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mariusklein/Local_Project_Files/DAV_emissionsbilanzierung/"/>
    </mc:Choice>
  </mc:AlternateContent>
  <xr:revisionPtr revIDLastSave="0" documentId="13_ncr:1_{A57DB63D-9CBB-E440-8075-186D45D79A4B}" xr6:coauthVersionLast="47" xr6:coauthVersionMax="47" xr10:uidLastSave="{00000000-0000-0000-0000-000000000000}"/>
  <bookViews>
    <workbookView xWindow="0" yWindow="500" windowWidth="38400" windowHeight="21100" activeTab="1" xr2:uid="{00000000-000D-0000-FFFF-FFFF00000000}"/>
  </bookViews>
  <sheets>
    <sheet name="Start" sheetId="1" r:id="rId1"/>
    <sheet name="Eingabemaske" sheetId="2" r:id="rId2"/>
    <sheet name="Auswahlfeld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MqfdAeVhKlqH0/mO1XktlaMXcTg=="/>
    </ext>
  </extLst>
</workbook>
</file>

<file path=xl/calcChain.xml><?xml version="1.0" encoding="utf-8"?>
<calcChain xmlns="http://schemas.openxmlformats.org/spreadsheetml/2006/main">
  <c r="C70" i="2" l="1"/>
  <c r="B70" i="2"/>
  <c r="C69" i="2"/>
  <c r="SK68" i="2"/>
  <c r="SJ68" i="2"/>
  <c r="SI68" i="2"/>
  <c r="SH68" i="2"/>
  <c r="SG68" i="2"/>
  <c r="SF68" i="2"/>
  <c r="SE68" i="2"/>
  <c r="SD68" i="2"/>
  <c r="SC68" i="2"/>
  <c r="SB68" i="2"/>
  <c r="SA68" i="2"/>
  <c r="RZ68" i="2"/>
  <c r="RY68" i="2"/>
  <c r="RX68" i="2"/>
  <c r="RW68" i="2"/>
  <c r="RV68" i="2"/>
  <c r="RU68" i="2"/>
  <c r="RT68" i="2"/>
  <c r="RS68" i="2"/>
  <c r="RR68" i="2"/>
  <c r="RQ68" i="2"/>
  <c r="RP68" i="2"/>
  <c r="RO68" i="2"/>
  <c r="RN68" i="2"/>
  <c r="RM68" i="2"/>
  <c r="RL68" i="2"/>
  <c r="RK68" i="2"/>
  <c r="RJ68" i="2"/>
  <c r="RI68" i="2"/>
  <c r="RH68" i="2"/>
  <c r="RG68" i="2"/>
  <c r="RF68" i="2"/>
  <c r="RE68" i="2"/>
  <c r="RD68" i="2"/>
  <c r="RC68" i="2"/>
  <c r="RB68" i="2"/>
  <c r="RA68" i="2"/>
  <c r="QZ68" i="2"/>
  <c r="QY68" i="2"/>
  <c r="QX68" i="2"/>
  <c r="QW68" i="2"/>
  <c r="QV68" i="2"/>
  <c r="QU68" i="2"/>
  <c r="QT68" i="2"/>
  <c r="QS68" i="2"/>
  <c r="QR68" i="2"/>
  <c r="QQ68" i="2"/>
  <c r="QP68" i="2"/>
  <c r="QO68" i="2"/>
  <c r="QN68" i="2"/>
  <c r="QM68" i="2"/>
  <c r="QL68" i="2"/>
  <c r="QK68" i="2"/>
  <c r="QJ68" i="2"/>
  <c r="QI68" i="2"/>
  <c r="QH68" i="2"/>
  <c r="QG68" i="2"/>
  <c r="QF68" i="2"/>
  <c r="QE68" i="2"/>
  <c r="QD68" i="2"/>
  <c r="QC68" i="2"/>
  <c r="QB68" i="2"/>
  <c r="QA68" i="2"/>
  <c r="PZ68" i="2"/>
  <c r="PY68" i="2"/>
  <c r="PX68" i="2"/>
  <c r="PW68" i="2"/>
  <c r="PV68" i="2"/>
  <c r="PU68" i="2"/>
  <c r="PT68" i="2"/>
  <c r="PS68" i="2"/>
  <c r="PR68" i="2"/>
  <c r="PQ68" i="2"/>
  <c r="PP68" i="2"/>
  <c r="PO68" i="2"/>
  <c r="PN68" i="2"/>
  <c r="PM68" i="2"/>
  <c r="PL68" i="2"/>
  <c r="PK68" i="2"/>
  <c r="PJ68" i="2"/>
  <c r="PI68" i="2"/>
  <c r="PH68" i="2"/>
  <c r="PG68" i="2"/>
  <c r="PF68" i="2"/>
  <c r="PE68" i="2"/>
  <c r="PD68" i="2"/>
  <c r="PC68" i="2"/>
  <c r="PB68" i="2"/>
  <c r="PA68" i="2"/>
  <c r="OZ68" i="2"/>
  <c r="OY68" i="2"/>
  <c r="OX68" i="2"/>
  <c r="OW68" i="2"/>
  <c r="OV68" i="2"/>
  <c r="OU68" i="2"/>
  <c r="OT68" i="2"/>
  <c r="OS68" i="2"/>
  <c r="OR68" i="2"/>
  <c r="OQ68" i="2"/>
  <c r="OP68" i="2"/>
  <c r="OO68" i="2"/>
  <c r="ON68" i="2"/>
  <c r="OM68" i="2"/>
  <c r="OL68" i="2"/>
  <c r="OK68" i="2"/>
  <c r="OJ68" i="2"/>
  <c r="OI68" i="2"/>
  <c r="OH68" i="2"/>
  <c r="OG68" i="2"/>
  <c r="OF68" i="2"/>
  <c r="OE68" i="2"/>
  <c r="OD68" i="2"/>
  <c r="OC68" i="2"/>
  <c r="OB68" i="2"/>
  <c r="OA68" i="2"/>
  <c r="NZ68" i="2"/>
  <c r="NY68" i="2"/>
  <c r="NX68" i="2"/>
  <c r="NW68" i="2"/>
  <c r="NV68" i="2"/>
  <c r="NU68" i="2"/>
  <c r="NT68" i="2"/>
  <c r="NS68" i="2"/>
  <c r="NR68" i="2"/>
  <c r="NQ68" i="2"/>
  <c r="NP68" i="2"/>
  <c r="NO68" i="2"/>
  <c r="NN68" i="2"/>
  <c r="NM68" i="2"/>
  <c r="NL68" i="2"/>
  <c r="NK68" i="2"/>
  <c r="NJ68" i="2"/>
  <c r="NI68" i="2"/>
  <c r="NH68" i="2"/>
  <c r="NG68" i="2"/>
  <c r="NF68" i="2"/>
  <c r="NE68" i="2"/>
  <c r="ND68" i="2"/>
  <c r="NC68" i="2"/>
  <c r="NB68" i="2"/>
  <c r="NA68" i="2"/>
  <c r="MZ68" i="2"/>
  <c r="MY68" i="2"/>
  <c r="MX68" i="2"/>
  <c r="MW68" i="2"/>
  <c r="MV68" i="2"/>
  <c r="MU68" i="2"/>
  <c r="MT68" i="2"/>
  <c r="MS68" i="2"/>
  <c r="MR68" i="2"/>
  <c r="MQ68" i="2"/>
  <c r="MP68" i="2"/>
  <c r="MO68" i="2"/>
  <c r="MN68" i="2"/>
  <c r="MM68" i="2"/>
  <c r="ML68" i="2"/>
  <c r="MK68" i="2"/>
  <c r="MJ68" i="2"/>
  <c r="MI68" i="2"/>
  <c r="MH68" i="2"/>
  <c r="MG68" i="2"/>
  <c r="MF68" i="2"/>
  <c r="ME68" i="2"/>
  <c r="MD68" i="2"/>
  <c r="MC68" i="2"/>
  <c r="MB68" i="2"/>
  <c r="MA68" i="2"/>
  <c r="LZ68" i="2"/>
  <c r="LY68" i="2"/>
  <c r="LX68" i="2"/>
  <c r="LW68" i="2"/>
  <c r="LV68" i="2"/>
  <c r="LU68" i="2"/>
  <c r="LT68" i="2"/>
  <c r="LS68" i="2"/>
  <c r="LR68" i="2"/>
  <c r="LQ68" i="2"/>
  <c r="LP68" i="2"/>
  <c r="LO68" i="2"/>
  <c r="LN68" i="2"/>
  <c r="LM68" i="2"/>
  <c r="LL68" i="2"/>
  <c r="LK68" i="2"/>
  <c r="LJ68" i="2"/>
  <c r="LI68" i="2"/>
  <c r="LH68" i="2"/>
  <c r="LG68" i="2"/>
  <c r="LF68" i="2"/>
  <c r="LE68" i="2"/>
  <c r="LD68" i="2"/>
  <c r="LC68" i="2"/>
  <c r="LB68" i="2"/>
  <c r="LA68" i="2"/>
  <c r="KZ68" i="2"/>
  <c r="KY68" i="2"/>
  <c r="KX68" i="2"/>
  <c r="KW68" i="2"/>
  <c r="KV68" i="2"/>
  <c r="KU68" i="2"/>
  <c r="KT68" i="2"/>
  <c r="KS68" i="2"/>
  <c r="KR68" i="2"/>
  <c r="KQ68" i="2"/>
  <c r="KP68" i="2"/>
  <c r="KO68" i="2"/>
  <c r="KN68" i="2"/>
  <c r="KM68" i="2"/>
  <c r="KL68" i="2"/>
  <c r="KK68" i="2"/>
  <c r="KJ68" i="2"/>
  <c r="KI68" i="2"/>
  <c r="KH68" i="2"/>
  <c r="KG68" i="2"/>
  <c r="KF68" i="2"/>
  <c r="KE68" i="2"/>
  <c r="KD68" i="2"/>
  <c r="KC68" i="2"/>
  <c r="KB68" i="2"/>
  <c r="KA68" i="2"/>
  <c r="JZ68" i="2"/>
  <c r="JY68" i="2"/>
  <c r="JX68" i="2"/>
  <c r="JW68" i="2"/>
  <c r="JV68" i="2"/>
  <c r="JU68" i="2"/>
  <c r="JT68" i="2"/>
  <c r="JS68" i="2"/>
  <c r="JR68" i="2"/>
  <c r="JQ68" i="2"/>
  <c r="JP68" i="2"/>
  <c r="JO68" i="2"/>
  <c r="JN68" i="2"/>
  <c r="JM68" i="2"/>
  <c r="JL68" i="2"/>
  <c r="JK68" i="2"/>
  <c r="JJ68" i="2"/>
  <c r="JI68" i="2"/>
  <c r="JH68" i="2"/>
  <c r="JG68" i="2"/>
  <c r="JF68" i="2"/>
  <c r="JE68" i="2"/>
  <c r="JD68" i="2"/>
  <c r="JC68" i="2"/>
  <c r="JB68" i="2"/>
  <c r="JA68" i="2"/>
  <c r="IZ68" i="2"/>
  <c r="IY68" i="2"/>
  <c r="IX68" i="2"/>
  <c r="IW68" i="2"/>
  <c r="IV68" i="2"/>
  <c r="IU68" i="2"/>
  <c r="IT68" i="2"/>
  <c r="IS68" i="2"/>
  <c r="IR68" i="2"/>
  <c r="IQ68" i="2"/>
  <c r="IP68" i="2"/>
  <c r="IO68" i="2"/>
  <c r="IN68" i="2"/>
  <c r="IM68" i="2"/>
  <c r="IL68" i="2"/>
  <c r="IK68" i="2"/>
  <c r="IJ68" i="2"/>
  <c r="II68" i="2"/>
  <c r="IH68" i="2"/>
  <c r="IG68" i="2"/>
  <c r="IF68" i="2"/>
  <c r="IE68" i="2"/>
  <c r="ID68" i="2"/>
  <c r="IC68" i="2"/>
  <c r="IB68" i="2"/>
  <c r="IA68" i="2"/>
  <c r="HZ68" i="2"/>
  <c r="HY68" i="2"/>
  <c r="HX68" i="2"/>
  <c r="HW68" i="2"/>
  <c r="HV68" i="2"/>
  <c r="HU68" i="2"/>
  <c r="HT68" i="2"/>
  <c r="HS68" i="2"/>
  <c r="HR68" i="2"/>
  <c r="HQ68" i="2"/>
  <c r="HP68" i="2"/>
  <c r="HO68" i="2"/>
  <c r="HN68" i="2"/>
  <c r="HM68" i="2"/>
  <c r="HL68" i="2"/>
  <c r="HK68" i="2"/>
  <c r="HJ68" i="2"/>
  <c r="HI68" i="2"/>
  <c r="HH68" i="2"/>
  <c r="HG68" i="2"/>
  <c r="HF68" i="2"/>
  <c r="HE68" i="2"/>
  <c r="HD68" i="2"/>
  <c r="HC68" i="2"/>
  <c r="HB68" i="2"/>
  <c r="HA68" i="2"/>
  <c r="GZ68" i="2"/>
  <c r="GY68" i="2"/>
  <c r="GX68" i="2"/>
  <c r="GW68" i="2"/>
  <c r="GV68" i="2"/>
  <c r="GU68" i="2"/>
  <c r="GT68" i="2"/>
  <c r="GS68" i="2"/>
  <c r="GR68" i="2"/>
  <c r="GQ68" i="2"/>
  <c r="GP68" i="2"/>
  <c r="GO68" i="2"/>
  <c r="GN68" i="2"/>
  <c r="GM68" i="2"/>
  <c r="GL68" i="2"/>
  <c r="GK68" i="2"/>
  <c r="GJ68" i="2"/>
  <c r="GI68" i="2"/>
  <c r="GH68" i="2"/>
  <c r="GG68" i="2"/>
  <c r="GF68" i="2"/>
  <c r="GE68" i="2"/>
  <c r="GD68" i="2"/>
  <c r="GC68" i="2"/>
  <c r="GB68" i="2"/>
  <c r="GA68" i="2"/>
  <c r="FZ68" i="2"/>
  <c r="FY68" i="2"/>
  <c r="FX68" i="2"/>
  <c r="FW68" i="2"/>
  <c r="FV68" i="2"/>
  <c r="FU68" i="2"/>
  <c r="FT68" i="2"/>
  <c r="FS68" i="2"/>
  <c r="FR68" i="2"/>
  <c r="FQ68" i="2"/>
  <c r="FP68" i="2"/>
  <c r="FO68" i="2"/>
  <c r="FN68" i="2"/>
  <c r="FM68" i="2"/>
  <c r="FL68" i="2"/>
  <c r="FK68" i="2"/>
  <c r="FJ68" i="2"/>
  <c r="FI68" i="2"/>
  <c r="FH68" i="2"/>
  <c r="FG68" i="2"/>
  <c r="FF68" i="2"/>
  <c r="FE68" i="2"/>
  <c r="FD68" i="2"/>
  <c r="FC68" i="2"/>
  <c r="FB68" i="2"/>
  <c r="FA68" i="2"/>
  <c r="EZ68" i="2"/>
  <c r="EY68" i="2"/>
  <c r="EX68" i="2"/>
  <c r="EW68" i="2"/>
  <c r="EV68" i="2"/>
  <c r="EU68" i="2"/>
  <c r="ET68" i="2"/>
  <c r="ES68" i="2"/>
  <c r="ER68" i="2"/>
  <c r="EQ68" i="2"/>
  <c r="EP68" i="2"/>
  <c r="EO68" i="2"/>
  <c r="EN68" i="2"/>
  <c r="EM68" i="2"/>
  <c r="EL68" i="2"/>
  <c r="EK68" i="2"/>
  <c r="EJ68" i="2"/>
  <c r="EI68" i="2"/>
  <c r="EH68" i="2"/>
  <c r="EG68" i="2"/>
  <c r="EF68" i="2"/>
  <c r="EE68" i="2"/>
  <c r="ED68" i="2"/>
  <c r="EC68" i="2"/>
  <c r="EB68" i="2"/>
  <c r="EA68" i="2"/>
  <c r="DZ68" i="2"/>
  <c r="DY68" i="2"/>
  <c r="DX68" i="2"/>
  <c r="DW68" i="2"/>
  <c r="DV68" i="2"/>
  <c r="DU68" i="2"/>
  <c r="DT68" i="2"/>
  <c r="DS68"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SK64" i="2"/>
  <c r="SJ64" i="2"/>
  <c r="SI64" i="2"/>
  <c r="SH64" i="2"/>
  <c r="SG64" i="2"/>
  <c r="SF64" i="2"/>
  <c r="SE64" i="2"/>
  <c r="SD64" i="2"/>
  <c r="SC64" i="2"/>
  <c r="SB64" i="2"/>
  <c r="SA64" i="2"/>
  <c r="RZ64" i="2"/>
  <c r="RY64" i="2"/>
  <c r="RX64" i="2"/>
  <c r="RW64" i="2"/>
  <c r="RV64" i="2"/>
  <c r="RU64" i="2"/>
  <c r="RT64" i="2"/>
  <c r="RS64" i="2"/>
  <c r="RR64" i="2"/>
  <c r="RQ64" i="2"/>
  <c r="RP64" i="2"/>
  <c r="RO64" i="2"/>
  <c r="RN64" i="2"/>
  <c r="RM64" i="2"/>
  <c r="RL64" i="2"/>
  <c r="RK64" i="2"/>
  <c r="RJ64" i="2"/>
  <c r="RI64" i="2"/>
  <c r="RH64" i="2"/>
  <c r="RG64" i="2"/>
  <c r="RF64" i="2"/>
  <c r="RE64" i="2"/>
  <c r="RD64" i="2"/>
  <c r="RC64" i="2"/>
  <c r="RB64" i="2"/>
  <c r="RA64" i="2"/>
  <c r="QZ64" i="2"/>
  <c r="QY64" i="2"/>
  <c r="QX64" i="2"/>
  <c r="QW64" i="2"/>
  <c r="QV64" i="2"/>
  <c r="QU64" i="2"/>
  <c r="QT64" i="2"/>
  <c r="QS64" i="2"/>
  <c r="QR64" i="2"/>
  <c r="QQ64" i="2"/>
  <c r="QP64" i="2"/>
  <c r="QO64" i="2"/>
  <c r="QN64" i="2"/>
  <c r="QM64" i="2"/>
  <c r="QL64" i="2"/>
  <c r="QK64" i="2"/>
  <c r="QJ64" i="2"/>
  <c r="QI64" i="2"/>
  <c r="QH64" i="2"/>
  <c r="QG64" i="2"/>
  <c r="QF64" i="2"/>
  <c r="QE64" i="2"/>
  <c r="QD64" i="2"/>
  <c r="QC64" i="2"/>
  <c r="QB64" i="2"/>
  <c r="QA64" i="2"/>
  <c r="PZ64" i="2"/>
  <c r="PY64" i="2"/>
  <c r="PX64" i="2"/>
  <c r="PW64" i="2"/>
  <c r="PV64" i="2"/>
  <c r="PU64" i="2"/>
  <c r="PT64" i="2"/>
  <c r="PS64" i="2"/>
  <c r="PR64" i="2"/>
  <c r="PQ64" i="2"/>
  <c r="PP64" i="2"/>
  <c r="PO64" i="2"/>
  <c r="PN64" i="2"/>
  <c r="PM64" i="2"/>
  <c r="PL64" i="2"/>
  <c r="PK64" i="2"/>
  <c r="PJ64" i="2"/>
  <c r="PI64" i="2"/>
  <c r="PH64" i="2"/>
  <c r="PG64" i="2"/>
  <c r="PF64" i="2"/>
  <c r="PE64" i="2"/>
  <c r="PD64" i="2"/>
  <c r="PC64" i="2"/>
  <c r="PB64" i="2"/>
  <c r="PA64" i="2"/>
  <c r="OZ64" i="2"/>
  <c r="OY64" i="2"/>
  <c r="OX64" i="2"/>
  <c r="OW64" i="2"/>
  <c r="OV64" i="2"/>
  <c r="OU64" i="2"/>
  <c r="OT64" i="2"/>
  <c r="OS64" i="2"/>
  <c r="OR64" i="2"/>
  <c r="OQ64" i="2"/>
  <c r="OP64" i="2"/>
  <c r="OO64" i="2"/>
  <c r="ON64" i="2"/>
  <c r="OM64" i="2"/>
  <c r="OL64" i="2"/>
  <c r="OK64" i="2"/>
  <c r="OJ64" i="2"/>
  <c r="OI64" i="2"/>
  <c r="OH64" i="2"/>
  <c r="OG64" i="2"/>
  <c r="OF64" i="2"/>
  <c r="OE64" i="2"/>
  <c r="OD64" i="2"/>
  <c r="OC64" i="2"/>
  <c r="OB64" i="2"/>
  <c r="OA64" i="2"/>
  <c r="NZ64" i="2"/>
  <c r="NY64" i="2"/>
  <c r="NX64" i="2"/>
  <c r="NW64" i="2"/>
  <c r="NV64" i="2"/>
  <c r="NU64" i="2"/>
  <c r="NT64" i="2"/>
  <c r="NS64" i="2"/>
  <c r="NR64" i="2"/>
  <c r="NQ64" i="2"/>
  <c r="NP64" i="2"/>
  <c r="NO64" i="2"/>
  <c r="NN64" i="2"/>
  <c r="NM64" i="2"/>
  <c r="NL64" i="2"/>
  <c r="NK64" i="2"/>
  <c r="NJ64" i="2"/>
  <c r="NI64" i="2"/>
  <c r="NH64" i="2"/>
  <c r="NG64" i="2"/>
  <c r="NF64" i="2"/>
  <c r="NE64" i="2"/>
  <c r="ND64" i="2"/>
  <c r="NC64" i="2"/>
  <c r="NB64" i="2"/>
  <c r="NA64" i="2"/>
  <c r="MZ64" i="2"/>
  <c r="MY64" i="2"/>
  <c r="MX64" i="2"/>
  <c r="MW64" i="2"/>
  <c r="MV64" i="2"/>
  <c r="MU64" i="2"/>
  <c r="MT64" i="2"/>
  <c r="MS64" i="2"/>
  <c r="MR64" i="2"/>
  <c r="MQ64" i="2"/>
  <c r="MP64" i="2"/>
  <c r="MO64" i="2"/>
  <c r="MN64" i="2"/>
  <c r="MM64" i="2"/>
  <c r="ML64" i="2"/>
  <c r="MK64" i="2"/>
  <c r="MJ64" i="2"/>
  <c r="MI64" i="2"/>
  <c r="MH64" i="2"/>
  <c r="MG64" i="2"/>
  <c r="MF64" i="2"/>
  <c r="ME64" i="2"/>
  <c r="MD64" i="2"/>
  <c r="MC64" i="2"/>
  <c r="MB64" i="2"/>
  <c r="MA64" i="2"/>
  <c r="LZ64" i="2"/>
  <c r="LY64" i="2"/>
  <c r="LX64" i="2"/>
  <c r="LW64" i="2"/>
  <c r="LV64" i="2"/>
  <c r="LU64" i="2"/>
  <c r="LT64" i="2"/>
  <c r="LS64" i="2"/>
  <c r="LR64" i="2"/>
  <c r="LQ64" i="2"/>
  <c r="LP64" i="2"/>
  <c r="LO64" i="2"/>
  <c r="LN64" i="2"/>
  <c r="LM64" i="2"/>
  <c r="LL64" i="2"/>
  <c r="LK64" i="2"/>
  <c r="LJ64" i="2"/>
  <c r="LI64" i="2"/>
  <c r="LH64" i="2"/>
  <c r="LG64" i="2"/>
  <c r="LF64" i="2"/>
  <c r="LE64" i="2"/>
  <c r="LD64" i="2"/>
  <c r="LC64" i="2"/>
  <c r="LB64" i="2"/>
  <c r="LA64" i="2"/>
  <c r="KZ64" i="2"/>
  <c r="KY64" i="2"/>
  <c r="KX64" i="2"/>
  <c r="KW64" i="2"/>
  <c r="KV64" i="2"/>
  <c r="KU64" i="2"/>
  <c r="KT64" i="2"/>
  <c r="KS64" i="2"/>
  <c r="KR64" i="2"/>
  <c r="KQ64" i="2"/>
  <c r="KP64" i="2"/>
  <c r="KO64" i="2"/>
  <c r="KN64" i="2"/>
  <c r="KM64" i="2"/>
  <c r="KL64" i="2"/>
  <c r="KK64" i="2"/>
  <c r="KJ64" i="2"/>
  <c r="KI64" i="2"/>
  <c r="KH64" i="2"/>
  <c r="KG64" i="2"/>
  <c r="KF64" i="2"/>
  <c r="KE64" i="2"/>
  <c r="KD64" i="2"/>
  <c r="KC64" i="2"/>
  <c r="KB64" i="2"/>
  <c r="KA64" i="2"/>
  <c r="JZ64" i="2"/>
  <c r="JY64" i="2"/>
  <c r="JX64" i="2"/>
  <c r="JW64" i="2"/>
  <c r="JV64" i="2"/>
  <c r="JU64" i="2"/>
  <c r="JT64" i="2"/>
  <c r="JS64" i="2"/>
  <c r="JR64" i="2"/>
  <c r="JQ64" i="2"/>
  <c r="JP64" i="2"/>
  <c r="JO64" i="2"/>
  <c r="JN64" i="2"/>
  <c r="JM64" i="2"/>
  <c r="JL64" i="2"/>
  <c r="JK64" i="2"/>
  <c r="JJ64" i="2"/>
  <c r="JI64" i="2"/>
  <c r="JH64" i="2"/>
  <c r="JG64" i="2"/>
  <c r="JF64" i="2"/>
  <c r="JE64" i="2"/>
  <c r="JD64" i="2"/>
  <c r="JC64" i="2"/>
  <c r="JB64" i="2"/>
  <c r="JA64" i="2"/>
  <c r="IZ64" i="2"/>
  <c r="IY64" i="2"/>
  <c r="IX64" i="2"/>
  <c r="IW64" i="2"/>
  <c r="IV64" i="2"/>
  <c r="IU64" i="2"/>
  <c r="IT64" i="2"/>
  <c r="IS64" i="2"/>
  <c r="IR64" i="2"/>
  <c r="IQ64" i="2"/>
  <c r="IP64" i="2"/>
  <c r="IO64" i="2"/>
  <c r="IN64" i="2"/>
  <c r="IM64" i="2"/>
  <c r="IL64" i="2"/>
  <c r="IK64" i="2"/>
  <c r="IJ64" i="2"/>
  <c r="II64" i="2"/>
  <c r="IH64" i="2"/>
  <c r="IG64" i="2"/>
  <c r="IF64" i="2"/>
  <c r="IE64" i="2"/>
  <c r="ID64" i="2"/>
  <c r="IC64" i="2"/>
  <c r="IB64" i="2"/>
  <c r="IA64" i="2"/>
  <c r="HZ64" i="2"/>
  <c r="HY64" i="2"/>
  <c r="HX64" i="2"/>
  <c r="HW64" i="2"/>
  <c r="HV64" i="2"/>
  <c r="HU64" i="2"/>
  <c r="HT64" i="2"/>
  <c r="HS64" i="2"/>
  <c r="HR64" i="2"/>
  <c r="HQ64" i="2"/>
  <c r="HP64" i="2"/>
  <c r="HO64" i="2"/>
  <c r="HN64" i="2"/>
  <c r="HM64" i="2"/>
  <c r="HL64" i="2"/>
  <c r="HK64" i="2"/>
  <c r="HJ64" i="2"/>
  <c r="HI64" i="2"/>
  <c r="HH64" i="2"/>
  <c r="HG64" i="2"/>
  <c r="HF64" i="2"/>
  <c r="HE64" i="2"/>
  <c r="HD64" i="2"/>
  <c r="HC64" i="2"/>
  <c r="HB64" i="2"/>
  <c r="HA64" i="2"/>
  <c r="GZ64" i="2"/>
  <c r="GY64" i="2"/>
  <c r="GX64" i="2"/>
  <c r="GW64" i="2"/>
  <c r="GV64" i="2"/>
  <c r="GU64" i="2"/>
  <c r="GT64" i="2"/>
  <c r="GS64" i="2"/>
  <c r="GR64" i="2"/>
  <c r="GQ64" i="2"/>
  <c r="GP64" i="2"/>
  <c r="GO64" i="2"/>
  <c r="GN64" i="2"/>
  <c r="GM64" i="2"/>
  <c r="GL64" i="2"/>
  <c r="GK64" i="2"/>
  <c r="GJ64" i="2"/>
  <c r="GI64" i="2"/>
  <c r="GH64" i="2"/>
  <c r="GG64" i="2"/>
  <c r="GF64" i="2"/>
  <c r="GE64" i="2"/>
  <c r="GD64" i="2"/>
  <c r="GC64" i="2"/>
  <c r="GB64" i="2"/>
  <c r="GA64" i="2"/>
  <c r="FZ64" i="2"/>
  <c r="FY64" i="2"/>
  <c r="FX64" i="2"/>
  <c r="FW64" i="2"/>
  <c r="FV64" i="2"/>
  <c r="FU64" i="2"/>
  <c r="FT64" i="2"/>
  <c r="FS64" i="2"/>
  <c r="FR64" i="2"/>
  <c r="FQ64" i="2"/>
  <c r="FP64" i="2"/>
  <c r="FO64" i="2"/>
  <c r="FN64" i="2"/>
  <c r="FM64" i="2"/>
  <c r="FL64" i="2"/>
  <c r="FK64" i="2"/>
  <c r="FJ64" i="2"/>
  <c r="FI64" i="2"/>
  <c r="FH64" i="2"/>
  <c r="FG64" i="2"/>
  <c r="FF64" i="2"/>
  <c r="FE64" i="2"/>
  <c r="FD64" i="2"/>
  <c r="FC64" i="2"/>
  <c r="FB64" i="2"/>
  <c r="FA64" i="2"/>
  <c r="EZ64" i="2"/>
  <c r="EY64" i="2"/>
  <c r="EX64" i="2"/>
  <c r="EW64" i="2"/>
  <c r="EV64" i="2"/>
  <c r="EU64" i="2"/>
  <c r="ET64" i="2"/>
  <c r="ES64" i="2"/>
  <c r="ER64" i="2"/>
  <c r="EQ64" i="2"/>
  <c r="EP64" i="2"/>
  <c r="EO64" i="2"/>
  <c r="EN64" i="2"/>
  <c r="EM64" i="2"/>
  <c r="EL64" i="2"/>
  <c r="EK64" i="2"/>
  <c r="EJ64" i="2"/>
  <c r="EI64" i="2"/>
  <c r="EH64" i="2"/>
  <c r="EG64" i="2"/>
  <c r="EF64" i="2"/>
  <c r="EE64" i="2"/>
  <c r="ED64" i="2"/>
  <c r="EC64" i="2"/>
  <c r="EB64" i="2"/>
  <c r="EA64" i="2"/>
  <c r="DZ64" i="2"/>
  <c r="DY64" i="2"/>
  <c r="DX64" i="2"/>
  <c r="DW64" i="2"/>
  <c r="DV64" i="2"/>
  <c r="DU64" i="2"/>
  <c r="DT64" i="2"/>
  <c r="DS64"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SK59" i="2"/>
  <c r="SJ59" i="2"/>
  <c r="SI59" i="2"/>
  <c r="SH59" i="2"/>
  <c r="SG59" i="2"/>
  <c r="SF59" i="2"/>
  <c r="SE59" i="2"/>
  <c r="SD59" i="2"/>
  <c r="SC59" i="2"/>
  <c r="SB59" i="2"/>
  <c r="SA59" i="2"/>
  <c r="RZ59" i="2"/>
  <c r="RY59" i="2"/>
  <c r="RX59" i="2"/>
  <c r="RW59" i="2"/>
  <c r="RV59" i="2"/>
  <c r="RU59" i="2"/>
  <c r="RT59" i="2"/>
  <c r="RS59" i="2"/>
  <c r="RR59" i="2"/>
  <c r="RQ59" i="2"/>
  <c r="RP59" i="2"/>
  <c r="RO59" i="2"/>
  <c r="RN59" i="2"/>
  <c r="RM59" i="2"/>
  <c r="RL59" i="2"/>
  <c r="RK59" i="2"/>
  <c r="RJ59" i="2"/>
  <c r="RI59" i="2"/>
  <c r="RH59" i="2"/>
  <c r="RG59" i="2"/>
  <c r="RF59" i="2"/>
  <c r="RE59" i="2"/>
  <c r="RD59" i="2"/>
  <c r="RC59" i="2"/>
  <c r="RB59" i="2"/>
  <c r="RA59" i="2"/>
  <c r="QZ59" i="2"/>
  <c r="QY59" i="2"/>
  <c r="QX59" i="2"/>
  <c r="QW59" i="2"/>
  <c r="QV59" i="2"/>
  <c r="QU59" i="2"/>
  <c r="QT59" i="2"/>
  <c r="QS59" i="2"/>
  <c r="QR59" i="2"/>
  <c r="QQ59" i="2"/>
  <c r="QP59" i="2"/>
  <c r="QO59" i="2"/>
  <c r="QN59" i="2"/>
  <c r="QM59" i="2"/>
  <c r="QL59" i="2"/>
  <c r="QK59" i="2"/>
  <c r="QJ59" i="2"/>
  <c r="QI59" i="2"/>
  <c r="QH59" i="2"/>
  <c r="QG59" i="2"/>
  <c r="QF59" i="2"/>
  <c r="QE59" i="2"/>
  <c r="QD59" i="2"/>
  <c r="QC59" i="2"/>
  <c r="QB59" i="2"/>
  <c r="QA59" i="2"/>
  <c r="PZ59" i="2"/>
  <c r="PY59" i="2"/>
  <c r="PX59" i="2"/>
  <c r="PW59" i="2"/>
  <c r="PV59" i="2"/>
  <c r="PU59" i="2"/>
  <c r="PT59" i="2"/>
  <c r="PS59" i="2"/>
  <c r="PR59" i="2"/>
  <c r="PQ59" i="2"/>
  <c r="PP59" i="2"/>
  <c r="PO59" i="2"/>
  <c r="PN59" i="2"/>
  <c r="PM59" i="2"/>
  <c r="PL59" i="2"/>
  <c r="PK59" i="2"/>
  <c r="PJ59" i="2"/>
  <c r="PI59" i="2"/>
  <c r="PH59" i="2"/>
  <c r="PG59" i="2"/>
  <c r="PF59" i="2"/>
  <c r="PE59" i="2"/>
  <c r="PD59" i="2"/>
  <c r="PC59" i="2"/>
  <c r="PB59" i="2"/>
  <c r="PA59" i="2"/>
  <c r="OZ59" i="2"/>
  <c r="OY59" i="2"/>
  <c r="OX59" i="2"/>
  <c r="OW59" i="2"/>
  <c r="OV59" i="2"/>
  <c r="OU59" i="2"/>
  <c r="OT59" i="2"/>
  <c r="OS59" i="2"/>
  <c r="OR59" i="2"/>
  <c r="OQ59" i="2"/>
  <c r="OP59" i="2"/>
  <c r="OO59" i="2"/>
  <c r="ON59" i="2"/>
  <c r="OM59" i="2"/>
  <c r="OL59" i="2"/>
  <c r="OK59" i="2"/>
  <c r="OJ59" i="2"/>
  <c r="OI59" i="2"/>
  <c r="OH59" i="2"/>
  <c r="OG59" i="2"/>
  <c r="OF59" i="2"/>
  <c r="OE59" i="2"/>
  <c r="OD59" i="2"/>
  <c r="OC59" i="2"/>
  <c r="OB59" i="2"/>
  <c r="OA59" i="2"/>
  <c r="NZ59" i="2"/>
  <c r="NY59" i="2"/>
  <c r="NX59" i="2"/>
  <c r="NW59" i="2"/>
  <c r="NV59" i="2"/>
  <c r="NU59" i="2"/>
  <c r="NT59" i="2"/>
  <c r="NS59" i="2"/>
  <c r="NR59" i="2"/>
  <c r="NQ59" i="2"/>
  <c r="NP59" i="2"/>
  <c r="NO59" i="2"/>
  <c r="NN59" i="2"/>
  <c r="NM59" i="2"/>
  <c r="NL59" i="2"/>
  <c r="NK59" i="2"/>
  <c r="NJ59" i="2"/>
  <c r="NI59" i="2"/>
  <c r="NH59" i="2"/>
  <c r="NG59" i="2"/>
  <c r="NF59" i="2"/>
  <c r="NE59" i="2"/>
  <c r="ND59" i="2"/>
  <c r="NC59" i="2"/>
  <c r="NB59" i="2"/>
  <c r="NA59" i="2"/>
  <c r="MZ59" i="2"/>
  <c r="MY59" i="2"/>
  <c r="MX59" i="2"/>
  <c r="MW59" i="2"/>
  <c r="MV59" i="2"/>
  <c r="MU59" i="2"/>
  <c r="MT59" i="2"/>
  <c r="MS59" i="2"/>
  <c r="MR59" i="2"/>
  <c r="MQ59" i="2"/>
  <c r="MP59" i="2"/>
  <c r="MO59" i="2"/>
  <c r="MN59" i="2"/>
  <c r="MM59" i="2"/>
  <c r="ML59" i="2"/>
  <c r="MK59" i="2"/>
  <c r="MJ59" i="2"/>
  <c r="MI59" i="2"/>
  <c r="MH59" i="2"/>
  <c r="MG59" i="2"/>
  <c r="MF59" i="2"/>
  <c r="ME59" i="2"/>
  <c r="MD59" i="2"/>
  <c r="MC59" i="2"/>
  <c r="MB59" i="2"/>
  <c r="MA59" i="2"/>
  <c r="LZ59" i="2"/>
  <c r="LY59" i="2"/>
  <c r="LX59" i="2"/>
  <c r="LW59" i="2"/>
  <c r="LV59" i="2"/>
  <c r="LU59" i="2"/>
  <c r="LT59" i="2"/>
  <c r="LS59" i="2"/>
  <c r="LR59" i="2"/>
  <c r="LQ59" i="2"/>
  <c r="LP59" i="2"/>
  <c r="LO59" i="2"/>
  <c r="LN59" i="2"/>
  <c r="LM59" i="2"/>
  <c r="LL59" i="2"/>
  <c r="LK59" i="2"/>
  <c r="LJ59" i="2"/>
  <c r="LI59" i="2"/>
  <c r="LH59" i="2"/>
  <c r="LG59" i="2"/>
  <c r="LF59" i="2"/>
  <c r="LE59" i="2"/>
  <c r="LD59" i="2"/>
  <c r="LC59" i="2"/>
  <c r="LB59" i="2"/>
  <c r="LA59" i="2"/>
  <c r="KZ59" i="2"/>
  <c r="KY59" i="2"/>
  <c r="KX59" i="2"/>
  <c r="KW59" i="2"/>
  <c r="KV59" i="2"/>
  <c r="KU59" i="2"/>
  <c r="KT59" i="2"/>
  <c r="KS59" i="2"/>
  <c r="KR59" i="2"/>
  <c r="KQ59" i="2"/>
  <c r="KP59" i="2"/>
  <c r="KO59" i="2"/>
  <c r="KN59" i="2"/>
  <c r="KM59" i="2"/>
  <c r="KL59" i="2"/>
  <c r="KK59" i="2"/>
  <c r="KJ59" i="2"/>
  <c r="KI59" i="2"/>
  <c r="KH59" i="2"/>
  <c r="KG59" i="2"/>
  <c r="KF59" i="2"/>
  <c r="KE59" i="2"/>
  <c r="KD59" i="2"/>
  <c r="KC59" i="2"/>
  <c r="KB59" i="2"/>
  <c r="KA59" i="2"/>
  <c r="JZ59" i="2"/>
  <c r="JY59" i="2"/>
  <c r="JX59" i="2"/>
  <c r="JW59" i="2"/>
  <c r="JV59" i="2"/>
  <c r="JU59" i="2"/>
  <c r="JT59" i="2"/>
  <c r="JS59" i="2"/>
  <c r="JR59" i="2"/>
  <c r="JQ59" i="2"/>
  <c r="JP59" i="2"/>
  <c r="JO59" i="2"/>
  <c r="JN59" i="2"/>
  <c r="JM59" i="2"/>
  <c r="JL59" i="2"/>
  <c r="JK59" i="2"/>
  <c r="JJ59" i="2"/>
  <c r="JI59" i="2"/>
  <c r="JH59" i="2"/>
  <c r="JG59" i="2"/>
  <c r="JF59" i="2"/>
  <c r="JE59" i="2"/>
  <c r="JD59" i="2"/>
  <c r="JC59" i="2"/>
  <c r="JB59" i="2"/>
  <c r="JA59" i="2"/>
  <c r="IZ59" i="2"/>
  <c r="IY59" i="2"/>
  <c r="IX59" i="2"/>
  <c r="IW59" i="2"/>
  <c r="IV59" i="2"/>
  <c r="IU59" i="2"/>
  <c r="IT59" i="2"/>
  <c r="IS59" i="2"/>
  <c r="IR59" i="2"/>
  <c r="IQ59" i="2"/>
  <c r="IP59" i="2"/>
  <c r="IO59" i="2"/>
  <c r="IN59" i="2"/>
  <c r="IM59" i="2"/>
  <c r="IL59" i="2"/>
  <c r="IK59" i="2"/>
  <c r="IJ59" i="2"/>
  <c r="II59" i="2"/>
  <c r="IH59" i="2"/>
  <c r="IG59" i="2"/>
  <c r="IF59" i="2"/>
  <c r="IE59" i="2"/>
  <c r="ID59" i="2"/>
  <c r="IC59" i="2"/>
  <c r="IB59" i="2"/>
  <c r="IA59" i="2"/>
  <c r="HZ59" i="2"/>
  <c r="HY59" i="2"/>
  <c r="HX59" i="2"/>
  <c r="HW59" i="2"/>
  <c r="HV59" i="2"/>
  <c r="HU59" i="2"/>
  <c r="HT59" i="2"/>
  <c r="HS59" i="2"/>
  <c r="HR59" i="2"/>
  <c r="HQ59" i="2"/>
  <c r="HP59" i="2"/>
  <c r="HO59" i="2"/>
  <c r="HN59" i="2"/>
  <c r="HM59" i="2"/>
  <c r="HL59" i="2"/>
  <c r="HK59" i="2"/>
  <c r="HJ59" i="2"/>
  <c r="HI59" i="2"/>
  <c r="HH59" i="2"/>
  <c r="HG59" i="2"/>
  <c r="HF59" i="2"/>
  <c r="HE59" i="2"/>
  <c r="HD59" i="2"/>
  <c r="HC59" i="2"/>
  <c r="HB59" i="2"/>
  <c r="HA59" i="2"/>
  <c r="GZ59" i="2"/>
  <c r="GY59" i="2"/>
  <c r="GX59" i="2"/>
  <c r="GW59" i="2"/>
  <c r="GV59" i="2"/>
  <c r="GU59" i="2"/>
  <c r="GT59" i="2"/>
  <c r="GS59" i="2"/>
  <c r="GR59" i="2"/>
  <c r="GQ59" i="2"/>
  <c r="GP59" i="2"/>
  <c r="GO59" i="2"/>
  <c r="GN59" i="2"/>
  <c r="GM59" i="2"/>
  <c r="GL59" i="2"/>
  <c r="GK59" i="2"/>
  <c r="GJ59" i="2"/>
  <c r="GI59" i="2"/>
  <c r="GH59" i="2"/>
  <c r="GG59" i="2"/>
  <c r="GF59" i="2"/>
  <c r="GE59" i="2"/>
  <c r="GD59" i="2"/>
  <c r="GC59" i="2"/>
  <c r="GB59" i="2"/>
  <c r="GA59" i="2"/>
  <c r="FZ59" i="2"/>
  <c r="FY59" i="2"/>
  <c r="FX59" i="2"/>
  <c r="FW59" i="2"/>
  <c r="FV59" i="2"/>
  <c r="FU59" i="2"/>
  <c r="FT59" i="2"/>
  <c r="FS59" i="2"/>
  <c r="FR59" i="2"/>
  <c r="FQ59" i="2"/>
  <c r="FP59" i="2"/>
  <c r="FO59" i="2"/>
  <c r="FN59" i="2"/>
  <c r="FM59" i="2"/>
  <c r="FL59" i="2"/>
  <c r="FK59" i="2"/>
  <c r="FJ59" i="2"/>
  <c r="FI59" i="2"/>
  <c r="FH59" i="2"/>
  <c r="FG59" i="2"/>
  <c r="FF59" i="2"/>
  <c r="FE59" i="2"/>
  <c r="FD59" i="2"/>
  <c r="FC59" i="2"/>
  <c r="FB59" i="2"/>
  <c r="FA59" i="2"/>
  <c r="EZ59" i="2"/>
  <c r="EY59" i="2"/>
  <c r="EX59" i="2"/>
  <c r="EW59" i="2"/>
  <c r="EV59" i="2"/>
  <c r="EU59" i="2"/>
  <c r="ET59" i="2"/>
  <c r="ES59" i="2"/>
  <c r="ER59" i="2"/>
  <c r="EQ59" i="2"/>
  <c r="EP59" i="2"/>
  <c r="EO59" i="2"/>
  <c r="EN59" i="2"/>
  <c r="EM59" i="2"/>
  <c r="EL59" i="2"/>
  <c r="EK59" i="2"/>
  <c r="EJ59" i="2"/>
  <c r="EI59" i="2"/>
  <c r="EH59" i="2"/>
  <c r="EG59" i="2"/>
  <c r="EF59" i="2"/>
  <c r="EE59" i="2"/>
  <c r="ED59" i="2"/>
  <c r="EC59" i="2"/>
  <c r="EB59" i="2"/>
  <c r="EA59" i="2"/>
  <c r="DZ59" i="2"/>
  <c r="DY59" i="2"/>
  <c r="DX59" i="2"/>
  <c r="DW59" i="2"/>
  <c r="DV59" i="2"/>
  <c r="DU59" i="2"/>
  <c r="DT59" i="2"/>
  <c r="DS59"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SK49" i="2"/>
  <c r="SJ49" i="2"/>
  <c r="SI49" i="2"/>
  <c r="SH49" i="2"/>
  <c r="SG49" i="2"/>
  <c r="SF49" i="2"/>
  <c r="SE49" i="2"/>
  <c r="SD49" i="2"/>
  <c r="SC49" i="2"/>
  <c r="SB49" i="2"/>
  <c r="SA49" i="2"/>
  <c r="RZ49" i="2"/>
  <c r="RY49" i="2"/>
  <c r="RX49" i="2"/>
  <c r="RW49" i="2"/>
  <c r="RV49" i="2"/>
  <c r="RU49" i="2"/>
  <c r="RT49" i="2"/>
  <c r="RS49" i="2"/>
  <c r="RR49" i="2"/>
  <c r="RQ49" i="2"/>
  <c r="RP49" i="2"/>
  <c r="RO49" i="2"/>
  <c r="RN49" i="2"/>
  <c r="RM49" i="2"/>
  <c r="RL49" i="2"/>
  <c r="RK49" i="2"/>
  <c r="RJ49" i="2"/>
  <c r="RI49" i="2"/>
  <c r="RH49" i="2"/>
  <c r="RG49" i="2"/>
  <c r="RF49" i="2"/>
  <c r="RE49" i="2"/>
  <c r="RD49" i="2"/>
  <c r="RC49" i="2"/>
  <c r="RB49" i="2"/>
  <c r="RA49" i="2"/>
  <c r="QZ49" i="2"/>
  <c r="QY49" i="2"/>
  <c r="QX49" i="2"/>
  <c r="QW49" i="2"/>
  <c r="QV49" i="2"/>
  <c r="QU49" i="2"/>
  <c r="QT49" i="2"/>
  <c r="QS49" i="2"/>
  <c r="QR49" i="2"/>
  <c r="QQ49" i="2"/>
  <c r="QP49" i="2"/>
  <c r="QO49" i="2"/>
  <c r="QN49" i="2"/>
  <c r="QM49" i="2"/>
  <c r="QL49" i="2"/>
  <c r="QK49" i="2"/>
  <c r="QJ49" i="2"/>
  <c r="QI49" i="2"/>
  <c r="QH49" i="2"/>
  <c r="QG49" i="2"/>
  <c r="QF49" i="2"/>
  <c r="QE49" i="2"/>
  <c r="QD49" i="2"/>
  <c r="QC49" i="2"/>
  <c r="QB49" i="2"/>
  <c r="QA49" i="2"/>
  <c r="PZ49" i="2"/>
  <c r="PY49" i="2"/>
  <c r="PX49" i="2"/>
  <c r="PW49" i="2"/>
  <c r="PV49" i="2"/>
  <c r="PU49" i="2"/>
  <c r="PT49" i="2"/>
  <c r="PS49" i="2"/>
  <c r="PR49" i="2"/>
  <c r="PQ49" i="2"/>
  <c r="PP49" i="2"/>
  <c r="PO49" i="2"/>
  <c r="PN49" i="2"/>
  <c r="PM49" i="2"/>
  <c r="PL49" i="2"/>
  <c r="PK49" i="2"/>
  <c r="PJ49" i="2"/>
  <c r="PI49" i="2"/>
  <c r="PH49" i="2"/>
  <c r="PG49" i="2"/>
  <c r="PF49" i="2"/>
  <c r="PE49" i="2"/>
  <c r="PD49" i="2"/>
  <c r="PC49" i="2"/>
  <c r="PB49" i="2"/>
  <c r="PA49" i="2"/>
  <c r="OZ49" i="2"/>
  <c r="OY49" i="2"/>
  <c r="OX49" i="2"/>
  <c r="OW49" i="2"/>
  <c r="OV49" i="2"/>
  <c r="OU49" i="2"/>
  <c r="OT49" i="2"/>
  <c r="OS49" i="2"/>
  <c r="OR49" i="2"/>
  <c r="OQ49" i="2"/>
  <c r="OP49" i="2"/>
  <c r="OO49" i="2"/>
  <c r="ON49" i="2"/>
  <c r="OM49" i="2"/>
  <c r="OL49" i="2"/>
  <c r="OK49" i="2"/>
  <c r="OJ49" i="2"/>
  <c r="OI49" i="2"/>
  <c r="OH49" i="2"/>
  <c r="OG49" i="2"/>
  <c r="OF49" i="2"/>
  <c r="OE49" i="2"/>
  <c r="OD49" i="2"/>
  <c r="OC49" i="2"/>
  <c r="OB49" i="2"/>
  <c r="OA49" i="2"/>
  <c r="NZ49" i="2"/>
  <c r="NY49" i="2"/>
  <c r="NX49" i="2"/>
  <c r="NW49" i="2"/>
  <c r="NV49" i="2"/>
  <c r="NU49" i="2"/>
  <c r="NT49" i="2"/>
  <c r="NS49" i="2"/>
  <c r="NR49" i="2"/>
  <c r="NQ49" i="2"/>
  <c r="NP49" i="2"/>
  <c r="NO49" i="2"/>
  <c r="NN49" i="2"/>
  <c r="NM49" i="2"/>
  <c r="NL49" i="2"/>
  <c r="NK49" i="2"/>
  <c r="NJ49" i="2"/>
  <c r="NI49" i="2"/>
  <c r="NH49" i="2"/>
  <c r="NG49" i="2"/>
  <c r="NF49" i="2"/>
  <c r="NE49" i="2"/>
  <c r="ND49" i="2"/>
  <c r="NC49" i="2"/>
  <c r="NB49" i="2"/>
  <c r="NA49" i="2"/>
  <c r="MZ49" i="2"/>
  <c r="MY49" i="2"/>
  <c r="MX49" i="2"/>
  <c r="MW49" i="2"/>
  <c r="MV49" i="2"/>
  <c r="MU49" i="2"/>
  <c r="MT49" i="2"/>
  <c r="MS49" i="2"/>
  <c r="MR49" i="2"/>
  <c r="MQ49" i="2"/>
  <c r="MP49" i="2"/>
  <c r="MO49" i="2"/>
  <c r="MN49" i="2"/>
  <c r="MM49" i="2"/>
  <c r="ML49" i="2"/>
  <c r="MK49" i="2"/>
  <c r="MJ49" i="2"/>
  <c r="MI49" i="2"/>
  <c r="MH49" i="2"/>
  <c r="MG49" i="2"/>
  <c r="MF49" i="2"/>
  <c r="ME49" i="2"/>
  <c r="MD49" i="2"/>
  <c r="MC49" i="2"/>
  <c r="MB49" i="2"/>
  <c r="MA49" i="2"/>
  <c r="LZ49" i="2"/>
  <c r="LY49" i="2"/>
  <c r="LX49" i="2"/>
  <c r="LW49" i="2"/>
  <c r="LV49" i="2"/>
  <c r="LU49" i="2"/>
  <c r="LT49" i="2"/>
  <c r="LS49" i="2"/>
  <c r="LR49" i="2"/>
  <c r="LQ49" i="2"/>
  <c r="LP49" i="2"/>
  <c r="LO49" i="2"/>
  <c r="LN49" i="2"/>
  <c r="LM49" i="2"/>
  <c r="LL49" i="2"/>
  <c r="LK49" i="2"/>
  <c r="LJ49" i="2"/>
  <c r="LI49" i="2"/>
  <c r="LH49" i="2"/>
  <c r="LG49" i="2"/>
  <c r="LF49" i="2"/>
  <c r="LE49" i="2"/>
  <c r="LD49" i="2"/>
  <c r="LC49" i="2"/>
  <c r="LB49" i="2"/>
  <c r="LA49" i="2"/>
  <c r="KZ49" i="2"/>
  <c r="KY49" i="2"/>
  <c r="KX49" i="2"/>
  <c r="KW49" i="2"/>
  <c r="KV49" i="2"/>
  <c r="KU49" i="2"/>
  <c r="KT49" i="2"/>
  <c r="KS49" i="2"/>
  <c r="KR49" i="2"/>
  <c r="KQ49" i="2"/>
  <c r="KP49" i="2"/>
  <c r="KO49" i="2"/>
  <c r="KN49" i="2"/>
  <c r="KM49" i="2"/>
  <c r="KL49" i="2"/>
  <c r="KK49" i="2"/>
  <c r="KJ49" i="2"/>
  <c r="KI49" i="2"/>
  <c r="KH49" i="2"/>
  <c r="KG49" i="2"/>
  <c r="KF49" i="2"/>
  <c r="KE49" i="2"/>
  <c r="KD49" i="2"/>
  <c r="KC49" i="2"/>
  <c r="KB49" i="2"/>
  <c r="KA49" i="2"/>
  <c r="JZ49" i="2"/>
  <c r="JY49" i="2"/>
  <c r="JX49" i="2"/>
  <c r="JW49" i="2"/>
  <c r="JV49" i="2"/>
  <c r="JU49" i="2"/>
  <c r="JT49" i="2"/>
  <c r="JS49" i="2"/>
  <c r="JR49" i="2"/>
  <c r="JQ49" i="2"/>
  <c r="JP49" i="2"/>
  <c r="JO49" i="2"/>
  <c r="JN49" i="2"/>
  <c r="JM49" i="2"/>
  <c r="JL49" i="2"/>
  <c r="JK49" i="2"/>
  <c r="JJ49" i="2"/>
  <c r="JI49" i="2"/>
  <c r="JH49" i="2"/>
  <c r="JG49" i="2"/>
  <c r="JF49" i="2"/>
  <c r="JE49" i="2"/>
  <c r="JD49" i="2"/>
  <c r="JC49" i="2"/>
  <c r="JB49" i="2"/>
  <c r="JA49" i="2"/>
  <c r="IZ49" i="2"/>
  <c r="IY49" i="2"/>
  <c r="IX49" i="2"/>
  <c r="IW49" i="2"/>
  <c r="IV49" i="2"/>
  <c r="IU49" i="2"/>
  <c r="IT49" i="2"/>
  <c r="IS49" i="2"/>
  <c r="IR49" i="2"/>
  <c r="IQ49" i="2"/>
  <c r="IP49" i="2"/>
  <c r="IO49" i="2"/>
  <c r="IN49" i="2"/>
  <c r="IM49" i="2"/>
  <c r="IL49" i="2"/>
  <c r="IK49" i="2"/>
  <c r="IJ49" i="2"/>
  <c r="II49" i="2"/>
  <c r="IH49" i="2"/>
  <c r="IG49" i="2"/>
  <c r="IF49" i="2"/>
  <c r="IE49" i="2"/>
  <c r="ID49" i="2"/>
  <c r="IC49" i="2"/>
  <c r="IB49" i="2"/>
  <c r="IA49" i="2"/>
  <c r="HZ49" i="2"/>
  <c r="HY49" i="2"/>
  <c r="HX49" i="2"/>
  <c r="HW49" i="2"/>
  <c r="HV49" i="2"/>
  <c r="HU49" i="2"/>
  <c r="HT49" i="2"/>
  <c r="HS49" i="2"/>
  <c r="HR49" i="2"/>
  <c r="HQ49" i="2"/>
  <c r="HP49" i="2"/>
  <c r="HO49" i="2"/>
  <c r="HN49" i="2"/>
  <c r="HM49" i="2"/>
  <c r="HL49" i="2"/>
  <c r="HK49" i="2"/>
  <c r="HJ49" i="2"/>
  <c r="HI49" i="2"/>
  <c r="HH49" i="2"/>
  <c r="HG49" i="2"/>
  <c r="HF49" i="2"/>
  <c r="HE49" i="2"/>
  <c r="HD49" i="2"/>
  <c r="HC49" i="2"/>
  <c r="HB49" i="2"/>
  <c r="HA49" i="2"/>
  <c r="GZ49" i="2"/>
  <c r="GY49" i="2"/>
  <c r="GX49" i="2"/>
  <c r="GW49" i="2"/>
  <c r="GV49" i="2"/>
  <c r="GU49" i="2"/>
  <c r="GT49" i="2"/>
  <c r="GS49" i="2"/>
  <c r="GR49" i="2"/>
  <c r="GQ49" i="2"/>
  <c r="GP49" i="2"/>
  <c r="GO49" i="2"/>
  <c r="GN49" i="2"/>
  <c r="GM49" i="2"/>
  <c r="GL49" i="2"/>
  <c r="GK49" i="2"/>
  <c r="GJ49" i="2"/>
  <c r="GI49" i="2"/>
  <c r="GH49" i="2"/>
  <c r="GG49" i="2"/>
  <c r="GF49" i="2"/>
  <c r="GE49" i="2"/>
  <c r="GD49" i="2"/>
  <c r="GC49" i="2"/>
  <c r="GB49" i="2"/>
  <c r="GA49" i="2"/>
  <c r="FZ49" i="2"/>
  <c r="FY49" i="2"/>
  <c r="FX49" i="2"/>
  <c r="FW49" i="2"/>
  <c r="FV49" i="2"/>
  <c r="FU49" i="2"/>
  <c r="FT49" i="2"/>
  <c r="FS49" i="2"/>
  <c r="FR49" i="2"/>
  <c r="FQ49" i="2"/>
  <c r="FP49" i="2"/>
  <c r="FO49" i="2"/>
  <c r="FN49" i="2"/>
  <c r="FM49" i="2"/>
  <c r="FL49" i="2"/>
  <c r="FK49" i="2"/>
  <c r="FJ49" i="2"/>
  <c r="FI49" i="2"/>
  <c r="FH49" i="2"/>
  <c r="FG49" i="2"/>
  <c r="FF49" i="2"/>
  <c r="FE49" i="2"/>
  <c r="FD49" i="2"/>
  <c r="FC49" i="2"/>
  <c r="FB49" i="2"/>
  <c r="FA49" i="2"/>
  <c r="EZ49" i="2"/>
  <c r="EY49" i="2"/>
  <c r="EX49" i="2"/>
  <c r="EW49" i="2"/>
  <c r="EV49" i="2"/>
  <c r="EU49" i="2"/>
  <c r="ET49" i="2"/>
  <c r="ES49" i="2"/>
  <c r="ER49" i="2"/>
  <c r="EQ49" i="2"/>
  <c r="EP49" i="2"/>
  <c r="EO49" i="2"/>
  <c r="EN49" i="2"/>
  <c r="EM49" i="2"/>
  <c r="EL49" i="2"/>
  <c r="EK49" i="2"/>
  <c r="EJ49" i="2"/>
  <c r="EI49" i="2"/>
  <c r="EH49" i="2"/>
  <c r="EG49" i="2"/>
  <c r="EF49" i="2"/>
  <c r="EE49" i="2"/>
  <c r="ED49" i="2"/>
  <c r="EC49" i="2"/>
  <c r="EB49" i="2"/>
  <c r="EA49" i="2"/>
  <c r="DZ49" i="2"/>
  <c r="DY49" i="2"/>
  <c r="DX49" i="2"/>
  <c r="DW49" i="2"/>
  <c r="DV49" i="2"/>
  <c r="DU49" i="2"/>
  <c r="DT49" i="2"/>
  <c r="DS49"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SK42" i="2"/>
  <c r="SJ42" i="2"/>
  <c r="SI42" i="2"/>
  <c r="SH42" i="2"/>
  <c r="SG42" i="2"/>
  <c r="SG3" i="2" s="1"/>
  <c r="SF42" i="2"/>
  <c r="SE42" i="2"/>
  <c r="SE3" i="2" s="1"/>
  <c r="SD42" i="2"/>
  <c r="SC42" i="2"/>
  <c r="SB42" i="2"/>
  <c r="SA42" i="2"/>
  <c r="RZ42" i="2"/>
  <c r="RZ3" i="2" s="1"/>
  <c r="RY42" i="2"/>
  <c r="RX42" i="2"/>
  <c r="RW42" i="2"/>
  <c r="RV42" i="2"/>
  <c r="RU42" i="2"/>
  <c r="RU3" i="2" s="1"/>
  <c r="RT42" i="2"/>
  <c r="RS42" i="2"/>
  <c r="RS3" i="2" s="1"/>
  <c r="RR42" i="2"/>
  <c r="RQ42" i="2"/>
  <c r="RP42" i="2"/>
  <c r="RO42" i="2"/>
  <c r="RN42" i="2"/>
  <c r="RN3" i="2" s="1"/>
  <c r="RM42" i="2"/>
  <c r="RL42" i="2"/>
  <c r="RK42" i="2"/>
  <c r="RJ42" i="2"/>
  <c r="RI42" i="2"/>
  <c r="RI3" i="2" s="1"/>
  <c r="RH42" i="2"/>
  <c r="RG42" i="2"/>
  <c r="RG3" i="2" s="1"/>
  <c r="RF42" i="2"/>
  <c r="RE42" i="2"/>
  <c r="RD42" i="2"/>
  <c r="RC42" i="2"/>
  <c r="RB42" i="2"/>
  <c r="RB3" i="2" s="1"/>
  <c r="RA42" i="2"/>
  <c r="QZ42" i="2"/>
  <c r="QY42" i="2"/>
  <c r="QX42" i="2"/>
  <c r="QW42" i="2"/>
  <c r="QW3" i="2" s="1"/>
  <c r="QV42" i="2"/>
  <c r="QU42" i="2"/>
  <c r="QU3" i="2" s="1"/>
  <c r="QT42" i="2"/>
  <c r="QS42" i="2"/>
  <c r="QR42" i="2"/>
  <c r="QQ42" i="2"/>
  <c r="QP42" i="2"/>
  <c r="QP3" i="2" s="1"/>
  <c r="QO42" i="2"/>
  <c r="QN42" i="2"/>
  <c r="QM42" i="2"/>
  <c r="QL42" i="2"/>
  <c r="QK42" i="2"/>
  <c r="QK3" i="2" s="1"/>
  <c r="QJ42" i="2"/>
  <c r="QI42" i="2"/>
  <c r="QI3" i="2" s="1"/>
  <c r="QH42" i="2"/>
  <c r="QG42" i="2"/>
  <c r="QF42" i="2"/>
  <c r="QE42" i="2"/>
  <c r="QD42" i="2"/>
  <c r="QD3" i="2" s="1"/>
  <c r="QC42" i="2"/>
  <c r="QB42" i="2"/>
  <c r="QA42" i="2"/>
  <c r="PZ42" i="2"/>
  <c r="PY42" i="2"/>
  <c r="PY3" i="2" s="1"/>
  <c r="PX42" i="2"/>
  <c r="PW42" i="2"/>
  <c r="PW3" i="2" s="1"/>
  <c r="PV42" i="2"/>
  <c r="PU42" i="2"/>
  <c r="PT42" i="2"/>
  <c r="PS42" i="2"/>
  <c r="PR42" i="2"/>
  <c r="PR3" i="2" s="1"/>
  <c r="PQ42" i="2"/>
  <c r="PP42" i="2"/>
  <c r="PO42" i="2"/>
  <c r="PN42" i="2"/>
  <c r="PM42" i="2"/>
  <c r="PM3" i="2" s="1"/>
  <c r="PL42" i="2"/>
  <c r="PK42" i="2"/>
  <c r="PK3" i="2" s="1"/>
  <c r="PJ42" i="2"/>
  <c r="PI42" i="2"/>
  <c r="PH42" i="2"/>
  <c r="PG42" i="2"/>
  <c r="PF42" i="2"/>
  <c r="PF3" i="2" s="1"/>
  <c r="PE42" i="2"/>
  <c r="PD42" i="2"/>
  <c r="PC42" i="2"/>
  <c r="PB42" i="2"/>
  <c r="PA42" i="2"/>
  <c r="PA3" i="2" s="1"/>
  <c r="OZ42" i="2"/>
  <c r="OY42" i="2"/>
  <c r="OY3" i="2" s="1"/>
  <c r="OX42" i="2"/>
  <c r="OW42" i="2"/>
  <c r="OV42" i="2"/>
  <c r="OU42" i="2"/>
  <c r="OT42" i="2"/>
  <c r="OT3" i="2" s="1"/>
  <c r="OS42" i="2"/>
  <c r="OR42" i="2"/>
  <c r="OQ42" i="2"/>
  <c r="OP42" i="2"/>
  <c r="OO42" i="2"/>
  <c r="OO3" i="2" s="1"/>
  <c r="ON42" i="2"/>
  <c r="OM42" i="2"/>
  <c r="OM3" i="2" s="1"/>
  <c r="OL42" i="2"/>
  <c r="OK42" i="2"/>
  <c r="OJ42" i="2"/>
  <c r="OI42" i="2"/>
  <c r="OH42" i="2"/>
  <c r="OH3" i="2" s="1"/>
  <c r="OG42" i="2"/>
  <c r="OF42" i="2"/>
  <c r="OE42" i="2"/>
  <c r="OD42" i="2"/>
  <c r="OC42" i="2"/>
  <c r="OC3" i="2" s="1"/>
  <c r="OB42" i="2"/>
  <c r="OA42" i="2"/>
  <c r="OA3" i="2" s="1"/>
  <c r="NZ42" i="2"/>
  <c r="NY42" i="2"/>
  <c r="NX42" i="2"/>
  <c r="NW42" i="2"/>
  <c r="NV42" i="2"/>
  <c r="NV3" i="2" s="1"/>
  <c r="NU42" i="2"/>
  <c r="NT42" i="2"/>
  <c r="NS42" i="2"/>
  <c r="NR42" i="2"/>
  <c r="NQ42" i="2"/>
  <c r="NQ3" i="2" s="1"/>
  <c r="NP42" i="2"/>
  <c r="NO42" i="2"/>
  <c r="NO3" i="2" s="1"/>
  <c r="NN42" i="2"/>
  <c r="NM42" i="2"/>
  <c r="NL42" i="2"/>
  <c r="NK42" i="2"/>
  <c r="NJ42" i="2"/>
  <c r="NJ3" i="2" s="1"/>
  <c r="NI42" i="2"/>
  <c r="NH42" i="2"/>
  <c r="NG42" i="2"/>
  <c r="NF42" i="2"/>
  <c r="NE42" i="2"/>
  <c r="ND42" i="2"/>
  <c r="NC42" i="2"/>
  <c r="NC3" i="2" s="1"/>
  <c r="NB42" i="2"/>
  <c r="NA42" i="2"/>
  <c r="MZ42" i="2"/>
  <c r="MY42" i="2"/>
  <c r="MX42" i="2"/>
  <c r="MX3" i="2" s="1"/>
  <c r="MW42" i="2"/>
  <c r="MV42" i="2"/>
  <c r="MU42" i="2"/>
  <c r="MT42" i="2"/>
  <c r="MS42" i="2"/>
  <c r="MS3" i="2" s="1"/>
  <c r="MR42" i="2"/>
  <c r="MQ42" i="2"/>
  <c r="MQ3" i="2" s="1"/>
  <c r="MP42" i="2"/>
  <c r="MO42" i="2"/>
  <c r="MN42" i="2"/>
  <c r="MM42" i="2"/>
  <c r="ML42" i="2"/>
  <c r="ML3" i="2" s="1"/>
  <c r="MK42" i="2"/>
  <c r="MJ42" i="2"/>
  <c r="MI42" i="2"/>
  <c r="MH42" i="2"/>
  <c r="MG42" i="2"/>
  <c r="MF42" i="2"/>
  <c r="ME42" i="2"/>
  <c r="ME3" i="2" s="1"/>
  <c r="MD42" i="2"/>
  <c r="MC42" i="2"/>
  <c r="MB42" i="2"/>
  <c r="MA42" i="2"/>
  <c r="LZ42" i="2"/>
  <c r="LZ3" i="2" s="1"/>
  <c r="LY42" i="2"/>
  <c r="LX42" i="2"/>
  <c r="LW42" i="2"/>
  <c r="LV42" i="2"/>
  <c r="LU42" i="2"/>
  <c r="LT42" i="2"/>
  <c r="LS42" i="2"/>
  <c r="LS3" i="2" s="1"/>
  <c r="LR42" i="2"/>
  <c r="LQ42" i="2"/>
  <c r="LP42" i="2"/>
  <c r="LO42" i="2"/>
  <c r="LN42" i="2"/>
  <c r="LN3" i="2" s="1"/>
  <c r="LM42" i="2"/>
  <c r="LL42" i="2"/>
  <c r="LK42" i="2"/>
  <c r="LJ42" i="2"/>
  <c r="LI42" i="2"/>
  <c r="LH42" i="2"/>
  <c r="LG42" i="2"/>
  <c r="LG3" i="2" s="1"/>
  <c r="LF42" i="2"/>
  <c r="LE42" i="2"/>
  <c r="LD42" i="2"/>
  <c r="LC42" i="2"/>
  <c r="LB42" i="2"/>
  <c r="LB3" i="2" s="1"/>
  <c r="LA42" i="2"/>
  <c r="KZ42" i="2"/>
  <c r="KY42" i="2"/>
  <c r="KX42" i="2"/>
  <c r="KW42" i="2"/>
  <c r="KV42" i="2"/>
  <c r="KU42" i="2"/>
  <c r="KU3" i="2" s="1"/>
  <c r="KT42" i="2"/>
  <c r="KS42" i="2"/>
  <c r="KR42" i="2"/>
  <c r="KQ42" i="2"/>
  <c r="KP42" i="2"/>
  <c r="KP3" i="2" s="1"/>
  <c r="KO42" i="2"/>
  <c r="KN42" i="2"/>
  <c r="KM42" i="2"/>
  <c r="KL42" i="2"/>
  <c r="KK42" i="2"/>
  <c r="KJ42" i="2"/>
  <c r="KI42" i="2"/>
  <c r="KI3" i="2" s="1"/>
  <c r="KH42" i="2"/>
  <c r="KG42" i="2"/>
  <c r="KF42" i="2"/>
  <c r="KE42" i="2"/>
  <c r="KD42" i="2"/>
  <c r="KD3" i="2" s="1"/>
  <c r="KC42" i="2"/>
  <c r="KB42" i="2"/>
  <c r="KA42" i="2"/>
  <c r="JZ42" i="2"/>
  <c r="JY42" i="2"/>
  <c r="JX42" i="2"/>
  <c r="JW42" i="2"/>
  <c r="JW3" i="2" s="1"/>
  <c r="JV42" i="2"/>
  <c r="JU42" i="2"/>
  <c r="JT42" i="2"/>
  <c r="JS42" i="2"/>
  <c r="JR42" i="2"/>
  <c r="JR3" i="2" s="1"/>
  <c r="JQ42" i="2"/>
  <c r="JP42" i="2"/>
  <c r="JO42" i="2"/>
  <c r="JN42" i="2"/>
  <c r="JM42" i="2"/>
  <c r="JL42" i="2"/>
  <c r="JK42" i="2"/>
  <c r="JK3" i="2" s="1"/>
  <c r="JJ42" i="2"/>
  <c r="JI42" i="2"/>
  <c r="JH42" i="2"/>
  <c r="JG42" i="2"/>
  <c r="JF42" i="2"/>
  <c r="JF3" i="2" s="1"/>
  <c r="JE42" i="2"/>
  <c r="JD42" i="2"/>
  <c r="JC42" i="2"/>
  <c r="JB42" i="2"/>
  <c r="JA42" i="2"/>
  <c r="IZ42" i="2"/>
  <c r="IY42" i="2"/>
  <c r="IY3" i="2" s="1"/>
  <c r="IX42" i="2"/>
  <c r="IW42" i="2"/>
  <c r="IV42" i="2"/>
  <c r="IU42" i="2"/>
  <c r="IT42" i="2"/>
  <c r="IT3" i="2" s="1"/>
  <c r="IS42" i="2"/>
  <c r="IR42" i="2"/>
  <c r="IQ42" i="2"/>
  <c r="IP42" i="2"/>
  <c r="IO42" i="2"/>
  <c r="IN42" i="2"/>
  <c r="IM42" i="2"/>
  <c r="IM3" i="2" s="1"/>
  <c r="IL42" i="2"/>
  <c r="IK42" i="2"/>
  <c r="IJ42" i="2"/>
  <c r="II42" i="2"/>
  <c r="IH42" i="2"/>
  <c r="IH3" i="2" s="1"/>
  <c r="IG42" i="2"/>
  <c r="IF42" i="2"/>
  <c r="IE42" i="2"/>
  <c r="ID42" i="2"/>
  <c r="IC42" i="2"/>
  <c r="IB42" i="2"/>
  <c r="IA42" i="2"/>
  <c r="IA3" i="2" s="1"/>
  <c r="HZ42" i="2"/>
  <c r="HY42" i="2"/>
  <c r="HX42" i="2"/>
  <c r="HW42" i="2"/>
  <c r="HV42" i="2"/>
  <c r="HV3" i="2" s="1"/>
  <c r="HU42" i="2"/>
  <c r="HT42" i="2"/>
  <c r="HS42" i="2"/>
  <c r="HR42" i="2"/>
  <c r="HQ42" i="2"/>
  <c r="HP42" i="2"/>
  <c r="HO42" i="2"/>
  <c r="HO3" i="2" s="1"/>
  <c r="HN42" i="2"/>
  <c r="HM42" i="2"/>
  <c r="HL42" i="2"/>
  <c r="HK42" i="2"/>
  <c r="HJ42" i="2"/>
  <c r="HJ3" i="2" s="1"/>
  <c r="HI42" i="2"/>
  <c r="HH42" i="2"/>
  <c r="HG42" i="2"/>
  <c r="HF42" i="2"/>
  <c r="HE42" i="2"/>
  <c r="HD42" i="2"/>
  <c r="HC42" i="2"/>
  <c r="HC3" i="2" s="1"/>
  <c r="HB42" i="2"/>
  <c r="HA42" i="2"/>
  <c r="GZ42" i="2"/>
  <c r="GY42" i="2"/>
  <c r="GX42" i="2"/>
  <c r="GX3" i="2" s="1"/>
  <c r="GW42" i="2"/>
  <c r="GV42" i="2"/>
  <c r="GU42" i="2"/>
  <c r="GT42" i="2"/>
  <c r="GS42" i="2"/>
  <c r="GR42" i="2"/>
  <c r="GQ42" i="2"/>
  <c r="GQ3" i="2" s="1"/>
  <c r="GP42" i="2"/>
  <c r="GO42" i="2"/>
  <c r="GN42" i="2"/>
  <c r="GM42" i="2"/>
  <c r="GL42" i="2"/>
  <c r="GL3" i="2" s="1"/>
  <c r="GK42" i="2"/>
  <c r="GJ42" i="2"/>
  <c r="GI42" i="2"/>
  <c r="GH42" i="2"/>
  <c r="GG42" i="2"/>
  <c r="GF42" i="2"/>
  <c r="GE42" i="2"/>
  <c r="GE3" i="2" s="1"/>
  <c r="GD42" i="2"/>
  <c r="GC42" i="2"/>
  <c r="GB42" i="2"/>
  <c r="GA42" i="2"/>
  <c r="FZ42" i="2"/>
  <c r="FZ3" i="2" s="1"/>
  <c r="FY42" i="2"/>
  <c r="FX42" i="2"/>
  <c r="FW42" i="2"/>
  <c r="FV42" i="2"/>
  <c r="FU42" i="2"/>
  <c r="FT42" i="2"/>
  <c r="FS42" i="2"/>
  <c r="FS3" i="2" s="1"/>
  <c r="FR42" i="2"/>
  <c r="FQ42" i="2"/>
  <c r="FP42" i="2"/>
  <c r="FO42" i="2"/>
  <c r="FN42" i="2"/>
  <c r="FN3" i="2" s="1"/>
  <c r="FM42" i="2"/>
  <c r="FL42" i="2"/>
  <c r="FK42" i="2"/>
  <c r="FJ42" i="2"/>
  <c r="FI42" i="2"/>
  <c r="FH42" i="2"/>
  <c r="FG42" i="2"/>
  <c r="FG3" i="2" s="1"/>
  <c r="FF42" i="2"/>
  <c r="FE42" i="2"/>
  <c r="FD42" i="2"/>
  <c r="FC42" i="2"/>
  <c r="FB42" i="2"/>
  <c r="FB3" i="2" s="1"/>
  <c r="FA42" i="2"/>
  <c r="EZ42" i="2"/>
  <c r="EY42" i="2"/>
  <c r="EX42" i="2"/>
  <c r="EW42" i="2"/>
  <c r="EV42" i="2"/>
  <c r="EU42" i="2"/>
  <c r="EU3" i="2" s="1"/>
  <c r="ET42" i="2"/>
  <c r="ES42" i="2"/>
  <c r="ER42" i="2"/>
  <c r="EQ42" i="2"/>
  <c r="EP42" i="2"/>
  <c r="EP3" i="2" s="1"/>
  <c r="EO42" i="2"/>
  <c r="EN42" i="2"/>
  <c r="EM42" i="2"/>
  <c r="EL42" i="2"/>
  <c r="EK42" i="2"/>
  <c r="EJ42" i="2"/>
  <c r="EI42" i="2"/>
  <c r="EI3" i="2" s="1"/>
  <c r="EH42" i="2"/>
  <c r="EG42" i="2"/>
  <c r="EF42" i="2"/>
  <c r="EE42" i="2"/>
  <c r="ED42" i="2"/>
  <c r="ED3" i="2" s="1"/>
  <c r="EC42" i="2"/>
  <c r="EB42" i="2"/>
  <c r="EA42" i="2"/>
  <c r="DZ42" i="2"/>
  <c r="DY42" i="2"/>
  <c r="DX42" i="2"/>
  <c r="DW42" i="2"/>
  <c r="DW3" i="2" s="1"/>
  <c r="DV42" i="2"/>
  <c r="DU42" i="2"/>
  <c r="DT42" i="2"/>
  <c r="DS42" i="2"/>
  <c r="DR42" i="2"/>
  <c r="DR3" i="2" s="1"/>
  <c r="DQ42" i="2"/>
  <c r="DP42" i="2"/>
  <c r="DO42" i="2"/>
  <c r="DN42" i="2"/>
  <c r="DM42" i="2"/>
  <c r="DL42" i="2"/>
  <c r="DK42" i="2"/>
  <c r="DK3" i="2" s="1"/>
  <c r="DJ42" i="2"/>
  <c r="DI42" i="2"/>
  <c r="DH42" i="2"/>
  <c r="DG42" i="2"/>
  <c r="DF42" i="2"/>
  <c r="DF3" i="2" s="1"/>
  <c r="DE42" i="2"/>
  <c r="DD42" i="2"/>
  <c r="DC42" i="2"/>
  <c r="DB42" i="2"/>
  <c r="DA42" i="2"/>
  <c r="CZ42" i="2"/>
  <c r="CY42" i="2"/>
  <c r="CY3" i="2" s="1"/>
  <c r="CX42" i="2"/>
  <c r="CW42" i="2"/>
  <c r="CV42" i="2"/>
  <c r="CU42" i="2"/>
  <c r="CT42" i="2"/>
  <c r="CT3" i="2" s="1"/>
  <c r="CS42" i="2"/>
  <c r="CR42" i="2"/>
  <c r="CQ42" i="2"/>
  <c r="CP42" i="2"/>
  <c r="CO42" i="2"/>
  <c r="CN42" i="2"/>
  <c r="CM42" i="2"/>
  <c r="CM3" i="2" s="1"/>
  <c r="CL42" i="2"/>
  <c r="CK42" i="2"/>
  <c r="CJ42" i="2"/>
  <c r="CI42" i="2"/>
  <c r="CH42" i="2"/>
  <c r="CH3" i="2" s="1"/>
  <c r="CG42" i="2"/>
  <c r="CF42" i="2"/>
  <c r="CE42" i="2"/>
  <c r="CD42" i="2"/>
  <c r="CC42" i="2"/>
  <c r="CB42" i="2"/>
  <c r="CA42" i="2"/>
  <c r="CA3" i="2" s="1"/>
  <c r="BZ42" i="2"/>
  <c r="BY42" i="2"/>
  <c r="BX42" i="2"/>
  <c r="BW42" i="2"/>
  <c r="BV42" i="2"/>
  <c r="BV3" i="2" s="1"/>
  <c r="BU42" i="2"/>
  <c r="BT42" i="2"/>
  <c r="BS42" i="2"/>
  <c r="BR42" i="2"/>
  <c r="BQ42" i="2"/>
  <c r="BP42" i="2"/>
  <c r="BO42" i="2"/>
  <c r="BO3" i="2" s="1"/>
  <c r="BN42" i="2"/>
  <c r="BM42" i="2"/>
  <c r="BL42" i="2"/>
  <c r="BK42" i="2"/>
  <c r="BJ42" i="2"/>
  <c r="BJ3" i="2" s="1"/>
  <c r="BI42" i="2"/>
  <c r="BH42" i="2"/>
  <c r="BG42" i="2"/>
  <c r="BF42" i="2"/>
  <c r="BE42" i="2"/>
  <c r="BD42" i="2"/>
  <c r="BC42" i="2"/>
  <c r="BC3" i="2" s="1"/>
  <c r="BB42" i="2"/>
  <c r="BA42" i="2"/>
  <c r="AZ42" i="2"/>
  <c r="AY42" i="2"/>
  <c r="AX42" i="2"/>
  <c r="AX3" i="2" s="1"/>
  <c r="AW42" i="2"/>
  <c r="AV42" i="2"/>
  <c r="AU42" i="2"/>
  <c r="AT42" i="2"/>
  <c r="AS42" i="2"/>
  <c r="AR42" i="2"/>
  <c r="AQ42" i="2"/>
  <c r="AQ3" i="2" s="1"/>
  <c r="AP42" i="2"/>
  <c r="AO42" i="2"/>
  <c r="AN42" i="2"/>
  <c r="AM42" i="2"/>
  <c r="AL42" i="2"/>
  <c r="AL3" i="2" s="1"/>
  <c r="AK42" i="2"/>
  <c r="AJ42" i="2"/>
  <c r="AI42" i="2"/>
  <c r="AH42" i="2"/>
  <c r="AG42" i="2"/>
  <c r="AF42" i="2"/>
  <c r="AE42" i="2"/>
  <c r="AE3" i="2" s="1"/>
  <c r="AD42" i="2"/>
  <c r="AC42" i="2"/>
  <c r="AB42" i="2"/>
  <c r="AA42" i="2"/>
  <c r="Z42" i="2"/>
  <c r="Z3" i="2" s="1"/>
  <c r="Y42" i="2"/>
  <c r="X42" i="2"/>
  <c r="W42" i="2"/>
  <c r="V42" i="2"/>
  <c r="U42" i="2"/>
  <c r="T42" i="2"/>
  <c r="S42" i="2"/>
  <c r="S3" i="2" s="1"/>
  <c r="R42" i="2"/>
  <c r="Q42" i="2"/>
  <c r="P42" i="2"/>
  <c r="O42" i="2"/>
  <c r="N42" i="2"/>
  <c r="N3" i="2" s="1"/>
  <c r="M42" i="2"/>
  <c r="L42" i="2"/>
  <c r="K42" i="2"/>
  <c r="J42" i="2"/>
  <c r="I42" i="2"/>
  <c r="H42" i="2"/>
  <c r="G42" i="2"/>
  <c r="F42" i="2"/>
  <c r="SK37" i="2"/>
  <c r="SJ37" i="2"/>
  <c r="SI37" i="2"/>
  <c r="SH37" i="2"/>
  <c r="SG37" i="2"/>
  <c r="SF37" i="2"/>
  <c r="SE37" i="2"/>
  <c r="SD37" i="2"/>
  <c r="SC37" i="2"/>
  <c r="SB37" i="2"/>
  <c r="SA37" i="2"/>
  <c r="RZ37" i="2"/>
  <c r="RY37" i="2"/>
  <c r="RX37" i="2"/>
  <c r="RW37" i="2"/>
  <c r="RV37" i="2"/>
  <c r="RU37" i="2"/>
  <c r="RT37" i="2"/>
  <c r="RS37" i="2"/>
  <c r="RR37" i="2"/>
  <c r="RQ37" i="2"/>
  <c r="RP37" i="2"/>
  <c r="RO37" i="2"/>
  <c r="RN37" i="2"/>
  <c r="RM37" i="2"/>
  <c r="RL37" i="2"/>
  <c r="RK37" i="2"/>
  <c r="RJ37" i="2"/>
  <c r="RI37" i="2"/>
  <c r="RH37" i="2"/>
  <c r="RG37" i="2"/>
  <c r="RF37" i="2"/>
  <c r="RE37" i="2"/>
  <c r="RD37" i="2"/>
  <c r="RC37" i="2"/>
  <c r="RB37" i="2"/>
  <c r="RA37" i="2"/>
  <c r="QZ37" i="2"/>
  <c r="QY37" i="2"/>
  <c r="QX37" i="2"/>
  <c r="QW37" i="2"/>
  <c r="QV37" i="2"/>
  <c r="QU37" i="2"/>
  <c r="QT37" i="2"/>
  <c r="QS37" i="2"/>
  <c r="QR37" i="2"/>
  <c r="QQ37" i="2"/>
  <c r="QP37" i="2"/>
  <c r="QO37" i="2"/>
  <c r="QN37" i="2"/>
  <c r="QM37" i="2"/>
  <c r="QL37" i="2"/>
  <c r="QK37" i="2"/>
  <c r="QJ37" i="2"/>
  <c r="QI37" i="2"/>
  <c r="QH37" i="2"/>
  <c r="QG37" i="2"/>
  <c r="QF37" i="2"/>
  <c r="QE37" i="2"/>
  <c r="QD37" i="2"/>
  <c r="QC37" i="2"/>
  <c r="QB37" i="2"/>
  <c r="QA37" i="2"/>
  <c r="PZ37" i="2"/>
  <c r="PY37" i="2"/>
  <c r="PX37" i="2"/>
  <c r="PW37" i="2"/>
  <c r="PV37" i="2"/>
  <c r="PU37" i="2"/>
  <c r="PT37" i="2"/>
  <c r="PS37" i="2"/>
  <c r="PR37" i="2"/>
  <c r="PQ37" i="2"/>
  <c r="PP37" i="2"/>
  <c r="PO37" i="2"/>
  <c r="PN37" i="2"/>
  <c r="PM37" i="2"/>
  <c r="PL37" i="2"/>
  <c r="PK37" i="2"/>
  <c r="PJ37" i="2"/>
  <c r="PI37" i="2"/>
  <c r="PH37" i="2"/>
  <c r="PG37" i="2"/>
  <c r="PF37" i="2"/>
  <c r="PE37" i="2"/>
  <c r="PD37" i="2"/>
  <c r="PC37" i="2"/>
  <c r="PB37" i="2"/>
  <c r="PA37" i="2"/>
  <c r="OZ37" i="2"/>
  <c r="OY37" i="2"/>
  <c r="OX37" i="2"/>
  <c r="OW37" i="2"/>
  <c r="OV37" i="2"/>
  <c r="OU37" i="2"/>
  <c r="OT37" i="2"/>
  <c r="OS37" i="2"/>
  <c r="OR37" i="2"/>
  <c r="OQ37" i="2"/>
  <c r="OP37" i="2"/>
  <c r="OO37" i="2"/>
  <c r="ON37" i="2"/>
  <c r="OM37" i="2"/>
  <c r="OL37" i="2"/>
  <c r="OK37" i="2"/>
  <c r="OJ37" i="2"/>
  <c r="OI37" i="2"/>
  <c r="OH37" i="2"/>
  <c r="OG37" i="2"/>
  <c r="OF37" i="2"/>
  <c r="OE37" i="2"/>
  <c r="OD37" i="2"/>
  <c r="OC37" i="2"/>
  <c r="OB37" i="2"/>
  <c r="OA37" i="2"/>
  <c r="NZ37" i="2"/>
  <c r="NY37" i="2"/>
  <c r="NX37" i="2"/>
  <c r="NW37" i="2"/>
  <c r="NV37" i="2"/>
  <c r="NU37" i="2"/>
  <c r="NT37" i="2"/>
  <c r="NS37" i="2"/>
  <c r="NR37" i="2"/>
  <c r="NQ37" i="2"/>
  <c r="NP37" i="2"/>
  <c r="NO37" i="2"/>
  <c r="NN37" i="2"/>
  <c r="NM37" i="2"/>
  <c r="NL37" i="2"/>
  <c r="NK37" i="2"/>
  <c r="NJ37" i="2"/>
  <c r="NI37" i="2"/>
  <c r="NH37" i="2"/>
  <c r="NG37" i="2"/>
  <c r="NF37" i="2"/>
  <c r="NE37" i="2"/>
  <c r="ND37" i="2"/>
  <c r="NC37" i="2"/>
  <c r="NB37" i="2"/>
  <c r="NA37" i="2"/>
  <c r="MZ37" i="2"/>
  <c r="MY37" i="2"/>
  <c r="MX37" i="2"/>
  <c r="MW37" i="2"/>
  <c r="MV37" i="2"/>
  <c r="MU37" i="2"/>
  <c r="MT37" i="2"/>
  <c r="MS37" i="2"/>
  <c r="MR37" i="2"/>
  <c r="MQ37" i="2"/>
  <c r="MP37" i="2"/>
  <c r="MO37" i="2"/>
  <c r="MN37" i="2"/>
  <c r="MM37" i="2"/>
  <c r="ML37" i="2"/>
  <c r="MK37" i="2"/>
  <c r="MJ37" i="2"/>
  <c r="MI37" i="2"/>
  <c r="MH37" i="2"/>
  <c r="MG37" i="2"/>
  <c r="MF37" i="2"/>
  <c r="ME37" i="2"/>
  <c r="MD37" i="2"/>
  <c r="MC37" i="2"/>
  <c r="MB37" i="2"/>
  <c r="MA37" i="2"/>
  <c r="LZ37" i="2"/>
  <c r="LY37" i="2"/>
  <c r="LX37" i="2"/>
  <c r="LW37" i="2"/>
  <c r="LV37" i="2"/>
  <c r="LU37" i="2"/>
  <c r="LT37" i="2"/>
  <c r="LS37" i="2"/>
  <c r="LR37" i="2"/>
  <c r="LQ37" i="2"/>
  <c r="LP37" i="2"/>
  <c r="LO37" i="2"/>
  <c r="LN37" i="2"/>
  <c r="LM37" i="2"/>
  <c r="LL37" i="2"/>
  <c r="LK37" i="2"/>
  <c r="LJ37" i="2"/>
  <c r="LI37" i="2"/>
  <c r="LH37" i="2"/>
  <c r="LG37" i="2"/>
  <c r="LF37" i="2"/>
  <c r="LE37" i="2"/>
  <c r="LD37" i="2"/>
  <c r="LC37" i="2"/>
  <c r="LB37" i="2"/>
  <c r="LA37" i="2"/>
  <c r="KZ37" i="2"/>
  <c r="KY37" i="2"/>
  <c r="KX37" i="2"/>
  <c r="KW37" i="2"/>
  <c r="KV37" i="2"/>
  <c r="KU37" i="2"/>
  <c r="KT37" i="2"/>
  <c r="KS37" i="2"/>
  <c r="KR37" i="2"/>
  <c r="KQ37" i="2"/>
  <c r="KP37" i="2"/>
  <c r="KO37" i="2"/>
  <c r="KN37" i="2"/>
  <c r="KM37" i="2"/>
  <c r="KL37" i="2"/>
  <c r="KK37" i="2"/>
  <c r="KJ37" i="2"/>
  <c r="KI37" i="2"/>
  <c r="KH37" i="2"/>
  <c r="KG37" i="2"/>
  <c r="KF37" i="2"/>
  <c r="KE37" i="2"/>
  <c r="KD37" i="2"/>
  <c r="KC37" i="2"/>
  <c r="KB37" i="2"/>
  <c r="KA37" i="2"/>
  <c r="JZ37" i="2"/>
  <c r="JY37" i="2"/>
  <c r="JX37" i="2"/>
  <c r="JW37" i="2"/>
  <c r="JV37" i="2"/>
  <c r="JU37" i="2"/>
  <c r="JT37" i="2"/>
  <c r="JS37" i="2"/>
  <c r="JR37" i="2"/>
  <c r="JQ37" i="2"/>
  <c r="JP37" i="2"/>
  <c r="JO37" i="2"/>
  <c r="JN37" i="2"/>
  <c r="JM37" i="2"/>
  <c r="JL37" i="2"/>
  <c r="JK37" i="2"/>
  <c r="JJ37" i="2"/>
  <c r="JI37" i="2"/>
  <c r="JH37" i="2"/>
  <c r="JG37" i="2"/>
  <c r="JF37" i="2"/>
  <c r="JE37" i="2"/>
  <c r="JD37" i="2"/>
  <c r="JC37" i="2"/>
  <c r="JB37" i="2"/>
  <c r="JA37" i="2"/>
  <c r="IZ37" i="2"/>
  <c r="IY37" i="2"/>
  <c r="IX37" i="2"/>
  <c r="IW37" i="2"/>
  <c r="IV37" i="2"/>
  <c r="IU37" i="2"/>
  <c r="IT37" i="2"/>
  <c r="IS37" i="2"/>
  <c r="IR37" i="2"/>
  <c r="IQ37" i="2"/>
  <c r="IP37" i="2"/>
  <c r="IO37" i="2"/>
  <c r="IN37" i="2"/>
  <c r="IM37" i="2"/>
  <c r="IL37" i="2"/>
  <c r="IK37" i="2"/>
  <c r="IJ37" i="2"/>
  <c r="II37" i="2"/>
  <c r="IH37" i="2"/>
  <c r="IG37" i="2"/>
  <c r="IF37" i="2"/>
  <c r="IE37" i="2"/>
  <c r="ID37" i="2"/>
  <c r="IC37" i="2"/>
  <c r="IB37" i="2"/>
  <c r="IA37" i="2"/>
  <c r="HZ37" i="2"/>
  <c r="HY37" i="2"/>
  <c r="HX37" i="2"/>
  <c r="HW37" i="2"/>
  <c r="HV37" i="2"/>
  <c r="HU37" i="2"/>
  <c r="HT37" i="2"/>
  <c r="HS37" i="2"/>
  <c r="HR37" i="2"/>
  <c r="HQ37" i="2"/>
  <c r="HP37" i="2"/>
  <c r="HO37" i="2"/>
  <c r="HN37" i="2"/>
  <c r="HM37" i="2"/>
  <c r="HL37" i="2"/>
  <c r="HK37" i="2"/>
  <c r="HJ37" i="2"/>
  <c r="HI37" i="2"/>
  <c r="HH37" i="2"/>
  <c r="HG37" i="2"/>
  <c r="HF37" i="2"/>
  <c r="HE37" i="2"/>
  <c r="HD37" i="2"/>
  <c r="HC37" i="2"/>
  <c r="HB37" i="2"/>
  <c r="HA37" i="2"/>
  <c r="GZ37" i="2"/>
  <c r="GY37" i="2"/>
  <c r="GX37" i="2"/>
  <c r="GW37" i="2"/>
  <c r="GV37" i="2"/>
  <c r="GU37" i="2"/>
  <c r="GT37" i="2"/>
  <c r="GS37" i="2"/>
  <c r="GR37" i="2"/>
  <c r="GQ37" i="2"/>
  <c r="GP37" i="2"/>
  <c r="GO37" i="2"/>
  <c r="GN37" i="2"/>
  <c r="GM37" i="2"/>
  <c r="GL37" i="2"/>
  <c r="GK37" i="2"/>
  <c r="GJ37" i="2"/>
  <c r="GI37" i="2"/>
  <c r="GH37" i="2"/>
  <c r="GG37" i="2"/>
  <c r="GF37" i="2"/>
  <c r="GE37" i="2"/>
  <c r="GD37" i="2"/>
  <c r="GC37" i="2"/>
  <c r="GB37" i="2"/>
  <c r="GA37" i="2"/>
  <c r="FZ37" i="2"/>
  <c r="FY37" i="2"/>
  <c r="FX37" i="2"/>
  <c r="FW37" i="2"/>
  <c r="FV37" i="2"/>
  <c r="FU37" i="2"/>
  <c r="FT37" i="2"/>
  <c r="FS37" i="2"/>
  <c r="FR37" i="2"/>
  <c r="FQ37" i="2"/>
  <c r="FP37" i="2"/>
  <c r="FO37" i="2"/>
  <c r="FN37" i="2"/>
  <c r="FM37" i="2"/>
  <c r="FL37" i="2"/>
  <c r="FK37" i="2"/>
  <c r="FJ37" i="2"/>
  <c r="FI37" i="2"/>
  <c r="FH37" i="2"/>
  <c r="FG37" i="2"/>
  <c r="FF37" i="2"/>
  <c r="FE37" i="2"/>
  <c r="FD37" i="2"/>
  <c r="FC37" i="2"/>
  <c r="FB37" i="2"/>
  <c r="FA37" i="2"/>
  <c r="EZ37" i="2"/>
  <c r="EY37" i="2"/>
  <c r="EX37" i="2"/>
  <c r="EW37" i="2"/>
  <c r="EV37" i="2"/>
  <c r="EU37" i="2"/>
  <c r="ET37" i="2"/>
  <c r="ES37" i="2"/>
  <c r="ER37" i="2"/>
  <c r="EQ37" i="2"/>
  <c r="EP37" i="2"/>
  <c r="EO37" i="2"/>
  <c r="EN37" i="2"/>
  <c r="EM37" i="2"/>
  <c r="EL37" i="2"/>
  <c r="EK37" i="2"/>
  <c r="EJ37" i="2"/>
  <c r="EI37" i="2"/>
  <c r="EH37" i="2"/>
  <c r="EG37" i="2"/>
  <c r="EF37" i="2"/>
  <c r="EE37" i="2"/>
  <c r="ED37" i="2"/>
  <c r="EC37" i="2"/>
  <c r="EB37" i="2"/>
  <c r="EA37" i="2"/>
  <c r="DZ37" i="2"/>
  <c r="DY37" i="2"/>
  <c r="DX37" i="2"/>
  <c r="DW37" i="2"/>
  <c r="DV37" i="2"/>
  <c r="DU37" i="2"/>
  <c r="DT37" i="2"/>
  <c r="DS37"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SK16" i="2"/>
  <c r="SJ16" i="2"/>
  <c r="SI16" i="2"/>
  <c r="SI3" i="2" s="1"/>
  <c r="SH16" i="2"/>
  <c r="SG16" i="2"/>
  <c r="SF16" i="2"/>
  <c r="SE16" i="2"/>
  <c r="SD16" i="2"/>
  <c r="SC16" i="2"/>
  <c r="SB16" i="2"/>
  <c r="SA16" i="2"/>
  <c r="RZ16" i="2"/>
  <c r="RY16" i="2"/>
  <c r="RX16" i="2"/>
  <c r="RW16" i="2"/>
  <c r="RW3" i="2" s="1"/>
  <c r="RV16" i="2"/>
  <c r="RU16" i="2"/>
  <c r="RT16" i="2"/>
  <c r="RS16" i="2"/>
  <c r="RR16" i="2"/>
  <c r="RQ16" i="2"/>
  <c r="RP16" i="2"/>
  <c r="RO16" i="2"/>
  <c r="RN16" i="2"/>
  <c r="RM16" i="2"/>
  <c r="RL16" i="2"/>
  <c r="RK16" i="2"/>
  <c r="RK3" i="2" s="1"/>
  <c r="RJ16" i="2"/>
  <c r="RI16" i="2"/>
  <c r="RH16" i="2"/>
  <c r="RG16" i="2"/>
  <c r="RF16" i="2"/>
  <c r="RE16" i="2"/>
  <c r="RD16" i="2"/>
  <c r="RC16" i="2"/>
  <c r="RB16" i="2"/>
  <c r="RA16" i="2"/>
  <c r="QZ16" i="2"/>
  <c r="QY16" i="2"/>
  <c r="QY3" i="2" s="1"/>
  <c r="QX16" i="2"/>
  <c r="QW16" i="2"/>
  <c r="QV16" i="2"/>
  <c r="QU16" i="2"/>
  <c r="QT16" i="2"/>
  <c r="QS16" i="2"/>
  <c r="QR16" i="2"/>
  <c r="QQ16" i="2"/>
  <c r="QP16" i="2"/>
  <c r="QO16" i="2"/>
  <c r="QN16" i="2"/>
  <c r="QM16" i="2"/>
  <c r="QM3" i="2" s="1"/>
  <c r="QL16" i="2"/>
  <c r="QK16" i="2"/>
  <c r="QJ16" i="2"/>
  <c r="QI16" i="2"/>
  <c r="QH16" i="2"/>
  <c r="QG16" i="2"/>
  <c r="QF16" i="2"/>
  <c r="QE16" i="2"/>
  <c r="QD16" i="2"/>
  <c r="QC16" i="2"/>
  <c r="QB16" i="2"/>
  <c r="QA16" i="2"/>
  <c r="QA3" i="2" s="1"/>
  <c r="PZ16" i="2"/>
  <c r="PY16" i="2"/>
  <c r="PX16" i="2"/>
  <c r="PW16" i="2"/>
  <c r="PV16" i="2"/>
  <c r="PU16" i="2"/>
  <c r="PT16" i="2"/>
  <c r="PS16" i="2"/>
  <c r="PR16" i="2"/>
  <c r="PQ16" i="2"/>
  <c r="PP16" i="2"/>
  <c r="PO16" i="2"/>
  <c r="PO3" i="2" s="1"/>
  <c r="PN16" i="2"/>
  <c r="PM16" i="2"/>
  <c r="PL16" i="2"/>
  <c r="PK16" i="2"/>
  <c r="PJ16" i="2"/>
  <c r="PI16" i="2"/>
  <c r="PH16" i="2"/>
  <c r="PG16" i="2"/>
  <c r="PF16" i="2"/>
  <c r="PE16" i="2"/>
  <c r="PD16" i="2"/>
  <c r="PC16" i="2"/>
  <c r="PC3" i="2" s="1"/>
  <c r="PB16" i="2"/>
  <c r="PA16" i="2"/>
  <c r="OZ16" i="2"/>
  <c r="OY16" i="2"/>
  <c r="OX16" i="2"/>
  <c r="OW16" i="2"/>
  <c r="OV16" i="2"/>
  <c r="OU16" i="2"/>
  <c r="OT16" i="2"/>
  <c r="OS16" i="2"/>
  <c r="OR16" i="2"/>
  <c r="OQ16" i="2"/>
  <c r="OQ3" i="2" s="1"/>
  <c r="OP16" i="2"/>
  <c r="OO16" i="2"/>
  <c r="ON16" i="2"/>
  <c r="OM16" i="2"/>
  <c r="OL16" i="2"/>
  <c r="OK16" i="2"/>
  <c r="OJ16" i="2"/>
  <c r="OI16" i="2"/>
  <c r="OH16" i="2"/>
  <c r="OG16" i="2"/>
  <c r="OF16" i="2"/>
  <c r="OE16" i="2"/>
  <c r="OE3" i="2" s="1"/>
  <c r="OD16" i="2"/>
  <c r="OC16" i="2"/>
  <c r="OB16" i="2"/>
  <c r="OA16" i="2"/>
  <c r="NZ16" i="2"/>
  <c r="NY16" i="2"/>
  <c r="NX16" i="2"/>
  <c r="NW16" i="2"/>
  <c r="NV16" i="2"/>
  <c r="NU16" i="2"/>
  <c r="NT16" i="2"/>
  <c r="NS16" i="2"/>
  <c r="NS3" i="2" s="1"/>
  <c r="NR16" i="2"/>
  <c r="NQ16" i="2"/>
  <c r="NP16" i="2"/>
  <c r="NO16" i="2"/>
  <c r="NN16" i="2"/>
  <c r="NM16" i="2"/>
  <c r="NL16" i="2"/>
  <c r="NK16" i="2"/>
  <c r="NJ16" i="2"/>
  <c r="NI16" i="2"/>
  <c r="NH16" i="2"/>
  <c r="NG16" i="2"/>
  <c r="NG3" i="2" s="1"/>
  <c r="NF16" i="2"/>
  <c r="NE16" i="2"/>
  <c r="ND16" i="2"/>
  <c r="NC16" i="2"/>
  <c r="NB16" i="2"/>
  <c r="NA16" i="2"/>
  <c r="MZ16" i="2"/>
  <c r="MY16" i="2"/>
  <c r="MX16" i="2"/>
  <c r="MW16" i="2"/>
  <c r="MV16" i="2"/>
  <c r="MU16" i="2"/>
  <c r="MU3" i="2" s="1"/>
  <c r="MT16" i="2"/>
  <c r="MS16" i="2"/>
  <c r="MR16" i="2"/>
  <c r="MQ16" i="2"/>
  <c r="MP16" i="2"/>
  <c r="MO16" i="2"/>
  <c r="MN16" i="2"/>
  <c r="MM16" i="2"/>
  <c r="ML16" i="2"/>
  <c r="MK16" i="2"/>
  <c r="MJ16" i="2"/>
  <c r="MI16" i="2"/>
  <c r="MI3" i="2" s="1"/>
  <c r="MH16" i="2"/>
  <c r="MG16" i="2"/>
  <c r="MF16" i="2"/>
  <c r="ME16" i="2"/>
  <c r="MD16" i="2"/>
  <c r="MC16" i="2"/>
  <c r="MB16" i="2"/>
  <c r="MA16" i="2"/>
  <c r="LZ16" i="2"/>
  <c r="LY16" i="2"/>
  <c r="LX16" i="2"/>
  <c r="LW16" i="2"/>
  <c r="LW3" i="2" s="1"/>
  <c r="LV16" i="2"/>
  <c r="LU16" i="2"/>
  <c r="LT16" i="2"/>
  <c r="LS16" i="2"/>
  <c r="LR16" i="2"/>
  <c r="LQ16" i="2"/>
  <c r="LP16" i="2"/>
  <c r="LO16" i="2"/>
  <c r="LN16" i="2"/>
  <c r="LM16" i="2"/>
  <c r="LL16" i="2"/>
  <c r="LK16" i="2"/>
  <c r="LK3" i="2" s="1"/>
  <c r="LJ16" i="2"/>
  <c r="LI16" i="2"/>
  <c r="LH16" i="2"/>
  <c r="LG16" i="2"/>
  <c r="LF16" i="2"/>
  <c r="LE16" i="2"/>
  <c r="LD16" i="2"/>
  <c r="LC16" i="2"/>
  <c r="LB16" i="2"/>
  <c r="LA16" i="2"/>
  <c r="KZ16" i="2"/>
  <c r="KY16" i="2"/>
  <c r="KY3" i="2" s="1"/>
  <c r="KX16" i="2"/>
  <c r="KW16" i="2"/>
  <c r="KV16" i="2"/>
  <c r="KU16" i="2"/>
  <c r="KT16" i="2"/>
  <c r="KS16" i="2"/>
  <c r="KR16" i="2"/>
  <c r="KQ16" i="2"/>
  <c r="KP16" i="2"/>
  <c r="KO16" i="2"/>
  <c r="KN16" i="2"/>
  <c r="KM16" i="2"/>
  <c r="KM3" i="2" s="1"/>
  <c r="KL16" i="2"/>
  <c r="KK16" i="2"/>
  <c r="KJ16" i="2"/>
  <c r="KI16" i="2"/>
  <c r="KH16" i="2"/>
  <c r="KG16" i="2"/>
  <c r="KF16" i="2"/>
  <c r="KE16" i="2"/>
  <c r="KD16" i="2"/>
  <c r="KC16" i="2"/>
  <c r="KB16" i="2"/>
  <c r="KA16" i="2"/>
  <c r="KA3" i="2" s="1"/>
  <c r="JZ16" i="2"/>
  <c r="JY16" i="2"/>
  <c r="JX16" i="2"/>
  <c r="JW16" i="2"/>
  <c r="JV16" i="2"/>
  <c r="JU16" i="2"/>
  <c r="JT16" i="2"/>
  <c r="JS16" i="2"/>
  <c r="JR16" i="2"/>
  <c r="JQ16" i="2"/>
  <c r="JP16" i="2"/>
  <c r="JO16" i="2"/>
  <c r="JO3" i="2" s="1"/>
  <c r="JN16" i="2"/>
  <c r="JM16" i="2"/>
  <c r="JL16" i="2"/>
  <c r="JK16" i="2"/>
  <c r="JJ16" i="2"/>
  <c r="JI16" i="2"/>
  <c r="JH16" i="2"/>
  <c r="JG16" i="2"/>
  <c r="JF16" i="2"/>
  <c r="JE16" i="2"/>
  <c r="JD16" i="2"/>
  <c r="JC16" i="2"/>
  <c r="JC3" i="2" s="1"/>
  <c r="JB16" i="2"/>
  <c r="JA16" i="2"/>
  <c r="IZ16" i="2"/>
  <c r="IY16" i="2"/>
  <c r="IX16" i="2"/>
  <c r="IW16" i="2"/>
  <c r="IV16" i="2"/>
  <c r="IU16" i="2"/>
  <c r="IT16" i="2"/>
  <c r="IS16" i="2"/>
  <c r="IR16" i="2"/>
  <c r="IQ16" i="2"/>
  <c r="IQ3" i="2" s="1"/>
  <c r="IP16" i="2"/>
  <c r="IO16" i="2"/>
  <c r="IN16" i="2"/>
  <c r="IM16" i="2"/>
  <c r="IL16" i="2"/>
  <c r="IK16" i="2"/>
  <c r="IJ16" i="2"/>
  <c r="II16" i="2"/>
  <c r="IH16" i="2"/>
  <c r="IG16" i="2"/>
  <c r="IF16" i="2"/>
  <c r="IE16" i="2"/>
  <c r="IE3" i="2" s="1"/>
  <c r="ID16" i="2"/>
  <c r="IC16" i="2"/>
  <c r="IB16" i="2"/>
  <c r="IA16" i="2"/>
  <c r="HZ16" i="2"/>
  <c r="HY16" i="2"/>
  <c r="HX16" i="2"/>
  <c r="HW16" i="2"/>
  <c r="HV16" i="2"/>
  <c r="HU16" i="2"/>
  <c r="HT16" i="2"/>
  <c r="HS16" i="2"/>
  <c r="HS3" i="2" s="1"/>
  <c r="HR16" i="2"/>
  <c r="HQ16" i="2"/>
  <c r="HP16" i="2"/>
  <c r="HO16" i="2"/>
  <c r="HN16" i="2"/>
  <c r="HM16" i="2"/>
  <c r="HL16" i="2"/>
  <c r="HK16" i="2"/>
  <c r="HJ16" i="2"/>
  <c r="HI16" i="2"/>
  <c r="HH16" i="2"/>
  <c r="HG16" i="2"/>
  <c r="HG3" i="2" s="1"/>
  <c r="HF16" i="2"/>
  <c r="HE16" i="2"/>
  <c r="HD16" i="2"/>
  <c r="HC16" i="2"/>
  <c r="HB16" i="2"/>
  <c r="HA16" i="2"/>
  <c r="GZ16" i="2"/>
  <c r="GY16" i="2"/>
  <c r="GX16" i="2"/>
  <c r="GW16" i="2"/>
  <c r="GV16" i="2"/>
  <c r="GU16" i="2"/>
  <c r="GU3" i="2" s="1"/>
  <c r="GT16" i="2"/>
  <c r="GS16" i="2"/>
  <c r="GR16" i="2"/>
  <c r="GQ16" i="2"/>
  <c r="GP16" i="2"/>
  <c r="GO16" i="2"/>
  <c r="GN16" i="2"/>
  <c r="GM16" i="2"/>
  <c r="GL16" i="2"/>
  <c r="GK16" i="2"/>
  <c r="GJ16" i="2"/>
  <c r="GI16" i="2"/>
  <c r="GI3" i="2" s="1"/>
  <c r="GH16" i="2"/>
  <c r="GG16" i="2"/>
  <c r="GF16" i="2"/>
  <c r="GE16" i="2"/>
  <c r="GD16" i="2"/>
  <c r="GC16" i="2"/>
  <c r="GB16" i="2"/>
  <c r="GA16" i="2"/>
  <c r="FZ16" i="2"/>
  <c r="FY16" i="2"/>
  <c r="FX16" i="2"/>
  <c r="FW16" i="2"/>
  <c r="FW3" i="2" s="1"/>
  <c r="FV16" i="2"/>
  <c r="FU16" i="2"/>
  <c r="FT16" i="2"/>
  <c r="FS16" i="2"/>
  <c r="FR16" i="2"/>
  <c r="FQ16" i="2"/>
  <c r="FP16" i="2"/>
  <c r="FO16" i="2"/>
  <c r="FN16" i="2"/>
  <c r="FM16" i="2"/>
  <c r="FL16" i="2"/>
  <c r="FK16" i="2"/>
  <c r="FK3" i="2" s="1"/>
  <c r="FJ16" i="2"/>
  <c r="FI16" i="2"/>
  <c r="FH16" i="2"/>
  <c r="FG16" i="2"/>
  <c r="FF16" i="2"/>
  <c r="FE16" i="2"/>
  <c r="FD16" i="2"/>
  <c r="FC16" i="2"/>
  <c r="FB16" i="2"/>
  <c r="FA16" i="2"/>
  <c r="EZ16" i="2"/>
  <c r="EY16" i="2"/>
  <c r="EY3" i="2" s="1"/>
  <c r="EX16" i="2"/>
  <c r="EW16" i="2"/>
  <c r="EV16" i="2"/>
  <c r="EU16" i="2"/>
  <c r="ET16" i="2"/>
  <c r="ES16" i="2"/>
  <c r="ER16" i="2"/>
  <c r="EQ16" i="2"/>
  <c r="EP16" i="2"/>
  <c r="EO16" i="2"/>
  <c r="EN16" i="2"/>
  <c r="EM16" i="2"/>
  <c r="EM3" i="2" s="1"/>
  <c r="EL16" i="2"/>
  <c r="EK16" i="2"/>
  <c r="EJ16" i="2"/>
  <c r="EI16" i="2"/>
  <c r="EH16" i="2"/>
  <c r="EG16" i="2"/>
  <c r="EF16" i="2"/>
  <c r="EE16" i="2"/>
  <c r="ED16" i="2"/>
  <c r="EC16" i="2"/>
  <c r="EB16" i="2"/>
  <c r="EA16" i="2"/>
  <c r="EA3" i="2" s="1"/>
  <c r="DZ16" i="2"/>
  <c r="DY16" i="2"/>
  <c r="DX16" i="2"/>
  <c r="DW16" i="2"/>
  <c r="DV16" i="2"/>
  <c r="DU16" i="2"/>
  <c r="DT16" i="2"/>
  <c r="DS16" i="2"/>
  <c r="DR16" i="2"/>
  <c r="DQ16" i="2"/>
  <c r="DP16" i="2"/>
  <c r="DO16" i="2"/>
  <c r="DO3" i="2" s="1"/>
  <c r="DN16" i="2"/>
  <c r="DM16" i="2"/>
  <c r="DL16" i="2"/>
  <c r="DK16" i="2"/>
  <c r="DJ16" i="2"/>
  <c r="DI16" i="2"/>
  <c r="DH16" i="2"/>
  <c r="DG16" i="2"/>
  <c r="DF16" i="2"/>
  <c r="DE16" i="2"/>
  <c r="DD16" i="2"/>
  <c r="DC16" i="2"/>
  <c r="DC3" i="2" s="1"/>
  <c r="DB16" i="2"/>
  <c r="DA16" i="2"/>
  <c r="CZ16" i="2"/>
  <c r="CY16" i="2"/>
  <c r="CX16" i="2"/>
  <c r="CW16" i="2"/>
  <c r="CV16" i="2"/>
  <c r="CU16" i="2"/>
  <c r="CT16" i="2"/>
  <c r="CS16" i="2"/>
  <c r="CR16" i="2"/>
  <c r="CQ16" i="2"/>
  <c r="CQ3" i="2" s="1"/>
  <c r="CP16" i="2"/>
  <c r="CO16" i="2"/>
  <c r="CN16" i="2"/>
  <c r="CM16" i="2"/>
  <c r="CL16" i="2"/>
  <c r="CK16" i="2"/>
  <c r="CJ16" i="2"/>
  <c r="CI16" i="2"/>
  <c r="CH16" i="2"/>
  <c r="CG16" i="2"/>
  <c r="CF16" i="2"/>
  <c r="CE16" i="2"/>
  <c r="CE3" i="2" s="1"/>
  <c r="CD16" i="2"/>
  <c r="CC16" i="2"/>
  <c r="CB16" i="2"/>
  <c r="CA16" i="2"/>
  <c r="BZ16" i="2"/>
  <c r="BY16" i="2"/>
  <c r="BX16" i="2"/>
  <c r="BW16" i="2"/>
  <c r="BV16" i="2"/>
  <c r="BU16" i="2"/>
  <c r="BT16" i="2"/>
  <c r="BS16" i="2"/>
  <c r="BS3" i="2" s="1"/>
  <c r="BR16" i="2"/>
  <c r="BQ16" i="2"/>
  <c r="BP16" i="2"/>
  <c r="BO16" i="2"/>
  <c r="BN16" i="2"/>
  <c r="BM16" i="2"/>
  <c r="BL16" i="2"/>
  <c r="BK16" i="2"/>
  <c r="BJ16" i="2"/>
  <c r="BI16" i="2"/>
  <c r="BH16" i="2"/>
  <c r="BG16" i="2"/>
  <c r="BG3" i="2" s="1"/>
  <c r="BF16" i="2"/>
  <c r="BE16" i="2"/>
  <c r="BD16" i="2"/>
  <c r="BC16" i="2"/>
  <c r="BB16" i="2"/>
  <c r="BA16" i="2"/>
  <c r="AZ16" i="2"/>
  <c r="AY16" i="2"/>
  <c r="AX16" i="2"/>
  <c r="AW16" i="2"/>
  <c r="AV16" i="2"/>
  <c r="AU16" i="2"/>
  <c r="AU3" i="2" s="1"/>
  <c r="AT16" i="2"/>
  <c r="AS16" i="2"/>
  <c r="AR16" i="2"/>
  <c r="AQ16" i="2"/>
  <c r="AP16" i="2"/>
  <c r="AO16" i="2"/>
  <c r="AN16" i="2"/>
  <c r="AM16" i="2"/>
  <c r="AL16" i="2"/>
  <c r="AK16" i="2"/>
  <c r="AJ16" i="2"/>
  <c r="AI16" i="2"/>
  <c r="AI3" i="2" s="1"/>
  <c r="AH16" i="2"/>
  <c r="AG16" i="2"/>
  <c r="AF16" i="2"/>
  <c r="AE16" i="2"/>
  <c r="AD16" i="2"/>
  <c r="AC16" i="2"/>
  <c r="AB16" i="2"/>
  <c r="AA16" i="2"/>
  <c r="Z16" i="2"/>
  <c r="Y16" i="2"/>
  <c r="X16" i="2"/>
  <c r="W16" i="2"/>
  <c r="W3" i="2" s="1"/>
  <c r="V16" i="2"/>
  <c r="U16" i="2"/>
  <c r="T16" i="2"/>
  <c r="S16" i="2"/>
  <c r="R16" i="2"/>
  <c r="Q16" i="2"/>
  <c r="P16" i="2"/>
  <c r="O16" i="2"/>
  <c r="N16" i="2"/>
  <c r="M16" i="2"/>
  <c r="L16" i="2"/>
  <c r="K16" i="2"/>
  <c r="K3" i="2" s="1"/>
  <c r="J16" i="2"/>
  <c r="I16" i="2"/>
  <c r="H16" i="2"/>
  <c r="G16" i="2"/>
  <c r="G3" i="2" s="1"/>
  <c r="F16" i="2"/>
  <c r="C15" i="2"/>
  <c r="C12" i="2"/>
  <c r="C11" i="2"/>
  <c r="SK4" i="2"/>
  <c r="SJ4" i="2"/>
  <c r="SJ3" i="2" s="1"/>
  <c r="SI4" i="2"/>
  <c r="SH4" i="2"/>
  <c r="SH3" i="2" s="1"/>
  <c r="SG4" i="2"/>
  <c r="SF4" i="2"/>
  <c r="SE4" i="2"/>
  <c r="SD4" i="2"/>
  <c r="SC4" i="2"/>
  <c r="SC3" i="2" s="1"/>
  <c r="SB4" i="2"/>
  <c r="SA4" i="2"/>
  <c r="SA3" i="2" s="1"/>
  <c r="RZ4" i="2"/>
  <c r="RY4" i="2"/>
  <c r="RX4" i="2"/>
  <c r="RX3" i="2" s="1"/>
  <c r="RW4" i="2"/>
  <c r="RV4" i="2"/>
  <c r="RV3" i="2" s="1"/>
  <c r="RU4" i="2"/>
  <c r="RT4" i="2"/>
  <c r="RS4" i="2"/>
  <c r="RR4" i="2"/>
  <c r="RQ4" i="2"/>
  <c r="RQ3" i="2" s="1"/>
  <c r="RP4" i="2"/>
  <c r="RO4" i="2"/>
  <c r="RO3" i="2" s="1"/>
  <c r="RN4" i="2"/>
  <c r="RM4" i="2"/>
  <c r="RL4" i="2"/>
  <c r="RL3" i="2" s="1"/>
  <c r="RK4" i="2"/>
  <c r="RJ4" i="2"/>
  <c r="RJ3" i="2" s="1"/>
  <c r="RI4" i="2"/>
  <c r="RH4" i="2"/>
  <c r="RG4" i="2"/>
  <c r="RF4" i="2"/>
  <c r="RE4" i="2"/>
  <c r="RE3" i="2" s="1"/>
  <c r="RD4" i="2"/>
  <c r="RC4" i="2"/>
  <c r="RC3" i="2" s="1"/>
  <c r="RB4" i="2"/>
  <c r="RA4" i="2"/>
  <c r="QZ4" i="2"/>
  <c r="QZ3" i="2" s="1"/>
  <c r="QY4" i="2"/>
  <c r="QX4" i="2"/>
  <c r="QX3" i="2" s="1"/>
  <c r="QW4" i="2"/>
  <c r="QV4" i="2"/>
  <c r="QU4" i="2"/>
  <c r="QT4" i="2"/>
  <c r="QS4" i="2"/>
  <c r="QS3" i="2" s="1"/>
  <c r="QR4" i="2"/>
  <c r="QQ4" i="2"/>
  <c r="QQ3" i="2" s="1"/>
  <c r="QP4" i="2"/>
  <c r="QO4" i="2"/>
  <c r="QN4" i="2"/>
  <c r="QN3" i="2" s="1"/>
  <c r="QM4" i="2"/>
  <c r="QL4" i="2"/>
  <c r="QL3" i="2" s="1"/>
  <c r="QK4" i="2"/>
  <c r="QJ4" i="2"/>
  <c r="QI4" i="2"/>
  <c r="QH4" i="2"/>
  <c r="QG4" i="2"/>
  <c r="QG3" i="2" s="1"/>
  <c r="QF4" i="2"/>
  <c r="QE4" i="2"/>
  <c r="QE3" i="2" s="1"/>
  <c r="QD4" i="2"/>
  <c r="QC4" i="2"/>
  <c r="QB4" i="2"/>
  <c r="QB3" i="2" s="1"/>
  <c r="QA4" i="2"/>
  <c r="PZ4" i="2"/>
  <c r="PZ3" i="2" s="1"/>
  <c r="PY4" i="2"/>
  <c r="PX4" i="2"/>
  <c r="PW4" i="2"/>
  <c r="PV4" i="2"/>
  <c r="PU4" i="2"/>
  <c r="PU3" i="2" s="1"/>
  <c r="PT4" i="2"/>
  <c r="PS4" i="2"/>
  <c r="PS3" i="2" s="1"/>
  <c r="PR4" i="2"/>
  <c r="PQ4" i="2"/>
  <c r="PP4" i="2"/>
  <c r="PP3" i="2" s="1"/>
  <c r="PO4" i="2"/>
  <c r="PN4" i="2"/>
  <c r="PN3" i="2" s="1"/>
  <c r="PM4" i="2"/>
  <c r="PL4" i="2"/>
  <c r="PK4" i="2"/>
  <c r="PJ4" i="2"/>
  <c r="PI4" i="2"/>
  <c r="PI3" i="2" s="1"/>
  <c r="PH4" i="2"/>
  <c r="PG4" i="2"/>
  <c r="PG3" i="2" s="1"/>
  <c r="PF4" i="2"/>
  <c r="PE4" i="2"/>
  <c r="PD4" i="2"/>
  <c r="PD3" i="2" s="1"/>
  <c r="PC4" i="2"/>
  <c r="PB4" i="2"/>
  <c r="PB3" i="2" s="1"/>
  <c r="PA4" i="2"/>
  <c r="OZ4" i="2"/>
  <c r="OY4" i="2"/>
  <c r="OX4" i="2"/>
  <c r="OW4" i="2"/>
  <c r="OW3" i="2" s="1"/>
  <c r="OV4" i="2"/>
  <c r="OU4" i="2"/>
  <c r="OU3" i="2" s="1"/>
  <c r="OT4" i="2"/>
  <c r="OS4" i="2"/>
  <c r="OR4" i="2"/>
  <c r="OR3" i="2" s="1"/>
  <c r="OQ4" i="2"/>
  <c r="OP4" i="2"/>
  <c r="OP3" i="2" s="1"/>
  <c r="OO4" i="2"/>
  <c r="ON4" i="2"/>
  <c r="OM4" i="2"/>
  <c r="OL4" i="2"/>
  <c r="OK4" i="2"/>
  <c r="OK3" i="2" s="1"/>
  <c r="OJ4" i="2"/>
  <c r="OI4" i="2"/>
  <c r="OI3" i="2" s="1"/>
  <c r="OH4" i="2"/>
  <c r="OG4" i="2"/>
  <c r="OF4" i="2"/>
  <c r="OF3" i="2" s="1"/>
  <c r="OE4" i="2"/>
  <c r="OD4" i="2"/>
  <c r="OD3" i="2" s="1"/>
  <c r="OC4" i="2"/>
  <c r="OB4" i="2"/>
  <c r="OA4" i="2"/>
  <c r="NZ4" i="2"/>
  <c r="NY4" i="2"/>
  <c r="NY3" i="2" s="1"/>
  <c r="NX4" i="2"/>
  <c r="NW4" i="2"/>
  <c r="NW3" i="2" s="1"/>
  <c r="NV4" i="2"/>
  <c r="NU4" i="2"/>
  <c r="NT4" i="2"/>
  <c r="NT3" i="2" s="1"/>
  <c r="NS4" i="2"/>
  <c r="NR4" i="2"/>
  <c r="NR3" i="2" s="1"/>
  <c r="NQ4" i="2"/>
  <c r="NP4" i="2"/>
  <c r="NO4" i="2"/>
  <c r="NN4" i="2"/>
  <c r="NM4" i="2"/>
  <c r="NM3" i="2" s="1"/>
  <c r="NL4" i="2"/>
  <c r="NK4" i="2"/>
  <c r="NK3" i="2" s="1"/>
  <c r="NJ4" i="2"/>
  <c r="NI4" i="2"/>
  <c r="NH4" i="2"/>
  <c r="NH3" i="2" s="1"/>
  <c r="NG4" i="2"/>
  <c r="NF4" i="2"/>
  <c r="NF3" i="2" s="1"/>
  <c r="NE4" i="2"/>
  <c r="NE3" i="2" s="1"/>
  <c r="ND4" i="2"/>
  <c r="NC4" i="2"/>
  <c r="NB4" i="2"/>
  <c r="NA4" i="2"/>
  <c r="NA3" i="2" s="1"/>
  <c r="MZ4" i="2"/>
  <c r="MY4" i="2"/>
  <c r="MY3" i="2" s="1"/>
  <c r="MX4" i="2"/>
  <c r="MW4" i="2"/>
  <c r="MV4" i="2"/>
  <c r="MV3" i="2" s="1"/>
  <c r="MU4" i="2"/>
  <c r="MT4" i="2"/>
  <c r="MT3" i="2" s="1"/>
  <c r="MS4" i="2"/>
  <c r="MR4" i="2"/>
  <c r="MQ4" i="2"/>
  <c r="MP4" i="2"/>
  <c r="MO4" i="2"/>
  <c r="MO3" i="2" s="1"/>
  <c r="MN4" i="2"/>
  <c r="MM4" i="2"/>
  <c r="MM3" i="2" s="1"/>
  <c r="ML4" i="2"/>
  <c r="MK4" i="2"/>
  <c r="MJ4" i="2"/>
  <c r="MJ3" i="2" s="1"/>
  <c r="MI4" i="2"/>
  <c r="MH4" i="2"/>
  <c r="MH3" i="2" s="1"/>
  <c r="MG4" i="2"/>
  <c r="MG3" i="2" s="1"/>
  <c r="MF4" i="2"/>
  <c r="ME4" i="2"/>
  <c r="MD4" i="2"/>
  <c r="MC4" i="2"/>
  <c r="MC3" i="2" s="1"/>
  <c r="MB4" i="2"/>
  <c r="MA4" i="2"/>
  <c r="MA3" i="2" s="1"/>
  <c r="LZ4" i="2"/>
  <c r="LY4" i="2"/>
  <c r="LX4" i="2"/>
  <c r="LX3" i="2" s="1"/>
  <c r="LW4" i="2"/>
  <c r="LV4" i="2"/>
  <c r="LV3" i="2" s="1"/>
  <c r="LU4" i="2"/>
  <c r="LU3" i="2" s="1"/>
  <c r="LT4" i="2"/>
  <c r="LS4" i="2"/>
  <c r="LR4" i="2"/>
  <c r="LQ4" i="2"/>
  <c r="LQ3" i="2" s="1"/>
  <c r="LP4" i="2"/>
  <c r="LO4" i="2"/>
  <c r="LO3" i="2" s="1"/>
  <c r="LN4" i="2"/>
  <c r="LM4" i="2"/>
  <c r="LL4" i="2"/>
  <c r="LL3" i="2" s="1"/>
  <c r="LK4" i="2"/>
  <c r="LJ4" i="2"/>
  <c r="LJ3" i="2" s="1"/>
  <c r="LI4" i="2"/>
  <c r="LI3" i="2" s="1"/>
  <c r="LH4" i="2"/>
  <c r="LG4" i="2"/>
  <c r="LF4" i="2"/>
  <c r="LE4" i="2"/>
  <c r="LE3" i="2" s="1"/>
  <c r="LD4" i="2"/>
  <c r="LC4" i="2"/>
  <c r="LC3" i="2" s="1"/>
  <c r="LB4" i="2"/>
  <c r="LA4" i="2"/>
  <c r="KZ4" i="2"/>
  <c r="KZ3" i="2" s="1"/>
  <c r="KY4" i="2"/>
  <c r="KX4" i="2"/>
  <c r="KX3" i="2" s="1"/>
  <c r="KW4" i="2"/>
  <c r="KW3" i="2" s="1"/>
  <c r="KV4" i="2"/>
  <c r="KU4" i="2"/>
  <c r="KT4" i="2"/>
  <c r="KS4" i="2"/>
  <c r="KS3" i="2" s="1"/>
  <c r="KR4" i="2"/>
  <c r="KQ4" i="2"/>
  <c r="KQ3" i="2" s="1"/>
  <c r="KP4" i="2"/>
  <c r="KO4" i="2"/>
  <c r="KN4" i="2"/>
  <c r="KN3" i="2" s="1"/>
  <c r="KM4" i="2"/>
  <c r="KL4" i="2"/>
  <c r="KL3" i="2" s="1"/>
  <c r="KK4" i="2"/>
  <c r="KK3" i="2" s="1"/>
  <c r="KJ4" i="2"/>
  <c r="KI4" i="2"/>
  <c r="KH4" i="2"/>
  <c r="KG4" i="2"/>
  <c r="KG3" i="2" s="1"/>
  <c r="KF4" i="2"/>
  <c r="KE4" i="2"/>
  <c r="KE3" i="2" s="1"/>
  <c r="KD4" i="2"/>
  <c r="KC4" i="2"/>
  <c r="KB4" i="2"/>
  <c r="KB3" i="2" s="1"/>
  <c r="KA4" i="2"/>
  <c r="JZ4" i="2"/>
  <c r="JZ3" i="2" s="1"/>
  <c r="JY4" i="2"/>
  <c r="JY3" i="2" s="1"/>
  <c r="JX4" i="2"/>
  <c r="JW4" i="2"/>
  <c r="JV4" i="2"/>
  <c r="JU4" i="2"/>
  <c r="JU3" i="2" s="1"/>
  <c r="JT4" i="2"/>
  <c r="JS4" i="2"/>
  <c r="JS3" i="2" s="1"/>
  <c r="JR4" i="2"/>
  <c r="JQ4" i="2"/>
  <c r="JP4" i="2"/>
  <c r="JP3" i="2" s="1"/>
  <c r="JO4" i="2"/>
  <c r="JN4" i="2"/>
  <c r="JN3" i="2" s="1"/>
  <c r="JM4" i="2"/>
  <c r="JM3" i="2" s="1"/>
  <c r="JL4" i="2"/>
  <c r="JK4" i="2"/>
  <c r="JJ4" i="2"/>
  <c r="JI4" i="2"/>
  <c r="JI3" i="2" s="1"/>
  <c r="JH4" i="2"/>
  <c r="JG4" i="2"/>
  <c r="JG3" i="2" s="1"/>
  <c r="JF4" i="2"/>
  <c r="JE4" i="2"/>
  <c r="JD4" i="2"/>
  <c r="JD3" i="2" s="1"/>
  <c r="JC4" i="2"/>
  <c r="JB4" i="2"/>
  <c r="JB3" i="2" s="1"/>
  <c r="JA4" i="2"/>
  <c r="JA3" i="2" s="1"/>
  <c r="IZ4" i="2"/>
  <c r="IY4" i="2"/>
  <c r="IX4" i="2"/>
  <c r="IW4" i="2"/>
  <c r="IW3" i="2" s="1"/>
  <c r="IV4" i="2"/>
  <c r="IU4" i="2"/>
  <c r="IU3" i="2" s="1"/>
  <c r="IT4" i="2"/>
  <c r="IS4" i="2"/>
  <c r="IR4" i="2"/>
  <c r="IR3" i="2" s="1"/>
  <c r="IQ4" i="2"/>
  <c r="IP4" i="2"/>
  <c r="IP3" i="2" s="1"/>
  <c r="IO4" i="2"/>
  <c r="IO3" i="2" s="1"/>
  <c r="IN4" i="2"/>
  <c r="IM4" i="2"/>
  <c r="IL4" i="2"/>
  <c r="IK4" i="2"/>
  <c r="IK3" i="2" s="1"/>
  <c r="IJ4" i="2"/>
  <c r="II4" i="2"/>
  <c r="II3" i="2" s="1"/>
  <c r="IH4" i="2"/>
  <c r="IG4" i="2"/>
  <c r="IF4" i="2"/>
  <c r="IF3" i="2" s="1"/>
  <c r="IE4" i="2"/>
  <c r="ID4" i="2"/>
  <c r="ID3" i="2" s="1"/>
  <c r="IC4" i="2"/>
  <c r="IC3" i="2" s="1"/>
  <c r="IB4" i="2"/>
  <c r="IA4" i="2"/>
  <c r="HZ4" i="2"/>
  <c r="HY4" i="2"/>
  <c r="HY3" i="2" s="1"/>
  <c r="HX4" i="2"/>
  <c r="HW4" i="2"/>
  <c r="HW3" i="2" s="1"/>
  <c r="HV4" i="2"/>
  <c r="HU4" i="2"/>
  <c r="HT4" i="2"/>
  <c r="HT3" i="2" s="1"/>
  <c r="HS4" i="2"/>
  <c r="HR4" i="2"/>
  <c r="HR3" i="2" s="1"/>
  <c r="HQ4" i="2"/>
  <c r="HQ3" i="2" s="1"/>
  <c r="HP4" i="2"/>
  <c r="HO4" i="2"/>
  <c r="HN4" i="2"/>
  <c r="HM4" i="2"/>
  <c r="HM3" i="2" s="1"/>
  <c r="HL4" i="2"/>
  <c r="HK4" i="2"/>
  <c r="HK3" i="2" s="1"/>
  <c r="HJ4" i="2"/>
  <c r="HI4" i="2"/>
  <c r="HH4" i="2"/>
  <c r="HH3" i="2" s="1"/>
  <c r="HG4" i="2"/>
  <c r="HF4" i="2"/>
  <c r="HF3" i="2" s="1"/>
  <c r="HE4" i="2"/>
  <c r="HE3" i="2" s="1"/>
  <c r="HD4" i="2"/>
  <c r="HC4" i="2"/>
  <c r="HB4" i="2"/>
  <c r="HA4" i="2"/>
  <c r="HA3" i="2" s="1"/>
  <c r="GZ4" i="2"/>
  <c r="GY4" i="2"/>
  <c r="GY3" i="2" s="1"/>
  <c r="GX4" i="2"/>
  <c r="GW4" i="2"/>
  <c r="GV4" i="2"/>
  <c r="GV3" i="2" s="1"/>
  <c r="GU4" i="2"/>
  <c r="GT4" i="2"/>
  <c r="GT3" i="2" s="1"/>
  <c r="GS4" i="2"/>
  <c r="GS3" i="2" s="1"/>
  <c r="GR4" i="2"/>
  <c r="GQ4" i="2"/>
  <c r="GP4" i="2"/>
  <c r="GO4" i="2"/>
  <c r="GO3" i="2" s="1"/>
  <c r="GN4" i="2"/>
  <c r="GM4" i="2"/>
  <c r="GM3" i="2" s="1"/>
  <c r="GL4" i="2"/>
  <c r="GK4" i="2"/>
  <c r="GJ4" i="2"/>
  <c r="GJ3" i="2" s="1"/>
  <c r="GI4" i="2"/>
  <c r="GH4" i="2"/>
  <c r="GH3" i="2" s="1"/>
  <c r="GG4" i="2"/>
  <c r="GG3" i="2" s="1"/>
  <c r="GF4" i="2"/>
  <c r="GE4" i="2"/>
  <c r="GD4" i="2"/>
  <c r="GC4" i="2"/>
  <c r="GC3" i="2" s="1"/>
  <c r="GB4" i="2"/>
  <c r="GA4" i="2"/>
  <c r="GA3" i="2" s="1"/>
  <c r="FZ4" i="2"/>
  <c r="FY4" i="2"/>
  <c r="FX4" i="2"/>
  <c r="FX3" i="2" s="1"/>
  <c r="FW4" i="2"/>
  <c r="FV4" i="2"/>
  <c r="FV3" i="2" s="1"/>
  <c r="FU4" i="2"/>
  <c r="FU3" i="2" s="1"/>
  <c r="FT4" i="2"/>
  <c r="FS4" i="2"/>
  <c r="FR4" i="2"/>
  <c r="FQ4" i="2"/>
  <c r="FQ3" i="2" s="1"/>
  <c r="FP4" i="2"/>
  <c r="FO4" i="2"/>
  <c r="FO3" i="2" s="1"/>
  <c r="FN4" i="2"/>
  <c r="FM4" i="2"/>
  <c r="FL4" i="2"/>
  <c r="FL3" i="2" s="1"/>
  <c r="FK4" i="2"/>
  <c r="FJ4" i="2"/>
  <c r="FJ3" i="2" s="1"/>
  <c r="FI4" i="2"/>
  <c r="FI3" i="2" s="1"/>
  <c r="FH4" i="2"/>
  <c r="FG4" i="2"/>
  <c r="FF4" i="2"/>
  <c r="FE4" i="2"/>
  <c r="FE3" i="2" s="1"/>
  <c r="FD4" i="2"/>
  <c r="FC4" i="2"/>
  <c r="FC3" i="2" s="1"/>
  <c r="FB4" i="2"/>
  <c r="FA4" i="2"/>
  <c r="EZ4" i="2"/>
  <c r="EZ3" i="2" s="1"/>
  <c r="EY4" i="2"/>
  <c r="EX4" i="2"/>
  <c r="EX3" i="2" s="1"/>
  <c r="EW4" i="2"/>
  <c r="EW3" i="2" s="1"/>
  <c r="EV4" i="2"/>
  <c r="EU4" i="2"/>
  <c r="ET4" i="2"/>
  <c r="ES4" i="2"/>
  <c r="ES3" i="2" s="1"/>
  <c r="ER4" i="2"/>
  <c r="EQ4" i="2"/>
  <c r="EQ3" i="2" s="1"/>
  <c r="EP4" i="2"/>
  <c r="EO4" i="2"/>
  <c r="EN4" i="2"/>
  <c r="EN3" i="2" s="1"/>
  <c r="EM4" i="2"/>
  <c r="EL4" i="2"/>
  <c r="EL3" i="2" s="1"/>
  <c r="EK4" i="2"/>
  <c r="EK3" i="2" s="1"/>
  <c r="EJ4" i="2"/>
  <c r="EI4" i="2"/>
  <c r="EH4" i="2"/>
  <c r="EG4" i="2"/>
  <c r="EG3" i="2" s="1"/>
  <c r="EF4" i="2"/>
  <c r="EE4" i="2"/>
  <c r="EE3" i="2" s="1"/>
  <c r="ED4" i="2"/>
  <c r="EC4" i="2"/>
  <c r="EB4" i="2"/>
  <c r="EB3" i="2" s="1"/>
  <c r="EA4" i="2"/>
  <c r="DZ4" i="2"/>
  <c r="DZ3" i="2" s="1"/>
  <c r="DY4" i="2"/>
  <c r="DY3" i="2" s="1"/>
  <c r="DX4" i="2"/>
  <c r="DW4" i="2"/>
  <c r="DV4" i="2"/>
  <c r="DU4" i="2"/>
  <c r="DU3" i="2" s="1"/>
  <c r="DT4" i="2"/>
  <c r="DS4" i="2"/>
  <c r="DS3" i="2" s="1"/>
  <c r="DR4" i="2"/>
  <c r="DQ4" i="2"/>
  <c r="DP4" i="2"/>
  <c r="DP3" i="2" s="1"/>
  <c r="DO4" i="2"/>
  <c r="DN4" i="2"/>
  <c r="DN3" i="2" s="1"/>
  <c r="DM4" i="2"/>
  <c r="DM3" i="2" s="1"/>
  <c r="DL4" i="2"/>
  <c r="DK4" i="2"/>
  <c r="DJ4" i="2"/>
  <c r="DI4" i="2"/>
  <c r="DI3" i="2" s="1"/>
  <c r="DH4" i="2"/>
  <c r="DG4" i="2"/>
  <c r="DG3" i="2" s="1"/>
  <c r="DF4" i="2"/>
  <c r="DE4" i="2"/>
  <c r="DD4" i="2"/>
  <c r="DD3" i="2" s="1"/>
  <c r="DC4" i="2"/>
  <c r="DB4" i="2"/>
  <c r="DB3" i="2" s="1"/>
  <c r="DA4" i="2"/>
  <c r="DA3" i="2" s="1"/>
  <c r="CZ4" i="2"/>
  <c r="CY4" i="2"/>
  <c r="CX4" i="2"/>
  <c r="CW4" i="2"/>
  <c r="CW3" i="2" s="1"/>
  <c r="CV4" i="2"/>
  <c r="CU4" i="2"/>
  <c r="CU3" i="2" s="1"/>
  <c r="CT4" i="2"/>
  <c r="CS4" i="2"/>
  <c r="CR4" i="2"/>
  <c r="CR3" i="2" s="1"/>
  <c r="CQ4" i="2"/>
  <c r="CP4" i="2"/>
  <c r="CP3" i="2" s="1"/>
  <c r="CO4" i="2"/>
  <c r="CO3" i="2" s="1"/>
  <c r="CN4" i="2"/>
  <c r="CM4" i="2"/>
  <c r="CL4" i="2"/>
  <c r="CK4" i="2"/>
  <c r="CK3" i="2" s="1"/>
  <c r="CJ4" i="2"/>
  <c r="CI4" i="2"/>
  <c r="CI3" i="2" s="1"/>
  <c r="CH4" i="2"/>
  <c r="CG4" i="2"/>
  <c r="CF4" i="2"/>
  <c r="CF3" i="2" s="1"/>
  <c r="CE4" i="2"/>
  <c r="CD4" i="2"/>
  <c r="CD3" i="2" s="1"/>
  <c r="CC4" i="2"/>
  <c r="CC3" i="2" s="1"/>
  <c r="CB4" i="2"/>
  <c r="CA4" i="2"/>
  <c r="BZ4" i="2"/>
  <c r="BY4" i="2"/>
  <c r="BY3" i="2" s="1"/>
  <c r="BX4" i="2"/>
  <c r="BW4" i="2"/>
  <c r="BW3" i="2" s="1"/>
  <c r="BV4" i="2"/>
  <c r="BU4" i="2"/>
  <c r="BT4" i="2"/>
  <c r="BT3" i="2" s="1"/>
  <c r="BS4" i="2"/>
  <c r="BR4" i="2"/>
  <c r="BR3" i="2" s="1"/>
  <c r="BQ4" i="2"/>
  <c r="BQ3" i="2" s="1"/>
  <c r="BP4" i="2"/>
  <c r="BO4" i="2"/>
  <c r="BN4" i="2"/>
  <c r="BM4" i="2"/>
  <c r="BM3" i="2" s="1"/>
  <c r="BL4" i="2"/>
  <c r="BK4" i="2"/>
  <c r="BK3" i="2" s="1"/>
  <c r="BJ4" i="2"/>
  <c r="BI4" i="2"/>
  <c r="BH4" i="2"/>
  <c r="BH3" i="2" s="1"/>
  <c r="BG4" i="2"/>
  <c r="BF4" i="2"/>
  <c r="BF3" i="2" s="1"/>
  <c r="BE4" i="2"/>
  <c r="BE3" i="2" s="1"/>
  <c r="BD4" i="2"/>
  <c r="BC4" i="2"/>
  <c r="BB4" i="2"/>
  <c r="BA4" i="2"/>
  <c r="BA3" i="2" s="1"/>
  <c r="AZ4" i="2"/>
  <c r="AY4" i="2"/>
  <c r="AY3" i="2" s="1"/>
  <c r="AX4" i="2"/>
  <c r="AW4" i="2"/>
  <c r="AV4" i="2"/>
  <c r="AV3" i="2" s="1"/>
  <c r="AU4" i="2"/>
  <c r="AT4" i="2"/>
  <c r="AT3" i="2" s="1"/>
  <c r="AS4" i="2"/>
  <c r="AS3" i="2" s="1"/>
  <c r="AR4" i="2"/>
  <c r="AQ4" i="2"/>
  <c r="AP4" i="2"/>
  <c r="AO4" i="2"/>
  <c r="AO3" i="2" s="1"/>
  <c r="AN4" i="2"/>
  <c r="AM4" i="2"/>
  <c r="AM3" i="2" s="1"/>
  <c r="AL4" i="2"/>
  <c r="AK4" i="2"/>
  <c r="AJ4" i="2"/>
  <c r="AJ3" i="2" s="1"/>
  <c r="AI4" i="2"/>
  <c r="AH4" i="2"/>
  <c r="AH3" i="2" s="1"/>
  <c r="AG4" i="2"/>
  <c r="AG3" i="2" s="1"/>
  <c r="AF4" i="2"/>
  <c r="AE4" i="2"/>
  <c r="AD4" i="2"/>
  <c r="AC4" i="2"/>
  <c r="AC3" i="2" s="1"/>
  <c r="AB4" i="2"/>
  <c r="AA4" i="2"/>
  <c r="AA3" i="2" s="1"/>
  <c r="Z4" i="2"/>
  <c r="Y4" i="2"/>
  <c r="X4" i="2"/>
  <c r="X3" i="2" s="1"/>
  <c r="W4" i="2"/>
  <c r="V4" i="2"/>
  <c r="V3" i="2" s="1"/>
  <c r="U4" i="2"/>
  <c r="U3" i="2" s="1"/>
  <c r="T4" i="2"/>
  <c r="S4" i="2"/>
  <c r="R4" i="2"/>
  <c r="Q4" i="2"/>
  <c r="Q3" i="2" s="1"/>
  <c r="P4" i="2"/>
  <c r="O4" i="2"/>
  <c r="O3" i="2" s="1"/>
  <c r="N4" i="2"/>
  <c r="M4" i="2"/>
  <c r="L4" i="2"/>
  <c r="L3" i="2" s="1"/>
  <c r="K4" i="2"/>
  <c r="J4" i="2"/>
  <c r="J3" i="2" s="1"/>
  <c r="I4" i="2"/>
  <c r="I3" i="2" s="1"/>
  <c r="H4" i="2"/>
  <c r="G4" i="2"/>
  <c r="F4" i="2"/>
  <c r="F3" i="2" s="1"/>
  <c r="SK3" i="2"/>
  <c r="SF3" i="2"/>
  <c r="SD3" i="2"/>
  <c r="SB3" i="2"/>
  <c r="RY3" i="2"/>
  <c r="RT3" i="2"/>
  <c r="RR3" i="2"/>
  <c r="RP3" i="2"/>
  <c r="RM3" i="2"/>
  <c r="RH3" i="2"/>
  <c r="RF3" i="2"/>
  <c r="RD3" i="2"/>
  <c r="RA3" i="2"/>
  <c r="QV3" i="2"/>
  <c r="QT3" i="2"/>
  <c r="QR3" i="2"/>
  <c r="QO3" i="2"/>
  <c r="QJ3" i="2"/>
  <c r="QH3" i="2"/>
  <c r="QF3" i="2"/>
  <c r="QC3" i="2"/>
  <c r="PX3" i="2"/>
  <c r="PV3" i="2"/>
  <c r="PT3" i="2"/>
  <c r="PQ3" i="2"/>
  <c r="PL3" i="2"/>
  <c r="PJ3" i="2"/>
  <c r="PH3" i="2"/>
  <c r="PE3" i="2"/>
  <c r="OZ3" i="2"/>
  <c r="OX3" i="2"/>
  <c r="OV3" i="2"/>
  <c r="OS3" i="2"/>
  <c r="ON3" i="2"/>
  <c r="OL3" i="2"/>
  <c r="OJ3" i="2"/>
  <c r="OG3" i="2"/>
  <c r="OB3" i="2"/>
  <c r="NZ3" i="2"/>
  <c r="NX3" i="2"/>
  <c r="NU3" i="2"/>
  <c r="NP3" i="2"/>
  <c r="NN3" i="2"/>
  <c r="NL3" i="2"/>
  <c r="NI3" i="2"/>
  <c r="ND3" i="2"/>
  <c r="NB3" i="2"/>
  <c r="MZ3" i="2"/>
  <c r="MW3" i="2"/>
  <c r="MR3" i="2"/>
  <c r="MP3" i="2"/>
  <c r="MN3" i="2"/>
  <c r="MK3" i="2"/>
  <c r="MF3" i="2"/>
  <c r="MD3" i="2"/>
  <c r="MB3" i="2"/>
  <c r="LY3" i="2"/>
  <c r="LT3" i="2"/>
  <c r="LR3" i="2"/>
  <c r="LP3" i="2"/>
  <c r="LM3" i="2"/>
  <c r="LH3" i="2"/>
  <c r="LF3" i="2"/>
  <c r="LD3" i="2"/>
  <c r="LA3" i="2"/>
  <c r="KV3" i="2"/>
  <c r="KT3" i="2"/>
  <c r="KR3" i="2"/>
  <c r="KO3" i="2"/>
  <c r="KJ3" i="2"/>
  <c r="KH3" i="2"/>
  <c r="KF3" i="2"/>
  <c r="KC3" i="2"/>
  <c r="JX3" i="2"/>
  <c r="JV3" i="2"/>
  <c r="JT3" i="2"/>
  <c r="JQ3" i="2"/>
  <c r="JL3" i="2"/>
  <c r="JJ3" i="2"/>
  <c r="JH3" i="2"/>
  <c r="JE3" i="2"/>
  <c r="IZ3" i="2"/>
  <c r="IX3" i="2"/>
  <c r="IV3" i="2"/>
  <c r="IS3" i="2"/>
  <c r="IN3" i="2"/>
  <c r="IL3" i="2"/>
  <c r="IJ3" i="2"/>
  <c r="IG3" i="2"/>
  <c r="IB3" i="2"/>
  <c r="HZ3" i="2"/>
  <c r="HX3" i="2"/>
  <c r="HU3" i="2"/>
  <c r="HP3" i="2"/>
  <c r="HN3" i="2"/>
  <c r="HL3" i="2"/>
  <c r="HI3" i="2"/>
  <c r="HD3" i="2"/>
  <c r="HB3" i="2"/>
  <c r="GZ3" i="2"/>
  <c r="GW3" i="2"/>
  <c r="GR3" i="2"/>
  <c r="GP3" i="2"/>
  <c r="GN3" i="2"/>
  <c r="GK3" i="2"/>
  <c r="GF3" i="2"/>
  <c r="GD3" i="2"/>
  <c r="GB3" i="2"/>
  <c r="FY3" i="2"/>
  <c r="FT3" i="2"/>
  <c r="FR3" i="2"/>
  <c r="FP3" i="2"/>
  <c r="FM3" i="2"/>
  <c r="FH3" i="2"/>
  <c r="FF3" i="2"/>
  <c r="FD3" i="2"/>
  <c r="FA3" i="2"/>
  <c r="EV3" i="2"/>
  <c r="ET3" i="2"/>
  <c r="ER3" i="2"/>
  <c r="EO3" i="2"/>
  <c r="EJ3" i="2"/>
  <c r="EH3" i="2"/>
  <c r="EF3" i="2"/>
  <c r="EC3" i="2"/>
  <c r="DX3" i="2"/>
  <c r="DV3" i="2"/>
  <c r="DT3" i="2"/>
  <c r="DQ3" i="2"/>
  <c r="DL3" i="2"/>
  <c r="DJ3" i="2"/>
  <c r="DH3" i="2"/>
  <c r="DE3" i="2"/>
  <c r="CZ3" i="2"/>
  <c r="CX3" i="2"/>
  <c r="CV3" i="2"/>
  <c r="CS3" i="2"/>
  <c r="CN3" i="2"/>
  <c r="CL3" i="2"/>
  <c r="CJ3" i="2"/>
  <c r="CG3" i="2"/>
  <c r="CB3" i="2"/>
  <c r="BZ3" i="2"/>
  <c r="BX3" i="2"/>
  <c r="BU3" i="2"/>
  <c r="BP3" i="2"/>
  <c r="BN3" i="2"/>
  <c r="BL3" i="2"/>
  <c r="BI3" i="2"/>
  <c r="BD3" i="2"/>
  <c r="BB3" i="2"/>
  <c r="AZ3" i="2"/>
  <c r="AW3" i="2"/>
  <c r="AR3" i="2"/>
  <c r="AP3" i="2"/>
  <c r="AN3" i="2"/>
  <c r="AK3" i="2"/>
  <c r="AF3" i="2"/>
  <c r="AD3" i="2"/>
  <c r="AB3" i="2"/>
  <c r="Y3" i="2"/>
  <c r="T3" i="2"/>
  <c r="R3" i="2"/>
  <c r="P3" i="2"/>
  <c r="M3" i="2"/>
  <c r="H3" i="2"/>
  <c r="C3" i="2"/>
  <c r="B3" i="2"/>
  <c r="I16" i="1"/>
  <c r="I15" i="1"/>
  <c r="C15" i="1"/>
  <c r="I14" i="1"/>
  <c r="C14" i="1"/>
  <c r="I13" i="1"/>
  <c r="C13" i="1"/>
  <c r="I12" i="1"/>
  <c r="C12" i="1"/>
  <c r="I11" i="1"/>
  <c r="C11" i="1"/>
  <c r="C7" i="1"/>
  <c r="C3" i="1"/>
  <c r="D1" i="2" s="1"/>
</calcChain>
</file>

<file path=xl/sharedStrings.xml><?xml version="1.0" encoding="utf-8"?>
<sst xmlns="http://schemas.openxmlformats.org/spreadsheetml/2006/main" count="18032" uniqueCount="17862">
  <si>
    <t>Planetly GmbH</t>
  </si>
  <si>
    <t>Gesamtanzahl der Veranstaltungsaktivitäten</t>
  </si>
  <si>
    <t>Deutscher Alpenverein</t>
  </si>
  <si>
    <t>Gruppentreffen</t>
  </si>
  <si>
    <t>Gruppenausfahrten</t>
  </si>
  <si>
    <t>DE</t>
  </si>
  <si>
    <t>Touren/Kurse</t>
  </si>
  <si>
    <t>Veranstaltungen</t>
  </si>
  <si>
    <t>Gremiensitzungen</t>
  </si>
  <si>
    <t>Informationen zum Ausfüllen der Datei</t>
  </si>
  <si>
    <t>Glossar</t>
  </si>
  <si>
    <t>Diese Datei dient dazu die Daten aller durchgeführten Veranstaltungsaktivitäten einer Sektion für die Emissionsbilanz zu sammeln und später ins Tool hochzuladen.
Die Datei ist so aufgebaut, dass in Spalte B die Datenpunkte stehen, für welche Daten benötigt werden, Spalte C beinhaltet einen Beschreibung zum besseren Verständnis, Spalte D gibt ein Beispiel und in Spalte E wird die Einheit genannt, in welcher die Daten eingegeben werden müssen.
Ab Spalte F steht je eine Spalte pro Veranstaltungsaktivität zur Verfügung. Über das Feld in Zeile 9 "Anzahl gleicher Aktivitäten" können Veranstaltungen, die mehrfach stattfinden oder einander sehr ähnlich sind, angegeben werden. Hier muss die Anzahl bei einmaligem Stattfinden immer mind. 1 sein. Findet die Veranstaltungaktivität mehrfach statt, muss die entsprechende Anzahl angegeben werden. 
Für die verschiedenen Veranstaltungstypen sollen unterschiedliche Daten erhoben werden. Dies ist nebenstehen darsgestellt und ist in der Eingabemaske bereits berücksichtigt. Datenpunkte, welche in einem Veranstaltungstyp nicht befüllt werden müssen, sind grau hinterlegt.
Hinweis:
- Zur Unterstützung der Datenerhebung gibt es Erhebungsbögen im DAVintern zum Download.
- in den grünen Zeilen ist jeweils ein Kontrollfeld eingebaut, welches Rückmeldung darüber gibt, ob die Art der Eingabe korrekt ist.</t>
  </si>
  <si>
    <t>*</t>
  </si>
  <si>
    <t>Pflichtfeld</t>
  </si>
  <si>
    <t>Alternative Variante zur Berechnung</t>
  </si>
  <si>
    <t>zusätzliche Eingabemöglichkeit, falls benötigt</t>
  </si>
  <si>
    <t>Fz-km</t>
  </si>
  <si>
    <t>Fahrzeugkilometer</t>
  </si>
  <si>
    <t>pkm</t>
  </si>
  <si>
    <t>Personenkilometer</t>
  </si>
  <si>
    <t>Gruppen-
treffen</t>
  </si>
  <si>
    <t>Gruppen-
ausfahrt</t>
  </si>
  <si>
    <t>Tour/Kurs</t>
  </si>
  <si>
    <t>Veranstaltung</t>
  </si>
  <si>
    <t>Gremien-
sitzung</t>
  </si>
  <si>
    <t>Hotel (Einfach)</t>
  </si>
  <si>
    <t>Hostel, 0-2 Sterne oder einfache Ferienwohnung</t>
  </si>
  <si>
    <t>Hotel (Mittelklasse)</t>
  </si>
  <si>
    <t>3-4 Sterne-Hotel oder gut ausgestattete Ferienwohung</t>
  </si>
  <si>
    <t>Allgemeine Daten</t>
  </si>
  <si>
    <t>x</t>
  </si>
  <si>
    <t>Hotel (Premium)</t>
  </si>
  <si>
    <t>5-Sterne-Hotel</t>
  </si>
  <si>
    <t>Mobilität An- und Abreise</t>
  </si>
  <si>
    <t>Flugreise</t>
  </si>
  <si>
    <t>Mobilität vor Ort</t>
  </si>
  <si>
    <t>Übernachtung</t>
  </si>
  <si>
    <t>Verpflegung</t>
  </si>
  <si>
    <t>Veranstaltungsort</t>
  </si>
  <si>
    <t>Materialtransport/
Transportleistungen</t>
  </si>
  <si>
    <t>DAV Veranstaltungsaktivitäten</t>
  </si>
  <si>
    <t>BEISPIEL</t>
  </si>
  <si>
    <t>EINHEIT</t>
  </si>
  <si>
    <r>
      <rPr>
        <b/>
        <sz val="11"/>
        <color theme="1"/>
        <rFont val="Calibri"/>
        <family val="2"/>
      </rPr>
      <t>DAV-Sektion</t>
    </r>
    <r>
      <rPr>
        <b/>
        <sz val="11"/>
        <color theme="5"/>
        <rFont val="Calibri"/>
        <family val="2"/>
      </rPr>
      <t>*</t>
    </r>
  </si>
  <si>
    <t>Sektion, die die Veranstaltung organisiert</t>
  </si>
  <si>
    <t>Friedrichshafen</t>
  </si>
  <si>
    <t>Veranstaltungs/-Gruppennamen</t>
  </si>
  <si>
    <t>Name der Veranstaltung/Gruppe</t>
  </si>
  <si>
    <t>Unbenannt</t>
  </si>
  <si>
    <t>Referat/Geschäftsbereich/Abteilung</t>
  </si>
  <si>
    <t>Freitextfeld zur Kategorisierung der Aktivitäten</t>
  </si>
  <si>
    <t>Bergsteigen</t>
  </si>
  <si>
    <t>Sportart</t>
  </si>
  <si>
    <t>Auswahl DAV-Sportart</t>
  </si>
  <si>
    <t>Sonstiges</t>
  </si>
  <si>
    <r>
      <rPr>
        <b/>
        <sz val="11"/>
        <color theme="1"/>
        <rFont val="Calibri"/>
        <family val="2"/>
      </rPr>
      <t>Anzahl gleicher Aktivitäten</t>
    </r>
    <r>
      <rPr>
        <b/>
        <sz val="11"/>
        <color rgb="FFFF0000"/>
        <rFont val="Calibri"/>
        <family val="2"/>
      </rPr>
      <t>*</t>
    </r>
  </si>
  <si>
    <t>Häufigkeit der Durchführung  bei mehrfach stattfindenden Treffen, mindestens 1</t>
  </si>
  <si>
    <t>Anzahl</t>
  </si>
  <si>
    <t xml:space="preserve">Datum der Aktivität </t>
  </si>
  <si>
    <t>Startdatum der Aktivität</t>
  </si>
  <si>
    <r>
      <rPr>
        <b/>
        <sz val="11"/>
        <color theme="1"/>
        <rFont val="Calibri"/>
        <family val="2"/>
      </rPr>
      <t>Dauer in Tagen</t>
    </r>
    <r>
      <rPr>
        <b/>
        <sz val="11"/>
        <color rgb="FFEA4335"/>
        <rFont val="Calibri"/>
        <family val="2"/>
      </rPr>
      <t>*</t>
    </r>
  </si>
  <si>
    <t>Tage</t>
  </si>
  <si>
    <r>
      <rPr>
        <b/>
        <sz val="11"/>
        <color theme="1"/>
        <rFont val="Calibri"/>
        <family val="2"/>
      </rPr>
      <t>Anzahl Teilnehmer</t>
    </r>
    <r>
      <rPr>
        <b/>
        <sz val="11"/>
        <color theme="5"/>
        <rFont val="Calibri"/>
        <family val="2"/>
      </rPr>
      <t>*</t>
    </r>
  </si>
  <si>
    <r>
      <rPr>
        <b/>
        <sz val="11"/>
        <color theme="1"/>
        <rFont val="Calibri"/>
        <family val="2"/>
      </rPr>
      <t>Veranstaltungsort</t>
    </r>
    <r>
      <rPr>
        <b/>
        <sz val="11"/>
        <color theme="5"/>
        <rFont val="Calibri"/>
        <family val="2"/>
      </rPr>
      <t>*</t>
    </r>
  </si>
  <si>
    <t>Ort, an dem die Veranstaltungsaktivität stattfand</t>
  </si>
  <si>
    <t>München</t>
  </si>
  <si>
    <r>
      <rPr>
        <b/>
        <sz val="11"/>
        <color theme="1"/>
        <rFont val="Calibri"/>
        <family val="2"/>
      </rPr>
      <t>Land</t>
    </r>
    <r>
      <rPr>
        <b/>
        <sz val="11"/>
        <color theme="5"/>
        <rFont val="Calibri"/>
        <family val="2"/>
      </rPr>
      <t>*</t>
    </r>
  </si>
  <si>
    <t>Land, in dem die Veranstaltungsaktivität stattfand</t>
  </si>
  <si>
    <t>Deutschland</t>
  </si>
  <si>
    <t>Österreich</t>
  </si>
  <si>
    <r>
      <rPr>
        <b/>
        <sz val="11"/>
        <color theme="1"/>
        <rFont val="Calibri"/>
        <family val="2"/>
      </rPr>
      <t>Veranstaltungstyp</t>
    </r>
    <r>
      <rPr>
        <b/>
        <sz val="11"/>
        <color theme="5"/>
        <rFont val="Calibri"/>
        <family val="2"/>
      </rPr>
      <t>*</t>
    </r>
  </si>
  <si>
    <t>An- und Abreise</t>
  </si>
  <si>
    <t>Diesel/Benzin-PKW</t>
  </si>
  <si>
    <t>Fahrzeug mit Verbrennungsmotor (oder Plug-in Hybrid bei Langstrecken &gt;50km)</t>
  </si>
  <si>
    <t>Elektro-PKW</t>
  </si>
  <si>
    <t>Elektroauto (oder Plug-in bei Kurzstrecken &lt;50 km)</t>
  </si>
  <si>
    <t>Van/Transporter</t>
  </si>
  <si>
    <t>Transporter, nicht im Besitz der Sektion</t>
  </si>
  <si>
    <t>Sektionsbus</t>
  </si>
  <si>
    <t>Sektionsbus, im Besitz der Sektion</t>
  </si>
  <si>
    <t>Mitfahrer*innen</t>
  </si>
  <si>
    <t xml:space="preserve">Anzahl der Personen, die bei jemanden mitfahren </t>
  </si>
  <si>
    <t>Personen</t>
  </si>
  <si>
    <t>Fahrrad/zu Fuß</t>
  </si>
  <si>
    <t xml:space="preserve">Verkehrsteilnehmenden, ohne technisches Verkehrsmittel </t>
  </si>
  <si>
    <t>ÖPNV</t>
  </si>
  <si>
    <t>Öffentlicher Personennahverkehr</t>
  </si>
  <si>
    <t>Fernverkehr Zug</t>
  </si>
  <si>
    <t>Längere Strecken mit Eisenbahn-Zügen</t>
  </si>
  <si>
    <t>Reisebus</t>
  </si>
  <si>
    <t>Bus mit &gt;8 Personen</t>
  </si>
  <si>
    <t>&lt;-- Für einfachere Variante bitte aufklappen</t>
  </si>
  <si>
    <t xml:space="preserve">Durchschnittliche Reise </t>
  </si>
  <si>
    <t>Gefahrene Route, geschätzt durch Veranstalter (z.B. Entfernung Sektionsort / Veranstaltungsort)</t>
  </si>
  <si>
    <t>km</t>
  </si>
  <si>
    <t>Prozentsatz der Teilnehmenden (nur Fahrer*in)</t>
  </si>
  <si>
    <t>Van / Transporter</t>
  </si>
  <si>
    <t>Prozentsatz der Teilnehmenden</t>
  </si>
  <si>
    <t xml:space="preserve">Anzahl Personen </t>
  </si>
  <si>
    <t>Anzahl Personen (Hin- und Rückreise)</t>
  </si>
  <si>
    <t>Anzahl Flugsegmente</t>
  </si>
  <si>
    <t>Direktflug: 1, einmal umsteigen: 2, zweimal umsteigen: 3</t>
  </si>
  <si>
    <t>Startflughafen</t>
  </si>
  <si>
    <t xml:space="preserve">Flughafencode Startflughafen oder Stadt/Land </t>
  </si>
  <si>
    <t>BER</t>
  </si>
  <si>
    <t>Zielflughafen</t>
  </si>
  <si>
    <t xml:space="preserve">Flughafencode Zielflughafen oder Stadt/Land </t>
  </si>
  <si>
    <t>ZRH</t>
  </si>
  <si>
    <t>Gondel/Lift</t>
  </si>
  <si>
    <t>Anzahl Fahrten pro Person und Veranstaltung</t>
  </si>
  <si>
    <t>Fahrten</t>
  </si>
  <si>
    <t xml:space="preserve">Anzahl Übernachtung </t>
  </si>
  <si>
    <t>Nächte pro Person und Veranstaltung</t>
  </si>
  <si>
    <t>Art der Unterkunft</t>
  </si>
  <si>
    <t>Für nähere Beschreibung siehe Glossar im Tabellenblatt "Start"</t>
  </si>
  <si>
    <t>DAV-Hütte</t>
  </si>
  <si>
    <t>&lt;-- Für zusätzliche Unterkünfte bitte aufklappen</t>
  </si>
  <si>
    <t>Anzahl Übernachtung 2</t>
  </si>
  <si>
    <t>Art der Unterkunft 2</t>
  </si>
  <si>
    <t>Camping</t>
  </si>
  <si>
    <t>Anzahl Übernachtung 3</t>
  </si>
  <si>
    <t>Art der Unterkunft 3</t>
  </si>
  <si>
    <t>Anzahl Übernachtung 4</t>
  </si>
  <si>
    <t>Art der Unterkunft 4</t>
  </si>
  <si>
    <r>
      <rPr>
        <b/>
        <sz val="11"/>
        <color theme="1"/>
        <rFont val="Calibri"/>
        <family val="2"/>
      </rPr>
      <t>Anzahl servierter Mahlzeiten</t>
    </r>
    <r>
      <rPr>
        <b/>
        <sz val="11"/>
        <color theme="5"/>
        <rFont val="Calibri"/>
        <family val="2"/>
      </rPr>
      <t>*</t>
    </r>
  </si>
  <si>
    <t>Gesamtzahl Mahlzeiten pro Person pro Veranstaltung (Frühstück, Mittag, Abendessen)</t>
  </si>
  <si>
    <t>Prozent vegane Mahlzeiten</t>
  </si>
  <si>
    <t>Nahrung ohne tierische Produkte</t>
  </si>
  <si>
    <t>Prozent vegetarische Mahlzeiten</t>
  </si>
  <si>
    <t>Nahrung ohne Fleisch und Fisch</t>
  </si>
  <si>
    <t>Prozent Mahlzeiten mit Fleisch</t>
  </si>
  <si>
    <t>Nahrung mit Fleisch (bei keiner Angabe wird 100% der Mahlzeiten mit Fleisch angenommen, bitte entsprechend manuell 100% eintragen)</t>
  </si>
  <si>
    <r>
      <rPr>
        <b/>
        <sz val="11"/>
        <color theme="1"/>
        <rFont val="Calibri"/>
        <family val="2"/>
      </rPr>
      <t>Besitzverhältnis</t>
    </r>
    <r>
      <rPr>
        <b/>
        <sz val="11"/>
        <color theme="5"/>
        <rFont val="Calibri"/>
        <family val="2"/>
      </rPr>
      <t>*</t>
    </r>
  </si>
  <si>
    <t>im Besitz des DAV oder Nicht im Besitz des DAV</t>
  </si>
  <si>
    <t>Ja</t>
  </si>
  <si>
    <t>Naturraum/im freien ODER Außenanlage (z.B. Außenkletterturm) ODER Kletter-/Boulderhalle ODER Andere (z.B. Tagungsraum, Eventlocation)</t>
  </si>
  <si>
    <t>Kletterhalle/Boulderhalle</t>
  </si>
  <si>
    <t>Größe Tagungsraum (m2)</t>
  </si>
  <si>
    <t>Größe der genutzten Gebäudefläche (falls in einem Tagugsraum/Hotel)</t>
  </si>
  <si>
    <t>m2</t>
  </si>
  <si>
    <t>Materialtransport (eingekaufte Diensleistung)</t>
  </si>
  <si>
    <t>Transportierte Materialien in kg</t>
  </si>
  <si>
    <t>kg</t>
  </si>
  <si>
    <t>Transportmodus</t>
  </si>
  <si>
    <t>Verkehrsmittel, mit dem die Waren transportiert werden</t>
  </si>
  <si>
    <t>Straßentransport</t>
  </si>
  <si>
    <t>Kosten</t>
  </si>
  <si>
    <t>Kosten für die Dienstleistung (falls keine anderen Daten verfügbar, Transportmodus benötigt)</t>
  </si>
  <si>
    <t>EUR</t>
  </si>
  <si>
    <t>Länder-Code</t>
  </si>
  <si>
    <t>Länder</t>
  </si>
  <si>
    <t>Flughafen-Name</t>
  </si>
  <si>
    <t>Flughafen-Code</t>
  </si>
  <si>
    <t>Sportarten</t>
  </si>
  <si>
    <t>Anaa Airport</t>
  </si>
  <si>
    <t>AAA</t>
  </si>
  <si>
    <t>Hochtour</t>
  </si>
  <si>
    <t>AT</t>
  </si>
  <si>
    <t>Arrabury Airport</t>
  </si>
  <si>
    <t>AAB</t>
  </si>
  <si>
    <t>(Berg-)Wandern</t>
  </si>
  <si>
    <t>CH</t>
  </si>
  <si>
    <t>Schweiz</t>
  </si>
  <si>
    <t>El Arish International Airport</t>
  </si>
  <si>
    <t>AAC</t>
  </si>
  <si>
    <t>IT</t>
  </si>
  <si>
    <t>Italien</t>
  </si>
  <si>
    <t>Adado Airport</t>
  </si>
  <si>
    <t>AAD</t>
  </si>
  <si>
    <t>Leistungsbergsteigen</t>
  </si>
  <si>
    <t>FR</t>
  </si>
  <si>
    <t>Frankreich</t>
  </si>
  <si>
    <t>Rabah Bitat Airport</t>
  </si>
  <si>
    <t>AAE</t>
  </si>
  <si>
    <t>(Sport-)Klettern</t>
  </si>
  <si>
    <t>SL</t>
  </si>
  <si>
    <t>Slowenien</t>
  </si>
  <si>
    <t>Apalachicola Regional Airport</t>
  </si>
  <si>
    <t>AAF</t>
  </si>
  <si>
    <t>Alpinklettern</t>
  </si>
  <si>
    <t>ES</t>
  </si>
  <si>
    <t>Spanien</t>
  </si>
  <si>
    <t>Arapoti Airport</t>
  </si>
  <si>
    <t>AAG</t>
  </si>
  <si>
    <t>Höhlenklettern</t>
  </si>
  <si>
    <t>NOW</t>
  </si>
  <si>
    <t>Norwegen</t>
  </si>
  <si>
    <t>Aachen-Merzbrück Airport</t>
  </si>
  <si>
    <t>AAH</t>
  </si>
  <si>
    <t>Klettersteig</t>
  </si>
  <si>
    <t>SW</t>
  </si>
  <si>
    <t>Schweden</t>
  </si>
  <si>
    <t>Arraias Airport</t>
  </si>
  <si>
    <t>AAI</t>
  </si>
  <si>
    <t>Bouldern</t>
  </si>
  <si>
    <t>DNK</t>
  </si>
  <si>
    <t>Dänemark</t>
  </si>
  <si>
    <t>Cayana Airstrip</t>
  </si>
  <si>
    <t>AAJ</t>
  </si>
  <si>
    <t>MTB</t>
  </si>
  <si>
    <t>GB</t>
  </si>
  <si>
    <t>Großbritannien (UK)</t>
  </si>
  <si>
    <t>Buariki Airport</t>
  </si>
  <si>
    <t>AAK</t>
  </si>
  <si>
    <t>Skitour</t>
  </si>
  <si>
    <t>PL</t>
  </si>
  <si>
    <t>Polen</t>
  </si>
  <si>
    <t>Aalborg Airport</t>
  </si>
  <si>
    <t>AAL</t>
  </si>
  <si>
    <t>Skilauf</t>
  </si>
  <si>
    <t>AF</t>
  </si>
  <si>
    <t>Afghanistan</t>
  </si>
  <si>
    <t>Malamala Airport</t>
  </si>
  <si>
    <t>AAM</t>
  </si>
  <si>
    <t>Skilanglauf</t>
  </si>
  <si>
    <t>EG</t>
  </si>
  <si>
    <t>Ägypten</t>
  </si>
  <si>
    <t>Al Ain International Airport</t>
  </si>
  <si>
    <t>AAN</t>
  </si>
  <si>
    <t>Schneeschuhbergsteigen</t>
  </si>
  <si>
    <t>AL</t>
  </si>
  <si>
    <t>Albanien</t>
  </si>
  <si>
    <t>Anaco Airport</t>
  </si>
  <si>
    <t>AAO</t>
  </si>
  <si>
    <t>Freeride</t>
  </si>
  <si>
    <t>DZ</t>
  </si>
  <si>
    <t>Algerien</t>
  </si>
  <si>
    <t>Andrau Airpark</t>
  </si>
  <si>
    <t>AAP</t>
  </si>
  <si>
    <t>Segelfliegen/Paragleiten</t>
  </si>
  <si>
    <t>AD</t>
  </si>
  <si>
    <t>Andorra</t>
  </si>
  <si>
    <t>Anapa Vityazevo Airport</t>
  </si>
  <si>
    <t>AAQ</t>
  </si>
  <si>
    <t>Ski-/Konditionsgymnastik</t>
  </si>
  <si>
    <t>AO</t>
  </si>
  <si>
    <t>Angola</t>
  </si>
  <si>
    <t>Aarhus Airport</t>
  </si>
  <si>
    <t>AAR</t>
  </si>
  <si>
    <t>Wildwasserkajak/Wassersportarten</t>
  </si>
  <si>
    <t>AI</t>
  </si>
  <si>
    <t>Anguilla</t>
  </si>
  <si>
    <t>Apalapsili Airport</t>
  </si>
  <si>
    <t>AAS</t>
  </si>
  <si>
    <t>AQ</t>
  </si>
  <si>
    <t>Antarktis</t>
  </si>
  <si>
    <t>Altay Air Base</t>
  </si>
  <si>
    <t>AAT</t>
  </si>
  <si>
    <t>AG</t>
  </si>
  <si>
    <t>Antigua und Barbuda</t>
  </si>
  <si>
    <t>Asau Airport</t>
  </si>
  <si>
    <t>AAU</t>
  </si>
  <si>
    <t>GQ</t>
  </si>
  <si>
    <t>Äquatorial Guinea</t>
  </si>
  <si>
    <t>Allah Valley Airport</t>
  </si>
  <si>
    <t>AAV</t>
  </si>
  <si>
    <t>AR</t>
  </si>
  <si>
    <t>Argentinien</t>
  </si>
  <si>
    <t>Romeu Zema Airport</t>
  </si>
  <si>
    <t>AAX</t>
  </si>
  <si>
    <t>AM</t>
  </si>
  <si>
    <t>Armenien</t>
  </si>
  <si>
    <t>Al Ghaidah International Airport</t>
  </si>
  <si>
    <t>AAY</t>
  </si>
  <si>
    <t>AW</t>
  </si>
  <si>
    <t>Aruba</t>
  </si>
  <si>
    <t>Quezaltenango Airport</t>
  </si>
  <si>
    <t>AAZ</t>
  </si>
  <si>
    <t>AZ</t>
  </si>
  <si>
    <t>Aserbaidschan</t>
  </si>
  <si>
    <t>Abakan Airport</t>
  </si>
  <si>
    <t>ABA</t>
  </si>
  <si>
    <t>ET</t>
  </si>
  <si>
    <t>Äthiopien</t>
  </si>
  <si>
    <t>Asaba International Airport</t>
  </si>
  <si>
    <t>ABB</t>
  </si>
  <si>
    <t>AU</t>
  </si>
  <si>
    <t>Australien</t>
  </si>
  <si>
    <t>Albacete-Los Llanos Airport</t>
  </si>
  <si>
    <t>ABC</t>
  </si>
  <si>
    <t>BS</t>
  </si>
  <si>
    <t>Bahamas</t>
  </si>
  <si>
    <t>Abadan Airport</t>
  </si>
  <si>
    <t>ABD</t>
  </si>
  <si>
    <t>BH</t>
  </si>
  <si>
    <t>Bahrain</t>
  </si>
  <si>
    <t>Lehigh Valley International Airport</t>
  </si>
  <si>
    <t>ABE</t>
  </si>
  <si>
    <t>BD</t>
  </si>
  <si>
    <t>Bangladesh</t>
  </si>
  <si>
    <t>Abaiang Airport</t>
  </si>
  <si>
    <t>ABF</t>
  </si>
  <si>
    <t>BB</t>
  </si>
  <si>
    <t>Barbados</t>
  </si>
  <si>
    <t>Abingdon Downs Airport</t>
  </si>
  <si>
    <t>ABG</t>
  </si>
  <si>
    <t>BE</t>
  </si>
  <si>
    <t>Belgien</t>
  </si>
  <si>
    <t>Alpha Airport</t>
  </si>
  <si>
    <t>ABH</t>
  </si>
  <si>
    <t>BZ</t>
  </si>
  <si>
    <t>Belize</t>
  </si>
  <si>
    <t>Abilene Regional Airport</t>
  </si>
  <si>
    <t>ABI</t>
  </si>
  <si>
    <t>BJ</t>
  </si>
  <si>
    <t>Benin</t>
  </si>
  <si>
    <t>Port Bouet Airport</t>
  </si>
  <si>
    <t>ABJ</t>
  </si>
  <si>
    <t>BM</t>
  </si>
  <si>
    <t>Bermudas</t>
  </si>
  <si>
    <t>Kabri Dehar Airport</t>
  </si>
  <si>
    <t>ABK</t>
  </si>
  <si>
    <t>BT</t>
  </si>
  <si>
    <t>Bhutan</t>
  </si>
  <si>
    <t>Ambler Airport</t>
  </si>
  <si>
    <t>ABL</t>
  </si>
  <si>
    <t>MM</t>
  </si>
  <si>
    <t>Birma</t>
  </si>
  <si>
    <t>Northern Peninsula Airport</t>
  </si>
  <si>
    <t>ABM</t>
  </si>
  <si>
    <t>BO</t>
  </si>
  <si>
    <t>Bolivien</t>
  </si>
  <si>
    <t>Albina Airport</t>
  </si>
  <si>
    <t>ABN</t>
  </si>
  <si>
    <t>BA</t>
  </si>
  <si>
    <t>Bosnien-Herzegowina</t>
  </si>
  <si>
    <t>Aboisso Airport</t>
  </si>
  <si>
    <t>ABO</t>
  </si>
  <si>
    <t>BW</t>
  </si>
  <si>
    <t>Botswana</t>
  </si>
  <si>
    <t>Atkamba Airport</t>
  </si>
  <si>
    <t>ABP</t>
  </si>
  <si>
    <t>BV</t>
  </si>
  <si>
    <t>Bouvet Inseln</t>
  </si>
  <si>
    <t>Albuquerque International Sunport</t>
  </si>
  <si>
    <t>ABQ</t>
  </si>
  <si>
    <t>BR</t>
  </si>
  <si>
    <t>Brasilien</t>
  </si>
  <si>
    <t>Aberdeen Regional Airport</t>
  </si>
  <si>
    <t>ABR</t>
  </si>
  <si>
    <t>IO</t>
  </si>
  <si>
    <t>Britisch-Indischer Ozean</t>
  </si>
  <si>
    <t>Abu Simbel Airport</t>
  </si>
  <si>
    <t>ABS</t>
  </si>
  <si>
    <t>BN</t>
  </si>
  <si>
    <t>Brunei</t>
  </si>
  <si>
    <t>Al Baha Airport</t>
  </si>
  <si>
    <t>ABT</t>
  </si>
  <si>
    <t>BG</t>
  </si>
  <si>
    <t>Bulgarien</t>
  </si>
  <si>
    <t>Haliwen Airport</t>
  </si>
  <si>
    <t>ABU</t>
  </si>
  <si>
    <t>BF</t>
  </si>
  <si>
    <t>Burkina Faso</t>
  </si>
  <si>
    <t>Nnamdi Azikiwe International Airport</t>
  </si>
  <si>
    <t>ABV</t>
  </si>
  <si>
    <t>BI</t>
  </si>
  <si>
    <t>Burundi</t>
  </si>
  <si>
    <t>Albury Airport</t>
  </si>
  <si>
    <t>ABX</t>
  </si>
  <si>
    <t>CL</t>
  </si>
  <si>
    <t>Chile</t>
  </si>
  <si>
    <t>Southwest Georgia Regional Airport</t>
  </si>
  <si>
    <t>ABY</t>
  </si>
  <si>
    <t>CN</t>
  </si>
  <si>
    <t>China</t>
  </si>
  <si>
    <t>Aberdeen Dyce Airport</t>
  </si>
  <si>
    <t>ABZ</t>
  </si>
  <si>
    <t>CX</t>
  </si>
  <si>
    <t>Christmas Island</t>
  </si>
  <si>
    <t>General Juan N Alvarez International Airport</t>
  </si>
  <si>
    <t>ACA</t>
  </si>
  <si>
    <t>CK</t>
  </si>
  <si>
    <t>Cook Inseln</t>
  </si>
  <si>
    <t>Antrim County Airport</t>
  </si>
  <si>
    <t>ACB</t>
  </si>
  <si>
    <t>CR</t>
  </si>
  <si>
    <t>Costa Rica</t>
  </si>
  <si>
    <t>Kotoka International Airport</t>
  </si>
  <si>
    <t>ACC</t>
  </si>
  <si>
    <t>DK</t>
  </si>
  <si>
    <t>Alcides Fernández Airport</t>
  </si>
  <si>
    <t>ACD</t>
  </si>
  <si>
    <t>Lanzarote Airport</t>
  </si>
  <si>
    <t>ACE</t>
  </si>
  <si>
    <t>DJ</t>
  </si>
  <si>
    <t>Djibuti</t>
  </si>
  <si>
    <t>Brisbane Archerfield Airport</t>
  </si>
  <si>
    <t>ACF</t>
  </si>
  <si>
    <t>DM</t>
  </si>
  <si>
    <t>Dominika</t>
  </si>
  <si>
    <t>St Gallen Altenrhein Airport</t>
  </si>
  <si>
    <t>ACH</t>
  </si>
  <si>
    <t>DO</t>
  </si>
  <si>
    <t>Dominikanische Republik</t>
  </si>
  <si>
    <t>Alderney Airport</t>
  </si>
  <si>
    <t>ACI</t>
  </si>
  <si>
    <t>EC</t>
  </si>
  <si>
    <t>Ecuador</t>
  </si>
  <si>
    <t>Anuradhapura Air Force Base</t>
  </si>
  <si>
    <t>ACJ</t>
  </si>
  <si>
    <t>SV</t>
  </si>
  <si>
    <t>El Salvador</t>
  </si>
  <si>
    <t>Nantucket Memorial Airport</t>
  </si>
  <si>
    <t>ACK</t>
  </si>
  <si>
    <t>CI</t>
  </si>
  <si>
    <t>Elfenbeinküste</t>
  </si>
  <si>
    <t>Aguaclara Airport</t>
  </si>
  <si>
    <t>ACL</t>
  </si>
  <si>
    <t>ER</t>
  </si>
  <si>
    <t>Eritrea</t>
  </si>
  <si>
    <t>Arica Airport</t>
  </si>
  <si>
    <t>ACM</t>
  </si>
  <si>
    <t>EE</t>
  </si>
  <si>
    <t>Estland</t>
  </si>
  <si>
    <t>Ciudad Acuña New International Airport</t>
  </si>
  <si>
    <t>ACN</t>
  </si>
  <si>
    <t>FK</t>
  </si>
  <si>
    <t>Falkland Inseln</t>
  </si>
  <si>
    <t>Sahand Airport</t>
  </si>
  <si>
    <t>ACP</t>
  </si>
  <si>
    <t>FO</t>
  </si>
  <si>
    <t>Färöer Inseln</t>
  </si>
  <si>
    <t>Araracuara Airport</t>
  </si>
  <si>
    <t>ACR</t>
  </si>
  <si>
    <t>FJ</t>
  </si>
  <si>
    <t>Fidschi</t>
  </si>
  <si>
    <t>Achinsk Airport</t>
  </si>
  <si>
    <t>ACS</t>
  </si>
  <si>
    <t>FI</t>
  </si>
  <si>
    <t>Finnland</t>
  </si>
  <si>
    <t>Waco Regional Airport</t>
  </si>
  <si>
    <t>ACT</t>
  </si>
  <si>
    <t>Achutupo Airport</t>
  </si>
  <si>
    <t>ACU</t>
  </si>
  <si>
    <t>GF</t>
  </si>
  <si>
    <t>französisch Guyana</t>
  </si>
  <si>
    <t>California Redwood Coast-Humboldt County Airport</t>
  </si>
  <si>
    <t>ACV</t>
  </si>
  <si>
    <t>PF</t>
  </si>
  <si>
    <t>Französisch Polynesien</t>
  </si>
  <si>
    <t>Xingyi Airport</t>
  </si>
  <si>
    <t>ACX</t>
  </si>
  <si>
    <t>TF</t>
  </si>
  <si>
    <t>Französisches Süd-Territorium</t>
  </si>
  <si>
    <t>Atlantic City International Airport</t>
  </si>
  <si>
    <t>ACY</t>
  </si>
  <si>
    <t>GA</t>
  </si>
  <si>
    <t>Gabun</t>
  </si>
  <si>
    <t>Zabol Airport</t>
  </si>
  <si>
    <t>ACZ</t>
  </si>
  <si>
    <t>GM</t>
  </si>
  <si>
    <t>Gambia</t>
  </si>
  <si>
    <t>Adana Airport</t>
  </si>
  <si>
    <t>ADA</t>
  </si>
  <si>
    <t>GE</t>
  </si>
  <si>
    <t>Georgien</t>
  </si>
  <si>
    <t>Adnan Menderes International Airport</t>
  </si>
  <si>
    <t>ADB</t>
  </si>
  <si>
    <t>GH</t>
  </si>
  <si>
    <t>Ghana</t>
  </si>
  <si>
    <t>Andakombe Airport</t>
  </si>
  <si>
    <t>ADC</t>
  </si>
  <si>
    <t>GI</t>
  </si>
  <si>
    <t>Gibraltar</t>
  </si>
  <si>
    <t>Addis Ababa Bole International Airport</t>
  </si>
  <si>
    <t>ADD</t>
  </si>
  <si>
    <t>GD</t>
  </si>
  <si>
    <t>Grenada</t>
  </si>
  <si>
    <t>Aden International Airport</t>
  </si>
  <si>
    <t>ADE</t>
  </si>
  <si>
    <t>GR</t>
  </si>
  <si>
    <t>Griechenland</t>
  </si>
  <si>
    <t>Adıyaman Airport</t>
  </si>
  <si>
    <t>ADF</t>
  </si>
  <si>
    <t>GL</t>
  </si>
  <si>
    <t>Grönland</t>
  </si>
  <si>
    <t>Lenawee County Airport</t>
  </si>
  <si>
    <t>ADG</t>
  </si>
  <si>
    <t>UK</t>
  </si>
  <si>
    <t>Großbritannien</t>
  </si>
  <si>
    <t>Aldan Airport</t>
  </si>
  <si>
    <t>ADH</t>
  </si>
  <si>
    <t>Arandis Airport</t>
  </si>
  <si>
    <t>ADI</t>
  </si>
  <si>
    <t>GP</t>
  </si>
  <si>
    <t>Guadeloupe</t>
  </si>
  <si>
    <t>Amman-Marka International Airport</t>
  </si>
  <si>
    <t>ADJ</t>
  </si>
  <si>
    <t>GU</t>
  </si>
  <si>
    <t>Guam</t>
  </si>
  <si>
    <t>Adak Airport</t>
  </si>
  <si>
    <t>ADK</t>
  </si>
  <si>
    <t>GT</t>
  </si>
  <si>
    <t>Guatemala</t>
  </si>
  <si>
    <t>Adelaide International Airport</t>
  </si>
  <si>
    <t>ADL</t>
  </si>
  <si>
    <t>GN</t>
  </si>
  <si>
    <t>Guinea</t>
  </si>
  <si>
    <t>Ardmore Municipal Airport</t>
  </si>
  <si>
    <t>ADM</t>
  </si>
  <si>
    <t>GW</t>
  </si>
  <si>
    <t>Guinea Bissau</t>
  </si>
  <si>
    <t>Andamooka Airport</t>
  </si>
  <si>
    <t>ADO</t>
  </si>
  <si>
    <t>GY</t>
  </si>
  <si>
    <t>Guyana</t>
  </si>
  <si>
    <t>Ampara Airport</t>
  </si>
  <si>
    <t>ADP</t>
  </si>
  <si>
    <t>HT</t>
  </si>
  <si>
    <t>Haiti</t>
  </si>
  <si>
    <t>Kodiak Airport</t>
  </si>
  <si>
    <t>ADQ</t>
  </si>
  <si>
    <t>HM</t>
  </si>
  <si>
    <t>Heard und McDonald Islands</t>
  </si>
  <si>
    <t>Robert F Swinnie Airport</t>
  </si>
  <si>
    <t>ADR</t>
  </si>
  <si>
    <t>HN</t>
  </si>
  <si>
    <t>Honduras</t>
  </si>
  <si>
    <t>Addison Airport</t>
  </si>
  <si>
    <t>ADS</t>
  </si>
  <si>
    <t>HK</t>
  </si>
  <si>
    <t>Hong Kong</t>
  </si>
  <si>
    <t>Ada Regional Airport</t>
  </si>
  <si>
    <t>ADT</t>
  </si>
  <si>
    <t>IN</t>
  </si>
  <si>
    <t>Indien</t>
  </si>
  <si>
    <t>Ardabil Airport</t>
  </si>
  <si>
    <t>ADU</t>
  </si>
  <si>
    <t>ID</t>
  </si>
  <si>
    <t>Indonesien</t>
  </si>
  <si>
    <t>El Daein Airport</t>
  </si>
  <si>
    <t>ADV</t>
  </si>
  <si>
    <t>IQ</t>
  </si>
  <si>
    <t>Irak</t>
  </si>
  <si>
    <t>Joint Base Andrews</t>
  </si>
  <si>
    <t>ADW</t>
  </si>
  <si>
    <t>IR</t>
  </si>
  <si>
    <t>Iran</t>
  </si>
  <si>
    <t>RAF Leuchars</t>
  </si>
  <si>
    <t>ADX</t>
  </si>
  <si>
    <t>IE</t>
  </si>
  <si>
    <t>Irland</t>
  </si>
  <si>
    <t>Alldays Airport</t>
  </si>
  <si>
    <t>ADY</t>
  </si>
  <si>
    <t>IS</t>
  </si>
  <si>
    <t>Island</t>
  </si>
  <si>
    <t>Gustavo Rojas Pinilla International Airport</t>
  </si>
  <si>
    <t>ADZ</t>
  </si>
  <si>
    <t>IL</t>
  </si>
  <si>
    <t>Israel</t>
  </si>
  <si>
    <t>Abemama Atoll Airport</t>
  </si>
  <si>
    <t>AEA</t>
  </si>
  <si>
    <t>Baise Youjiang Airport</t>
  </si>
  <si>
    <t>AEB</t>
  </si>
  <si>
    <t>JM</t>
  </si>
  <si>
    <t>Jamaika</t>
  </si>
  <si>
    <t>Adareil Airport</t>
  </si>
  <si>
    <t>AEE</t>
  </si>
  <si>
    <t>JP</t>
  </si>
  <si>
    <t>Japan</t>
  </si>
  <si>
    <t>Aek Godang Airport</t>
  </si>
  <si>
    <t>AEG</t>
  </si>
  <si>
    <t>YE</t>
  </si>
  <si>
    <t>Jemen</t>
  </si>
  <si>
    <t>Abeche Airport</t>
  </si>
  <si>
    <t>AEH</t>
  </si>
  <si>
    <t>JO</t>
  </si>
  <si>
    <t>Jordanien</t>
  </si>
  <si>
    <t>Aseki Airport</t>
  </si>
  <si>
    <t>AEK</t>
  </si>
  <si>
    <t>YU</t>
  </si>
  <si>
    <t>Jugoslawien</t>
  </si>
  <si>
    <t>Albert Lea Municipal Airport</t>
  </si>
  <si>
    <t>AEL</t>
  </si>
  <si>
    <t>KY</t>
  </si>
  <si>
    <t>Kaiman Inseln</t>
  </si>
  <si>
    <t>Amgu Airport</t>
  </si>
  <si>
    <t>AEM</t>
  </si>
  <si>
    <t>KH</t>
  </si>
  <si>
    <t>Kambodscha</t>
  </si>
  <si>
    <t>Aioun el Atrouss Airport</t>
  </si>
  <si>
    <t>AEO</t>
  </si>
  <si>
    <t>CM</t>
  </si>
  <si>
    <t>Kamerun</t>
  </si>
  <si>
    <t>Jorge Newbery Airpark</t>
  </si>
  <si>
    <t>AEP</t>
  </si>
  <si>
    <t>CA</t>
  </si>
  <si>
    <t>Kanada</t>
  </si>
  <si>
    <t>Ar Horqin Airport</t>
  </si>
  <si>
    <t>AEQ</t>
  </si>
  <si>
    <t>CV</t>
  </si>
  <si>
    <t>Kap Verde</t>
  </si>
  <si>
    <t>Sochi International Airport</t>
  </si>
  <si>
    <t>AER</t>
  </si>
  <si>
    <t>KZ</t>
  </si>
  <si>
    <t>Kasachstan</t>
  </si>
  <si>
    <t>Ålesund Airport</t>
  </si>
  <si>
    <t>AES</t>
  </si>
  <si>
    <t>KE</t>
  </si>
  <si>
    <t>Kenia</t>
  </si>
  <si>
    <t>Allakaket Airport</t>
  </si>
  <si>
    <t>AET</t>
  </si>
  <si>
    <t>KG</t>
  </si>
  <si>
    <t>Kirgisistan</t>
  </si>
  <si>
    <t>Abu Musa Island Airport</t>
  </si>
  <si>
    <t>AEU</t>
  </si>
  <si>
    <t>KI</t>
  </si>
  <si>
    <t>Kiribati</t>
  </si>
  <si>
    <t>Alexandria International Airport</t>
  </si>
  <si>
    <t>AEX</t>
  </si>
  <si>
    <t>CC</t>
  </si>
  <si>
    <t>Kokosinseln</t>
  </si>
  <si>
    <t>Akureyri Airport</t>
  </si>
  <si>
    <t>AEY</t>
  </si>
  <si>
    <t>CO</t>
  </si>
  <si>
    <t>Kolumbien</t>
  </si>
  <si>
    <t>Suboficial Ay Santiago Germano Airport</t>
  </si>
  <si>
    <t>AFA</t>
  </si>
  <si>
    <t>KM</t>
  </si>
  <si>
    <t>Komoren</t>
  </si>
  <si>
    <t>Port Alfred Airport</t>
  </si>
  <si>
    <t>AFD</t>
  </si>
  <si>
    <t>CG</t>
  </si>
  <si>
    <t>Kongo</t>
  </si>
  <si>
    <t>USAF Academy Airfield</t>
  </si>
  <si>
    <t>AFF</t>
  </si>
  <si>
    <t>CD</t>
  </si>
  <si>
    <t>Demokratische Republik Kongo</t>
  </si>
  <si>
    <t>Amalfi Airport</t>
  </si>
  <si>
    <t>AFI</t>
  </si>
  <si>
    <t>HR</t>
  </si>
  <si>
    <t>Kroatien</t>
  </si>
  <si>
    <t>Piloto Osvaldo Marques Dias Airport</t>
  </si>
  <si>
    <t>AFL</t>
  </si>
  <si>
    <t>CU</t>
  </si>
  <si>
    <t>Kuba</t>
  </si>
  <si>
    <t>Jaffrey Airport Silver Ranch Airport</t>
  </si>
  <si>
    <t>AFN</t>
  </si>
  <si>
    <t>KW</t>
  </si>
  <si>
    <t>Kuwait</t>
  </si>
  <si>
    <t>Afton Municipal Airport</t>
  </si>
  <si>
    <t>AFO</t>
  </si>
  <si>
    <t>LA</t>
  </si>
  <si>
    <t>Laos</t>
  </si>
  <si>
    <t>Afore Airstrip</t>
  </si>
  <si>
    <t>AFR</t>
  </si>
  <si>
    <t>LS</t>
  </si>
  <si>
    <t>Lesotho</t>
  </si>
  <si>
    <t>Sugraly Airport</t>
  </si>
  <si>
    <t>AFS</t>
  </si>
  <si>
    <t>LV</t>
  </si>
  <si>
    <t>Lettland</t>
  </si>
  <si>
    <t>Afutara Aerodrome</t>
  </si>
  <si>
    <t>AFT</t>
  </si>
  <si>
    <t>LB</t>
  </si>
  <si>
    <t>Libanon</t>
  </si>
  <si>
    <t>Fort Worth Alliance Airport</t>
  </si>
  <si>
    <t>AFW</t>
  </si>
  <si>
    <t>LR</t>
  </si>
  <si>
    <t>Liberia</t>
  </si>
  <si>
    <t>Afyon Airport</t>
  </si>
  <si>
    <t>AFY</t>
  </si>
  <si>
    <t>LY</t>
  </si>
  <si>
    <t>Libyen</t>
  </si>
  <si>
    <t>Sabzevar National Airport</t>
  </si>
  <si>
    <t>AFZ</t>
  </si>
  <si>
    <t>LI</t>
  </si>
  <si>
    <t>Liechtenstein</t>
  </si>
  <si>
    <t>Al Massira Airport</t>
  </si>
  <si>
    <t>AGA</t>
  </si>
  <si>
    <t>LT</t>
  </si>
  <si>
    <t>Litauen</t>
  </si>
  <si>
    <t>Augsburg Airport</t>
  </si>
  <si>
    <t>AGB</t>
  </si>
  <si>
    <t>LU</t>
  </si>
  <si>
    <t>Luxemburg</t>
  </si>
  <si>
    <t>Allegheny County Airport</t>
  </si>
  <si>
    <t>AGC</t>
  </si>
  <si>
    <t>MO</t>
  </si>
  <si>
    <t>Macao</t>
  </si>
  <si>
    <t>Anggi Airport</t>
  </si>
  <si>
    <t>AGD</t>
  </si>
  <si>
    <t>MG</t>
  </si>
  <si>
    <t>Madagaskar</t>
  </si>
  <si>
    <t>Wangerooge Airport</t>
  </si>
  <si>
    <t>AGE</t>
  </si>
  <si>
    <t>MW</t>
  </si>
  <si>
    <t>Malawi</t>
  </si>
  <si>
    <t>Agen-La Garenne Airport</t>
  </si>
  <si>
    <t>AGF</t>
  </si>
  <si>
    <t>MY</t>
  </si>
  <si>
    <t>Malaysia</t>
  </si>
  <si>
    <t>Angoram Airport</t>
  </si>
  <si>
    <t>AGG</t>
  </si>
  <si>
    <t>MV</t>
  </si>
  <si>
    <t>Malediven</t>
  </si>
  <si>
    <t>Ängelholm-Helsingborg Airport</t>
  </si>
  <si>
    <t>AGH</t>
  </si>
  <si>
    <t>ML</t>
  </si>
  <si>
    <t>Mali</t>
  </si>
  <si>
    <t>Wageningen Airstrip</t>
  </si>
  <si>
    <t>AGI</t>
  </si>
  <si>
    <t>MT</t>
  </si>
  <si>
    <t>Malta</t>
  </si>
  <si>
    <t>Aguni Airport</t>
  </si>
  <si>
    <t>AGJ</t>
  </si>
  <si>
    <t>MP</t>
  </si>
  <si>
    <t>Marianen</t>
  </si>
  <si>
    <t>Kagua Airport</t>
  </si>
  <si>
    <t>AGK</t>
  </si>
  <si>
    <t>MA</t>
  </si>
  <si>
    <t>Marokko</t>
  </si>
  <si>
    <t>Wanigela Airport</t>
  </si>
  <si>
    <t>AGL</t>
  </si>
  <si>
    <t>MH</t>
  </si>
  <si>
    <t>Marshall Inseln</t>
  </si>
  <si>
    <t>Ralph C Weiser Field</t>
  </si>
  <si>
    <t>AGO</t>
  </si>
  <si>
    <t>MQ</t>
  </si>
  <si>
    <t>Martinique</t>
  </si>
  <si>
    <t>Málaga Airport</t>
  </si>
  <si>
    <t>AGP</t>
  </si>
  <si>
    <t>MR</t>
  </si>
  <si>
    <t>Mauretanien</t>
  </si>
  <si>
    <t>Agra Airport</t>
  </si>
  <si>
    <t>AGR</t>
  </si>
  <si>
    <t>MU</t>
  </si>
  <si>
    <t>Mauritius</t>
  </si>
  <si>
    <t>Augusta Regional At Bush Field</t>
  </si>
  <si>
    <t>AGS</t>
  </si>
  <si>
    <t>YT</t>
  </si>
  <si>
    <t>Mayotte</t>
  </si>
  <si>
    <t>Guarani International Airport</t>
  </si>
  <si>
    <t>AGT</t>
  </si>
  <si>
    <t>MK</t>
  </si>
  <si>
    <t>Mazedonien</t>
  </si>
  <si>
    <t>Jesús Terán Paredo International Airport</t>
  </si>
  <si>
    <t>AGU</t>
  </si>
  <si>
    <t>MX</t>
  </si>
  <si>
    <t>Mexiko</t>
  </si>
  <si>
    <t>Oswaldo Guevara Mujica Airport</t>
  </si>
  <si>
    <t>AGV</t>
  </si>
  <si>
    <t>FM</t>
  </si>
  <si>
    <t>Mikronesien</t>
  </si>
  <si>
    <t>Agnew Airport</t>
  </si>
  <si>
    <t>AGW</t>
  </si>
  <si>
    <t>MZ</t>
  </si>
  <si>
    <t>Mocambique</t>
  </si>
  <si>
    <t>Agatti Airport</t>
  </si>
  <si>
    <t>AGX</t>
  </si>
  <si>
    <t>MD</t>
  </si>
  <si>
    <t>Moldavien</t>
  </si>
  <si>
    <t>Argyle Downs Airport</t>
  </si>
  <si>
    <t>AGY</t>
  </si>
  <si>
    <t>MC</t>
  </si>
  <si>
    <t>Monaco</t>
  </si>
  <si>
    <t>Aggeneys Airport</t>
  </si>
  <si>
    <t>AGZ</t>
  </si>
  <si>
    <t>MN</t>
  </si>
  <si>
    <t>Mongolei</t>
  </si>
  <si>
    <t>Abha Regional Airport</t>
  </si>
  <si>
    <t>AHB</t>
  </si>
  <si>
    <t>MS</t>
  </si>
  <si>
    <t>Montserrat</t>
  </si>
  <si>
    <t>Amedee Army Air Field</t>
  </si>
  <si>
    <t>AHC</t>
  </si>
  <si>
    <t>NA</t>
  </si>
  <si>
    <t>Namibia</t>
  </si>
  <si>
    <t>Ardmore Downtown Executive Airport</t>
  </si>
  <si>
    <t>AHD</t>
  </si>
  <si>
    <t>NR</t>
  </si>
  <si>
    <t>Nauru</t>
  </si>
  <si>
    <t>Ahe Airport</t>
  </si>
  <si>
    <t>AHE</t>
  </si>
  <si>
    <t>NP</t>
  </si>
  <si>
    <t>Nepal</t>
  </si>
  <si>
    <t>Arapahoe Municipal Airport</t>
  </si>
  <si>
    <t>AHF</t>
  </si>
  <si>
    <t>NC</t>
  </si>
  <si>
    <t>Neukaledonien</t>
  </si>
  <si>
    <t>Amery Municipal Airport</t>
  </si>
  <si>
    <t>AHH</t>
  </si>
  <si>
    <t>NZ</t>
  </si>
  <si>
    <t>Neuseeland</t>
  </si>
  <si>
    <t>Amahai Airport</t>
  </si>
  <si>
    <t>AHI</t>
  </si>
  <si>
    <t>NI</t>
  </si>
  <si>
    <t>Nicaragua</t>
  </si>
  <si>
    <t>Hongyuan Airport</t>
  </si>
  <si>
    <t>AHJ</t>
  </si>
  <si>
    <t>NL</t>
  </si>
  <si>
    <t>Niederlande</t>
  </si>
  <si>
    <t>Aishalton Airport</t>
  </si>
  <si>
    <t>AHL</t>
  </si>
  <si>
    <t>AN</t>
  </si>
  <si>
    <t>Niederländische Antillen</t>
  </si>
  <si>
    <t>Ashland Municipal Sumner Parker Field</t>
  </si>
  <si>
    <t>AHM</t>
  </si>
  <si>
    <t>NE</t>
  </si>
  <si>
    <t>Niger</t>
  </si>
  <si>
    <t>Athens Ben Epps Airport</t>
  </si>
  <si>
    <t>AHN</t>
  </si>
  <si>
    <t>NG</t>
  </si>
  <si>
    <t>Nigeria</t>
  </si>
  <si>
    <t>Alghero-Fertilia Airport</t>
  </si>
  <si>
    <t>AHO</t>
  </si>
  <si>
    <t>NU</t>
  </si>
  <si>
    <t>Niue</t>
  </si>
  <si>
    <t>Ahuas Airport</t>
  </si>
  <si>
    <t>AHS</t>
  </si>
  <si>
    <t>KP</t>
  </si>
  <si>
    <t>Nord Korea</t>
  </si>
  <si>
    <t>Cherif Al Idrissi Airport</t>
  </si>
  <si>
    <t>AHU</t>
  </si>
  <si>
    <t>NF</t>
  </si>
  <si>
    <t>Norfolk Inseln</t>
  </si>
  <si>
    <t>Ambatolhy Airport</t>
  </si>
  <si>
    <t>AHY</t>
  </si>
  <si>
    <t>NO</t>
  </si>
  <si>
    <t>Altiport L'Alpe d'Huez - Henri GIRAUD</t>
  </si>
  <si>
    <t>AHZ</t>
  </si>
  <si>
    <t>OM</t>
  </si>
  <si>
    <t>Oman</t>
  </si>
  <si>
    <t>Alliance Municipal Airport</t>
  </si>
  <si>
    <t>AIA</t>
  </si>
  <si>
    <t>Ailinglaplap Airok Airport</t>
  </si>
  <si>
    <t>AIC</t>
  </si>
  <si>
    <t>PK</t>
  </si>
  <si>
    <t>Pakistan</t>
  </si>
  <si>
    <t>Anderson Municipal Darlington Field</t>
  </si>
  <si>
    <t>AID</t>
  </si>
  <si>
    <t>PS</t>
  </si>
  <si>
    <t>Palästina</t>
  </si>
  <si>
    <t>Aiome Airport</t>
  </si>
  <si>
    <t>AIE</t>
  </si>
  <si>
    <t>PW</t>
  </si>
  <si>
    <t>Palau</t>
  </si>
  <si>
    <t>Marcelo Pires Halzhausen Airport</t>
  </si>
  <si>
    <t>AIF</t>
  </si>
  <si>
    <t>PA</t>
  </si>
  <si>
    <t>Panama</t>
  </si>
  <si>
    <t>Yalinga Airport</t>
  </si>
  <si>
    <t>AIG</t>
  </si>
  <si>
    <t>PG</t>
  </si>
  <si>
    <t>Papua Neuguinea</t>
  </si>
  <si>
    <t>Aiambak Airport</t>
  </si>
  <si>
    <t>AIH</t>
  </si>
  <si>
    <t>PY</t>
  </si>
  <si>
    <t>Paraguay</t>
  </si>
  <si>
    <t>Ali-Sabieh Airport</t>
  </si>
  <si>
    <t>AII</t>
  </si>
  <si>
    <t>PE</t>
  </si>
  <si>
    <t>Peru</t>
  </si>
  <si>
    <t>Aiken Regional Airport</t>
  </si>
  <si>
    <t>AIK</t>
  </si>
  <si>
    <t>PH</t>
  </si>
  <si>
    <t>Philippinen</t>
  </si>
  <si>
    <t>Alligandi Airport</t>
  </si>
  <si>
    <t>AIL</t>
  </si>
  <si>
    <t>PN</t>
  </si>
  <si>
    <t>Pitcairn</t>
  </si>
  <si>
    <t>Ailuk Airport</t>
  </si>
  <si>
    <t>AIM</t>
  </si>
  <si>
    <t>Wainwright Airport</t>
  </si>
  <si>
    <t>AIN</t>
  </si>
  <si>
    <t>PT</t>
  </si>
  <si>
    <t>Portugal</t>
  </si>
  <si>
    <t>Atlantic Municipal Airport</t>
  </si>
  <si>
    <t>AIO</t>
  </si>
  <si>
    <t>PR</t>
  </si>
  <si>
    <t>Puerto Rico</t>
  </si>
  <si>
    <t>Adampur Airport</t>
  </si>
  <si>
    <t>AIP</t>
  </si>
  <si>
    <t>QA</t>
  </si>
  <si>
    <t>Qatar</t>
  </si>
  <si>
    <t>Aripuanã Airport</t>
  </si>
  <si>
    <t>AIR</t>
  </si>
  <si>
    <t>RE</t>
  </si>
  <si>
    <t>Reunion</t>
  </si>
  <si>
    <t>Arorae Island Airport</t>
  </si>
  <si>
    <t>AIS</t>
  </si>
  <si>
    <t>RW</t>
  </si>
  <si>
    <t>Ruanda</t>
  </si>
  <si>
    <t>Aitutaki Airport</t>
  </si>
  <si>
    <t>AIT</t>
  </si>
  <si>
    <t>RO</t>
  </si>
  <si>
    <t>Rumänien</t>
  </si>
  <si>
    <t>Enua Airport</t>
  </si>
  <si>
    <t>AIU</t>
  </si>
  <si>
    <t>RU</t>
  </si>
  <si>
    <t>Russland</t>
  </si>
  <si>
    <t>George Downer Airport</t>
  </si>
  <si>
    <t>AIV</t>
  </si>
  <si>
    <t>LC</t>
  </si>
  <si>
    <t>Saint Lucia</t>
  </si>
  <si>
    <t>Ai-Ais Airport</t>
  </si>
  <si>
    <t>AIW</t>
  </si>
  <si>
    <t>ZM</t>
  </si>
  <si>
    <t>Sambia</t>
  </si>
  <si>
    <t>Lee C Fine Memorial Airport</t>
  </si>
  <si>
    <t>AIZ</t>
  </si>
  <si>
    <t>AS</t>
  </si>
  <si>
    <t>Samoa</t>
  </si>
  <si>
    <t>Ajaccio-Napoléon Bonaparte Airport</t>
  </si>
  <si>
    <t>AJA</t>
  </si>
  <si>
    <t>WS</t>
  </si>
  <si>
    <t>Al-Jawf Domestic Airport</t>
  </si>
  <si>
    <t>AJF</t>
  </si>
  <si>
    <t>SM</t>
  </si>
  <si>
    <t>San Marino</t>
  </si>
  <si>
    <t>Ağrı Airport</t>
  </si>
  <si>
    <t>AJI</t>
  </si>
  <si>
    <t>ST</t>
  </si>
  <si>
    <t>Sao Tome</t>
  </si>
  <si>
    <t>Akjoujt Airport</t>
  </si>
  <si>
    <t>AJJ</t>
  </si>
  <si>
    <t>SA</t>
  </si>
  <si>
    <t>Saudi Arabien</t>
  </si>
  <si>
    <t>Arak Airport</t>
  </si>
  <si>
    <t>AJK</t>
  </si>
  <si>
    <t>SE</t>
  </si>
  <si>
    <t>Lengpui Airport</t>
  </si>
  <si>
    <t>AJL</t>
  </si>
  <si>
    <t>Ouani Airport</t>
  </si>
  <si>
    <t>AJN</t>
  </si>
  <si>
    <t>SN</t>
  </si>
  <si>
    <t>Senegal</t>
  </si>
  <si>
    <t>Arvidsjaur Airport</t>
  </si>
  <si>
    <t>AJR</t>
  </si>
  <si>
    <t>SC</t>
  </si>
  <si>
    <t>Seychellen</t>
  </si>
  <si>
    <t>Abreojos Airport</t>
  </si>
  <si>
    <t>AJS</t>
  </si>
  <si>
    <t>Sierra Leone</t>
  </si>
  <si>
    <t>Santa Maria Airport</t>
  </si>
  <si>
    <t>AJU</t>
  </si>
  <si>
    <t>SG</t>
  </si>
  <si>
    <t>Singapur</t>
  </si>
  <si>
    <t>Mano Dayak International Airport</t>
  </si>
  <si>
    <t>AJY</t>
  </si>
  <si>
    <t>SK</t>
  </si>
  <si>
    <t>Slowakei</t>
  </si>
  <si>
    <t>Ankang Wulipu Airport</t>
  </si>
  <si>
    <t>AKA</t>
  </si>
  <si>
    <t>SI</t>
  </si>
  <si>
    <t>Atka Airport</t>
  </si>
  <si>
    <t>AKB</t>
  </si>
  <si>
    <t>SB</t>
  </si>
  <si>
    <t>Solomon Inseln</t>
  </si>
  <si>
    <t>Akron Fulton International Airport</t>
  </si>
  <si>
    <t>AKC</t>
  </si>
  <si>
    <t>SO</t>
  </si>
  <si>
    <t>Somalia</t>
  </si>
  <si>
    <t>Akola Airport</t>
  </si>
  <si>
    <t>AKD</t>
  </si>
  <si>
    <t>GS</t>
  </si>
  <si>
    <t>Südgeorgien und die Südlichen Sandwichinseln</t>
  </si>
  <si>
    <t>Akieni Airport</t>
  </si>
  <si>
    <t>AKE</t>
  </si>
  <si>
    <t>Kufra Airport</t>
  </si>
  <si>
    <t>AKF</t>
  </si>
  <si>
    <t>LK</t>
  </si>
  <si>
    <t>Sri Lanka</t>
  </si>
  <si>
    <t>Anguganak Airport</t>
  </si>
  <si>
    <t>AKG</t>
  </si>
  <si>
    <t>SH</t>
  </si>
  <si>
    <t>St. Helena</t>
  </si>
  <si>
    <t>Prince Sultan Air Base</t>
  </si>
  <si>
    <t>AKH</t>
  </si>
  <si>
    <t>KN</t>
  </si>
  <si>
    <t>St. Kitts Nevis Anguilla</t>
  </si>
  <si>
    <t>Akiak Airport</t>
  </si>
  <si>
    <t>AKI</t>
  </si>
  <si>
    <t>PM</t>
  </si>
  <si>
    <t>St. Pierre und Miquelon</t>
  </si>
  <si>
    <t>Asahikawa Airport</t>
  </si>
  <si>
    <t>AKJ</t>
  </si>
  <si>
    <t>VC</t>
  </si>
  <si>
    <t>St. Vincent</t>
  </si>
  <si>
    <t>Akhiok Airport</t>
  </si>
  <si>
    <t>AKK</t>
  </si>
  <si>
    <t>KR</t>
  </si>
  <si>
    <t>Süd Korea</t>
  </si>
  <si>
    <t>Auckland International Airport</t>
  </si>
  <si>
    <t>AKL</t>
  </si>
  <si>
    <t>ZA</t>
  </si>
  <si>
    <t>Südafrika</t>
  </si>
  <si>
    <t>Zakuoma Airport</t>
  </si>
  <si>
    <t>AKM</t>
  </si>
  <si>
    <t>SD</t>
  </si>
  <si>
    <t>Sudan</t>
  </si>
  <si>
    <t>King Salmon Airport</t>
  </si>
  <si>
    <t>AKN</t>
  </si>
  <si>
    <t>SR</t>
  </si>
  <si>
    <t>Surinam</t>
  </si>
  <si>
    <t>Colorado Plains Regional Airport</t>
  </si>
  <si>
    <t>AKO</t>
  </si>
  <si>
    <t>SJ</t>
  </si>
  <si>
    <t>Svalbard und Jan Mayen Islands</t>
  </si>
  <si>
    <t>Anaktuvuk Pass Airport</t>
  </si>
  <si>
    <t>AKP</t>
  </si>
  <si>
    <t>SZ</t>
  </si>
  <si>
    <t>Swasiland</t>
  </si>
  <si>
    <t>Gunung Batin Airport</t>
  </si>
  <si>
    <t>AKQ</t>
  </si>
  <si>
    <t>SY</t>
  </si>
  <si>
    <t>Syrien</t>
  </si>
  <si>
    <t>Akure Airport</t>
  </si>
  <si>
    <t>AKR</t>
  </si>
  <si>
    <t>TJ</t>
  </si>
  <si>
    <t>Tadschikistan</t>
  </si>
  <si>
    <t>Gwaunaru'u Airport</t>
  </si>
  <si>
    <t>AKS</t>
  </si>
  <si>
    <t>TW</t>
  </si>
  <si>
    <t>Taiwan</t>
  </si>
  <si>
    <t>RAF Akrotiri</t>
  </si>
  <si>
    <t>AKT</t>
  </si>
  <si>
    <t>TZ</t>
  </si>
  <si>
    <t>Tansania</t>
  </si>
  <si>
    <t>Aksu Airport</t>
  </si>
  <si>
    <t>AKU</t>
  </si>
  <si>
    <t>TH</t>
  </si>
  <si>
    <t>Thailand</t>
  </si>
  <si>
    <t>Akulivik Airport</t>
  </si>
  <si>
    <t>AKV</t>
  </si>
  <si>
    <t>TP</t>
  </si>
  <si>
    <t>Timor</t>
  </si>
  <si>
    <t>Aghajari Airport</t>
  </si>
  <si>
    <t>AKW</t>
  </si>
  <si>
    <t>TG</t>
  </si>
  <si>
    <t>Togo</t>
  </si>
  <si>
    <t>Aktobe Airport</t>
  </si>
  <si>
    <t>AKX</t>
  </si>
  <si>
    <t>TK</t>
  </si>
  <si>
    <t>Tokelau</t>
  </si>
  <si>
    <t>Sittwe Airport</t>
  </si>
  <si>
    <t>AKY</t>
  </si>
  <si>
    <t>TO</t>
  </si>
  <si>
    <t>Tonga</t>
  </si>
  <si>
    <t>Almaty Airport</t>
  </si>
  <si>
    <t>ALA</t>
  </si>
  <si>
    <t>TT</t>
  </si>
  <si>
    <t>Trinidad Tobago</t>
  </si>
  <si>
    <t>Albany International Airport</t>
  </si>
  <si>
    <t>ALB</t>
  </si>
  <si>
    <t>TD</t>
  </si>
  <si>
    <t>Tschad</t>
  </si>
  <si>
    <t>Alicante International Airport</t>
  </si>
  <si>
    <t>ALC</t>
  </si>
  <si>
    <t>CZ</t>
  </si>
  <si>
    <t>Tschechische Republik</t>
  </si>
  <si>
    <t>Alerta Airport</t>
  </si>
  <si>
    <t>ALD</t>
  </si>
  <si>
    <t>TN</t>
  </si>
  <si>
    <t>Tunesien</t>
  </si>
  <si>
    <t>Alpine Casparis Municipal Airport</t>
  </si>
  <si>
    <t>ALE</t>
  </si>
  <si>
    <t>TR</t>
  </si>
  <si>
    <t>Türkei</t>
  </si>
  <si>
    <t>Alta Airport</t>
  </si>
  <si>
    <t>ALF</t>
  </si>
  <si>
    <t>TM</t>
  </si>
  <si>
    <t>Turkmenistan</t>
  </si>
  <si>
    <t>Houari Boumediene Airport</t>
  </si>
  <si>
    <t>ALG</t>
  </si>
  <si>
    <t>TC</t>
  </si>
  <si>
    <t>Turks und Kaikos Inseln</t>
  </si>
  <si>
    <t>Albany Airport</t>
  </si>
  <si>
    <t>ALH</t>
  </si>
  <si>
    <t>TV</t>
  </si>
  <si>
    <t>Tuvalu</t>
  </si>
  <si>
    <t>Alice International Airport</t>
  </si>
  <si>
    <t>ALI</t>
  </si>
  <si>
    <t>UG</t>
  </si>
  <si>
    <t>Uganda</t>
  </si>
  <si>
    <t>Alexander Bay Airport</t>
  </si>
  <si>
    <t>ALJ</t>
  </si>
  <si>
    <t>UA</t>
  </si>
  <si>
    <t>Ukraine</t>
  </si>
  <si>
    <t>Villanova D'Albenga International Airport</t>
  </si>
  <si>
    <t>ALL</t>
  </si>
  <si>
    <t>HU</t>
  </si>
  <si>
    <t>Ungarn</t>
  </si>
  <si>
    <t>Alamogordo White Sands Regional Airport</t>
  </si>
  <si>
    <t>ALM</t>
  </si>
  <si>
    <t>UY</t>
  </si>
  <si>
    <t>Uruguay</t>
  </si>
  <si>
    <t>St Louis Regional Airport</t>
  </si>
  <si>
    <t>ALN</t>
  </si>
  <si>
    <t>UZ</t>
  </si>
  <si>
    <t>Usbekistan</t>
  </si>
  <si>
    <t>Waterloo Regional Airport</t>
  </si>
  <si>
    <t>ALO</t>
  </si>
  <si>
    <t>VU</t>
  </si>
  <si>
    <t>Vanuatu</t>
  </si>
  <si>
    <t>Aleppo International Airport</t>
  </si>
  <si>
    <t>ALP</t>
  </si>
  <si>
    <t>VA</t>
  </si>
  <si>
    <t>Vatikan</t>
  </si>
  <si>
    <t>Alegrete Novo Airport</t>
  </si>
  <si>
    <t>ALQ</t>
  </si>
  <si>
    <t>VE</t>
  </si>
  <si>
    <t>Venezuela</t>
  </si>
  <si>
    <t>Alexandra Airport</t>
  </si>
  <si>
    <t>ALR</t>
  </si>
  <si>
    <t>AE</t>
  </si>
  <si>
    <t>Vereinigte Arabische Emirate</t>
  </si>
  <si>
    <t>San Luis Valley Regional Bergman Field</t>
  </si>
  <si>
    <t>ALS</t>
  </si>
  <si>
    <t>US</t>
  </si>
  <si>
    <t>Vereinigte Staaten von Amerika</t>
  </si>
  <si>
    <t>Alenquer Airport</t>
  </si>
  <si>
    <t>ALT</t>
  </si>
  <si>
    <t>VN</t>
  </si>
  <si>
    <t>Vietnam</t>
  </si>
  <si>
    <t>Alula Airport</t>
  </si>
  <si>
    <t>ALU</t>
  </si>
  <si>
    <t>VG</t>
  </si>
  <si>
    <t>Virgin Island (Brit.)</t>
  </si>
  <si>
    <t>Walla Walla Regional Airport</t>
  </si>
  <si>
    <t>ALW</t>
  </si>
  <si>
    <t>VI</t>
  </si>
  <si>
    <t>Virgin Island (USA)</t>
  </si>
  <si>
    <t>Thomas C Russell Field</t>
  </si>
  <si>
    <t>ALX</t>
  </si>
  <si>
    <t>WF</t>
  </si>
  <si>
    <t>Wallis et Futuna</t>
  </si>
  <si>
    <t>El Nouzha Airport</t>
  </si>
  <si>
    <t>ALY</t>
  </si>
  <si>
    <t>BY</t>
  </si>
  <si>
    <t>Weissrussland</t>
  </si>
  <si>
    <t>Rick Husband Amarillo International Airport</t>
  </si>
  <si>
    <t>AMA</t>
  </si>
  <si>
    <t>EH</t>
  </si>
  <si>
    <t>Westsahara</t>
  </si>
  <si>
    <t>Ambilobe Airport</t>
  </si>
  <si>
    <t>AMB</t>
  </si>
  <si>
    <t>CF</t>
  </si>
  <si>
    <t>Zentralafrikanische Republik</t>
  </si>
  <si>
    <t>Am Timan Airport</t>
  </si>
  <si>
    <t>AMC</t>
  </si>
  <si>
    <t>ZW</t>
  </si>
  <si>
    <t>Zimbabwe</t>
  </si>
  <si>
    <t>Sardar Vallabhbhai Patel International Airport</t>
  </si>
  <si>
    <t>AMD</t>
  </si>
  <si>
    <t>CY</t>
  </si>
  <si>
    <t>Zypern</t>
  </si>
  <si>
    <t>Alto Molocue Airport</t>
  </si>
  <si>
    <t>AME</t>
  </si>
  <si>
    <t>Ama Airport</t>
  </si>
  <si>
    <t>AMF</t>
  </si>
  <si>
    <t>Arba Minch Airport</t>
  </si>
  <si>
    <t>AMH</t>
  </si>
  <si>
    <t>Selaparang Airport</t>
  </si>
  <si>
    <t>AMI</t>
  </si>
  <si>
    <t>Cirilo Queiróz Airport</t>
  </si>
  <si>
    <t>AMJ</t>
  </si>
  <si>
    <t>Animas Air Park</t>
  </si>
  <si>
    <t>AMK</t>
  </si>
  <si>
    <t>Queen Alia International Airport</t>
  </si>
  <si>
    <t>AMM</t>
  </si>
  <si>
    <t>Gratiot Community Airport</t>
  </si>
  <si>
    <t>AMN</t>
  </si>
  <si>
    <t>Mao Airport</t>
  </si>
  <si>
    <t>AMO</t>
  </si>
  <si>
    <t>Ampanihy Airport</t>
  </si>
  <si>
    <t>AMP</t>
  </si>
  <si>
    <t>Pattimura Airport, Ambon</t>
  </si>
  <si>
    <t>AMQ</t>
  </si>
  <si>
    <t>Amsterdam Airport Schiphol</t>
  </si>
  <si>
    <t>AMS</t>
  </si>
  <si>
    <t>Amata Airport</t>
  </si>
  <si>
    <t>AMT</t>
  </si>
  <si>
    <t>Amanab Airport</t>
  </si>
  <si>
    <t>AMU</t>
  </si>
  <si>
    <t>Amderma Airport</t>
  </si>
  <si>
    <t>AMV</t>
  </si>
  <si>
    <t>Ames Municipal Airport</t>
  </si>
  <si>
    <t>AMW</t>
  </si>
  <si>
    <t>Ammaroo Airport</t>
  </si>
  <si>
    <t>AMX</t>
  </si>
  <si>
    <t>Ambatomainty Airport</t>
  </si>
  <si>
    <t>AMY</t>
  </si>
  <si>
    <t>Ardmore Airport</t>
  </si>
  <si>
    <t>AMZ</t>
  </si>
  <si>
    <t>Angama Airport</t>
  </si>
  <si>
    <t>ANA</t>
  </si>
  <si>
    <t>Anniston Regional Airport</t>
  </si>
  <si>
    <t>ANB</t>
  </si>
  <si>
    <t>Ted Stevens Anchorage International Airport</t>
  </si>
  <si>
    <t>ANC</t>
  </si>
  <si>
    <t>Anderson Regional Airport</t>
  </si>
  <si>
    <t>AND</t>
  </si>
  <si>
    <t>Angers-Loire Airport</t>
  </si>
  <si>
    <t>ANE</t>
  </si>
  <si>
    <t>Andrés Sabella Gálvez International Airport</t>
  </si>
  <si>
    <t>ANF</t>
  </si>
  <si>
    <t>Angoulême-Brie-Champniers Airport</t>
  </si>
  <si>
    <t>ANG</t>
  </si>
  <si>
    <t>Aniak Airport</t>
  </si>
  <si>
    <t>ANI</t>
  </si>
  <si>
    <t>Zanaga Airport</t>
  </si>
  <si>
    <t>ANJ</t>
  </si>
  <si>
    <t>Etimesgut Air Base</t>
  </si>
  <si>
    <t>ANK</t>
  </si>
  <si>
    <t>Andulo Airport</t>
  </si>
  <si>
    <t>ANL</t>
  </si>
  <si>
    <t>Antsirabato Airport</t>
  </si>
  <si>
    <t>ANM</t>
  </si>
  <si>
    <t>Annette Island Airport</t>
  </si>
  <si>
    <t>ANN</t>
  </si>
  <si>
    <t>Angoche Airport</t>
  </si>
  <si>
    <t>ANO</t>
  </si>
  <si>
    <t>Lee Airport</t>
  </si>
  <si>
    <t>ANP</t>
  </si>
  <si>
    <t>Tri State Steuben County Airport</t>
  </si>
  <si>
    <t>ANQ</t>
  </si>
  <si>
    <t>Antwerp International Airport (Deurne)</t>
  </si>
  <si>
    <t>ANR</t>
  </si>
  <si>
    <t>Andahuaylas Airport</t>
  </si>
  <si>
    <t>ANS</t>
  </si>
  <si>
    <t>V.C. Bird International Airport</t>
  </si>
  <si>
    <t>ANU</t>
  </si>
  <si>
    <t>Anvik Airport</t>
  </si>
  <si>
    <t>ANV</t>
  </si>
  <si>
    <t>Ainsworth Regional Airport</t>
  </si>
  <si>
    <t>ANW</t>
  </si>
  <si>
    <t>Andøya Airport</t>
  </si>
  <si>
    <t>ANX</t>
  </si>
  <si>
    <t>Anthony Municipal Airport</t>
  </si>
  <si>
    <t>ANY</t>
  </si>
  <si>
    <t>Angus Downs Airport</t>
  </si>
  <si>
    <t>ANZ</t>
  </si>
  <si>
    <t>Annanberg Airport</t>
  </si>
  <si>
    <t>AOB</t>
  </si>
  <si>
    <t>Altenburg-Nobitz Airport</t>
  </si>
  <si>
    <t>AOC</t>
  </si>
  <si>
    <t>Abou-Deïa Airport</t>
  </si>
  <si>
    <t>AOD</t>
  </si>
  <si>
    <t>Anadolu Airport</t>
  </si>
  <si>
    <t>AOE</t>
  </si>
  <si>
    <t>Anshan Air Base</t>
  </si>
  <si>
    <t>AOG</t>
  </si>
  <si>
    <t>Lima Allen County Airport</t>
  </si>
  <si>
    <t>AOH</t>
  </si>
  <si>
    <t>Ancona Falconara Airport</t>
  </si>
  <si>
    <t>AOI</t>
  </si>
  <si>
    <t>Aomori Airport</t>
  </si>
  <si>
    <t>AOJ</t>
  </si>
  <si>
    <t>Karpathos Airport</t>
  </si>
  <si>
    <t>AOK</t>
  </si>
  <si>
    <t>Paso De Los Libres Airport</t>
  </si>
  <si>
    <t>AOL</t>
  </si>
  <si>
    <t>Adam Airport</t>
  </si>
  <si>
    <t>AOM</t>
  </si>
  <si>
    <t>Altoona Blair County Airport</t>
  </si>
  <si>
    <t>AOO</t>
  </si>
  <si>
    <t>Alferez FAP Alfredo Vladimir Sara Bauer Airport</t>
  </si>
  <si>
    <t>AOP</t>
  </si>
  <si>
    <t>Sultan Abdul Halim Airport</t>
  </si>
  <si>
    <t>AOR</t>
  </si>
  <si>
    <t>Aosta Airport</t>
  </si>
  <si>
    <t>AOT</t>
  </si>
  <si>
    <t>Attopeu Airport</t>
  </si>
  <si>
    <t>AOU</t>
  </si>
  <si>
    <t>Centennial Airport</t>
  </si>
  <si>
    <t>APA</t>
  </si>
  <si>
    <t>Apolo Airport</t>
  </si>
  <si>
    <t>APB</t>
  </si>
  <si>
    <t>Napa County Airport</t>
  </si>
  <si>
    <t>APC</t>
  </si>
  <si>
    <t>San Juan Aposento Airport</t>
  </si>
  <si>
    <t>APE</t>
  </si>
  <si>
    <t>Naples Municipal Airport</t>
  </si>
  <si>
    <t>APF</t>
  </si>
  <si>
    <t>Phillips Army Air Field</t>
  </si>
  <si>
    <t>APG</t>
  </si>
  <si>
    <t>A P Hill AAF (Fort A P Hill) Airport</t>
  </si>
  <si>
    <t>APH</t>
  </si>
  <si>
    <t>Gomez Nino Apiay Air Base</t>
  </si>
  <si>
    <t>API</t>
  </si>
  <si>
    <t>Apataki Airport</t>
  </si>
  <si>
    <t>APK</t>
  </si>
  <si>
    <t>Nampula Airport</t>
  </si>
  <si>
    <t>APL</t>
  </si>
  <si>
    <t>Alpena County Regional Airport</t>
  </si>
  <si>
    <t>APN</t>
  </si>
  <si>
    <t>Antonio Roldan Betancourt Airport</t>
  </si>
  <si>
    <t>APO</t>
  </si>
  <si>
    <t>Asapa Airport</t>
  </si>
  <si>
    <t>APP</t>
  </si>
  <si>
    <t>Arapiraca Airport</t>
  </si>
  <si>
    <t>APQ</t>
  </si>
  <si>
    <t>April River Airport</t>
  </si>
  <si>
    <t>APR</t>
  </si>
  <si>
    <t>Anápolis Airport</t>
  </si>
  <si>
    <t>APS</t>
  </si>
  <si>
    <t>Marion County Brown Field</t>
  </si>
  <si>
    <t>APT</t>
  </si>
  <si>
    <t>Captain João Busse Airport</t>
  </si>
  <si>
    <t>APU</t>
  </si>
  <si>
    <t>Apple Valley Airport</t>
  </si>
  <si>
    <t>APV</t>
  </si>
  <si>
    <t>Faleolo International Airport</t>
  </si>
  <si>
    <t>APW</t>
  </si>
  <si>
    <t>Arapongas Airport</t>
  </si>
  <si>
    <t>APX</t>
  </si>
  <si>
    <t>Alto Parnaíba Airport</t>
  </si>
  <si>
    <t>APY</t>
  </si>
  <si>
    <t>Zapala Airport</t>
  </si>
  <si>
    <t>APZ</t>
  </si>
  <si>
    <t>Araraquara Airport</t>
  </si>
  <si>
    <t>AQA</t>
  </si>
  <si>
    <t>Santa Cruz del Quiche Airport</t>
  </si>
  <si>
    <t>AQB</t>
  </si>
  <si>
    <t>Anqing Tianzhushan Airport</t>
  </si>
  <si>
    <t>AQG</t>
  </si>
  <si>
    <t>Al Qaisumah/Hafr Al Batin Airport</t>
  </si>
  <si>
    <t>AQI</t>
  </si>
  <si>
    <t>Aqaba King Hussein International Airport</t>
  </si>
  <si>
    <t>AQJ</t>
  </si>
  <si>
    <t>Nova Vida Airport</t>
  </si>
  <si>
    <t>AQM</t>
  </si>
  <si>
    <t>Rodríguez Ballón International Airport</t>
  </si>
  <si>
    <t>AQP</t>
  </si>
  <si>
    <t>Girdwood Airport</t>
  </si>
  <si>
    <t>AQY</t>
  </si>
  <si>
    <t>Acadiana Regional Airport</t>
  </si>
  <si>
    <t>ARA</t>
  </si>
  <si>
    <t>Ann Arbor Municipal Airport</t>
  </si>
  <si>
    <t>ARB</t>
  </si>
  <si>
    <t>Arctic Village Airport</t>
  </si>
  <si>
    <t>ARC</t>
  </si>
  <si>
    <t>Mali Airport</t>
  </si>
  <si>
    <t>ARD</t>
  </si>
  <si>
    <t>Antonio Nery Juarbe Pol Airport</t>
  </si>
  <si>
    <t>ARE</t>
  </si>
  <si>
    <t>Acaricuara Airport</t>
  </si>
  <si>
    <t>ARF</t>
  </si>
  <si>
    <t>Walnut Ridge Regional Airport</t>
  </si>
  <si>
    <t>ARG</t>
  </si>
  <si>
    <t>Talagi Airport</t>
  </si>
  <si>
    <t>ARH</t>
  </si>
  <si>
    <t>Chacalluta Airport</t>
  </si>
  <si>
    <t>ARI</t>
  </si>
  <si>
    <t>Arso Airport</t>
  </si>
  <si>
    <t>ARJ</t>
  </si>
  <si>
    <t>Arusha Airport</t>
  </si>
  <si>
    <t>ARK</t>
  </si>
  <si>
    <t>Arly Airport</t>
  </si>
  <si>
    <t>ARL</t>
  </si>
  <si>
    <t>Armidale Airport</t>
  </si>
  <si>
    <t>ARM</t>
  </si>
  <si>
    <t>Stockholm-Arlanda Airport</t>
  </si>
  <si>
    <t>ARN</t>
  </si>
  <si>
    <t>Arboletes Airport</t>
  </si>
  <si>
    <t>ARO</t>
  </si>
  <si>
    <t>Aragip Airport</t>
  </si>
  <si>
    <t>ARP</t>
  </si>
  <si>
    <t>El Troncal Airport</t>
  </si>
  <si>
    <t>ARQ</t>
  </si>
  <si>
    <t>D. Casimiro Szlapelis Airport</t>
  </si>
  <si>
    <t>ARR</t>
  </si>
  <si>
    <t>Aragarças Airport</t>
  </si>
  <si>
    <t>ARS</t>
  </si>
  <si>
    <t>Watertown International Airport</t>
  </si>
  <si>
    <t>ART</t>
  </si>
  <si>
    <t>Araçatuba Airport</t>
  </si>
  <si>
    <t>ARU</t>
  </si>
  <si>
    <t>Lakeland-Noble F. Lee Memorial field</t>
  </si>
  <si>
    <t>ARV</t>
  </si>
  <si>
    <t>Arad International Airport</t>
  </si>
  <si>
    <t>ARW</t>
  </si>
  <si>
    <t>Asbury Park Neptune Air Terminal</t>
  </si>
  <si>
    <t>ARX</t>
  </si>
  <si>
    <t>Ararat Airport</t>
  </si>
  <si>
    <t>ARY</t>
  </si>
  <si>
    <t>N'zeto Airport</t>
  </si>
  <si>
    <t>ARZ</t>
  </si>
  <si>
    <t>Assab International Airport</t>
  </si>
  <si>
    <t>ASA</t>
  </si>
  <si>
    <t>Ashgabat International Airport</t>
  </si>
  <si>
    <t>ASB</t>
  </si>
  <si>
    <t>Ascención De Guarayos Airport</t>
  </si>
  <si>
    <t>ASC</t>
  </si>
  <si>
    <t>Andros Town Airport</t>
  </si>
  <si>
    <t>ASD</t>
  </si>
  <si>
    <t>Aspen-Pitkin Co/Sardy Field</t>
  </si>
  <si>
    <t>ASE</t>
  </si>
  <si>
    <t>Astrakhan Airport</t>
  </si>
  <si>
    <t>ASF</t>
  </si>
  <si>
    <t>Ashburton Aerodrome</t>
  </si>
  <si>
    <t>ASG</t>
  </si>
  <si>
    <t>Boire Field</t>
  </si>
  <si>
    <t>ASH</t>
  </si>
  <si>
    <t>RAF Ascension Island</t>
  </si>
  <si>
    <t>ASI</t>
  </si>
  <si>
    <t>Amami Airport</t>
  </si>
  <si>
    <t>ASJ</t>
  </si>
  <si>
    <t>Yamoussoukro Airport</t>
  </si>
  <si>
    <t>ASK</t>
  </si>
  <si>
    <t>Harrison County Airport</t>
  </si>
  <si>
    <t>ASL</t>
  </si>
  <si>
    <t>Asmara International Airport</t>
  </si>
  <si>
    <t>ASM</t>
  </si>
  <si>
    <t>Talladega Municipal Airport</t>
  </si>
  <si>
    <t>ASN</t>
  </si>
  <si>
    <t>Asosa Airport</t>
  </si>
  <si>
    <t>ASO</t>
  </si>
  <si>
    <t>Alice Springs Airport</t>
  </si>
  <si>
    <t>ASP</t>
  </si>
  <si>
    <t>Austin Airport</t>
  </si>
  <si>
    <t>ASQ</t>
  </si>
  <si>
    <t>Kayseri Erkilet Airport</t>
  </si>
  <si>
    <t>ASR</t>
  </si>
  <si>
    <t>Arathusa Safari Lodge Airport</t>
  </si>
  <si>
    <t>ASS</t>
  </si>
  <si>
    <t>Astoria Regional Airport</t>
  </si>
  <si>
    <t>AST</t>
  </si>
  <si>
    <t>Silvio Pettirossi International Airport</t>
  </si>
  <si>
    <t>ASU</t>
  </si>
  <si>
    <t>Amboseli Airport</t>
  </si>
  <si>
    <t>ASV</t>
  </si>
  <si>
    <t>Aswan International Airport</t>
  </si>
  <si>
    <t>ASW</t>
  </si>
  <si>
    <t>John F Kennedy Memorial Airport</t>
  </si>
  <si>
    <t>ASX</t>
  </si>
  <si>
    <t>Ashley Municipal Airport</t>
  </si>
  <si>
    <t>ASY</t>
  </si>
  <si>
    <t>Asirim Airport</t>
  </si>
  <si>
    <t>ASZ</t>
  </si>
  <si>
    <t>Comandante FAP German Arias Graziani Airport</t>
  </si>
  <si>
    <t>ATA</t>
  </si>
  <si>
    <t>Atbara Airport</t>
  </si>
  <si>
    <t>ATB</t>
  </si>
  <si>
    <t>Arthur's Town Airport</t>
  </si>
  <si>
    <t>ATC</t>
  </si>
  <si>
    <t>Uru Harbour Airport</t>
  </si>
  <si>
    <t>ATD</t>
  </si>
  <si>
    <t>Antlers Municipal Airport</t>
  </si>
  <si>
    <t>ATE</t>
  </si>
  <si>
    <t>Chachoán Airport</t>
  </si>
  <si>
    <t>ATF</t>
  </si>
  <si>
    <t>Minhas Air Base</t>
  </si>
  <si>
    <t>ATG</t>
  </si>
  <si>
    <t>Eleftherios Venizelos International Airport</t>
  </si>
  <si>
    <t>ATH</t>
  </si>
  <si>
    <t>Artigas International Airport</t>
  </si>
  <si>
    <t>ATI</t>
  </si>
  <si>
    <t>Antsirabe Airport</t>
  </si>
  <si>
    <t>ATJ</t>
  </si>
  <si>
    <t>Atqasuk Edward Burnell Sr Memorial Airport</t>
  </si>
  <si>
    <t>ATK</t>
  </si>
  <si>
    <t>Hartsfield Jackson Atlanta International Airport</t>
  </si>
  <si>
    <t>ATL</t>
  </si>
  <si>
    <t>Altamira Airport</t>
  </si>
  <si>
    <t>ATM</t>
  </si>
  <si>
    <t>Namatanai Airport</t>
  </si>
  <si>
    <t>ATN</t>
  </si>
  <si>
    <t>Ohio University Snyder Field</t>
  </si>
  <si>
    <t>ATO</t>
  </si>
  <si>
    <t>Aitape Airport</t>
  </si>
  <si>
    <t>ATP</t>
  </si>
  <si>
    <t>Sri Guru Ram Dass Jee International Airport</t>
  </si>
  <si>
    <t>ATQ</t>
  </si>
  <si>
    <t>Atar International Airport</t>
  </si>
  <si>
    <t>ATR</t>
  </si>
  <si>
    <t>Artesia Municipal Airport</t>
  </si>
  <si>
    <t>ATS</t>
  </si>
  <si>
    <t>Atmautluak Airport</t>
  </si>
  <si>
    <t>ATT</t>
  </si>
  <si>
    <t>Ati Airport</t>
  </si>
  <si>
    <t>ATV</t>
  </si>
  <si>
    <t>Appleton International Airport</t>
  </si>
  <si>
    <t>ATW</t>
  </si>
  <si>
    <t>Atbasar Airport</t>
  </si>
  <si>
    <t>ATX</t>
  </si>
  <si>
    <t>Watertown Regional Airport</t>
  </si>
  <si>
    <t>ATY</t>
  </si>
  <si>
    <t>Assiut International Airport</t>
  </si>
  <si>
    <t>ATZ</t>
  </si>
  <si>
    <t>Queen Beatrix International Airport</t>
  </si>
  <si>
    <t>AUA</t>
  </si>
  <si>
    <t>Santiago Perez Airport</t>
  </si>
  <si>
    <t>AUC</t>
  </si>
  <si>
    <t>Augustus Downs Airport</t>
  </si>
  <si>
    <t>AUD</t>
  </si>
  <si>
    <t>Abu Rudeis Airport</t>
  </si>
  <si>
    <t>AUE</t>
  </si>
  <si>
    <t>Auxerre-Branches Airport</t>
  </si>
  <si>
    <t>AUF</t>
  </si>
  <si>
    <t>Augusta State Airport</t>
  </si>
  <si>
    <t>AUG</t>
  </si>
  <si>
    <t>Abu Dhabi International Airport</t>
  </si>
  <si>
    <t>AUH</t>
  </si>
  <si>
    <t>Aua Island Airport</t>
  </si>
  <si>
    <t>AUI</t>
  </si>
  <si>
    <t>Ambunti Airport</t>
  </si>
  <si>
    <t>AUJ</t>
  </si>
  <si>
    <t>Alakanuk Airport</t>
  </si>
  <si>
    <t>AUK</t>
  </si>
  <si>
    <t>Aur Island Airport</t>
  </si>
  <si>
    <t>AUL</t>
  </si>
  <si>
    <t>Austin Municipal Airport</t>
  </si>
  <si>
    <t>AUM</t>
  </si>
  <si>
    <t>Auburn Municipal Airport</t>
  </si>
  <si>
    <t>AUN</t>
  </si>
  <si>
    <t>Auburn University Regional Airport</t>
  </si>
  <si>
    <t>AUO</t>
  </si>
  <si>
    <t>Agaun Airport</t>
  </si>
  <si>
    <t>AUP</t>
  </si>
  <si>
    <t>Hiva Oa-Atuona Airport</t>
  </si>
  <si>
    <t>AUQ</t>
  </si>
  <si>
    <t>Aurillac Airport</t>
  </si>
  <si>
    <t>AUR</t>
  </si>
  <si>
    <t>Austin Robert Mueller Municipal</t>
  </si>
  <si>
    <t>AUS</t>
  </si>
  <si>
    <t>Atauro Airport</t>
  </si>
  <si>
    <t>AUT</t>
  </si>
  <si>
    <t>Aurukun Airport</t>
  </si>
  <si>
    <t>AUU</t>
  </si>
  <si>
    <t>Aumo Airport</t>
  </si>
  <si>
    <t>AUV</t>
  </si>
  <si>
    <t>Wausau Downtown Airport</t>
  </si>
  <si>
    <t>AUW</t>
  </si>
  <si>
    <t>Araguaína Airport</t>
  </si>
  <si>
    <t>AUX</t>
  </si>
  <si>
    <t>Aneityum Airport</t>
  </si>
  <si>
    <t>AUY</t>
  </si>
  <si>
    <t>Aurora Municipal Airport</t>
  </si>
  <si>
    <t>AUZ</t>
  </si>
  <si>
    <t>Anshun Huangguoshu Airport</t>
  </si>
  <si>
    <t>AVA</t>
  </si>
  <si>
    <t>Aviano Air Base</t>
  </si>
  <si>
    <t>AVB</t>
  </si>
  <si>
    <t>Auvergne Airport</t>
  </si>
  <si>
    <t>AVG</t>
  </si>
  <si>
    <t>Maximo Gomez Airport</t>
  </si>
  <si>
    <t>AVI</t>
  </si>
  <si>
    <t>Arvaikheer Airport</t>
  </si>
  <si>
    <t>AVK</t>
  </si>
  <si>
    <t>Asheville Regional Airport</t>
  </si>
  <si>
    <t>AVL</t>
  </si>
  <si>
    <t>Avignon-Caumont Airport</t>
  </si>
  <si>
    <t>AVN</t>
  </si>
  <si>
    <t>Avon Park Executive Airport</t>
  </si>
  <si>
    <t>AVO</t>
  </si>
  <si>
    <t>Wilkes Barre Scranton International Airport</t>
  </si>
  <si>
    <t>AVP</t>
  </si>
  <si>
    <t>Alverca Air Base</t>
  </si>
  <si>
    <t>AVR</t>
  </si>
  <si>
    <t>Avu Avu Airport</t>
  </si>
  <si>
    <t>AVU</t>
  </si>
  <si>
    <t>Avalon Airport</t>
  </si>
  <si>
    <t>AVV</t>
  </si>
  <si>
    <t>Marana Regional Airport</t>
  </si>
  <si>
    <t>AVW</t>
  </si>
  <si>
    <t>Catalina Airport</t>
  </si>
  <si>
    <t>AVX</t>
  </si>
  <si>
    <t>Awassa Airport</t>
  </si>
  <si>
    <t>AWA</t>
  </si>
  <si>
    <t>Awaba Airport</t>
  </si>
  <si>
    <t>AWB</t>
  </si>
  <si>
    <t>Aniwa Airport</t>
  </si>
  <si>
    <t>AWD</t>
  </si>
  <si>
    <t>Alowe Airport</t>
  </si>
  <si>
    <t>AWE</t>
  </si>
  <si>
    <t>Wake Island Airfield</t>
  </si>
  <si>
    <t>AWK</t>
  </si>
  <si>
    <t>West Memphis Municipal Airport</t>
  </si>
  <si>
    <t>AWM</t>
  </si>
  <si>
    <t>Alton Downs Airport</t>
  </si>
  <si>
    <t>AWN</t>
  </si>
  <si>
    <t>Austral Downs Airport</t>
  </si>
  <si>
    <t>AWP</t>
  </si>
  <si>
    <t>Ahwaz Airport</t>
  </si>
  <si>
    <t>AWZ</t>
  </si>
  <si>
    <t>Clayton J Lloyd International Airport</t>
  </si>
  <si>
    <t>AXA</t>
  </si>
  <si>
    <t>Maxson Airfield</t>
  </si>
  <si>
    <t>AXB</t>
  </si>
  <si>
    <t>Aramac Airport</t>
  </si>
  <si>
    <t>AXC</t>
  </si>
  <si>
    <t>Dimokritos Airport</t>
  </si>
  <si>
    <t>AXD</t>
  </si>
  <si>
    <t>Xanxerê Airport</t>
  </si>
  <si>
    <t>AXE</t>
  </si>
  <si>
    <t>Alxa Left Banner Bayanhot Airport</t>
  </si>
  <si>
    <t>AXF</t>
  </si>
  <si>
    <t>Algona Municipal Airport</t>
  </si>
  <si>
    <t>AXG</t>
  </si>
  <si>
    <t>Amakusa Airport</t>
  </si>
  <si>
    <t>AXJ</t>
  </si>
  <si>
    <t>Ataq Airport</t>
  </si>
  <si>
    <t>AXK</t>
  </si>
  <si>
    <t>Alexandria Homestead Airport</t>
  </si>
  <si>
    <t>AXL</t>
  </si>
  <si>
    <t>El Eden Airport</t>
  </si>
  <si>
    <t>AXM</t>
  </si>
  <si>
    <t>Chandler Field</t>
  </si>
  <si>
    <t>AXN</t>
  </si>
  <si>
    <t>Spring Point Airport</t>
  </si>
  <si>
    <t>AXP</t>
  </si>
  <si>
    <t>Arutua Airport</t>
  </si>
  <si>
    <t>AXR</t>
  </si>
  <si>
    <t>Altus Quartz Mountain Regional Airport</t>
  </si>
  <si>
    <t>AXS</t>
  </si>
  <si>
    <t>Akita Airport</t>
  </si>
  <si>
    <t>AXT</t>
  </si>
  <si>
    <t>Axum Airport</t>
  </si>
  <si>
    <t>AXU</t>
  </si>
  <si>
    <t>Neil Armstrong Airport</t>
  </si>
  <si>
    <t>AXV</t>
  </si>
  <si>
    <t>Angel Fire Airport</t>
  </si>
  <si>
    <t>AXX</t>
  </si>
  <si>
    <t>Ayapel Airport</t>
  </si>
  <si>
    <t>AYA</t>
  </si>
  <si>
    <t>Ayacucho Airport</t>
  </si>
  <si>
    <t>AYC</t>
  </si>
  <si>
    <t>Alroy Downs Airport</t>
  </si>
  <si>
    <t>AYD</t>
  </si>
  <si>
    <t>Yaguara Airport</t>
  </si>
  <si>
    <t>AYG</t>
  </si>
  <si>
    <t>Yari Airport</t>
  </si>
  <si>
    <t>AYI</t>
  </si>
  <si>
    <t>Arkalyk North Airport</t>
  </si>
  <si>
    <t>AYK</t>
  </si>
  <si>
    <t>Anthony Lagoon Airport</t>
  </si>
  <si>
    <t>AYL</t>
  </si>
  <si>
    <t>Anyang Airport</t>
  </si>
  <si>
    <t>AYN</t>
  </si>
  <si>
    <t>Juan De Ayolas Airport</t>
  </si>
  <si>
    <t>AYO</t>
  </si>
  <si>
    <t>Coronel FAP Alfredo Mendivil Duarte Airport</t>
  </si>
  <si>
    <t>AYP</t>
  </si>
  <si>
    <t>Ayers Rock Connellan Airport</t>
  </si>
  <si>
    <t>AYQ</t>
  </si>
  <si>
    <t>Ayr Airport</t>
  </si>
  <si>
    <t>AYR</t>
  </si>
  <si>
    <t>Waycross Ware County Airport</t>
  </si>
  <si>
    <t>AYS</t>
  </si>
  <si>
    <t>Antalya International Airport</t>
  </si>
  <si>
    <t>AYT</t>
  </si>
  <si>
    <t>Aiyura Airport</t>
  </si>
  <si>
    <t>AYU</t>
  </si>
  <si>
    <t>Ayawasi Airport</t>
  </si>
  <si>
    <t>AYW</t>
  </si>
  <si>
    <t>Teniente General Gerardo Pérez Pinedo Airport</t>
  </si>
  <si>
    <t>AYX</t>
  </si>
  <si>
    <t>Phoenix-Mesa-Gateway Airport</t>
  </si>
  <si>
    <t>AZA</t>
  </si>
  <si>
    <t>Amazon Bay Airport</t>
  </si>
  <si>
    <t>AZB</t>
  </si>
  <si>
    <t>Shahid Sadooghi Airport</t>
  </si>
  <si>
    <t>AZD</t>
  </si>
  <si>
    <t>Pablo L. Sidar Airport</t>
  </si>
  <si>
    <t>AZG</t>
  </si>
  <si>
    <t>Bateen Airport</t>
  </si>
  <si>
    <t>AZI</t>
  </si>
  <si>
    <t>Fazenda Tucunaré Airport</t>
  </si>
  <si>
    <t>AZL</t>
  </si>
  <si>
    <t>Andizhan Airport</t>
  </si>
  <si>
    <t>AZN</t>
  </si>
  <si>
    <t>Kalamazoo Battle Creek International Airport</t>
  </si>
  <si>
    <t>AZO</t>
  </si>
  <si>
    <t>Atizapan De Zaragoza Airport</t>
  </si>
  <si>
    <t>AZP</t>
  </si>
  <si>
    <t>Touat Cheikh Sidi Mohamed Belkebir Airport</t>
  </si>
  <si>
    <t>AZR</t>
  </si>
  <si>
    <t>Samaná El Catey International Airport</t>
  </si>
  <si>
    <t>AZS</t>
  </si>
  <si>
    <t>Zapatoca Airport</t>
  </si>
  <si>
    <t>AZT</t>
  </si>
  <si>
    <t>Ambriz Airport</t>
  </si>
  <si>
    <t>AZZ</t>
  </si>
  <si>
    <t>Bialla Airport</t>
  </si>
  <si>
    <t>BAA</t>
  </si>
  <si>
    <t>Beale Air Force Base</t>
  </si>
  <si>
    <t>BAB</t>
  </si>
  <si>
    <t>Barranca De Upia Airport</t>
  </si>
  <si>
    <t>BAC</t>
  </si>
  <si>
    <t>Barksdale Air Force Base</t>
  </si>
  <si>
    <t>BAD</t>
  </si>
  <si>
    <t>Barcelonnette - Saint-Pons Airport</t>
  </si>
  <si>
    <t>BAE</t>
  </si>
  <si>
    <t>Westfield-Barnes Regional Airport</t>
  </si>
  <si>
    <t>BAF</t>
  </si>
  <si>
    <t>Loakan Airport</t>
  </si>
  <si>
    <t>BAG</t>
  </si>
  <si>
    <t>Bahrain International Airport</t>
  </si>
  <si>
    <t>BAH</t>
  </si>
  <si>
    <t>Buenos Aires Airport</t>
  </si>
  <si>
    <t>BAI</t>
  </si>
  <si>
    <t>Bali Airport</t>
  </si>
  <si>
    <t>BAJ</t>
  </si>
  <si>
    <t>Batman Airport</t>
  </si>
  <si>
    <t>BAL</t>
  </si>
  <si>
    <t>Battle Mountain Airport</t>
  </si>
  <si>
    <t>BAM</t>
  </si>
  <si>
    <t>Basongo Airport</t>
  </si>
  <si>
    <t>BAN</t>
  </si>
  <si>
    <t>Udorn Air Base</t>
  </si>
  <si>
    <t>BAO</t>
  </si>
  <si>
    <t>Ernesto Cortissoz International Airport</t>
  </si>
  <si>
    <t>BAQ</t>
  </si>
  <si>
    <t>Qionghai Bo'ao Airport</t>
  </si>
  <si>
    <t>BAR</t>
  </si>
  <si>
    <t>Ballalae Airport</t>
  </si>
  <si>
    <t>BAS</t>
  </si>
  <si>
    <t>Chafei Amsei Airport</t>
  </si>
  <si>
    <t>BAT</t>
  </si>
  <si>
    <t>Bauru Airport</t>
  </si>
  <si>
    <t>BAU</t>
  </si>
  <si>
    <t>Baotou Airport</t>
  </si>
  <si>
    <t>BAV</t>
  </si>
  <si>
    <t>Barnaul Airport</t>
  </si>
  <si>
    <t>BAX</t>
  </si>
  <si>
    <t>Maramureș International Airport</t>
  </si>
  <si>
    <t>BAY</t>
  </si>
  <si>
    <t>Barcelos Airport</t>
  </si>
  <si>
    <t>BAZ</t>
  </si>
  <si>
    <t>Balmaceda Airport</t>
  </si>
  <si>
    <t>BBA</t>
  </si>
  <si>
    <t>Benson Municipal Airport</t>
  </si>
  <si>
    <t>BBB</t>
  </si>
  <si>
    <t>Bay City Municipal Airport</t>
  </si>
  <si>
    <t>BBC</t>
  </si>
  <si>
    <t>Curtis Field</t>
  </si>
  <si>
    <t>BBD</t>
  </si>
  <si>
    <t>Big Bell Airport</t>
  </si>
  <si>
    <t>BBE</t>
  </si>
  <si>
    <t>Butaritari Atoll Airport</t>
  </si>
  <si>
    <t>BBG</t>
  </si>
  <si>
    <t>Barth Airport</t>
  </si>
  <si>
    <t>BBH</t>
  </si>
  <si>
    <t>Biju Patnaik Airport</t>
  </si>
  <si>
    <t>BBI</t>
  </si>
  <si>
    <t>Bitburg Airport</t>
  </si>
  <si>
    <t>BBJ</t>
  </si>
  <si>
    <t>Kasane Airport</t>
  </si>
  <si>
    <t>BBK</t>
  </si>
  <si>
    <t>Ballera Airport</t>
  </si>
  <si>
    <t>BBL</t>
  </si>
  <si>
    <t>Battambang Airport</t>
  </si>
  <si>
    <t>BBM</t>
  </si>
  <si>
    <t>Bario Airport</t>
  </si>
  <si>
    <t>BBN</t>
  </si>
  <si>
    <t>Berbera Airport</t>
  </si>
  <si>
    <t>BBO</t>
  </si>
  <si>
    <t>Bembridge Airport</t>
  </si>
  <si>
    <t>BBP</t>
  </si>
  <si>
    <t>Codrington Airport</t>
  </si>
  <si>
    <t>BBQ</t>
  </si>
  <si>
    <t>Baillif Airport</t>
  </si>
  <si>
    <t>BBR</t>
  </si>
  <si>
    <t>Blackbushe Airport</t>
  </si>
  <si>
    <t>BBS</t>
  </si>
  <si>
    <t>Berbérati Airport</t>
  </si>
  <si>
    <t>BBT</t>
  </si>
  <si>
    <t>Băneasa International Airport</t>
  </si>
  <si>
    <t>BBU</t>
  </si>
  <si>
    <t>Nero-Mer Airport</t>
  </si>
  <si>
    <t>BBV</t>
  </si>
  <si>
    <t>Broken Bow Municipal Airport</t>
  </si>
  <si>
    <t>BBW</t>
  </si>
  <si>
    <t>Wings Field</t>
  </si>
  <si>
    <t>BBX</t>
  </si>
  <si>
    <t>Bambari Airport</t>
  </si>
  <si>
    <t>BBY</t>
  </si>
  <si>
    <t>Zambezi Airport</t>
  </si>
  <si>
    <t>BBZ</t>
  </si>
  <si>
    <t>Gustavo Rizo Airport</t>
  </si>
  <si>
    <t>BCA</t>
  </si>
  <si>
    <t>Virginia Tech Montgomery Executive Airport</t>
  </si>
  <si>
    <t>BCB</t>
  </si>
  <si>
    <t>Bear Creek 3 Airport</t>
  </si>
  <si>
    <t>BCC</t>
  </si>
  <si>
    <t>Bacolod-Silay Airport</t>
  </si>
  <si>
    <t>BCD</t>
  </si>
  <si>
    <t>Bryce Canyon Airport</t>
  </si>
  <si>
    <t>BCE</t>
  </si>
  <si>
    <t>Bouca Airport</t>
  </si>
  <si>
    <t>BCF</t>
  </si>
  <si>
    <t>Bemichi Airport</t>
  </si>
  <si>
    <t>BCG</t>
  </si>
  <si>
    <t>Cakung Airport</t>
  </si>
  <si>
    <t>BCH</t>
  </si>
  <si>
    <t>Barcaldine Airport</t>
  </si>
  <si>
    <t>BCI</t>
  </si>
  <si>
    <t>Bolwarra Airport</t>
  </si>
  <si>
    <t>BCK</t>
  </si>
  <si>
    <t>Barra del Colorado Airport</t>
  </si>
  <si>
    <t>BCL</t>
  </si>
  <si>
    <t>Bacău Airport</t>
  </si>
  <si>
    <t>BCM</t>
  </si>
  <si>
    <t>Barcelona International Airport</t>
  </si>
  <si>
    <t>BCN</t>
  </si>
  <si>
    <t>Baco Airport</t>
  </si>
  <si>
    <t>BCO</t>
  </si>
  <si>
    <t>Bambu Airport</t>
  </si>
  <si>
    <t>BCP</t>
  </si>
  <si>
    <t>Brak Airport</t>
  </si>
  <si>
    <t>BCQ</t>
  </si>
  <si>
    <t>Novo Campo Airport</t>
  </si>
  <si>
    <t>BCR</t>
  </si>
  <si>
    <t>Southern Seaplane Airport</t>
  </si>
  <si>
    <t>BCS</t>
  </si>
  <si>
    <t>Boca Raton Airport</t>
  </si>
  <si>
    <t>BCT</t>
  </si>
  <si>
    <t>Sir Abubakar Tafawa Balewa International Airport</t>
  </si>
  <si>
    <t>BCU</t>
  </si>
  <si>
    <t>Hector Silva Airstrip</t>
  </si>
  <si>
    <t>BCV</t>
  </si>
  <si>
    <t>Benguera Island Airport</t>
  </si>
  <si>
    <t>BCW</t>
  </si>
  <si>
    <t>Beloretsk Airport</t>
  </si>
  <si>
    <t>BCX</t>
  </si>
  <si>
    <t>Milyakburra Airport</t>
  </si>
  <si>
    <t>BCZ</t>
  </si>
  <si>
    <t>L.F. Wade International International Airport</t>
  </si>
  <si>
    <t>BDA</t>
  </si>
  <si>
    <t>Bundaberg Airport</t>
  </si>
  <si>
    <t>BDB</t>
  </si>
  <si>
    <t>Barra do Corda Airport</t>
  </si>
  <si>
    <t>BDC</t>
  </si>
  <si>
    <t>Badu Island Airport</t>
  </si>
  <si>
    <t>BDD</t>
  </si>
  <si>
    <t>Baudette International Airport</t>
  </si>
  <si>
    <t>BDE</t>
  </si>
  <si>
    <t>Rinkenberger Restricted Landing Area</t>
  </si>
  <si>
    <t>BDF</t>
  </si>
  <si>
    <t>Blanding Municipal Airport</t>
  </si>
  <si>
    <t>BDG</t>
  </si>
  <si>
    <t>Bandar Lengeh Airport</t>
  </si>
  <si>
    <t>BDH</t>
  </si>
  <si>
    <t>Bird Island Airport</t>
  </si>
  <si>
    <t>BDI</t>
  </si>
  <si>
    <t>Syamsudin Noor Airport</t>
  </si>
  <si>
    <t>BDJ</t>
  </si>
  <si>
    <t>Soko Airport</t>
  </si>
  <si>
    <t>BDK</t>
  </si>
  <si>
    <t>Bradley International Airport</t>
  </si>
  <si>
    <t>BDL</t>
  </si>
  <si>
    <t>Bandırma Airport</t>
  </si>
  <si>
    <t>BDM</t>
  </si>
  <si>
    <t>Talhar Airport</t>
  </si>
  <si>
    <t>BDN</t>
  </si>
  <si>
    <t>Husein Sastranegara International Airport</t>
  </si>
  <si>
    <t>BDO</t>
  </si>
  <si>
    <t>Bhadrapur Airport</t>
  </si>
  <si>
    <t>BDP</t>
  </si>
  <si>
    <t>Vadodara Airport</t>
  </si>
  <si>
    <t>BDQ</t>
  </si>
  <si>
    <t>Igor I Sikorsky Memorial Airport</t>
  </si>
  <si>
    <t>BDR</t>
  </si>
  <si>
    <t>Brindisi – Salento Airport</t>
  </si>
  <si>
    <t>BDS</t>
  </si>
  <si>
    <t>Gbadolite Airport</t>
  </si>
  <si>
    <t>BDT</t>
  </si>
  <si>
    <t>Bardufoss Airport</t>
  </si>
  <si>
    <t>BDU</t>
  </si>
  <si>
    <t>Moba Airport</t>
  </si>
  <si>
    <t>BDV</t>
  </si>
  <si>
    <t>Bedford Downs Airport</t>
  </si>
  <si>
    <t>BDW</t>
  </si>
  <si>
    <t>Broadus Airport</t>
  </si>
  <si>
    <t>BDX</t>
  </si>
  <si>
    <t>Bandon State Airport</t>
  </si>
  <si>
    <t>BDY</t>
  </si>
  <si>
    <t>Baindoung Airport</t>
  </si>
  <si>
    <t>BDZ</t>
  </si>
  <si>
    <t>Benbecula Airport</t>
  </si>
  <si>
    <t>BEB</t>
  </si>
  <si>
    <t>Beech Factory Airport</t>
  </si>
  <si>
    <t>BEC</t>
  </si>
  <si>
    <t>Laurence G Hanscom Field</t>
  </si>
  <si>
    <t>BED</t>
  </si>
  <si>
    <t>Beagle Bay Airport</t>
  </si>
  <si>
    <t>BEE</t>
  </si>
  <si>
    <t>Bluefields Airport</t>
  </si>
  <si>
    <t>BEF</t>
  </si>
  <si>
    <t>Belgrade Nikola Tesla Airport</t>
  </si>
  <si>
    <t>BEG</t>
  </si>
  <si>
    <t>Southwest Michigan Regional Airport</t>
  </si>
  <si>
    <t>BEH</t>
  </si>
  <si>
    <t>Beica Airport</t>
  </si>
  <si>
    <t>BEI</t>
  </si>
  <si>
    <t>Kalimarau Airport</t>
  </si>
  <si>
    <t>BEJ</t>
  </si>
  <si>
    <t>Bareilly Air Force Station</t>
  </si>
  <si>
    <t>BEK</t>
  </si>
  <si>
    <t>Val de Cans/Júlio Cezar Ribeiro International Airport</t>
  </si>
  <si>
    <t>BEL</t>
  </si>
  <si>
    <t>Beni Mellal Airport</t>
  </si>
  <si>
    <t>BEM</t>
  </si>
  <si>
    <t>Benina International Airport</t>
  </si>
  <si>
    <t>BEN</t>
  </si>
  <si>
    <t>Lake Macquarie Airport</t>
  </si>
  <si>
    <t>BEO</t>
  </si>
  <si>
    <t>Bellary Airport</t>
  </si>
  <si>
    <t>BEP</t>
  </si>
  <si>
    <t>RAF Honington</t>
  </si>
  <si>
    <t>BEQ</t>
  </si>
  <si>
    <t>Berlin Brandenburg Airport (U.C.)</t>
  </si>
  <si>
    <t>Brest Bretagne Airport</t>
  </si>
  <si>
    <t>BES</t>
  </si>
  <si>
    <t>Bethel Airport</t>
  </si>
  <si>
    <t>BET</t>
  </si>
  <si>
    <t>Bedourie Airport</t>
  </si>
  <si>
    <t>BEU</t>
  </si>
  <si>
    <t>Beersheba (Teyman) Airport</t>
  </si>
  <si>
    <t>BEV</t>
  </si>
  <si>
    <t>Beira Airport</t>
  </si>
  <si>
    <t>BEW</t>
  </si>
  <si>
    <t>RAF Benson</t>
  </si>
  <si>
    <t>BEX</t>
  </si>
  <si>
    <t>Beirut Rafic Hariri International Airport</t>
  </si>
  <si>
    <t>BEY</t>
  </si>
  <si>
    <t>Beru Airport</t>
  </si>
  <si>
    <t>BEZ</t>
  </si>
  <si>
    <t>Bahía Negra Airport</t>
  </si>
  <si>
    <t>BFA</t>
  </si>
  <si>
    <t>Bloomfield River Airport</t>
  </si>
  <si>
    <t>BFC</t>
  </si>
  <si>
    <t>Bradford Regional Airport</t>
  </si>
  <si>
    <t>BFD</t>
  </si>
  <si>
    <t>Bielefeld Airport</t>
  </si>
  <si>
    <t>BFE</t>
  </si>
  <si>
    <t>Western Neb. Rgnl/William B. Heilig Airport</t>
  </si>
  <si>
    <t>BFF</t>
  </si>
  <si>
    <t>Bullfrog Basin Airport</t>
  </si>
  <si>
    <t>BFG</t>
  </si>
  <si>
    <t>Bacacheri Airport</t>
  </si>
  <si>
    <t>BFH</t>
  </si>
  <si>
    <t>Boeing Field King County International Airport</t>
  </si>
  <si>
    <t>BFI</t>
  </si>
  <si>
    <t>Bijie Feixiong Airport</t>
  </si>
  <si>
    <t>BFJ</t>
  </si>
  <si>
    <t>Buckley Air Force Base</t>
  </si>
  <si>
    <t>BFK</t>
  </si>
  <si>
    <t>Meadows Field</t>
  </si>
  <si>
    <t>BFL</t>
  </si>
  <si>
    <t>Mobile Downtown Airport</t>
  </si>
  <si>
    <t>BFM</t>
  </si>
  <si>
    <t>Bram Fischer International Airport</t>
  </si>
  <si>
    <t>BFN</t>
  </si>
  <si>
    <t>Buffalo Range Airport</t>
  </si>
  <si>
    <t>BFO</t>
  </si>
  <si>
    <t>Beaver County Airport</t>
  </si>
  <si>
    <t>BFP</t>
  </si>
  <si>
    <t>Bahia Piña Airport</t>
  </si>
  <si>
    <t>BFQ</t>
  </si>
  <si>
    <t>Virgil I Grissom Municipal Airport</t>
  </si>
  <si>
    <t>BFR</t>
  </si>
  <si>
    <t>Belfast International Airport</t>
  </si>
  <si>
    <t>BFS</t>
  </si>
  <si>
    <t>Beaufort County Airport</t>
  </si>
  <si>
    <t>BFT</t>
  </si>
  <si>
    <t>Bengbu Airport</t>
  </si>
  <si>
    <t>BFU</t>
  </si>
  <si>
    <t>Buri Ram Airport</t>
  </si>
  <si>
    <t>BFV</t>
  </si>
  <si>
    <t>Sidi Bel Abbes Airport</t>
  </si>
  <si>
    <t>BFW</t>
  </si>
  <si>
    <t>Bafoussam Airport</t>
  </si>
  <si>
    <t>BFX</t>
  </si>
  <si>
    <t>Palonegro Airport</t>
  </si>
  <si>
    <t>BGA</t>
  </si>
  <si>
    <t>Booue Airport</t>
  </si>
  <si>
    <t>BGB</t>
  </si>
  <si>
    <t>Bragança Airport</t>
  </si>
  <si>
    <t>BGC</t>
  </si>
  <si>
    <t>Hutchinson County Airport</t>
  </si>
  <si>
    <t>BGD</t>
  </si>
  <si>
    <t>Decatur County Industrial Air Park</t>
  </si>
  <si>
    <t>BGE</t>
  </si>
  <si>
    <t>Bangui M'Poko International Airport</t>
  </si>
  <si>
    <t>BGF</t>
  </si>
  <si>
    <t>Bingöl Çeltiksuyu Airport</t>
  </si>
  <si>
    <t>BGG</t>
  </si>
  <si>
    <t>Abbaye Airport</t>
  </si>
  <si>
    <t>BGH</t>
  </si>
  <si>
    <t>Sir Grantley Adams International Airport</t>
  </si>
  <si>
    <t>BGI</t>
  </si>
  <si>
    <t>Borgarfjörður eystri Airport</t>
  </si>
  <si>
    <t>BGJ</t>
  </si>
  <si>
    <t>Big Creek Airport</t>
  </si>
  <si>
    <t>BGK</t>
  </si>
  <si>
    <t>Baglung Airport</t>
  </si>
  <si>
    <t>BGL</t>
  </si>
  <si>
    <t>Greater Binghamton/Edwin A Link field</t>
  </si>
  <si>
    <t>BGM</t>
  </si>
  <si>
    <t>Belaya Gora Airport</t>
  </si>
  <si>
    <t>BGN</t>
  </si>
  <si>
    <t>Bergen Airport Flesland</t>
  </si>
  <si>
    <t>BGO</t>
  </si>
  <si>
    <t>Bongo Airport</t>
  </si>
  <si>
    <t>BGP</t>
  </si>
  <si>
    <t>Big Lake Airport</t>
  </si>
  <si>
    <t>BGQ</t>
  </si>
  <si>
    <t>Bangor International Airport</t>
  </si>
  <si>
    <t>BGR</t>
  </si>
  <si>
    <t>Bagdad Airport</t>
  </si>
  <si>
    <t>BGT</t>
  </si>
  <si>
    <t>Bangassou Airport</t>
  </si>
  <si>
    <t>BGU</t>
  </si>
  <si>
    <t>Aeroclube de Bento Gonçalves Airport</t>
  </si>
  <si>
    <t>BGV</t>
  </si>
  <si>
    <t>Baghdad International Airport</t>
  </si>
  <si>
    <t>BGW</t>
  </si>
  <si>
    <t>Comandante Gustavo Kraemer Airport</t>
  </si>
  <si>
    <t>BGX</t>
  </si>
  <si>
    <t>Il Caravaggio International Airport</t>
  </si>
  <si>
    <t>BGY</t>
  </si>
  <si>
    <t>Braga Municipal Aerodrome</t>
  </si>
  <si>
    <t>BGZ</t>
  </si>
  <si>
    <t>Los Perales Airport</t>
  </si>
  <si>
    <t>BHA</t>
  </si>
  <si>
    <t>Hancock County-Bar Harbor Airport</t>
  </si>
  <si>
    <t>BHB</t>
  </si>
  <si>
    <t>Bhurban Heliport</t>
  </si>
  <si>
    <t>BHC</t>
  </si>
  <si>
    <t>George Best Belfast City Airport</t>
  </si>
  <si>
    <t>BHD</t>
  </si>
  <si>
    <t>Woodbourne Airport</t>
  </si>
  <si>
    <t>BHE</t>
  </si>
  <si>
    <t>Bahia Cupica Airport</t>
  </si>
  <si>
    <t>BHF</t>
  </si>
  <si>
    <t>Brus Laguna Airport</t>
  </si>
  <si>
    <t>BHG</t>
  </si>
  <si>
    <t>Bisha Airport</t>
  </si>
  <si>
    <t>BHH</t>
  </si>
  <si>
    <t>Comandante Espora Airport</t>
  </si>
  <si>
    <t>BHI</t>
  </si>
  <si>
    <t>Bhuj Airport</t>
  </si>
  <si>
    <t>BHJ</t>
  </si>
  <si>
    <t>Bukhara Airport</t>
  </si>
  <si>
    <t>BHK</t>
  </si>
  <si>
    <t>Bahía de los Ángeles Airport</t>
  </si>
  <si>
    <t>BHL</t>
  </si>
  <si>
    <t>Birmingham-Shuttlesworth International Airport</t>
  </si>
  <si>
    <t>BHM</t>
  </si>
  <si>
    <t>Beihan Airport</t>
  </si>
  <si>
    <t>BHN</t>
  </si>
  <si>
    <t>Raja Bhoj International Airport</t>
  </si>
  <si>
    <t>BHO</t>
  </si>
  <si>
    <t>Bhojpur Airport</t>
  </si>
  <si>
    <t>BHP</t>
  </si>
  <si>
    <t>Broken Hill Airport</t>
  </si>
  <si>
    <t>BHQ</t>
  </si>
  <si>
    <t>Bharatpur Airport</t>
  </si>
  <si>
    <t>BHR</t>
  </si>
  <si>
    <t>Bathurst Airport</t>
  </si>
  <si>
    <t>BHS</t>
  </si>
  <si>
    <t>Brighton Downs Airport</t>
  </si>
  <si>
    <t>BHT</t>
  </si>
  <si>
    <t>Bhavnagar Airport</t>
  </si>
  <si>
    <t>BHU</t>
  </si>
  <si>
    <t>Bahawalpur Airport</t>
  </si>
  <si>
    <t>BHV</t>
  </si>
  <si>
    <t>Bhagatanwala Airport</t>
  </si>
  <si>
    <t>BHW</t>
  </si>
  <si>
    <t>Birmingham International Airport</t>
  </si>
  <si>
    <t>BHX</t>
  </si>
  <si>
    <t>Beihai Airport</t>
  </si>
  <si>
    <t>BHY</t>
  </si>
  <si>
    <t>Bastia-Poretta Airport</t>
  </si>
  <si>
    <t>BIA</t>
  </si>
  <si>
    <t>Baidoa Airport</t>
  </si>
  <si>
    <t>BIB</t>
  </si>
  <si>
    <t>Block Island State Airport</t>
  </si>
  <si>
    <t>BID</t>
  </si>
  <si>
    <t>Beatrice Municipal Airport</t>
  </si>
  <si>
    <t>BIE</t>
  </si>
  <si>
    <t>Biggs Army Air Field (Fort Bliss)</t>
  </si>
  <si>
    <t>BIF</t>
  </si>
  <si>
    <t>Allen Army Airfield</t>
  </si>
  <si>
    <t>BIG</t>
  </si>
  <si>
    <t>Eastern Sierra Regional Airport</t>
  </si>
  <si>
    <t>BIH</t>
  </si>
  <si>
    <t>Enyu Airfield</t>
  </si>
  <si>
    <t>BII</t>
  </si>
  <si>
    <t>Frans Kaisiepo Airport</t>
  </si>
  <si>
    <t>BIK</t>
  </si>
  <si>
    <t>Billings Logan International Airport</t>
  </si>
  <si>
    <t>BIL</t>
  </si>
  <si>
    <t>South Bimini Airport</t>
  </si>
  <si>
    <t>BIM</t>
  </si>
  <si>
    <t>Bamiyan Airport</t>
  </si>
  <si>
    <t>BIN</t>
  </si>
  <si>
    <t>Bilbao Airport</t>
  </si>
  <si>
    <t>BIO</t>
  </si>
  <si>
    <t>Bulimba Airport</t>
  </si>
  <si>
    <t>BIP</t>
  </si>
  <si>
    <t>Biarritz-Anglet-Bayonne Airport</t>
  </si>
  <si>
    <t>BIQ</t>
  </si>
  <si>
    <t>Biratnagar Airport</t>
  </si>
  <si>
    <t>BIR</t>
  </si>
  <si>
    <t>Bismarck Municipal Airport</t>
  </si>
  <si>
    <t>BIS</t>
  </si>
  <si>
    <t>Baitadi Airport</t>
  </si>
  <si>
    <t>BIT</t>
  </si>
  <si>
    <t>Bildudalur Airport</t>
  </si>
  <si>
    <t>BIU</t>
  </si>
  <si>
    <t>Bria Airport</t>
  </si>
  <si>
    <t>BIV</t>
  </si>
  <si>
    <t>Billiluna Airport</t>
  </si>
  <si>
    <t>BIW</t>
  </si>
  <si>
    <t>Keesler Air Force Base</t>
  </si>
  <si>
    <t>BIX</t>
  </si>
  <si>
    <t>Bisho Airport</t>
  </si>
  <si>
    <t>BIY</t>
  </si>
  <si>
    <t>Soummam Airport</t>
  </si>
  <si>
    <t>BJA</t>
  </si>
  <si>
    <t>Bojnord Airport</t>
  </si>
  <si>
    <t>BJB</t>
  </si>
  <si>
    <t>Rocky Mountain Metropolitan Airport</t>
  </si>
  <si>
    <t>BJC</t>
  </si>
  <si>
    <t>Bakkafjörður Airport</t>
  </si>
  <si>
    <t>BJD</t>
  </si>
  <si>
    <t>Baleela Airport</t>
  </si>
  <si>
    <t>BJE</t>
  </si>
  <si>
    <t>Båtsfjord Airport</t>
  </si>
  <si>
    <t>BJF</t>
  </si>
  <si>
    <t>Boalang Airport</t>
  </si>
  <si>
    <t>BJG</t>
  </si>
  <si>
    <t>Bajhang Airport</t>
  </si>
  <si>
    <t>BJH</t>
  </si>
  <si>
    <t>Bemidji Regional Airport</t>
  </si>
  <si>
    <t>BJI</t>
  </si>
  <si>
    <t>Wayne County Airport</t>
  </si>
  <si>
    <t>BJJ</t>
  </si>
  <si>
    <t>Nangasuri Airport</t>
  </si>
  <si>
    <t>BJK</t>
  </si>
  <si>
    <t>Banjul International Airport</t>
  </si>
  <si>
    <t>BJL</t>
  </si>
  <si>
    <t>Bujumbura International Airport</t>
  </si>
  <si>
    <t>BJM</t>
  </si>
  <si>
    <t>Bermejo Airport</t>
  </si>
  <si>
    <t>BJO</t>
  </si>
  <si>
    <t>Estadual Arthur Siqueira Airport</t>
  </si>
  <si>
    <t>BJP</t>
  </si>
  <si>
    <t>Bahja Airport</t>
  </si>
  <si>
    <t>BJQ</t>
  </si>
  <si>
    <t>Bahir Dar Airport</t>
  </si>
  <si>
    <t>BJR</t>
  </si>
  <si>
    <t>Bajura Airport</t>
  </si>
  <si>
    <t>BJU</t>
  </si>
  <si>
    <t>Milas Bodrum International Airport</t>
  </si>
  <si>
    <t>BJV</t>
  </si>
  <si>
    <t>Bajawa Soa Airport</t>
  </si>
  <si>
    <t>BJW</t>
  </si>
  <si>
    <t>Del Bajío International Airport</t>
  </si>
  <si>
    <t>BJX</t>
  </si>
  <si>
    <t>Batajnica Air Base</t>
  </si>
  <si>
    <t>BJY</t>
  </si>
  <si>
    <t>Badajoz Airport</t>
  </si>
  <si>
    <t>BJZ</t>
  </si>
  <si>
    <t>Nal Airport</t>
  </si>
  <si>
    <t>BKB</t>
  </si>
  <si>
    <t>Buckland Airport</t>
  </si>
  <si>
    <t>BKC</t>
  </si>
  <si>
    <t>Stephens County Airport</t>
  </si>
  <si>
    <t>BKD</t>
  </si>
  <si>
    <t>Baker City Municipal Airport</t>
  </si>
  <si>
    <t>BKE</t>
  </si>
  <si>
    <t>Branson Airport</t>
  </si>
  <si>
    <t>BKG</t>
  </si>
  <si>
    <t>Barking Sands Airport</t>
  </si>
  <si>
    <t>BKH</t>
  </si>
  <si>
    <t>Kota Kinabalu International Airport</t>
  </si>
  <si>
    <t>BKI</t>
  </si>
  <si>
    <t>Boké Baralande Airport</t>
  </si>
  <si>
    <t>BKJ</t>
  </si>
  <si>
    <t>Suvarnabhumi Airport</t>
  </si>
  <si>
    <t>BKK</t>
  </si>
  <si>
    <t>Burke Lakefront Airport</t>
  </si>
  <si>
    <t>BKL</t>
  </si>
  <si>
    <t>Bakalalan Airport</t>
  </si>
  <si>
    <t>BKM</t>
  </si>
  <si>
    <t>Balkanabat Airport</t>
  </si>
  <si>
    <t>BKN</t>
  </si>
  <si>
    <t>Modibo Keita International Airport</t>
  </si>
  <si>
    <t>BKO</t>
  </si>
  <si>
    <t>Barkly Downs Airport</t>
  </si>
  <si>
    <t>BKP</t>
  </si>
  <si>
    <t>Blackall Airport</t>
  </si>
  <si>
    <t>BKQ</t>
  </si>
  <si>
    <t>Bokoro Airport</t>
  </si>
  <si>
    <t>BKR</t>
  </si>
  <si>
    <t>Fatmawati Soekarno Airport</t>
  </si>
  <si>
    <t>BKS</t>
  </si>
  <si>
    <t>Allen C Perkinson Blackstone Army Air Field</t>
  </si>
  <si>
    <t>BKT</t>
  </si>
  <si>
    <t>Betioky Airport</t>
  </si>
  <si>
    <t>BKU</t>
  </si>
  <si>
    <t>Raleigh County Memorial Airport</t>
  </si>
  <si>
    <t>BKW</t>
  </si>
  <si>
    <t>Brookings Regional Airport</t>
  </si>
  <si>
    <t>BKX</t>
  </si>
  <si>
    <t>Bukavu Kavumu Airport</t>
  </si>
  <si>
    <t>BKY</t>
  </si>
  <si>
    <t>Bukoba Airport</t>
  </si>
  <si>
    <t>BKZ</t>
  </si>
  <si>
    <t>General José Antonio Anzoategui International Airport</t>
  </si>
  <si>
    <t>BLA</t>
  </si>
  <si>
    <t>Panama Pacific International Airport</t>
  </si>
  <si>
    <t>BLB</t>
  </si>
  <si>
    <t>BLC</t>
  </si>
  <si>
    <t>Boulder City Municipal Airport</t>
  </si>
  <si>
    <t>BLD</t>
  </si>
  <si>
    <t>Borlange Airport</t>
  </si>
  <si>
    <t>BLE</t>
  </si>
  <si>
    <t>Mercer County Airport</t>
  </si>
  <si>
    <t>BLF</t>
  </si>
  <si>
    <t>Belaga Airport</t>
  </si>
  <si>
    <t>BLG</t>
  </si>
  <si>
    <t>Blythe Airport</t>
  </si>
  <si>
    <t>BLH</t>
  </si>
  <si>
    <t>Bellingham International Airport</t>
  </si>
  <si>
    <t>BLI</t>
  </si>
  <si>
    <t>Batna Airport</t>
  </si>
  <si>
    <t>BLJ</t>
  </si>
  <si>
    <t>Blackpool International Airport</t>
  </si>
  <si>
    <t>BLK</t>
  </si>
  <si>
    <t>Billund Airport</t>
  </si>
  <si>
    <t>BLL</t>
  </si>
  <si>
    <t>Monmouth Executive Airport</t>
  </si>
  <si>
    <t>BLM</t>
  </si>
  <si>
    <t>Benalla Airport</t>
  </si>
  <si>
    <t>BLN</t>
  </si>
  <si>
    <t>Hjaltabakki Airport</t>
  </si>
  <si>
    <t>BLO</t>
  </si>
  <si>
    <t>Huallaga Airport</t>
  </si>
  <si>
    <t>BLP</t>
  </si>
  <si>
    <t>Bologna Guglielmo Marconi Airport</t>
  </si>
  <si>
    <t>BLQ</t>
  </si>
  <si>
    <t>Kempegowda International Airport</t>
  </si>
  <si>
    <t>BLR</t>
  </si>
  <si>
    <t>Bollon Airport</t>
  </si>
  <si>
    <t>BLS</t>
  </si>
  <si>
    <t>Blackwater Airport</t>
  </si>
  <si>
    <t>BLT</t>
  </si>
  <si>
    <t>Blue Canyon Nyack Airport</t>
  </si>
  <si>
    <t>BLU</t>
  </si>
  <si>
    <t>Scott AFB/Midamerica Airport</t>
  </si>
  <si>
    <t>BLV</t>
  </si>
  <si>
    <t>Beletwene Airport</t>
  </si>
  <si>
    <t>BLW</t>
  </si>
  <si>
    <t>Belluno Airport</t>
  </si>
  <si>
    <t>BLX</t>
  </si>
  <si>
    <t>Belmullet Aerodrome</t>
  </si>
  <si>
    <t>BLY</t>
  </si>
  <si>
    <t>Chileka International Airport</t>
  </si>
  <si>
    <t>BLZ</t>
  </si>
  <si>
    <t>Stockholm-Bromma Airport</t>
  </si>
  <si>
    <t>BMA</t>
  </si>
  <si>
    <t>Bumbar Airport</t>
  </si>
  <si>
    <t>BMB</t>
  </si>
  <si>
    <t>Brigham City Regional Airport</t>
  </si>
  <si>
    <t>BMC</t>
  </si>
  <si>
    <t>Belo sur Tsiribihina Airport</t>
  </si>
  <si>
    <t>BMD</t>
  </si>
  <si>
    <t>Broome International Airport</t>
  </si>
  <si>
    <t>BME</t>
  </si>
  <si>
    <t>Bakouma Airport</t>
  </si>
  <si>
    <t>BMF</t>
  </si>
  <si>
    <t>Monroe County Airport</t>
  </si>
  <si>
    <t>BMG</t>
  </si>
  <si>
    <t>Bomai Airport</t>
  </si>
  <si>
    <t>BMH</t>
  </si>
  <si>
    <t>Central Illinois Regional Airport at Bloomington-Normal</t>
  </si>
  <si>
    <t>BMI</t>
  </si>
  <si>
    <t>Baramita Airport</t>
  </si>
  <si>
    <t>BMJ</t>
  </si>
  <si>
    <t>Borkum Airport</t>
  </si>
  <si>
    <t>BMK</t>
  </si>
  <si>
    <t>Berlin Regional Airport</t>
  </si>
  <si>
    <t>BML</t>
  </si>
  <si>
    <t>Bitam Airport</t>
  </si>
  <si>
    <t>BMM</t>
  </si>
  <si>
    <t>Bamarni Airport</t>
  </si>
  <si>
    <t>BMN</t>
  </si>
  <si>
    <t>Banmaw Airport</t>
  </si>
  <si>
    <t>BMO</t>
  </si>
  <si>
    <t>Brampton Island Airport</t>
  </si>
  <si>
    <t>BMP</t>
  </si>
  <si>
    <t>Bamburi Airport</t>
  </si>
  <si>
    <t>BMQ</t>
  </si>
  <si>
    <t>Baltrum Airport</t>
  </si>
  <si>
    <t>BMR</t>
  </si>
  <si>
    <t>Sócrates Mariani Bittencourt Airport</t>
  </si>
  <si>
    <t>BMS</t>
  </si>
  <si>
    <t>Beaumont Municipal Airport</t>
  </si>
  <si>
    <t>BMT</t>
  </si>
  <si>
    <t>Muhammad Salahuddin Airport</t>
  </si>
  <si>
    <t>BMU</t>
  </si>
  <si>
    <t>Buon Ma Thuot Airport</t>
  </si>
  <si>
    <t>BMV</t>
  </si>
  <si>
    <t>Bordj Badji Mokhtar Airport</t>
  </si>
  <si>
    <t>BMW</t>
  </si>
  <si>
    <t>Big Mountain Airport</t>
  </si>
  <si>
    <t>BMX</t>
  </si>
  <si>
    <t>Île Art - Waala Airport</t>
  </si>
  <si>
    <t>BMY</t>
  </si>
  <si>
    <t>Bamu Airport</t>
  </si>
  <si>
    <t>BMZ</t>
  </si>
  <si>
    <t>Nashville International Airport</t>
  </si>
  <si>
    <t>BNA</t>
  </si>
  <si>
    <t>Boende Airport</t>
  </si>
  <si>
    <t>BNB</t>
  </si>
  <si>
    <t>Beni Airport</t>
  </si>
  <si>
    <t>BNC</t>
  </si>
  <si>
    <t>Bandar Abbas International Airport</t>
  </si>
  <si>
    <t>BND</t>
  </si>
  <si>
    <t>Brisbane International Airport</t>
  </si>
  <si>
    <t>BNE</t>
  </si>
  <si>
    <t>Banning Municipal Airport</t>
  </si>
  <si>
    <t>BNG</t>
  </si>
  <si>
    <t>Benin Airport</t>
  </si>
  <si>
    <t>BNI</t>
  </si>
  <si>
    <t>Bonn-Hangelar Airport</t>
  </si>
  <si>
    <t>BNJ</t>
  </si>
  <si>
    <t>Ballina Byron Gateway Airport</t>
  </si>
  <si>
    <t>BNK</t>
  </si>
  <si>
    <t>Barnwell Regional Airport</t>
  </si>
  <si>
    <t>BNL</t>
  </si>
  <si>
    <t>Bodinumu Airport</t>
  </si>
  <si>
    <t>BNM</t>
  </si>
  <si>
    <t>Brønnøysund Airport</t>
  </si>
  <si>
    <t>BNN</t>
  </si>
  <si>
    <t>Burns Municipal Airport</t>
  </si>
  <si>
    <t>BNO</t>
  </si>
  <si>
    <t>Bannu Airport</t>
  </si>
  <si>
    <t>BNP</t>
  </si>
  <si>
    <t>Banfora Airport</t>
  </si>
  <si>
    <t>BNR</t>
  </si>
  <si>
    <t>Barinas Airport</t>
  </si>
  <si>
    <t>BNS</t>
  </si>
  <si>
    <t>Bundi Airport</t>
  </si>
  <si>
    <t>BNT</t>
  </si>
  <si>
    <t>Blumenau Airport</t>
  </si>
  <si>
    <t>BNU</t>
  </si>
  <si>
    <t>Boone Municipal Airport</t>
  </si>
  <si>
    <t>BNW</t>
  </si>
  <si>
    <t>Banja Luka International Airport</t>
  </si>
  <si>
    <t>BNX</t>
  </si>
  <si>
    <t>Bellona/Anua Airport</t>
  </si>
  <si>
    <t>BNY</t>
  </si>
  <si>
    <t>Boma Airport</t>
  </si>
  <si>
    <t>BOA</t>
  </si>
  <si>
    <t>Bora Bora Airport</t>
  </si>
  <si>
    <t>BOB</t>
  </si>
  <si>
    <t>Bocas Del Toro International Airport</t>
  </si>
  <si>
    <t>BOC</t>
  </si>
  <si>
    <t>Bordeaux-Mérignac Airport</t>
  </si>
  <si>
    <t>BOD</t>
  </si>
  <si>
    <t>Boundji Airport</t>
  </si>
  <si>
    <t>BOE</t>
  </si>
  <si>
    <t>El Dorado International Airport</t>
  </si>
  <si>
    <t>BOG</t>
  </si>
  <si>
    <t>Bournemouth Airport</t>
  </si>
  <si>
    <t>BOH</t>
  </si>
  <si>
    <t>Boise Air Terminal/Gowen Field</t>
  </si>
  <si>
    <t>BOI</t>
  </si>
  <si>
    <t>Burgas Airport</t>
  </si>
  <si>
    <t>BOJ</t>
  </si>
  <si>
    <t>Brookings Airport</t>
  </si>
  <si>
    <t>BOK</t>
  </si>
  <si>
    <t>Chhatrapati Shivaji International Airport</t>
  </si>
  <si>
    <t>BOM</t>
  </si>
  <si>
    <t>Flamingo International Airport</t>
  </si>
  <si>
    <t>BON</t>
  </si>
  <si>
    <t>Bodø Airport</t>
  </si>
  <si>
    <t>BOO</t>
  </si>
  <si>
    <t>Bouar Airport</t>
  </si>
  <si>
    <t>BOP</t>
  </si>
  <si>
    <t>General Edward Lawrence Logan International Airport</t>
  </si>
  <si>
    <t>BOS</t>
  </si>
  <si>
    <t>Bosset Airport</t>
  </si>
  <si>
    <t>BOT</t>
  </si>
  <si>
    <t>Bourges Airport</t>
  </si>
  <si>
    <t>BOU</t>
  </si>
  <si>
    <t>Boang Airport</t>
  </si>
  <si>
    <t>BOV</t>
  </si>
  <si>
    <t>Bartow Municipal Airport</t>
  </si>
  <si>
    <t>BOW</t>
  </si>
  <si>
    <t>Borroloola Airport</t>
  </si>
  <si>
    <t>BOX</t>
  </si>
  <si>
    <t>Bobo Dioulasso Airport</t>
  </si>
  <si>
    <t>BOY</t>
  </si>
  <si>
    <t>Bozoum Airport</t>
  </si>
  <si>
    <t>BOZ</t>
  </si>
  <si>
    <t>Bamenda Airport</t>
  </si>
  <si>
    <t>BPC</t>
  </si>
  <si>
    <t>Bapi Airstrip</t>
  </si>
  <si>
    <t>BPD</t>
  </si>
  <si>
    <t>Qinhuangdao Beidaihe Airport</t>
  </si>
  <si>
    <t>BPE</t>
  </si>
  <si>
    <t>Batuna Aerodrome</t>
  </si>
  <si>
    <t>BPF</t>
  </si>
  <si>
    <t>Barra do Garças Airport</t>
  </si>
  <si>
    <t>BPG</t>
  </si>
  <si>
    <t>Bislig Airport</t>
  </si>
  <si>
    <t>BPH</t>
  </si>
  <si>
    <t>Miley Memorial Field</t>
  </si>
  <si>
    <t>BPI</t>
  </si>
  <si>
    <t>Biangabip Airport</t>
  </si>
  <si>
    <t>BPK</t>
  </si>
  <si>
    <t>Alashankou Bole (Bortala) airport</t>
  </si>
  <si>
    <t>BPL</t>
  </si>
  <si>
    <t>Begumpet Airport</t>
  </si>
  <si>
    <t>BPM</t>
  </si>
  <si>
    <t>Sultan Aji Muhamad Sulaiman Airport</t>
  </si>
  <si>
    <t>BPN</t>
  </si>
  <si>
    <t>Porto Seguro Airport</t>
  </si>
  <si>
    <t>BPS</t>
  </si>
  <si>
    <t>Southeast Texas Regional Airport</t>
  </si>
  <si>
    <t>BPT</t>
  </si>
  <si>
    <t>Qamdo Bangda Airport</t>
  </si>
  <si>
    <t>BPX</t>
  </si>
  <si>
    <t>Besalampy Airport</t>
  </si>
  <si>
    <t>BPY</t>
  </si>
  <si>
    <t>Dr.Juan C. Angara Airport</t>
  </si>
  <si>
    <t>BQA</t>
  </si>
  <si>
    <t>Busselton Regional Airport</t>
  </si>
  <si>
    <t>BQB</t>
  </si>
  <si>
    <t>Búðardalur Airport</t>
  </si>
  <si>
    <t>BQD</t>
  </si>
  <si>
    <t>Bubaque Airport</t>
  </si>
  <si>
    <t>BQE</t>
  </si>
  <si>
    <t>Bogorodskoye Airport</t>
  </si>
  <si>
    <t>BQG</t>
  </si>
  <si>
    <t>London Biggin Hill Airport</t>
  </si>
  <si>
    <t>BQH</t>
  </si>
  <si>
    <t>Bagani Airport</t>
  </si>
  <si>
    <t>BQI</t>
  </si>
  <si>
    <t>Batagay Airport</t>
  </si>
  <si>
    <t>BQJ</t>
  </si>
  <si>
    <t>Brunswick Golden Isles Airport</t>
  </si>
  <si>
    <t>BQK</t>
  </si>
  <si>
    <t>Boulia Airport</t>
  </si>
  <si>
    <t>BQL</t>
  </si>
  <si>
    <t>Rafael Hernandez Airport</t>
  </si>
  <si>
    <t>BQN</t>
  </si>
  <si>
    <t>Bouna Airport</t>
  </si>
  <si>
    <t>BQO</t>
  </si>
  <si>
    <t>Barra Airport</t>
  </si>
  <si>
    <t>BQQ</t>
  </si>
  <si>
    <t>Ignatyevo Airport</t>
  </si>
  <si>
    <t>BQS</t>
  </si>
  <si>
    <t>Brest Airport</t>
  </si>
  <si>
    <t>BQT</t>
  </si>
  <si>
    <t>J F Mitchell Airport</t>
  </si>
  <si>
    <t>BQU</t>
  </si>
  <si>
    <t>Balgo Hill Airport</t>
  </si>
  <si>
    <t>BQW</t>
  </si>
  <si>
    <t>Barreiras Airport</t>
  </si>
  <si>
    <t>BRA</t>
  </si>
  <si>
    <t>Barreirinhas Airport</t>
  </si>
  <si>
    <t>BRB</t>
  </si>
  <si>
    <t>San Carlos De Bariloche Airport</t>
  </si>
  <si>
    <t>BRC</t>
  </si>
  <si>
    <t>Brainerd Lakes Regional Airport</t>
  </si>
  <si>
    <t>BRD</t>
  </si>
  <si>
    <t>Bremen Airport</t>
  </si>
  <si>
    <t>BRE</t>
  </si>
  <si>
    <t>Bari Karol Wojtyła Airport</t>
  </si>
  <si>
    <t>BRI</t>
  </si>
  <si>
    <t>Bourke Airport</t>
  </si>
  <si>
    <t>BRK</t>
  </si>
  <si>
    <t>Southeast Iowa Regional Airport</t>
  </si>
  <si>
    <t>BRL</t>
  </si>
  <si>
    <t>Barquisimeto International Airport</t>
  </si>
  <si>
    <t>BRM</t>
  </si>
  <si>
    <t>Bern Belp Airport</t>
  </si>
  <si>
    <t>BRN</t>
  </si>
  <si>
    <t>Brownsville South Padre Island International Airport</t>
  </si>
  <si>
    <t>BRO</t>
  </si>
  <si>
    <t>Biaru Airport</t>
  </si>
  <si>
    <t>BRP</t>
  </si>
  <si>
    <t>Brno-Tuřany Airport</t>
  </si>
  <si>
    <t>BRQ</t>
  </si>
  <si>
    <t>BRR</t>
  </si>
  <si>
    <t>Bristol Airport</t>
  </si>
  <si>
    <t>BRS</t>
  </si>
  <si>
    <t>Bathurst Island Airport</t>
  </si>
  <si>
    <t>BRT</t>
  </si>
  <si>
    <t>Brussels Airport</t>
  </si>
  <si>
    <t>BRU</t>
  </si>
  <si>
    <t>Wiley Post Will Rogers Memorial Airport</t>
  </si>
  <si>
    <t>BRW</t>
  </si>
  <si>
    <t>Maria Montez International Airport</t>
  </si>
  <si>
    <t>BRX</t>
  </si>
  <si>
    <t>Samuels Field</t>
  </si>
  <si>
    <t>BRY</t>
  </si>
  <si>
    <t>Bosaso Airport</t>
  </si>
  <si>
    <t>BSA</t>
  </si>
  <si>
    <t>Presidente Juscelino Kubistschek International Airport</t>
  </si>
  <si>
    <t>BSB</t>
  </si>
  <si>
    <t>José Celestino Mutis Airport</t>
  </si>
  <si>
    <t>BSC</t>
  </si>
  <si>
    <t>Baoshan Yunduan Airport</t>
  </si>
  <si>
    <t>BSD</t>
  </si>
  <si>
    <t>Sematan Airport</t>
  </si>
  <si>
    <t>BSE</t>
  </si>
  <si>
    <t>Bradshaw Army Airfield</t>
  </si>
  <si>
    <t>BSF</t>
  </si>
  <si>
    <t>Bata Airport</t>
  </si>
  <si>
    <t>BSG</t>
  </si>
  <si>
    <t>Balesin Island Airport</t>
  </si>
  <si>
    <t>BSI</t>
  </si>
  <si>
    <t>Bairnsdale Airport</t>
  </si>
  <si>
    <t>BSJ</t>
  </si>
  <si>
    <t>Biskra Airport</t>
  </si>
  <si>
    <t>BSK</t>
  </si>
  <si>
    <t>EuroAirport Basel-Mulhouse-Freiburg Airport</t>
  </si>
  <si>
    <t>BSL</t>
  </si>
  <si>
    <t>Bishe Kola Air Base</t>
  </si>
  <si>
    <t>BSM</t>
  </si>
  <si>
    <t>Bossangoa Airport</t>
  </si>
  <si>
    <t>BSN</t>
  </si>
  <si>
    <t>Basco Airport</t>
  </si>
  <si>
    <t>BSO</t>
  </si>
  <si>
    <t>Bensbach Airport</t>
  </si>
  <si>
    <t>BSP</t>
  </si>
  <si>
    <t>Bisbee Municipal Airport</t>
  </si>
  <si>
    <t>BSQ</t>
  </si>
  <si>
    <t>Basrah International Airport</t>
  </si>
  <si>
    <t>BSR</t>
  </si>
  <si>
    <t>Balsas Airport</t>
  </si>
  <si>
    <t>BSS</t>
  </si>
  <si>
    <t>Bost Airport</t>
  </si>
  <si>
    <t>BST</t>
  </si>
  <si>
    <t>Basankusu Airport</t>
  </si>
  <si>
    <t>BSU</t>
  </si>
  <si>
    <t>Besakoa Airport</t>
  </si>
  <si>
    <t>BSV</t>
  </si>
  <si>
    <t>Boswell Bay Airport</t>
  </si>
  <si>
    <t>BSW</t>
  </si>
  <si>
    <t>Pathein Airport</t>
  </si>
  <si>
    <t>BSX</t>
  </si>
  <si>
    <t>Bardera Airport</t>
  </si>
  <si>
    <t>BSY</t>
  </si>
  <si>
    <t>Bartletts Airport</t>
  </si>
  <si>
    <t>BSZ</t>
  </si>
  <si>
    <t>Bertoua Airport</t>
  </si>
  <si>
    <t>BTA</t>
  </si>
  <si>
    <t>Betou Airport</t>
  </si>
  <si>
    <t>BTB</t>
  </si>
  <si>
    <t>Batticaloa Airport</t>
  </si>
  <si>
    <t>BTC</t>
  </si>
  <si>
    <t>Brunette Downs Airport</t>
  </si>
  <si>
    <t>BTD</t>
  </si>
  <si>
    <t>Sherbro International Airport</t>
  </si>
  <si>
    <t>BTE</t>
  </si>
  <si>
    <t>Skypark Airport</t>
  </si>
  <si>
    <t>BTF</t>
  </si>
  <si>
    <t>Batangafo Airport</t>
  </si>
  <si>
    <t>BTG</t>
  </si>
  <si>
    <t>Hang Nadim International Airport</t>
  </si>
  <si>
    <t>BTH</t>
  </si>
  <si>
    <t>Barter Island LRRS Airport</t>
  </si>
  <si>
    <t>BTI</t>
  </si>
  <si>
    <t>Sultan Iskandar Muda International Airport</t>
  </si>
  <si>
    <t>BTJ</t>
  </si>
  <si>
    <t>Bratsk Airport</t>
  </si>
  <si>
    <t>BTK</t>
  </si>
  <si>
    <t>W K Kellogg Airport</t>
  </si>
  <si>
    <t>BTL</t>
  </si>
  <si>
    <t>Bert Mooney Airport</t>
  </si>
  <si>
    <t>BTM</t>
  </si>
  <si>
    <t>Marlboro County Jetport H.E. Avent Field</t>
  </si>
  <si>
    <t>BTN</t>
  </si>
  <si>
    <t>Botopasi Airport</t>
  </si>
  <si>
    <t>BTO</t>
  </si>
  <si>
    <t>Pittsburgh/Butler Regional Airport</t>
  </si>
  <si>
    <t>BTP</t>
  </si>
  <si>
    <t>Butare Airport</t>
  </si>
  <si>
    <t>BTQ</t>
  </si>
  <si>
    <t>Baton Rouge Metropolitan Airport</t>
  </si>
  <si>
    <t>BTR</t>
  </si>
  <si>
    <t>M. R. Štefánik Airport</t>
  </si>
  <si>
    <t>BTS</t>
  </si>
  <si>
    <t>Bettles Airport</t>
  </si>
  <si>
    <t>BTT</t>
  </si>
  <si>
    <t>Bintulu Airport</t>
  </si>
  <si>
    <t>BTU</t>
  </si>
  <si>
    <t>Burlington International Airport</t>
  </si>
  <si>
    <t>BTV</t>
  </si>
  <si>
    <t>Batu Licin Airport</t>
  </si>
  <si>
    <t>BTW</t>
  </si>
  <si>
    <t>Betoota Airport</t>
  </si>
  <si>
    <t>BTX</t>
  </si>
  <si>
    <t>Beatty Airport</t>
  </si>
  <si>
    <t>BTY</t>
  </si>
  <si>
    <t>Bursa Airport</t>
  </si>
  <si>
    <t>BTZ</t>
  </si>
  <si>
    <t>Buka Airport</t>
  </si>
  <si>
    <t>BUA</t>
  </si>
  <si>
    <t>Cram Field</t>
  </si>
  <si>
    <t>BUB</t>
  </si>
  <si>
    <t>Burketown Airport</t>
  </si>
  <si>
    <t>BUC</t>
  </si>
  <si>
    <t>Budapest Liszt Ferenc International Airport</t>
  </si>
  <si>
    <t>BUD</t>
  </si>
  <si>
    <t>Buffalo Niagara International Airport</t>
  </si>
  <si>
    <t>BUF</t>
  </si>
  <si>
    <t>Benguela Airport</t>
  </si>
  <si>
    <t>BUG</t>
  </si>
  <si>
    <t>Bokondini Airport</t>
  </si>
  <si>
    <t>BUI</t>
  </si>
  <si>
    <t>Bou Saada Airport</t>
  </si>
  <si>
    <t>BUJ</t>
  </si>
  <si>
    <t>Al-Bough Airport</t>
  </si>
  <si>
    <t>BUK</t>
  </si>
  <si>
    <t>Bulolo Airport</t>
  </si>
  <si>
    <t>BUL</t>
  </si>
  <si>
    <t>Butler Memorial Airport</t>
  </si>
  <si>
    <t>BUM</t>
  </si>
  <si>
    <t>Gerardo Tobar López Airport</t>
  </si>
  <si>
    <t>BUN</t>
  </si>
  <si>
    <t>Burao Airport</t>
  </si>
  <si>
    <t>BUO</t>
  </si>
  <si>
    <t>Bhatinda Air Force Station</t>
  </si>
  <si>
    <t>BUP</t>
  </si>
  <si>
    <t>Joshua Mqabuko Nkomo International Airport</t>
  </si>
  <si>
    <t>BUQ</t>
  </si>
  <si>
    <t>Bob Hope Airport</t>
  </si>
  <si>
    <t>BUR</t>
  </si>
  <si>
    <t>Batumi International Airport</t>
  </si>
  <si>
    <t>BUS</t>
  </si>
  <si>
    <t>Bathpalathang Airport</t>
  </si>
  <si>
    <t>BUT</t>
  </si>
  <si>
    <t>Muara Bungo Airport</t>
  </si>
  <si>
    <t>BUU</t>
  </si>
  <si>
    <t>Bella Union Airport</t>
  </si>
  <si>
    <t>BUV</t>
  </si>
  <si>
    <t>Betoambari Airport</t>
  </si>
  <si>
    <t>BUW</t>
  </si>
  <si>
    <t>Bunia Airport</t>
  </si>
  <si>
    <t>BUX</t>
  </si>
  <si>
    <t>Bunbury Airport</t>
  </si>
  <si>
    <t>BUY</t>
  </si>
  <si>
    <t>Bushehr Airport</t>
  </si>
  <si>
    <t>BUZ</t>
  </si>
  <si>
    <t>Paris Beauvais Tillé Airport</t>
  </si>
  <si>
    <t>BVA</t>
  </si>
  <si>
    <t>Atlas Brasil Cantanhede Airport</t>
  </si>
  <si>
    <t>BVB</t>
  </si>
  <si>
    <t>Rabil Airport</t>
  </si>
  <si>
    <t>BVC</t>
  </si>
  <si>
    <t>Brive Souillac Airport</t>
  </si>
  <si>
    <t>BVE</t>
  </si>
  <si>
    <t>Berlevåg Airport</t>
  </si>
  <si>
    <t>BVG</t>
  </si>
  <si>
    <t>Brigadeiro Camarão Airport</t>
  </si>
  <si>
    <t>BVH</t>
  </si>
  <si>
    <t>Birdsville Airport</t>
  </si>
  <si>
    <t>BVI</t>
  </si>
  <si>
    <t>Huacaraje Airport</t>
  </si>
  <si>
    <t>BVK</t>
  </si>
  <si>
    <t>Baures Airport</t>
  </si>
  <si>
    <t>BVL</t>
  </si>
  <si>
    <t>Belmonte Airport</t>
  </si>
  <si>
    <t>BVM</t>
  </si>
  <si>
    <t>Bartlesville Municipal Airport</t>
  </si>
  <si>
    <t>BVO</t>
  </si>
  <si>
    <t>Esperadinha Airport</t>
  </si>
  <si>
    <t>BVR</t>
  </si>
  <si>
    <t>Breves Airport</t>
  </si>
  <si>
    <t>BVS</t>
  </si>
  <si>
    <t>Beluga Airport</t>
  </si>
  <si>
    <t>BVU</t>
  </si>
  <si>
    <t>Burevestnik Airport</t>
  </si>
  <si>
    <t>BVV</t>
  </si>
  <si>
    <t>Batavia Downs Airport</t>
  </si>
  <si>
    <t>BVW</t>
  </si>
  <si>
    <t>Batesville Regional Airport</t>
  </si>
  <si>
    <t>BVX</t>
  </si>
  <si>
    <t>Beverly Municipal Airport</t>
  </si>
  <si>
    <t>BVY</t>
  </si>
  <si>
    <t>Beverley Springs Airport</t>
  </si>
  <si>
    <t>BVZ</t>
  </si>
  <si>
    <t>Gautam Buddha Airport</t>
  </si>
  <si>
    <t>BWA</t>
  </si>
  <si>
    <t>Barrow Island Airport</t>
  </si>
  <si>
    <t>BWB</t>
  </si>
  <si>
    <t>Brawley Municipal Airport</t>
  </si>
  <si>
    <t>BWC</t>
  </si>
  <si>
    <t>Brownwood Regional Airport</t>
  </si>
  <si>
    <t>BWD</t>
  </si>
  <si>
    <t>Braunschweig-Wolfsburg Airport</t>
  </si>
  <si>
    <t>BWE</t>
  </si>
  <si>
    <t>Barrow Walney Island Airport</t>
  </si>
  <si>
    <t>BWF</t>
  </si>
  <si>
    <t>Bowling Green Warren County Regional Airport</t>
  </si>
  <si>
    <t>BWG</t>
  </si>
  <si>
    <t>Butterworth Airport</t>
  </si>
  <si>
    <t>BWH</t>
  </si>
  <si>
    <t>Baltimore/Washington International Thurgood Marshall Airport</t>
  </si>
  <si>
    <t>BWI</t>
  </si>
  <si>
    <t>Bawan Airport</t>
  </si>
  <si>
    <t>BWJ</t>
  </si>
  <si>
    <t>Bol Airport</t>
  </si>
  <si>
    <t>BWK</t>
  </si>
  <si>
    <t>Earl Henry Airport</t>
  </si>
  <si>
    <t>BWL</t>
  </si>
  <si>
    <t>Bowman Regional Airport</t>
  </si>
  <si>
    <t>BWM</t>
  </si>
  <si>
    <t>Brunei International Airport</t>
  </si>
  <si>
    <t>BWN</t>
  </si>
  <si>
    <t>Balakovo Airport</t>
  </si>
  <si>
    <t>BWO</t>
  </si>
  <si>
    <t>Bewani Airport</t>
  </si>
  <si>
    <t>BWP</t>
  </si>
  <si>
    <t>Brewarrina Airport</t>
  </si>
  <si>
    <t>BWQ</t>
  </si>
  <si>
    <t>Wynyard Airport</t>
  </si>
  <si>
    <t>BWT</t>
  </si>
  <si>
    <t>Sydney Bankstown Airport</t>
  </si>
  <si>
    <t>BWU</t>
  </si>
  <si>
    <t>Las Brujas Airport</t>
  </si>
  <si>
    <t>BWW</t>
  </si>
  <si>
    <t>Blimbingsari Airport</t>
  </si>
  <si>
    <t>BWX</t>
  </si>
  <si>
    <t>George R Carr Memorial Air Field</t>
  </si>
  <si>
    <t>BXA</t>
  </si>
  <si>
    <t>Babo Airport</t>
  </si>
  <si>
    <t>BXB</t>
  </si>
  <si>
    <t>Bade Airport</t>
  </si>
  <si>
    <t>BXD</t>
  </si>
  <si>
    <t>Bakel Airport</t>
  </si>
  <si>
    <t>BXE</t>
  </si>
  <si>
    <t>Bellburn Airstrip</t>
  </si>
  <si>
    <t>BXF</t>
  </si>
  <si>
    <t>Bendigo Airport</t>
  </si>
  <si>
    <t>BXG</t>
  </si>
  <si>
    <t>Balkhash Airport</t>
  </si>
  <si>
    <t>BXH</t>
  </si>
  <si>
    <t>Boundiali Airport</t>
  </si>
  <si>
    <t>BXI</t>
  </si>
  <si>
    <t>Boralday Airport</t>
  </si>
  <si>
    <t>BXJ</t>
  </si>
  <si>
    <t>Buckeye Municipal Airport</t>
  </si>
  <si>
    <t>BXK</t>
  </si>
  <si>
    <t>Batom Airport</t>
  </si>
  <si>
    <t>BXM</t>
  </si>
  <si>
    <t>Imsık Airport</t>
  </si>
  <si>
    <t>BXN</t>
  </si>
  <si>
    <t>Buochs Airport</t>
  </si>
  <si>
    <t>BXO</t>
  </si>
  <si>
    <t>Biała Podlaska Airfield</t>
  </si>
  <si>
    <t>BXP</t>
  </si>
  <si>
    <t>Bam Airport</t>
  </si>
  <si>
    <t>BXR</t>
  </si>
  <si>
    <t>Borrego Valley Airport</t>
  </si>
  <si>
    <t>BXS</t>
  </si>
  <si>
    <t>Bontang Airport</t>
  </si>
  <si>
    <t>BXT</t>
  </si>
  <si>
    <t>Bancasi Airport</t>
  </si>
  <si>
    <t>BXU</t>
  </si>
  <si>
    <t>Breiðdalsvík Airport</t>
  </si>
  <si>
    <t>BXV</t>
  </si>
  <si>
    <t>Bawean Airport</t>
  </si>
  <si>
    <t>BXW</t>
  </si>
  <si>
    <t>Borama Airport</t>
  </si>
  <si>
    <t>BXX</t>
  </si>
  <si>
    <t>Krainiy Airport</t>
  </si>
  <si>
    <t>BXY</t>
  </si>
  <si>
    <t>Bunsil Airport</t>
  </si>
  <si>
    <t>BXZ</t>
  </si>
  <si>
    <t>Boundary Airport</t>
  </si>
  <si>
    <t>BYA</t>
  </si>
  <si>
    <t>Dibba Airport</t>
  </si>
  <si>
    <t>BYB</t>
  </si>
  <si>
    <t>Yacuiba Airport</t>
  </si>
  <si>
    <t>BYC</t>
  </si>
  <si>
    <t>Al-Bayda Airport</t>
  </si>
  <si>
    <t>BYD</t>
  </si>
  <si>
    <t>Albert-Bray Airport</t>
  </si>
  <si>
    <t>BYF</t>
  </si>
  <si>
    <t>Johnson County Airport</t>
  </si>
  <si>
    <t>BYG</t>
  </si>
  <si>
    <t>Arkansas International Airport</t>
  </si>
  <si>
    <t>BYH</t>
  </si>
  <si>
    <t>Burley Municipal Airport</t>
  </si>
  <si>
    <t>BYI</t>
  </si>
  <si>
    <t>Beja Airport / Airbase</t>
  </si>
  <si>
    <t>BYJ</t>
  </si>
  <si>
    <t>Bouaké Airport</t>
  </si>
  <si>
    <t>BYK</t>
  </si>
  <si>
    <t>Bella Yella Airport</t>
  </si>
  <si>
    <t>BYL</t>
  </si>
  <si>
    <t>Carlos Manuel de Cespedes Airport</t>
  </si>
  <si>
    <t>BYM</t>
  </si>
  <si>
    <t>Bayankhongor Airport</t>
  </si>
  <si>
    <t>BYN</t>
  </si>
  <si>
    <t>Bonito Airport</t>
  </si>
  <si>
    <t>BYO</t>
  </si>
  <si>
    <t>Barimunya Airport</t>
  </si>
  <si>
    <t>BYP</t>
  </si>
  <si>
    <t>Bunyu Airport</t>
  </si>
  <si>
    <t>BYQ</t>
  </si>
  <si>
    <t>Læsø Airport</t>
  </si>
  <si>
    <t>BYR</t>
  </si>
  <si>
    <t>Bicycle Lake Army Air Field</t>
  </si>
  <si>
    <t>BYS</t>
  </si>
  <si>
    <t>Bantry Aerodrome</t>
  </si>
  <si>
    <t>BYT</t>
  </si>
  <si>
    <t>Bayreuth Airport</t>
  </si>
  <si>
    <t>BYU</t>
  </si>
  <si>
    <t>Blakely Island Airport</t>
  </si>
  <si>
    <t>BYW</t>
  </si>
  <si>
    <t>Baniyala Airport</t>
  </si>
  <si>
    <t>BYX</t>
  </si>
  <si>
    <t>San Pedro Airport</t>
  </si>
  <si>
    <t>BZA</t>
  </si>
  <si>
    <t>Bazaruto Island Airport</t>
  </si>
  <si>
    <t>BZB</t>
  </si>
  <si>
    <t>Umberto Modiano Airport</t>
  </si>
  <si>
    <t>BZC</t>
  </si>
  <si>
    <t>Balranald Airport</t>
  </si>
  <si>
    <t>BZD</t>
  </si>
  <si>
    <t>Philip S. W. Goldson International Airport</t>
  </si>
  <si>
    <t>BZE</t>
  </si>
  <si>
    <t>Benton Field</t>
  </si>
  <si>
    <t>BZF</t>
  </si>
  <si>
    <t>Bydgoszcz Ignacy Jan Paderewski Airport</t>
  </si>
  <si>
    <t>BZG</t>
  </si>
  <si>
    <t>Bumi Airport</t>
  </si>
  <si>
    <t>BZH</t>
  </si>
  <si>
    <t>Balıkesir Merkez Airport</t>
  </si>
  <si>
    <t>BZI</t>
  </si>
  <si>
    <t>Bryansk Airport</t>
  </si>
  <si>
    <t>BZK</t>
  </si>
  <si>
    <t>Barisal Airport</t>
  </si>
  <si>
    <t>BZL</t>
  </si>
  <si>
    <t>Bemolanga Airport</t>
  </si>
  <si>
    <t>BZM</t>
  </si>
  <si>
    <t>Gallatin Field</t>
  </si>
  <si>
    <t>BZN</t>
  </si>
  <si>
    <t>Bolzano Airport</t>
  </si>
  <si>
    <t>BZO</t>
  </si>
  <si>
    <t>Bizant Airport</t>
  </si>
  <si>
    <t>BZP</t>
  </si>
  <si>
    <t>Béziers-Vias Airport</t>
  </si>
  <si>
    <t>BZR</t>
  </si>
  <si>
    <t>Eagle Air Park</t>
  </si>
  <si>
    <t>BZT</t>
  </si>
  <si>
    <t>Buta Zega Airport</t>
  </si>
  <si>
    <t>BZU</t>
  </si>
  <si>
    <t>Maya-Maya Airport</t>
  </si>
  <si>
    <t>BZV</t>
  </si>
  <si>
    <t>Bazhong Enyang Airport</t>
  </si>
  <si>
    <t>BZX</t>
  </si>
  <si>
    <t>Bălți International Airport</t>
  </si>
  <si>
    <t>BZY</t>
  </si>
  <si>
    <t>RAF Brize Norton</t>
  </si>
  <si>
    <t>BZZ</t>
  </si>
  <si>
    <t>Catacamas Airport</t>
  </si>
  <si>
    <t>CAA</t>
  </si>
  <si>
    <t>Cabinda Airport</t>
  </si>
  <si>
    <t>CAB</t>
  </si>
  <si>
    <t>Cascavel Airport</t>
  </si>
  <si>
    <t>CAC</t>
  </si>
  <si>
    <t>Wexford County Airport</t>
  </si>
  <si>
    <t>CAD</t>
  </si>
  <si>
    <t>Columbia Metropolitan Airport</t>
  </si>
  <si>
    <t>CAE</t>
  </si>
  <si>
    <t>Carauari Airport</t>
  </si>
  <si>
    <t>CAF</t>
  </si>
  <si>
    <t>Cagliari Elmas Airport</t>
  </si>
  <si>
    <t>CAG</t>
  </si>
  <si>
    <t>Cà Mau Airport</t>
  </si>
  <si>
    <t>CAH</t>
  </si>
  <si>
    <t>Cairo International Airport</t>
  </si>
  <si>
    <t>CAI</t>
  </si>
  <si>
    <t>Canaima Airport</t>
  </si>
  <si>
    <t>CAJ</t>
  </si>
  <si>
    <t>Akron Canton Regional Airport</t>
  </si>
  <si>
    <t>CAK</t>
  </si>
  <si>
    <t>Campbeltown Airport</t>
  </si>
  <si>
    <t>CAL</t>
  </si>
  <si>
    <t>Camiri Airport</t>
  </si>
  <si>
    <t>CAM</t>
  </si>
  <si>
    <t>Guangzhou Baiyun International Airport</t>
  </si>
  <si>
    <t>CAN</t>
  </si>
  <si>
    <t>Clayton Municipal Airpark</t>
  </si>
  <si>
    <t>CAO</t>
  </si>
  <si>
    <t>Cap Haitien International Airport</t>
  </si>
  <si>
    <t>CAP</t>
  </si>
  <si>
    <t>Juan H White Airport</t>
  </si>
  <si>
    <t>CAQ</t>
  </si>
  <si>
    <t>Caribou Municipal Airport</t>
  </si>
  <si>
    <t>CAR</t>
  </si>
  <si>
    <t>Cascais Airport</t>
  </si>
  <si>
    <t>CAT</t>
  </si>
  <si>
    <t>Caruaru Airport</t>
  </si>
  <si>
    <t>CAU</t>
  </si>
  <si>
    <t>Cazombo Airport</t>
  </si>
  <si>
    <t>CAV</t>
  </si>
  <si>
    <t>Bartolomeu Lisandro Airport</t>
  </si>
  <si>
    <t>CAW</t>
  </si>
  <si>
    <t>Carlisle Airport</t>
  </si>
  <si>
    <t>CAX</t>
  </si>
  <si>
    <t>Cayenne-Rochambeau Airport</t>
  </si>
  <si>
    <t>CAY</t>
  </si>
  <si>
    <t>Cobar Airport</t>
  </si>
  <si>
    <t>CAZ</t>
  </si>
  <si>
    <t>Jorge Wilsterman International Airport</t>
  </si>
  <si>
    <t>CBB</t>
  </si>
  <si>
    <t>Cherrabun Airport</t>
  </si>
  <si>
    <t>CBC</t>
  </si>
  <si>
    <t>Car Nicobar Air Force Station</t>
  </si>
  <si>
    <t>CBD</t>
  </si>
  <si>
    <t>Greater Cumberland Regional Airport</t>
  </si>
  <si>
    <t>CBE</t>
  </si>
  <si>
    <t>Council Bluffs Municipal Airport</t>
  </si>
  <si>
    <t>CBF</t>
  </si>
  <si>
    <t>Cambridge Airport</t>
  </si>
  <si>
    <t>CBG</t>
  </si>
  <si>
    <t>Béchar Boudghene Ben Ali Lotfi Airport</t>
  </si>
  <si>
    <t>CBH</t>
  </si>
  <si>
    <t>Cape Barren Island Airport</t>
  </si>
  <si>
    <t>CBI</t>
  </si>
  <si>
    <t>Cabo Rojo Airport</t>
  </si>
  <si>
    <t>CBJ</t>
  </si>
  <si>
    <t>Shalz Field</t>
  </si>
  <si>
    <t>CBK</t>
  </si>
  <si>
    <t>Aeropuerto "General Tomas de Heres". Ciudad Bolivar</t>
  </si>
  <si>
    <t>CBL</t>
  </si>
  <si>
    <t>Columbus Air Force Base</t>
  </si>
  <si>
    <t>CBM</t>
  </si>
  <si>
    <t>Penggung Airport</t>
  </si>
  <si>
    <t>CBN</t>
  </si>
  <si>
    <t>Awang Airport</t>
  </si>
  <si>
    <t>CBO</t>
  </si>
  <si>
    <t>Margaret Ekpo International Airport</t>
  </si>
  <si>
    <t>CBQ</t>
  </si>
  <si>
    <t>Canberra International Airport</t>
  </si>
  <si>
    <t>CBR</t>
  </si>
  <si>
    <t>Oro Negro Airport</t>
  </si>
  <si>
    <t>CBS</t>
  </si>
  <si>
    <t>Catumbela Airport</t>
  </si>
  <si>
    <t>CBT</t>
  </si>
  <si>
    <t>Coban Airport</t>
  </si>
  <si>
    <t>CBV</t>
  </si>
  <si>
    <t>Campo Mourão Airport</t>
  </si>
  <si>
    <t>CBW</t>
  </si>
  <si>
    <t>Condobolin Airport</t>
  </si>
  <si>
    <t>CBX</t>
  </si>
  <si>
    <t>Canobie Airport</t>
  </si>
  <si>
    <t>CBY</t>
  </si>
  <si>
    <t>Chimore Airport</t>
  </si>
  <si>
    <t>CCA</t>
  </si>
  <si>
    <t>Cable Airport</t>
  </si>
  <si>
    <t>CCB</t>
  </si>
  <si>
    <t>Jardines Del Rey Airport</t>
  </si>
  <si>
    <t>CCC</t>
  </si>
  <si>
    <t>Capital International Airport</t>
  </si>
  <si>
    <t>CCE</t>
  </si>
  <si>
    <t>Carcassonne Airport</t>
  </si>
  <si>
    <t>CCF</t>
  </si>
  <si>
    <t>Crane County Airport</t>
  </si>
  <si>
    <t>CCG</t>
  </si>
  <si>
    <t>Chile Chico Airport</t>
  </si>
  <si>
    <t>CCH</t>
  </si>
  <si>
    <t>Concórdia Airport</t>
  </si>
  <si>
    <t>CCI</t>
  </si>
  <si>
    <t>Calicut International Airport</t>
  </si>
  <si>
    <t>CCJ</t>
  </si>
  <si>
    <t>Cocos (Keeling) Islands Airport</t>
  </si>
  <si>
    <t>CCK</t>
  </si>
  <si>
    <t>Chinchilla Airport</t>
  </si>
  <si>
    <t>CCL</t>
  </si>
  <si>
    <t>Diomício Freitas Airport</t>
  </si>
  <si>
    <t>CCM</t>
  </si>
  <si>
    <t>Chakcharan Airport</t>
  </si>
  <si>
    <t>CCN</t>
  </si>
  <si>
    <t>Carimagua Airport</t>
  </si>
  <si>
    <t>CCO</t>
  </si>
  <si>
    <t>Carriel Sur Airport</t>
  </si>
  <si>
    <t>CCP</t>
  </si>
  <si>
    <t>Buchanan Field</t>
  </si>
  <si>
    <t>CCR</t>
  </si>
  <si>
    <t>Simón Bolívar International Airport</t>
  </si>
  <si>
    <t>CCS</t>
  </si>
  <si>
    <t>Netaji Subhash Chandra Bose International Airport</t>
  </si>
  <si>
    <t>CCU</t>
  </si>
  <si>
    <t>Craig Cove Airport</t>
  </si>
  <si>
    <t>CCV</t>
  </si>
  <si>
    <t>Cowell Airport</t>
  </si>
  <si>
    <t>CCW</t>
  </si>
  <si>
    <t>Cáceres Airport</t>
  </si>
  <si>
    <t>CCX</t>
  </si>
  <si>
    <t>Northeast Iowa Regional Airport</t>
  </si>
  <si>
    <t>CCY</t>
  </si>
  <si>
    <t>Chub Cay Airport</t>
  </si>
  <si>
    <t>CCZ</t>
  </si>
  <si>
    <t>Cooinda Airport</t>
  </si>
  <si>
    <t>CDA</t>
  </si>
  <si>
    <t>Cold Bay Airport</t>
  </si>
  <si>
    <t>CDB</t>
  </si>
  <si>
    <t>Cedar City Regional Airport</t>
  </si>
  <si>
    <t>CDC</t>
  </si>
  <si>
    <t>Cauquira Airport</t>
  </si>
  <si>
    <t>CDD</t>
  </si>
  <si>
    <t>Chengde Puning Airport</t>
  </si>
  <si>
    <t>CDE</t>
  </si>
  <si>
    <t>Charles de Gaulle International Airport</t>
  </si>
  <si>
    <t>CDG</t>
  </si>
  <si>
    <t>Harrell Field</t>
  </si>
  <si>
    <t>CDH</t>
  </si>
  <si>
    <t>Cachoeiro do Itapemirim Airport</t>
  </si>
  <si>
    <t>CDI</t>
  </si>
  <si>
    <t>Conceição do Araguaia Airport</t>
  </si>
  <si>
    <t>CDJ</t>
  </si>
  <si>
    <t>Candle 2 Airport</t>
  </si>
  <si>
    <t>CDL</t>
  </si>
  <si>
    <t>Woodward Field</t>
  </si>
  <si>
    <t>CDN</t>
  </si>
  <si>
    <t>Cradock Airport</t>
  </si>
  <si>
    <t>CDO</t>
  </si>
  <si>
    <t>Kadapa Airport</t>
  </si>
  <si>
    <t>CDP</t>
  </si>
  <si>
    <t>Croydon Airport</t>
  </si>
  <si>
    <t>CDQ</t>
  </si>
  <si>
    <t>Chadron Municipal Airport</t>
  </si>
  <si>
    <t>CDR</t>
  </si>
  <si>
    <t>Childress Municipal Airport</t>
  </si>
  <si>
    <t>CDS</t>
  </si>
  <si>
    <t>Castellón-Costa Azahar Airport</t>
  </si>
  <si>
    <t>CDT</t>
  </si>
  <si>
    <t>Camden Airport</t>
  </si>
  <si>
    <t>CDU</t>
  </si>
  <si>
    <t>Merle K (Mudhole) Smith Airport</t>
  </si>
  <si>
    <t>CDV</t>
  </si>
  <si>
    <t>Essex County Airport</t>
  </si>
  <si>
    <t>CDW</t>
  </si>
  <si>
    <t>Cagayan de Sulu Airport</t>
  </si>
  <si>
    <t>CDY</t>
  </si>
  <si>
    <t>Cessna Aircraft Field</t>
  </si>
  <si>
    <t>CEA</t>
  </si>
  <si>
    <t>Mactan Cebu International Airport</t>
  </si>
  <si>
    <t>CEB</t>
  </si>
  <si>
    <t>Jack Mc Namara Field Airport</t>
  </si>
  <si>
    <t>CEC</t>
  </si>
  <si>
    <t>Ceduna Airport</t>
  </si>
  <si>
    <t>CED</t>
  </si>
  <si>
    <t>Cherepovets Airport</t>
  </si>
  <si>
    <t>CEE</t>
  </si>
  <si>
    <t>Westover ARB/Metropolitan Airport</t>
  </si>
  <si>
    <t>CEF</t>
  </si>
  <si>
    <t>Hawarden Airport</t>
  </si>
  <si>
    <t>CEG</t>
  </si>
  <si>
    <t>Chelinda Malawi Airport</t>
  </si>
  <si>
    <t>CEH</t>
  </si>
  <si>
    <t>Chiang Rai International Airport</t>
  </si>
  <si>
    <t>CEI</t>
  </si>
  <si>
    <t>Chelyabinsk Balandino Airport</t>
  </si>
  <si>
    <t>CEK</t>
  </si>
  <si>
    <t>Central Airport</t>
  </si>
  <si>
    <t>CEM</t>
  </si>
  <si>
    <t>Ciudad Obregón International Airport</t>
  </si>
  <si>
    <t>CEN</t>
  </si>
  <si>
    <t>Waco Kungo Airport</t>
  </si>
  <si>
    <t>CEO</t>
  </si>
  <si>
    <t>Concepción Airport</t>
  </si>
  <si>
    <t>CEP</t>
  </si>
  <si>
    <t>Cannes-Mandelieu Airport</t>
  </si>
  <si>
    <t>CEQ</t>
  </si>
  <si>
    <t>Cherbourg-Maupertus Airport</t>
  </si>
  <si>
    <t>CER</t>
  </si>
  <si>
    <t>Cessnock Airport</t>
  </si>
  <si>
    <t>CES</t>
  </si>
  <si>
    <t>Cholet Le Pontreau Airport</t>
  </si>
  <si>
    <t>CET</t>
  </si>
  <si>
    <t>Oconee County Regional Airport</t>
  </si>
  <si>
    <t>CEU</t>
  </si>
  <si>
    <t>Mettel Field</t>
  </si>
  <si>
    <t>CEV</t>
  </si>
  <si>
    <t>Bob Sikes Airport</t>
  </si>
  <si>
    <t>CEW</t>
  </si>
  <si>
    <t>Chena Hot Springs Airport</t>
  </si>
  <si>
    <t>CEX</t>
  </si>
  <si>
    <t>Kyle Oakley Field</t>
  </si>
  <si>
    <t>CEY</t>
  </si>
  <si>
    <t>Cortez Municipal Airport</t>
  </si>
  <si>
    <t>CEZ</t>
  </si>
  <si>
    <t>Cabo Frio Airport</t>
  </si>
  <si>
    <t>CFB</t>
  </si>
  <si>
    <t>Caçador Airport</t>
  </si>
  <si>
    <t>CFC</t>
  </si>
  <si>
    <t>Coulter Field</t>
  </si>
  <si>
    <t>CFD</t>
  </si>
  <si>
    <t>Clermont-Ferrand Auvergne Airport</t>
  </si>
  <si>
    <t>CFE</t>
  </si>
  <si>
    <t>Cafunfo Airport</t>
  </si>
  <si>
    <t>CFF</t>
  </si>
  <si>
    <t>Jaime Gonzalez Airport</t>
  </si>
  <si>
    <t>CFG</t>
  </si>
  <si>
    <t>Clifton Hills Airport</t>
  </si>
  <si>
    <t>CFH</t>
  </si>
  <si>
    <t>Camfield Airport</t>
  </si>
  <si>
    <t>CFI</t>
  </si>
  <si>
    <t>Ech Cheliff Airport</t>
  </si>
  <si>
    <t>CFK</t>
  </si>
  <si>
    <t>Conklin (Leismer) Airport</t>
  </si>
  <si>
    <t>CFM</t>
  </si>
  <si>
    <t>Donegal Airport</t>
  </si>
  <si>
    <t>CFN</t>
  </si>
  <si>
    <t>Confresa Airport</t>
  </si>
  <si>
    <t>CFO</t>
  </si>
  <si>
    <t>Carpentaria Downs Airport</t>
  </si>
  <si>
    <t>CFP</t>
  </si>
  <si>
    <t>Creston Valley Regional Airport - Art Sutcliffe Field</t>
  </si>
  <si>
    <t>CFQ</t>
  </si>
  <si>
    <t>Caen-Carpiquet Airport</t>
  </si>
  <si>
    <t>CFR</t>
  </si>
  <si>
    <t>Coffs Harbour Airport</t>
  </si>
  <si>
    <t>CFS</t>
  </si>
  <si>
    <t>Greenlee County Airport</t>
  </si>
  <si>
    <t>CFT</t>
  </si>
  <si>
    <t>Ioannis Kapodistrias International Airport</t>
  </si>
  <si>
    <t>CFU</t>
  </si>
  <si>
    <t>Coffeyville Municipal Airport</t>
  </si>
  <si>
    <t>CFV</t>
  </si>
  <si>
    <t>Marechal Rondon Airport</t>
  </si>
  <si>
    <t>CGB</t>
  </si>
  <si>
    <t>Cape Gloucester Airport</t>
  </si>
  <si>
    <t>CGC</t>
  </si>
  <si>
    <t>Changde Airport</t>
  </si>
  <si>
    <t>CGD</t>
  </si>
  <si>
    <t>Cambridge Dorchester Airport</t>
  </si>
  <si>
    <t>CGE</t>
  </si>
  <si>
    <t>Cuyahoga County Airport</t>
  </si>
  <si>
    <t>CGF</t>
  </si>
  <si>
    <t>Casiguran Airport</t>
  </si>
  <si>
    <t>CGG</t>
  </si>
  <si>
    <t>Congonhas Airport</t>
  </si>
  <si>
    <t>CGH</t>
  </si>
  <si>
    <t>Cape Girardeau Regional Airport</t>
  </si>
  <si>
    <t>CGI</t>
  </si>
  <si>
    <t>Kasompe Airport</t>
  </si>
  <si>
    <t>CGJ</t>
  </si>
  <si>
    <t>Soekarno-Hatta International Airport</t>
  </si>
  <si>
    <t>CGK</t>
  </si>
  <si>
    <t>Camiguin Airport</t>
  </si>
  <si>
    <t>CGM</t>
  </si>
  <si>
    <t>Cologne Bonn Airport</t>
  </si>
  <si>
    <t>CGN</t>
  </si>
  <si>
    <t>Zhengzhou Xinzheng International Airport</t>
  </si>
  <si>
    <t>CGO</t>
  </si>
  <si>
    <t>Shah Amanat International Airport</t>
  </si>
  <si>
    <t>CGP</t>
  </si>
  <si>
    <t>Longjia Airport</t>
  </si>
  <si>
    <t>CGQ</t>
  </si>
  <si>
    <t>Campo Grande Airport</t>
  </si>
  <si>
    <t>CGR</t>
  </si>
  <si>
    <t>College Park Airport</t>
  </si>
  <si>
    <t>CGS</t>
  </si>
  <si>
    <t>Caiguna Airport</t>
  </si>
  <si>
    <t>CGV</t>
  </si>
  <si>
    <t>Laguindingan Airport</t>
  </si>
  <si>
    <t>CGY</t>
  </si>
  <si>
    <t>Casa Grande Municipal Airport</t>
  </si>
  <si>
    <t>CGZ</t>
  </si>
  <si>
    <t>Lovell Field</t>
  </si>
  <si>
    <t>CHA</t>
  </si>
  <si>
    <t>Chilas Airport</t>
  </si>
  <si>
    <t>CHB</t>
  </si>
  <si>
    <t>Christchurch International Airport</t>
  </si>
  <si>
    <t>CHC</t>
  </si>
  <si>
    <t>Jinhae Airbase/Airport (G-813/K-10)</t>
  </si>
  <si>
    <t>CHF</t>
  </si>
  <si>
    <t>Chaoyang Airport</t>
  </si>
  <si>
    <t>CHG</t>
  </si>
  <si>
    <t>Chachapoyas Airport</t>
  </si>
  <si>
    <t>CHH</t>
  </si>
  <si>
    <t>Chipinge Airport</t>
  </si>
  <si>
    <t>CHJ</t>
  </si>
  <si>
    <t>Chickasha Municipal Airport</t>
  </si>
  <si>
    <t>CHK</t>
  </si>
  <si>
    <t>Challis Airport</t>
  </si>
  <si>
    <t>CHL</t>
  </si>
  <si>
    <t>Teniente FAP Jaime A De Montreuil Morales Airport</t>
  </si>
  <si>
    <t>CHM</t>
  </si>
  <si>
    <t>Jeon Ju Airport (G-703)</t>
  </si>
  <si>
    <t>CHN</t>
  </si>
  <si>
    <t>Charlottesville Albemarle Airport</t>
  </si>
  <si>
    <t>CHO</t>
  </si>
  <si>
    <t>Circle Hot Springs Airport</t>
  </si>
  <si>
    <t>CHP</t>
  </si>
  <si>
    <t>Chania International Airport</t>
  </si>
  <si>
    <t>CHQ</t>
  </si>
  <si>
    <t>Châteauroux-Déols "Marcel Dassault" Airport</t>
  </si>
  <si>
    <t>CHR</t>
  </si>
  <si>
    <t>Charleston Air Force Base-International Airport</t>
  </si>
  <si>
    <t>CHS</t>
  </si>
  <si>
    <t>Chatham Islands-Tuuta Airport</t>
  </si>
  <si>
    <t>CHT</t>
  </si>
  <si>
    <t>Chuathbaluk Airport</t>
  </si>
  <si>
    <t>CHU</t>
  </si>
  <si>
    <t>Aerodromo de Chaves</t>
  </si>
  <si>
    <t>CHV</t>
  </si>
  <si>
    <t>Cap Manuel Niño International Airport</t>
  </si>
  <si>
    <t>CHX</t>
  </si>
  <si>
    <t>Choiseul Bay Airport</t>
  </si>
  <si>
    <t>CHY</t>
  </si>
  <si>
    <t>Chiloquin State Airport</t>
  </si>
  <si>
    <t>CHZ</t>
  </si>
  <si>
    <t>Ciampino–G. B. Pastine International Airport</t>
  </si>
  <si>
    <t>CIA</t>
  </si>
  <si>
    <t>Chico Municipal Airport</t>
  </si>
  <si>
    <t>CIC</t>
  </si>
  <si>
    <t>The Eastern Iowa Airport</t>
  </si>
  <si>
    <t>CID</t>
  </si>
  <si>
    <t>Collie Airport</t>
  </si>
  <si>
    <t>CIE</t>
  </si>
  <si>
    <t>Chifeng Airport</t>
  </si>
  <si>
    <t>CIF</t>
  </si>
  <si>
    <t>Craig Moffat Airport</t>
  </si>
  <si>
    <t>CIG</t>
  </si>
  <si>
    <t>Changzhi Airport</t>
  </si>
  <si>
    <t>CIH</t>
  </si>
  <si>
    <t>Çıldır Airport</t>
  </si>
  <si>
    <t>CII</t>
  </si>
  <si>
    <t>Capitán Aníbal Arab Airport</t>
  </si>
  <si>
    <t>CIJ</t>
  </si>
  <si>
    <t>Chalkyitsik Airport</t>
  </si>
  <si>
    <t>CIK</t>
  </si>
  <si>
    <t>Council Airport</t>
  </si>
  <si>
    <t>CIL</t>
  </si>
  <si>
    <t>Cimitarra Airport</t>
  </si>
  <si>
    <t>CIM</t>
  </si>
  <si>
    <t>Arthur N Neu Airport</t>
  </si>
  <si>
    <t>CIN</t>
  </si>
  <si>
    <t>Teniente Col Carmelo Peralta Airport</t>
  </si>
  <si>
    <t>CIO</t>
  </si>
  <si>
    <t>Chipata Airport</t>
  </si>
  <si>
    <t>CIP</t>
  </si>
  <si>
    <t>Chiquimula Airport</t>
  </si>
  <si>
    <t>CIQ</t>
  </si>
  <si>
    <t>Cairo Regional Airport</t>
  </si>
  <si>
    <t>CIR</t>
  </si>
  <si>
    <t>Canton Island Airport</t>
  </si>
  <si>
    <t>CIS</t>
  </si>
  <si>
    <t>Shymkent Airport</t>
  </si>
  <si>
    <t>CIT</t>
  </si>
  <si>
    <t>Chippewa County International Airport</t>
  </si>
  <si>
    <t>CIU</t>
  </si>
  <si>
    <t>Canouan Airport</t>
  </si>
  <si>
    <t>CIW</t>
  </si>
  <si>
    <t>Capitan FAP Jose A Quinones Gonzales International Airport</t>
  </si>
  <si>
    <t>CIX</t>
  </si>
  <si>
    <t>Comiso Airport</t>
  </si>
  <si>
    <t>CIY</t>
  </si>
  <si>
    <t>Coari Airport</t>
  </si>
  <si>
    <t>CIZ</t>
  </si>
  <si>
    <t>Mayor General FAP Armando Revoredo Iglesias Airport</t>
  </si>
  <si>
    <t>CJA</t>
  </si>
  <si>
    <t>Coimbatore International Airport</t>
  </si>
  <si>
    <t>CJB</t>
  </si>
  <si>
    <t>El Loa Airport</t>
  </si>
  <si>
    <t>CJC</t>
  </si>
  <si>
    <t>Coondewanna Airport</t>
  </si>
  <si>
    <t>CJF</t>
  </si>
  <si>
    <t>Chilko Lake (Tsylos Park Lodge) Airport</t>
  </si>
  <si>
    <t>CJH</t>
  </si>
  <si>
    <t>Cheongju International Airport/Cheongju Air Base (K-59/G-513)</t>
  </si>
  <si>
    <t>CJJ</t>
  </si>
  <si>
    <t>Chitral Airport</t>
  </si>
  <si>
    <t>CJL</t>
  </si>
  <si>
    <t>Chumphon Airport</t>
  </si>
  <si>
    <t>CJM</t>
  </si>
  <si>
    <t>Nusawiru Airport</t>
  </si>
  <si>
    <t>CJN</t>
  </si>
  <si>
    <t>Abraham González International Airport</t>
  </si>
  <si>
    <t>CJS</t>
  </si>
  <si>
    <t>San Antonio Copalar Airport</t>
  </si>
  <si>
    <t>CJT</t>
  </si>
  <si>
    <t>Jeju International Airport</t>
  </si>
  <si>
    <t>CJU</t>
  </si>
  <si>
    <t>Kegelman AF Aux Field</t>
  </si>
  <si>
    <t>CKA</t>
  </si>
  <si>
    <t>North Central West Virginia Airport</t>
  </si>
  <si>
    <t>CKB</t>
  </si>
  <si>
    <t>Cherkasy International Airport</t>
  </si>
  <si>
    <t>CKC</t>
  </si>
  <si>
    <t>Crooked Creek Airport</t>
  </si>
  <si>
    <t>CKD</t>
  </si>
  <si>
    <t>Lampson Field</t>
  </si>
  <si>
    <t>CKE</t>
  </si>
  <si>
    <t>Chongqing Jiangbei International Airport</t>
  </si>
  <si>
    <t>CKG</t>
  </si>
  <si>
    <t>Chokurdakh Airport</t>
  </si>
  <si>
    <t>CKH</t>
  </si>
  <si>
    <t>Croker Island Airport</t>
  </si>
  <si>
    <t>CKI</t>
  </si>
  <si>
    <t>Sharp County Regional Airport</t>
  </si>
  <si>
    <t>CKK</t>
  </si>
  <si>
    <t>Chkalovskiy Air Base</t>
  </si>
  <si>
    <t>CKL</t>
  </si>
  <si>
    <t>Fletcher Field</t>
  </si>
  <si>
    <t>CKM</t>
  </si>
  <si>
    <t>Crookston Municipal Kirkwood Field</t>
  </si>
  <si>
    <t>CKN</t>
  </si>
  <si>
    <t>Cornélio Procópio Airport</t>
  </si>
  <si>
    <t>CKO</t>
  </si>
  <si>
    <t>Crane Island Airstrip</t>
  </si>
  <si>
    <t>CKR</t>
  </si>
  <si>
    <t>Carajás Airport</t>
  </si>
  <si>
    <t>CKS</t>
  </si>
  <si>
    <t>Sarakhs Airport</t>
  </si>
  <si>
    <t>CKT</t>
  </si>
  <si>
    <t>Cordova Municipal Airport</t>
  </si>
  <si>
    <t>CKU</t>
  </si>
  <si>
    <t>Clarksville–Montgomery County Regional Airport</t>
  </si>
  <si>
    <t>CKV</t>
  </si>
  <si>
    <t>Graeme Rowley Aerodrome</t>
  </si>
  <si>
    <t>CKW</t>
  </si>
  <si>
    <t>Chicken Airport</t>
  </si>
  <si>
    <t>CKX</t>
  </si>
  <si>
    <t>Conakry International Airport</t>
  </si>
  <si>
    <t>CKY</t>
  </si>
  <si>
    <t>Çanakkale Airport</t>
  </si>
  <si>
    <t>CKZ</t>
  </si>
  <si>
    <t>Comilla Airport</t>
  </si>
  <si>
    <t>CLA</t>
  </si>
  <si>
    <t>Mc Clellan-Palomar Airport</t>
  </si>
  <si>
    <t>CLD</t>
  </si>
  <si>
    <t>Cleveland Hopkins International Airport</t>
  </si>
  <si>
    <t>CLE</t>
  </si>
  <si>
    <t>Coalinga Airport</t>
  </si>
  <si>
    <t>CLG</t>
  </si>
  <si>
    <t>Coolah Airport</t>
  </si>
  <si>
    <t>CLH</t>
  </si>
  <si>
    <t>Clintonville Municipal Airport</t>
  </si>
  <si>
    <t>CLI</t>
  </si>
  <si>
    <t>Cluj-Napoca International Airport</t>
  </si>
  <si>
    <t>CLJ</t>
  </si>
  <si>
    <t>Clinton Regional Airport</t>
  </si>
  <si>
    <t>CLK</t>
  </si>
  <si>
    <t>Easterwood Field</t>
  </si>
  <si>
    <t>CLL</t>
  </si>
  <si>
    <t>William R Fairchild International Airport</t>
  </si>
  <si>
    <t>CLM</t>
  </si>
  <si>
    <t>Brig. Lysias Augusto Rodrigues Airport</t>
  </si>
  <si>
    <t>CLN</t>
  </si>
  <si>
    <t>Alfonso Bonilla Aragon International Airport</t>
  </si>
  <si>
    <t>CLO</t>
  </si>
  <si>
    <t>Clarks Point Airport</t>
  </si>
  <si>
    <t>CLP</t>
  </si>
  <si>
    <t>Licenciado Miguel de la Madrid Airport</t>
  </si>
  <si>
    <t>CLQ</t>
  </si>
  <si>
    <t>Cliff Hatfield Memorial Airport</t>
  </si>
  <si>
    <t>CLR</t>
  </si>
  <si>
    <t>Chehalis Centralia Airport</t>
  </si>
  <si>
    <t>CLS</t>
  </si>
  <si>
    <t>Charlotte Douglas International Airport</t>
  </si>
  <si>
    <t>CLT</t>
  </si>
  <si>
    <t>Columbus Municipal Airport</t>
  </si>
  <si>
    <t>CLU</t>
  </si>
  <si>
    <t>Nelson Ribeiro Guimarães Airport</t>
  </si>
  <si>
    <t>CLV</t>
  </si>
  <si>
    <t>Clearwater Air Park</t>
  </si>
  <si>
    <t>CLW</t>
  </si>
  <si>
    <t>Clorinda Airport</t>
  </si>
  <si>
    <t>CLX</t>
  </si>
  <si>
    <t>Calvi-Sainte-Catherine Airport</t>
  </si>
  <si>
    <t>CLY</t>
  </si>
  <si>
    <t>Calabozo Airport</t>
  </si>
  <si>
    <t>CLZ</t>
  </si>
  <si>
    <t>Cunnamulla Airport</t>
  </si>
  <si>
    <t>CMA</t>
  </si>
  <si>
    <t>Bandaranaike International Colombo Airport</t>
  </si>
  <si>
    <t>CMB</t>
  </si>
  <si>
    <t>Camocim Airport</t>
  </si>
  <si>
    <t>CMC</t>
  </si>
  <si>
    <t>Cootamundra Airport</t>
  </si>
  <si>
    <t>CMD</t>
  </si>
  <si>
    <t>Ciudad del Carmen International Airport</t>
  </si>
  <si>
    <t>CME</t>
  </si>
  <si>
    <t>Chambéry-Savoie Airport</t>
  </si>
  <si>
    <t>CMF</t>
  </si>
  <si>
    <t>Corumbá International Airport</t>
  </si>
  <si>
    <t>CMG</t>
  </si>
  <si>
    <t>John Glenn Columbus International Airport</t>
  </si>
  <si>
    <t>CMH</t>
  </si>
  <si>
    <t>University of Illinois Willard Airport</t>
  </si>
  <si>
    <t>CMI</t>
  </si>
  <si>
    <t>Chi Mei Airport</t>
  </si>
  <si>
    <t>CMJ</t>
  </si>
  <si>
    <t>Club Makokola Airport</t>
  </si>
  <si>
    <t>CMK</t>
  </si>
  <si>
    <t>Camooweal Airport</t>
  </si>
  <si>
    <t>CML</t>
  </si>
  <si>
    <t>Carmelita Airport</t>
  </si>
  <si>
    <t>CMM</t>
  </si>
  <si>
    <t>Mohammed V International Airport</t>
  </si>
  <si>
    <t>CMN</t>
  </si>
  <si>
    <t>Obbia Airport</t>
  </si>
  <si>
    <t>CMO</t>
  </si>
  <si>
    <t>Santana do Araguaia Airport</t>
  </si>
  <si>
    <t>CMP</t>
  </si>
  <si>
    <t>Clermont Airport</t>
  </si>
  <si>
    <t>CMQ</t>
  </si>
  <si>
    <t>Colmar-Houssen Airport</t>
  </si>
  <si>
    <t>CMR</t>
  </si>
  <si>
    <t>Scusciuban Airport</t>
  </si>
  <si>
    <t>CMS</t>
  </si>
  <si>
    <t>New Cametá Airport</t>
  </si>
  <si>
    <t>CMT</t>
  </si>
  <si>
    <t>Chimbu Airport</t>
  </si>
  <si>
    <t>CMU</t>
  </si>
  <si>
    <t>Coromandel Aerodrome</t>
  </si>
  <si>
    <t>CMV</t>
  </si>
  <si>
    <t>Ignacio Agramonte International Airport</t>
  </si>
  <si>
    <t>CMW</t>
  </si>
  <si>
    <t>Houghton County Memorial Airport</t>
  </si>
  <si>
    <t>CMX</t>
  </si>
  <si>
    <t>Sparta Fort Mc Coy Airport</t>
  </si>
  <si>
    <t>CMY</t>
  </si>
  <si>
    <t>Caia Airport</t>
  </si>
  <si>
    <t>CMZ</t>
  </si>
  <si>
    <t>Cananea National Airport</t>
  </si>
  <si>
    <t>CNA</t>
  </si>
  <si>
    <t>Coonamble Airport</t>
  </si>
  <si>
    <t>CNB</t>
  </si>
  <si>
    <t>Coconut Island Airport</t>
  </si>
  <si>
    <t>CNC</t>
  </si>
  <si>
    <t>Mihail Kogălniceanu International Airport</t>
  </si>
  <si>
    <t>CND</t>
  </si>
  <si>
    <t>Fremont County Airport</t>
  </si>
  <si>
    <t>CNE</t>
  </si>
  <si>
    <t>Tancredo Neves International Airport</t>
  </si>
  <si>
    <t>CNF</t>
  </si>
  <si>
    <t>Cognac-Châteaubernard (BA 709) Air Base</t>
  </si>
  <si>
    <t>CNG</t>
  </si>
  <si>
    <t>Claremont Municipal Airport</t>
  </si>
  <si>
    <t>CNH</t>
  </si>
  <si>
    <t>Changhai Airport</t>
  </si>
  <si>
    <t>CNI</t>
  </si>
  <si>
    <t>Cloncurry Airport</t>
  </si>
  <si>
    <t>CNJ</t>
  </si>
  <si>
    <t>Blosser Municipal Airport</t>
  </si>
  <si>
    <t>CNK</t>
  </si>
  <si>
    <t>Sindal Airport</t>
  </si>
  <si>
    <t>CNL</t>
  </si>
  <si>
    <t>Cavern City Air Terminal</t>
  </si>
  <si>
    <t>CNM</t>
  </si>
  <si>
    <t>Kannur International Airport</t>
  </si>
  <si>
    <t>CNN</t>
  </si>
  <si>
    <t>Chino Airport</t>
  </si>
  <si>
    <t>CNO</t>
  </si>
  <si>
    <t>Neerlerit Inaat Airport</t>
  </si>
  <si>
    <t>CNP</t>
  </si>
  <si>
    <t>Corrientes Airport</t>
  </si>
  <si>
    <t>CNQ</t>
  </si>
  <si>
    <t>Chañaral Airport</t>
  </si>
  <si>
    <t>CNR</t>
  </si>
  <si>
    <t>Cairns International Airport</t>
  </si>
  <si>
    <t>CNS</t>
  </si>
  <si>
    <t>Charata Airport</t>
  </si>
  <si>
    <t>CNT</t>
  </si>
  <si>
    <t>Chanute Martin Johnson Airport</t>
  </si>
  <si>
    <t>CNU</t>
  </si>
  <si>
    <t>Sócrates Rezende Airport</t>
  </si>
  <si>
    <t>CNV</t>
  </si>
  <si>
    <t>TSTC Waco Airport</t>
  </si>
  <si>
    <t>CNW</t>
  </si>
  <si>
    <t>Chiang Mai International Airport</t>
  </si>
  <si>
    <t>CNX</t>
  </si>
  <si>
    <t>Canyonlands Field</t>
  </si>
  <si>
    <t>CNY</t>
  </si>
  <si>
    <t>Cangamba Airport</t>
  </si>
  <si>
    <t>CNZ</t>
  </si>
  <si>
    <t>Columbia Airport</t>
  </si>
  <si>
    <t>COA</t>
  </si>
  <si>
    <t>Coolibah Airport</t>
  </si>
  <si>
    <t>COB</t>
  </si>
  <si>
    <t>Comodoro Pierrestegui Airport</t>
  </si>
  <si>
    <t>COC</t>
  </si>
  <si>
    <t>Yellowstone Regional Airport</t>
  </si>
  <si>
    <t>COD</t>
  </si>
  <si>
    <t>Coeur D'Alene - Pappy Boyington Field</t>
  </si>
  <si>
    <t>COE</t>
  </si>
  <si>
    <t>Patrick Air Force Base</t>
  </si>
  <si>
    <t>COF</t>
  </si>
  <si>
    <t>Mandinga Airport</t>
  </si>
  <si>
    <t>COG</t>
  </si>
  <si>
    <t>Cooch Behar Airport</t>
  </si>
  <si>
    <t>COH</t>
  </si>
  <si>
    <t>Merritt Island Airport</t>
  </si>
  <si>
    <t>COI</t>
  </si>
  <si>
    <t>Coonabarabran Airport</t>
  </si>
  <si>
    <t>COJ</t>
  </si>
  <si>
    <t>Cochin International Airport</t>
  </si>
  <si>
    <t>COK</t>
  </si>
  <si>
    <t>Coll Airport</t>
  </si>
  <si>
    <t>COL</t>
  </si>
  <si>
    <t>Coleman Municipal Airport</t>
  </si>
  <si>
    <t>COM</t>
  </si>
  <si>
    <t>Concord Municipal Airport</t>
  </si>
  <si>
    <t>CON</t>
  </si>
  <si>
    <t>Cadjehoun Airport</t>
  </si>
  <si>
    <t>COO</t>
  </si>
  <si>
    <t>Cooperstown-Westville Airport</t>
  </si>
  <si>
    <t>COP</t>
  </si>
  <si>
    <t>Choibalsan Airport</t>
  </si>
  <si>
    <t>COQ</t>
  </si>
  <si>
    <t>Ingeniero Ambrosio Taravella Airport</t>
  </si>
  <si>
    <t>COR</t>
  </si>
  <si>
    <t>City of Colorado Springs Municipal Airport</t>
  </si>
  <si>
    <t>COS</t>
  </si>
  <si>
    <t>Cotulla-La Salle County Airport</t>
  </si>
  <si>
    <t>COT</t>
  </si>
  <si>
    <t>Columbia Regional Airport</t>
  </si>
  <si>
    <t>COU</t>
  </si>
  <si>
    <t>Tambillos Airport</t>
  </si>
  <si>
    <t>COW</t>
  </si>
  <si>
    <t>Coolawanyah Airport</t>
  </si>
  <si>
    <t>COY</t>
  </si>
  <si>
    <t>Constanza - Expedición 14 de Junio National Airport</t>
  </si>
  <si>
    <t>COZ</t>
  </si>
  <si>
    <t>Cape Palmas Airport</t>
  </si>
  <si>
    <t>CPA</t>
  </si>
  <si>
    <t>Capurganá Airport</t>
  </si>
  <si>
    <t>CPB</t>
  </si>
  <si>
    <t>Aviador C. Campos Airport</t>
  </si>
  <si>
    <t>CPC</t>
  </si>
  <si>
    <t>Coober Pedy Airport</t>
  </si>
  <si>
    <t>CPD</t>
  </si>
  <si>
    <t>Ingeniero Alberto Acuña Ongay International Airport</t>
  </si>
  <si>
    <t>CPE</t>
  </si>
  <si>
    <t>Ngloram Airport</t>
  </si>
  <si>
    <t>CPF</t>
  </si>
  <si>
    <t>Carmen De Patagones Airport</t>
  </si>
  <si>
    <t>CPG</t>
  </si>
  <si>
    <t>Copenhagen Kastrup Airport</t>
  </si>
  <si>
    <t>CPH</t>
  </si>
  <si>
    <t>Cape Orford Airport</t>
  </si>
  <si>
    <t>CPI</t>
  </si>
  <si>
    <t>Chaparral Airport</t>
  </si>
  <si>
    <t>CPL</t>
  </si>
  <si>
    <t>Compton Woodley Airport</t>
  </si>
  <si>
    <t>CPM</t>
  </si>
  <si>
    <t>Cape Rodney Airport</t>
  </si>
  <si>
    <t>CPN</t>
  </si>
  <si>
    <t>Desierto de Atacama Airport</t>
  </si>
  <si>
    <t>CPO</t>
  </si>
  <si>
    <t>Coposa Airport</t>
  </si>
  <si>
    <t>CPP</t>
  </si>
  <si>
    <t>Amarais Airport</t>
  </si>
  <si>
    <t>CPQ</t>
  </si>
  <si>
    <t>Casper-Natrona County International Airport</t>
  </si>
  <si>
    <t>CPR</t>
  </si>
  <si>
    <t>St Louis Downtown Airport</t>
  </si>
  <si>
    <t>CPS</t>
  </si>
  <si>
    <t>Cape Town International Airport</t>
  </si>
  <si>
    <t>CPT</t>
  </si>
  <si>
    <t>Cururupu Airport</t>
  </si>
  <si>
    <t>CPU</t>
  </si>
  <si>
    <t>Presidente João Suassuna Airport</t>
  </si>
  <si>
    <t>CPV</t>
  </si>
  <si>
    <t>Benjamin Rivera Noriega Airport</t>
  </si>
  <si>
    <t>CPX</t>
  </si>
  <si>
    <t>Canarana Airport</t>
  </si>
  <si>
    <t>CQA</t>
  </si>
  <si>
    <t>Shahrekord Airport</t>
  </si>
  <si>
    <t>CQD</t>
  </si>
  <si>
    <t>Calais-Dunkerque Airport</t>
  </si>
  <si>
    <t>CQF</t>
  </si>
  <si>
    <t>Cape Flattery Airport</t>
  </si>
  <si>
    <t>CQP</t>
  </si>
  <si>
    <t>Costa Marques Airport</t>
  </si>
  <si>
    <t>CQS</t>
  </si>
  <si>
    <t>Caquetania Airport</t>
  </si>
  <si>
    <t>CQT</t>
  </si>
  <si>
    <t>Craiova Airport</t>
  </si>
  <si>
    <t>CRA</t>
  </si>
  <si>
    <t>Collarenebri Airport</t>
  </si>
  <si>
    <t>CRB</t>
  </si>
  <si>
    <t>Santa Ana Airport</t>
  </si>
  <si>
    <t>CRC</t>
  </si>
  <si>
    <t>General E. Mosconi Airport</t>
  </si>
  <si>
    <t>CRD</t>
  </si>
  <si>
    <t>Grand Strand Airport</t>
  </si>
  <si>
    <t>CRE</t>
  </si>
  <si>
    <t>Carnot Airport</t>
  </si>
  <si>
    <t>CRF</t>
  </si>
  <si>
    <t>Jacksonville Executive at Craig Airport</t>
  </si>
  <si>
    <t>CRG</t>
  </si>
  <si>
    <t>Cherrabah Airport</t>
  </si>
  <si>
    <t>CRH</t>
  </si>
  <si>
    <t>Colonel Hill Airport</t>
  </si>
  <si>
    <t>CRI</t>
  </si>
  <si>
    <t>Coorabie Airport</t>
  </si>
  <si>
    <t>CRJ</t>
  </si>
  <si>
    <t>Diosdado Macapagal International Airport</t>
  </si>
  <si>
    <t>CRK</t>
  </si>
  <si>
    <t>Brussels South Charleroi Airport</t>
  </si>
  <si>
    <t>CRL</t>
  </si>
  <si>
    <t>Catarman National Airport</t>
  </si>
  <si>
    <t>CRM</t>
  </si>
  <si>
    <t>Corcoran Airport</t>
  </si>
  <si>
    <t>CRO</t>
  </si>
  <si>
    <t>Corpus Christi International Airport</t>
  </si>
  <si>
    <t>CRP</t>
  </si>
  <si>
    <t>Caravelas Airport</t>
  </si>
  <si>
    <t>CRQ</t>
  </si>
  <si>
    <t>Ceres Airport</t>
  </si>
  <si>
    <t>CRR</t>
  </si>
  <si>
    <t>C David Campbell Field Corsicana Municipal Airport</t>
  </si>
  <si>
    <t>CRS</t>
  </si>
  <si>
    <t>Z M Jack Stell Field</t>
  </si>
  <si>
    <t>CRT</t>
  </si>
  <si>
    <t>Lauriston Airport</t>
  </si>
  <si>
    <t>CRU</t>
  </si>
  <si>
    <t>Crotone Airport</t>
  </si>
  <si>
    <t>CRV</t>
  </si>
  <si>
    <t>Yeager Airport</t>
  </si>
  <si>
    <t>CRW</t>
  </si>
  <si>
    <t>Roscoe Turner Airport</t>
  </si>
  <si>
    <t>CRX</t>
  </si>
  <si>
    <t>Carlton Hill Airport</t>
  </si>
  <si>
    <t>CRY</t>
  </si>
  <si>
    <t>Turkmenabat Airport</t>
  </si>
  <si>
    <t>CRZ</t>
  </si>
  <si>
    <t>Colonsay Airstrip</t>
  </si>
  <si>
    <t>CSA</t>
  </si>
  <si>
    <t>Caransebeş Airport</t>
  </si>
  <si>
    <t>CSB</t>
  </si>
  <si>
    <t>Mojica Airport</t>
  </si>
  <si>
    <t>CSC</t>
  </si>
  <si>
    <t>Cresswell Downs Airport</t>
  </si>
  <si>
    <t>CSD</t>
  </si>
  <si>
    <t>Crested Butte Airpark</t>
  </si>
  <si>
    <t>CSE</t>
  </si>
  <si>
    <t>Creil Air Base</t>
  </si>
  <si>
    <t>CSF</t>
  </si>
  <si>
    <t>Columbus Metropolitan Airport</t>
  </si>
  <si>
    <t>CSG</t>
  </si>
  <si>
    <t>Solovki Airport</t>
  </si>
  <si>
    <t>CSH</t>
  </si>
  <si>
    <t>Casino Airport</t>
  </si>
  <si>
    <t>CSI</t>
  </si>
  <si>
    <t>Cap Skirring Airport</t>
  </si>
  <si>
    <t>CSK</t>
  </si>
  <si>
    <t>Clinton Sherman Airport</t>
  </si>
  <si>
    <t>CSM</t>
  </si>
  <si>
    <t>Carson Airport</t>
  </si>
  <si>
    <t>CSN</t>
  </si>
  <si>
    <t>Cochstedt Airport</t>
  </si>
  <si>
    <t>CSO</t>
  </si>
  <si>
    <t>Creston Municipal Airport</t>
  </si>
  <si>
    <t>CSQ</t>
  </si>
  <si>
    <t>Casuarito Airport</t>
  </si>
  <si>
    <t>CSR</t>
  </si>
  <si>
    <t>Cassilândia Airport</t>
  </si>
  <si>
    <t>CSS</t>
  </si>
  <si>
    <t>Santa Cruz do Sul Airport</t>
  </si>
  <si>
    <t>CSU</t>
  </si>
  <si>
    <t>Crossville Memorial Whitson Field</t>
  </si>
  <si>
    <t>CSV</t>
  </si>
  <si>
    <t>Changsha Huanghua International Airport</t>
  </si>
  <si>
    <t>CSX</t>
  </si>
  <si>
    <t>Cheboksary Airport</t>
  </si>
  <si>
    <t>CSY</t>
  </si>
  <si>
    <t>Brigadier D.H.E. Ruiz Airport</t>
  </si>
  <si>
    <t>CSZ</t>
  </si>
  <si>
    <t>Catania-Fontanarossa Airport</t>
  </si>
  <si>
    <t>CTA</t>
  </si>
  <si>
    <t>Cut Bank International Airport</t>
  </si>
  <si>
    <t>CTB</t>
  </si>
  <si>
    <t>Catamarca Airport</t>
  </si>
  <si>
    <t>CTC</t>
  </si>
  <si>
    <t>Alonso Valderrama Airport</t>
  </si>
  <si>
    <t>CTD</t>
  </si>
  <si>
    <t>Carti Airport</t>
  </si>
  <si>
    <t>CTE</t>
  </si>
  <si>
    <t>Coatepeque Airport</t>
  </si>
  <si>
    <t>CTF</t>
  </si>
  <si>
    <t>Rafael Nuñez International Airport</t>
  </si>
  <si>
    <t>CTG</t>
  </si>
  <si>
    <t>Chester County G O Carlson Airport</t>
  </si>
  <si>
    <t>CTH</t>
  </si>
  <si>
    <t>Cuito Cuanavale Airport</t>
  </si>
  <si>
    <t>CTI</t>
  </si>
  <si>
    <t>Canton Municipal Airport</t>
  </si>
  <si>
    <t>CTK</t>
  </si>
  <si>
    <t>Charleville Airport</t>
  </si>
  <si>
    <t>CTL</t>
  </si>
  <si>
    <t>Chetumal International Airport</t>
  </si>
  <si>
    <t>CTM</t>
  </si>
  <si>
    <t>Cooktown Airport</t>
  </si>
  <si>
    <t>CTN</t>
  </si>
  <si>
    <t>Calverton Executive Airpark</t>
  </si>
  <si>
    <t>CTO</t>
  </si>
  <si>
    <t>Carutapera Airport</t>
  </si>
  <si>
    <t>CTP</t>
  </si>
  <si>
    <t>Santa Vitória do Palmar Airport</t>
  </si>
  <si>
    <t>CTQ</t>
  </si>
  <si>
    <t>Cattle Creek Airport</t>
  </si>
  <si>
    <t>CTR</t>
  </si>
  <si>
    <t>New Chitose Airport</t>
  </si>
  <si>
    <t>CTS</t>
  </si>
  <si>
    <t>Le Castellet Airport</t>
  </si>
  <si>
    <t>CTT</t>
  </si>
  <si>
    <t>Chengdu Shuangliu International Airport</t>
  </si>
  <si>
    <t>CTU</t>
  </si>
  <si>
    <t>Cortland County Chase Field</t>
  </si>
  <si>
    <t>CTX</t>
  </si>
  <si>
    <t>Cross City Airport</t>
  </si>
  <si>
    <t>CTY</t>
  </si>
  <si>
    <t>Sampson County Airport</t>
  </si>
  <si>
    <t>CTZ</t>
  </si>
  <si>
    <t>Ciudad Constitución Airport</t>
  </si>
  <si>
    <t>CUA</t>
  </si>
  <si>
    <t>Jim Hamilton L.B. Owens Airport</t>
  </si>
  <si>
    <t>CUB</t>
  </si>
  <si>
    <t>Camilo Daza International Airport</t>
  </si>
  <si>
    <t>CUC</t>
  </si>
  <si>
    <t>Caloundra Airport</t>
  </si>
  <si>
    <t>CUD</t>
  </si>
  <si>
    <t>Mariscal Lamar Airport</t>
  </si>
  <si>
    <t>CUE</t>
  </si>
  <si>
    <t>Cuneo International Airport</t>
  </si>
  <si>
    <t>CUF</t>
  </si>
  <si>
    <t>Cudal Airport</t>
  </si>
  <si>
    <t>CUG</t>
  </si>
  <si>
    <t>Cushing Municipal Airport</t>
  </si>
  <si>
    <t>CUH</t>
  </si>
  <si>
    <t>Currillo Airport</t>
  </si>
  <si>
    <t>CUI</t>
  </si>
  <si>
    <t>Culion Airport</t>
  </si>
  <si>
    <t>CUJ</t>
  </si>
  <si>
    <t>Caye Caulker Airport</t>
  </si>
  <si>
    <t>CUK</t>
  </si>
  <si>
    <t>Bachigualato Federal International Airport</t>
  </si>
  <si>
    <t>CUL</t>
  </si>
  <si>
    <t>Cumaná (Antonio José de Sucre) Airport</t>
  </si>
  <si>
    <t>CUM</t>
  </si>
  <si>
    <t>Cancún International Airport</t>
  </si>
  <si>
    <t>CUN</t>
  </si>
  <si>
    <t>Carurú Airport</t>
  </si>
  <si>
    <t>CUO</t>
  </si>
  <si>
    <t>General Francisco Bermúdez Airport</t>
  </si>
  <si>
    <t>CUP</t>
  </si>
  <si>
    <t>Coen Airport</t>
  </si>
  <si>
    <t>CUQ</t>
  </si>
  <si>
    <t>Hato International Airport</t>
  </si>
  <si>
    <t>CUR</t>
  </si>
  <si>
    <t>Cutral-Co Airport</t>
  </si>
  <si>
    <t>CUT</t>
  </si>
  <si>
    <t>General Roberto Fierro Villalobos International Airport</t>
  </si>
  <si>
    <t>CUU</t>
  </si>
  <si>
    <t>Casigua El Cubo Airport</t>
  </si>
  <si>
    <t>CUV</t>
  </si>
  <si>
    <t>Cue Airport</t>
  </si>
  <si>
    <t>CUY</t>
  </si>
  <si>
    <t>Alejandro Velasco Astete International Airport</t>
  </si>
  <si>
    <t>CUZ</t>
  </si>
  <si>
    <t>Chungribu Airport</t>
  </si>
  <si>
    <t>CVB</t>
  </si>
  <si>
    <t>Cleve Airport</t>
  </si>
  <si>
    <t>CVC</t>
  </si>
  <si>
    <t>Coveñas Airport</t>
  </si>
  <si>
    <t>CVE</t>
  </si>
  <si>
    <t>Courchevel Airport</t>
  </si>
  <si>
    <t>CVF</t>
  </si>
  <si>
    <t>Cincinnati Northern Kentucky International Airport</t>
  </si>
  <si>
    <t>CVG</t>
  </si>
  <si>
    <t>Caviahue Airport</t>
  </si>
  <si>
    <t>CVH</t>
  </si>
  <si>
    <t>Caleta Olivia Airport</t>
  </si>
  <si>
    <t>CVI</t>
  </si>
  <si>
    <t>General Mariano Matamoros Airport</t>
  </si>
  <si>
    <t>CVJ</t>
  </si>
  <si>
    <t>Cape Vogel Airport</t>
  </si>
  <si>
    <t>CVL</t>
  </si>
  <si>
    <t>General Pedro Jose Mendez International Airport</t>
  </si>
  <si>
    <t>CVM</t>
  </si>
  <si>
    <t>Clovis Municipal Airport</t>
  </si>
  <si>
    <t>CVN</t>
  </si>
  <si>
    <t>Corvallis Municipal Airport</t>
  </si>
  <si>
    <t>CVO</t>
  </si>
  <si>
    <t>Carnarvon Airport</t>
  </si>
  <si>
    <t>CVQ</t>
  </si>
  <si>
    <t>Cannon Air Force Base</t>
  </si>
  <si>
    <t>CVS</t>
  </si>
  <si>
    <t>Coventry Airport</t>
  </si>
  <si>
    <t>CVT</t>
  </si>
  <si>
    <t>Corvo Airport</t>
  </si>
  <si>
    <t>CVU</t>
  </si>
  <si>
    <t>Central Wisconsin Airport</t>
  </si>
  <si>
    <t>CWA</t>
  </si>
  <si>
    <t>Afonso Pena Airport</t>
  </si>
  <si>
    <t>CWB</t>
  </si>
  <si>
    <t>Chernivtsi International Airport</t>
  </si>
  <si>
    <t>CWC</t>
  </si>
  <si>
    <t>Chennault International Airport</t>
  </si>
  <si>
    <t>CWF</t>
  </si>
  <si>
    <t>Clinton Municipal Airport</t>
  </si>
  <si>
    <t>CWI</t>
  </si>
  <si>
    <t>Cangyuan Washan Airport</t>
  </si>
  <si>
    <t>CWJ</t>
  </si>
  <si>
    <t>Cardiff International Airport</t>
  </si>
  <si>
    <t>CWL</t>
  </si>
  <si>
    <t>Campbellpore Airport</t>
  </si>
  <si>
    <t>CWP</t>
  </si>
  <si>
    <t>Cowarie Airport</t>
  </si>
  <si>
    <t>CWR</t>
  </si>
  <si>
    <t>Center Island Airport</t>
  </si>
  <si>
    <t>CWS</t>
  </si>
  <si>
    <t>Cowra Airport</t>
  </si>
  <si>
    <t>CWT</t>
  </si>
  <si>
    <t>Corowa Airport</t>
  </si>
  <si>
    <t>CWW</t>
  </si>
  <si>
    <t>Cochise County Airport</t>
  </si>
  <si>
    <t>CWX</t>
  </si>
  <si>
    <t>Caicara del Orinoco Airport</t>
  </si>
  <si>
    <t>CXA</t>
  </si>
  <si>
    <t>Cox's Bazar Airport</t>
  </si>
  <si>
    <t>CXB</t>
  </si>
  <si>
    <t>Chitina Airport</t>
  </si>
  <si>
    <t>CXC</t>
  </si>
  <si>
    <t>Coldfoot Airport</t>
  </si>
  <si>
    <t>CXF</t>
  </si>
  <si>
    <t>Cassidy International Airport</t>
  </si>
  <si>
    <t>CXI</t>
  </si>
  <si>
    <t>Hugo Cantergiani Regional Airport</t>
  </si>
  <si>
    <t>CXJ</t>
  </si>
  <si>
    <t>Calexico International Airport</t>
  </si>
  <si>
    <t>CXL</t>
  </si>
  <si>
    <t>Camaxilo Airport</t>
  </si>
  <si>
    <t>CXM</t>
  </si>
  <si>
    <t>Candala Airport</t>
  </si>
  <si>
    <t>CXN</t>
  </si>
  <si>
    <t>Conroe-North Houston Regional Airport</t>
  </si>
  <si>
    <t>CXO</t>
  </si>
  <si>
    <t>Tunggul Wulung Airport</t>
  </si>
  <si>
    <t>CXP</t>
  </si>
  <si>
    <t>Christmas Creek Station Airport</t>
  </si>
  <si>
    <t>CXQ</t>
  </si>
  <si>
    <t>Cam Ranh Airport</t>
  </si>
  <si>
    <t>CXR</t>
  </si>
  <si>
    <t>Charters Towers Airport</t>
  </si>
  <si>
    <t>CXT</t>
  </si>
  <si>
    <t>Cat Cay Airport</t>
  </si>
  <si>
    <t>CXY</t>
  </si>
  <si>
    <t>Les Cayes Airport</t>
  </si>
  <si>
    <t>CYA</t>
  </si>
  <si>
    <t>Gerrard Smith International Airport</t>
  </si>
  <si>
    <t>CYB</t>
  </si>
  <si>
    <t>Caye Chapel Airport</t>
  </si>
  <si>
    <t>CYC</t>
  </si>
  <si>
    <t>Town Airstrip</t>
  </si>
  <si>
    <t>CYD</t>
  </si>
  <si>
    <t>Chefornak Airport</t>
  </si>
  <si>
    <t>CYF</t>
  </si>
  <si>
    <t>Corryong Airport</t>
  </si>
  <si>
    <t>CYG</t>
  </si>
  <si>
    <t>Chiayi Airport</t>
  </si>
  <si>
    <t>CYI</t>
  </si>
  <si>
    <t>Coyoles Airport</t>
  </si>
  <si>
    <t>CYL</t>
  </si>
  <si>
    <t>Vilo Acuña International Airport</t>
  </si>
  <si>
    <t>CYO</t>
  </si>
  <si>
    <t>Calbayog Airport</t>
  </si>
  <si>
    <t>CYP</t>
  </si>
  <si>
    <t>Laguna de Los Patos International Airport</t>
  </si>
  <si>
    <t>CYR</t>
  </si>
  <si>
    <t>Cheyenne Regional Jerry Olson Field</t>
  </si>
  <si>
    <t>CYS</t>
  </si>
  <si>
    <t>Yakataga Airport</t>
  </si>
  <si>
    <t>CYT</t>
  </si>
  <si>
    <t>Cuyo Airport</t>
  </si>
  <si>
    <t>CYU</t>
  </si>
  <si>
    <t>Captain Rogelio Castillo National Airport</t>
  </si>
  <si>
    <t>CYW</t>
  </si>
  <si>
    <t>Cherskiy Airport</t>
  </si>
  <si>
    <t>CYX</t>
  </si>
  <si>
    <t>Cauayan Airport</t>
  </si>
  <si>
    <t>CYZ</t>
  </si>
  <si>
    <t>Chichen Itza International Airport</t>
  </si>
  <si>
    <t>CZA</t>
  </si>
  <si>
    <t>Carlos Ruhl Airport</t>
  </si>
  <si>
    <t>CZB</t>
  </si>
  <si>
    <t>Copper Center 2 Airport</t>
  </si>
  <si>
    <t>CZC</t>
  </si>
  <si>
    <t>José Leonardo Chirinos Airport</t>
  </si>
  <si>
    <t>CZE</t>
  </si>
  <si>
    <t>Cape Romanzof LRRS Airport</t>
  </si>
  <si>
    <t>CZF</t>
  </si>
  <si>
    <t>Corozal Municipal Airport</t>
  </si>
  <si>
    <t>CZH</t>
  </si>
  <si>
    <t>Corazón de Jesús Airport</t>
  </si>
  <si>
    <t>CZJ</t>
  </si>
  <si>
    <t>Cascade Locks State Airport</t>
  </si>
  <si>
    <t>CZK</t>
  </si>
  <si>
    <t>Mohamed Boudiaf International Airport</t>
  </si>
  <si>
    <t>CZL</t>
  </si>
  <si>
    <t>Cozumel International Airport</t>
  </si>
  <si>
    <t>CZM</t>
  </si>
  <si>
    <t>Chisana Airport</t>
  </si>
  <si>
    <t>CZN</t>
  </si>
  <si>
    <t>Chistochina Airport</t>
  </si>
  <si>
    <t>CZO</t>
  </si>
  <si>
    <t>Cruzeiro do Sul Airport</t>
  </si>
  <si>
    <t>CZS</t>
  </si>
  <si>
    <t>Dimmit County Airport</t>
  </si>
  <si>
    <t>CZT</t>
  </si>
  <si>
    <t>CZU</t>
  </si>
  <si>
    <t>Częstochowa-Rudniki</t>
  </si>
  <si>
    <t>CZW</t>
  </si>
  <si>
    <t>Changzhou Benniu Airport</t>
  </si>
  <si>
    <t>CZX</t>
  </si>
  <si>
    <t>Cluny Airport</t>
  </si>
  <si>
    <t>CZY</t>
  </si>
  <si>
    <t>Davison Army Air Field</t>
  </si>
  <si>
    <t>DAA</t>
  </si>
  <si>
    <t>Daytona Beach International Airport</t>
  </si>
  <si>
    <t>DAB</t>
  </si>
  <si>
    <t>Hazrat Shahjalal International Airport</t>
  </si>
  <si>
    <t>DAC</t>
  </si>
  <si>
    <t>Da Nang International Airport</t>
  </si>
  <si>
    <t>DAD</t>
  </si>
  <si>
    <t>Daup Airport</t>
  </si>
  <si>
    <t>DAF</t>
  </si>
  <si>
    <t>Barstow Daggett Airport</t>
  </si>
  <si>
    <t>DAG</t>
  </si>
  <si>
    <t>Dakhla Airport</t>
  </si>
  <si>
    <t>DAK</t>
  </si>
  <si>
    <t>Dallas Love Field</t>
  </si>
  <si>
    <t>DAL</t>
  </si>
  <si>
    <t>Damascus International Airport</t>
  </si>
  <si>
    <t>DAM</t>
  </si>
  <si>
    <t>Danville Regional Airport</t>
  </si>
  <si>
    <t>DAN</t>
  </si>
  <si>
    <t>Dabo Airport</t>
  </si>
  <si>
    <t>DAO</t>
  </si>
  <si>
    <t>Darchula Airport</t>
  </si>
  <si>
    <t>DAP</t>
  </si>
  <si>
    <t>Julius Nyerere International Airport</t>
  </si>
  <si>
    <t>DAR</t>
  </si>
  <si>
    <t>Great Bear Lake Airport</t>
  </si>
  <si>
    <t>DAS</t>
  </si>
  <si>
    <t>Datong Airport</t>
  </si>
  <si>
    <t>DAT</t>
  </si>
  <si>
    <t>Daru Airport</t>
  </si>
  <si>
    <t>DAU</t>
  </si>
  <si>
    <t>Enrique Malek International Airport</t>
  </si>
  <si>
    <t>DAV</t>
  </si>
  <si>
    <t>Dachuan Airport</t>
  </si>
  <si>
    <t>DAX</t>
  </si>
  <si>
    <t>James M Cox Dayton International Airport</t>
  </si>
  <si>
    <t>DAY</t>
  </si>
  <si>
    <t>Darwaz Airport</t>
  </si>
  <si>
    <t>DAZ</t>
  </si>
  <si>
    <t>Dalbandin Airport</t>
  </si>
  <si>
    <t>DBA</t>
  </si>
  <si>
    <t>El Alamein International Airport</t>
  </si>
  <si>
    <t>DBB</t>
  </si>
  <si>
    <t>Baicheng Chang'an Airport</t>
  </si>
  <si>
    <t>DBC</t>
  </si>
  <si>
    <t>Dhanbad Airport</t>
  </si>
  <si>
    <t>DBD</t>
  </si>
  <si>
    <t>Debra Marcos Airport</t>
  </si>
  <si>
    <t>DBM</t>
  </si>
  <si>
    <t>W H 'Bud' Barron Airport</t>
  </si>
  <si>
    <t>DBN</t>
  </si>
  <si>
    <t>Dubbo City Regional Airport</t>
  </si>
  <si>
    <t>DBO</t>
  </si>
  <si>
    <t>Debepare Airport</t>
  </si>
  <si>
    <t>DBP</t>
  </si>
  <si>
    <t>Dubuque Regional Airport</t>
  </si>
  <si>
    <t>DBQ</t>
  </si>
  <si>
    <t>Dubois Municipal Airport</t>
  </si>
  <si>
    <t>DBS</t>
  </si>
  <si>
    <t>Debre Tabor Airport</t>
  </si>
  <si>
    <t>DBT</t>
  </si>
  <si>
    <t>Dubrovnik Airport</t>
  </si>
  <si>
    <t>DBV</t>
  </si>
  <si>
    <t>Dalby Airport</t>
  </si>
  <si>
    <t>DBY</t>
  </si>
  <si>
    <t>Ronald Reagan Washington National Airport</t>
  </si>
  <si>
    <t>DCA</t>
  </si>
  <si>
    <t>Canefield Airport</t>
  </si>
  <si>
    <t>DCF</t>
  </si>
  <si>
    <t>Decimomannu Air Base</t>
  </si>
  <si>
    <t>DCI</t>
  </si>
  <si>
    <t>Dahl Creek Airport</t>
  </si>
  <si>
    <t>DCK</t>
  </si>
  <si>
    <t>Castres-Mazamet Airport</t>
  </si>
  <si>
    <t>DCM</t>
  </si>
  <si>
    <t>RAAF Base Curtin</t>
  </si>
  <si>
    <t>DCN</t>
  </si>
  <si>
    <t>Duncan Town Airport</t>
  </si>
  <si>
    <t>DCT</t>
  </si>
  <si>
    <t>Pryor Field Regional Airport</t>
  </si>
  <si>
    <t>DCU</t>
  </si>
  <si>
    <t>Daocheng Yading Airport</t>
  </si>
  <si>
    <t>DCY</t>
  </si>
  <si>
    <t>Dodge City Regional Airport</t>
  </si>
  <si>
    <t>DDC</t>
  </si>
  <si>
    <t>Dhaalu Atoll Airport</t>
  </si>
  <si>
    <t>DDD</t>
  </si>
  <si>
    <t>Dandong Airport</t>
  </si>
  <si>
    <t>DDG</t>
  </si>
  <si>
    <t>Dodoima Airport</t>
  </si>
  <si>
    <t>DDM</t>
  </si>
  <si>
    <t>Delta Downs Airport</t>
  </si>
  <si>
    <t>DDN</t>
  </si>
  <si>
    <t>Dadu West Airport</t>
  </si>
  <si>
    <t>DDU</t>
  </si>
  <si>
    <t>Dera Ghazi Khan Airport</t>
  </si>
  <si>
    <t>DEA</t>
  </si>
  <si>
    <t>Debrecen International Airport</t>
  </si>
  <si>
    <t>DEB</t>
  </si>
  <si>
    <t>Decatur Airport</t>
  </si>
  <si>
    <t>DEC</t>
  </si>
  <si>
    <t>Dehradun Airport</t>
  </si>
  <si>
    <t>DED</t>
  </si>
  <si>
    <t>Mendeleyevo Airport</t>
  </si>
  <si>
    <t>DEE</t>
  </si>
  <si>
    <t>Dezful Airport</t>
  </si>
  <si>
    <t>DEF</t>
  </si>
  <si>
    <t>Decorah Municipal Airport</t>
  </si>
  <si>
    <t>DEH</t>
  </si>
  <si>
    <t>Denis Island Airport</t>
  </si>
  <si>
    <t>DEI</t>
  </si>
  <si>
    <t>Indira Gandhi International Airport</t>
  </si>
  <si>
    <t>DEL</t>
  </si>
  <si>
    <t>Dembidollo Airport</t>
  </si>
  <si>
    <t>DEM</t>
  </si>
  <si>
    <t>Denver International Airport</t>
  </si>
  <si>
    <t>DEN</t>
  </si>
  <si>
    <t>Daporijo Airport</t>
  </si>
  <si>
    <t>DEP</t>
  </si>
  <si>
    <t>Derim Airport</t>
  </si>
  <si>
    <t>DER</t>
  </si>
  <si>
    <t>Desroches Airport</t>
  </si>
  <si>
    <t>DES</t>
  </si>
  <si>
    <t>Coleman A. Young Municipal Airport</t>
  </si>
  <si>
    <t>DET</t>
  </si>
  <si>
    <t>Nop Goliat Airport</t>
  </si>
  <si>
    <t>DEX</t>
  </si>
  <si>
    <t>Deir ez-Zor Air Base</t>
  </si>
  <si>
    <t>DEZ</t>
  </si>
  <si>
    <t>Defiance Memorial Airport</t>
  </si>
  <si>
    <t>DFI</t>
  </si>
  <si>
    <t>Drumduff Airport</t>
  </si>
  <si>
    <t>DFP</t>
  </si>
  <si>
    <t>Dallas Fort Worth International Airport</t>
  </si>
  <si>
    <t>DFW</t>
  </si>
  <si>
    <t>Dangriga Airport</t>
  </si>
  <si>
    <t>DGA</t>
  </si>
  <si>
    <t>Dalgaranga Gold Mine Airport</t>
  </si>
  <si>
    <t>DGD</t>
  </si>
  <si>
    <t>Mudgee Airport</t>
  </si>
  <si>
    <t>DGE</t>
  </si>
  <si>
    <t>Douglas Lake Airport</t>
  </si>
  <si>
    <t>DGF</t>
  </si>
  <si>
    <t>Douglas Municipal Airport</t>
  </si>
  <si>
    <t>DGL</t>
  </si>
  <si>
    <t>Dahlgren Naval Surface Warfare Center Airport</t>
  </si>
  <si>
    <t>DGN</t>
  </si>
  <si>
    <t>General Guadalupe Victoria International Airport</t>
  </si>
  <si>
    <t>DGO</t>
  </si>
  <si>
    <t>Daugavpils Intrenational Airport</t>
  </si>
  <si>
    <t>DGP</t>
  </si>
  <si>
    <t>Dargaville Aerodrome</t>
  </si>
  <si>
    <t>DGR</t>
  </si>
  <si>
    <t>Sibulan Airport</t>
  </si>
  <si>
    <t>DGT</t>
  </si>
  <si>
    <t>Dedougou Airport</t>
  </si>
  <si>
    <t>DGU</t>
  </si>
  <si>
    <t>Converse County Airport</t>
  </si>
  <si>
    <t>DGW</t>
  </si>
  <si>
    <t>King Abdulaziz Air Base</t>
  </si>
  <si>
    <t>DHA</t>
  </si>
  <si>
    <t>Durham Downs Airport</t>
  </si>
  <si>
    <t>DHD</t>
  </si>
  <si>
    <t>Al Dhafra Air Base</t>
  </si>
  <si>
    <t>DHF</t>
  </si>
  <si>
    <t>Dalnegorsk Airport</t>
  </si>
  <si>
    <t>DHG</t>
  </si>
  <si>
    <t>Dhangarhi Airport</t>
  </si>
  <si>
    <t>DHI</t>
  </si>
  <si>
    <t>Kangra Airport</t>
  </si>
  <si>
    <t>DHM</t>
  </si>
  <si>
    <t>Dothan Regional Airport</t>
  </si>
  <si>
    <t>DHN</t>
  </si>
  <si>
    <t>De Kooy Airport</t>
  </si>
  <si>
    <t>DHR</t>
  </si>
  <si>
    <t>Dalhart Municipal Airport</t>
  </si>
  <si>
    <t>DHT</t>
  </si>
  <si>
    <t>Doha International Airport</t>
  </si>
  <si>
    <t>DIA</t>
  </si>
  <si>
    <t>Dibrugarh Airport</t>
  </si>
  <si>
    <t>DIB</t>
  </si>
  <si>
    <t>Arrachart Airport</t>
  </si>
  <si>
    <t>DIE</t>
  </si>
  <si>
    <t>Diqing Airport</t>
  </si>
  <si>
    <t>DIG</t>
  </si>
  <si>
    <t>Dijon-Bourgogne Airport</t>
  </si>
  <si>
    <t>DIJ</t>
  </si>
  <si>
    <t>Dickinson Theodore Roosevelt Regional Airport</t>
  </si>
  <si>
    <t>DIK</t>
  </si>
  <si>
    <t>Presidente Nicolau Lobato International Airport</t>
  </si>
  <si>
    <t>DIL</t>
  </si>
  <si>
    <t>Dimbokro Airport</t>
  </si>
  <si>
    <t>DIM</t>
  </si>
  <si>
    <t>Dien Bien Phu Airport</t>
  </si>
  <si>
    <t>DIN</t>
  </si>
  <si>
    <t>Diapaga Airport</t>
  </si>
  <si>
    <t>DIP</t>
  </si>
  <si>
    <t>Brigadeiro Cabral Airport</t>
  </si>
  <si>
    <t>DIQ</t>
  </si>
  <si>
    <t>Aba Tenna Dejazmach Yilma International Airport</t>
  </si>
  <si>
    <t>DIR</t>
  </si>
  <si>
    <t>Ngot Nzoungou Airport</t>
  </si>
  <si>
    <t>DIS</t>
  </si>
  <si>
    <t>Diu Airport</t>
  </si>
  <si>
    <t>DIU</t>
  </si>
  <si>
    <t>Diyarbakir Airport</t>
  </si>
  <si>
    <t>DIY</t>
  </si>
  <si>
    <t>Djougou Airport</t>
  </si>
  <si>
    <t>DJA</t>
  </si>
  <si>
    <t>Sultan Thaha Airport</t>
  </si>
  <si>
    <t>DJB</t>
  </si>
  <si>
    <t>Djerba Zarzis International Airport</t>
  </si>
  <si>
    <t>DJE</t>
  </si>
  <si>
    <t>Djanet Inedbirene Airport</t>
  </si>
  <si>
    <t>DJG</t>
  </si>
  <si>
    <t>Sentani International Airport</t>
  </si>
  <si>
    <t>DJJ</t>
  </si>
  <si>
    <t>Djambala Airport</t>
  </si>
  <si>
    <t>DJM</t>
  </si>
  <si>
    <t>Delta Junction Airport</t>
  </si>
  <si>
    <t>DJN</t>
  </si>
  <si>
    <t>Daloa Airport</t>
  </si>
  <si>
    <t>DJO</t>
  </si>
  <si>
    <t>Dajarra Airport</t>
  </si>
  <si>
    <t>DJR</t>
  </si>
  <si>
    <t>Djúpivogur Airport</t>
  </si>
  <si>
    <t>DJU</t>
  </si>
  <si>
    <t>Katsina Airport</t>
  </si>
  <si>
    <t>DKA</t>
  </si>
  <si>
    <t>Dunk Island Airport</t>
  </si>
  <si>
    <t>DKI</t>
  </si>
  <si>
    <t>Chautauqua County-Dunkirk Airport</t>
  </si>
  <si>
    <t>DKK</t>
  </si>
  <si>
    <t>Léopold Sédar Senghor International Airport</t>
  </si>
  <si>
    <t>DKR</t>
  </si>
  <si>
    <t>Dikson Airport</t>
  </si>
  <si>
    <t>DKS</t>
  </si>
  <si>
    <t>Docker River Airport</t>
  </si>
  <si>
    <t>DKV</t>
  </si>
  <si>
    <t>Douala International Airport</t>
  </si>
  <si>
    <t>DLA</t>
  </si>
  <si>
    <t>Zhoushuizi Airport</t>
  </si>
  <si>
    <t>DLC</t>
  </si>
  <si>
    <t>Geilo Airport Dagali</t>
  </si>
  <si>
    <t>DLD</t>
  </si>
  <si>
    <t>Dole-Tavaux Airport</t>
  </si>
  <si>
    <t>DLE</t>
  </si>
  <si>
    <t>DLF Airport</t>
  </si>
  <si>
    <t>DLF</t>
  </si>
  <si>
    <t>Dillingham Airport</t>
  </si>
  <si>
    <t>DLG</t>
  </si>
  <si>
    <t>Duluth International Airport</t>
  </si>
  <si>
    <t>DLH</t>
  </si>
  <si>
    <t>Lien Khuong Airport</t>
  </si>
  <si>
    <t>DLI</t>
  </si>
  <si>
    <t>Dulkaninna Airport</t>
  </si>
  <si>
    <t>DLK</t>
  </si>
  <si>
    <t>Dillon County Airport</t>
  </si>
  <si>
    <t>DLL</t>
  </si>
  <si>
    <t>Dalaman International Airport</t>
  </si>
  <si>
    <t>DLM</t>
  </si>
  <si>
    <t>Dillon Airport</t>
  </si>
  <si>
    <t>DLN</t>
  </si>
  <si>
    <t>Dalnerechensk Airport</t>
  </si>
  <si>
    <t>DLR</t>
  </si>
  <si>
    <t>Columbia Gorge Regional the Dalles Municipal Airport</t>
  </si>
  <si>
    <t>DLS</t>
  </si>
  <si>
    <t>Dali Airport</t>
  </si>
  <si>
    <t>DLU</t>
  </si>
  <si>
    <t>Delissaville Airport</t>
  </si>
  <si>
    <t>DLV</t>
  </si>
  <si>
    <t>Dillon's Bay Airport</t>
  </si>
  <si>
    <t>DLY</t>
  </si>
  <si>
    <t>Dalanzadgad Airport</t>
  </si>
  <si>
    <t>DLZ</t>
  </si>
  <si>
    <t>Davis Monthan Air Force Base</t>
  </si>
  <si>
    <t>DMA</t>
  </si>
  <si>
    <t>Taraz Airport</t>
  </si>
  <si>
    <t>DMB</t>
  </si>
  <si>
    <t>Doomadgee Airport</t>
  </si>
  <si>
    <t>DMD</t>
  </si>
  <si>
    <t>Domodedovo International Airport</t>
  </si>
  <si>
    <t>DME</t>
  </si>
  <si>
    <t>Don Mueang International Airport</t>
  </si>
  <si>
    <t>DMK</t>
  </si>
  <si>
    <t>King Fahd International Airport</t>
  </si>
  <si>
    <t>DMM</t>
  </si>
  <si>
    <t>Deming Municipal Airport</t>
  </si>
  <si>
    <t>DMN</t>
  </si>
  <si>
    <t>Sedalia Memorial Airport</t>
  </si>
  <si>
    <t>DMO</t>
  </si>
  <si>
    <t>Diamantino Airport</t>
  </si>
  <si>
    <t>DMT</t>
  </si>
  <si>
    <t>Dimapur Airport</t>
  </si>
  <si>
    <t>DMU</t>
  </si>
  <si>
    <t>Kadena Air Base</t>
  </si>
  <si>
    <t>DNA</t>
  </si>
  <si>
    <t>Dunbar Airport</t>
  </si>
  <si>
    <t>DNB</t>
  </si>
  <si>
    <t>Dundee Airport</t>
  </si>
  <si>
    <t>DND</t>
  </si>
  <si>
    <t>Martubah Airport</t>
  </si>
  <si>
    <t>DNF</t>
  </si>
  <si>
    <t>Doongan Airport</t>
  </si>
  <si>
    <t>DNG</t>
  </si>
  <si>
    <t>Dunhuang Airport</t>
  </si>
  <si>
    <t>DNH</t>
  </si>
  <si>
    <t>Wad Medani Airport</t>
  </si>
  <si>
    <t>DNI</t>
  </si>
  <si>
    <t>Dnipropetrovsk International Airport</t>
  </si>
  <si>
    <t>Daniel Field</t>
  </si>
  <si>
    <t>DNL</t>
  </si>
  <si>
    <t>Dalton Municipal Airport</t>
  </si>
  <si>
    <t>DNN</t>
  </si>
  <si>
    <t>Dianópolis Airport</t>
  </si>
  <si>
    <t>DNO</t>
  </si>
  <si>
    <t>Tulsipur Airport</t>
  </si>
  <si>
    <t>DNP</t>
  </si>
  <si>
    <t>Deniliquin Airport</t>
  </si>
  <si>
    <t>DNQ</t>
  </si>
  <si>
    <t>Dinard-Pleurtuit-Saint-Malo Airport</t>
  </si>
  <si>
    <t>DNR</t>
  </si>
  <si>
    <t>Denison Municipal Airport</t>
  </si>
  <si>
    <t>DNS</t>
  </si>
  <si>
    <t>Dinangat Airport</t>
  </si>
  <si>
    <t>DNU</t>
  </si>
  <si>
    <t>Vermilion Regional Airport</t>
  </si>
  <si>
    <t>DNV</t>
  </si>
  <si>
    <t>Galegu Airport</t>
  </si>
  <si>
    <t>DNX</t>
  </si>
  <si>
    <t>Çardak Airport</t>
  </si>
  <si>
    <t>DNZ</t>
  </si>
  <si>
    <t>Doany Airport</t>
  </si>
  <si>
    <t>DOA</t>
  </si>
  <si>
    <t>Rar Gwamar Airport</t>
  </si>
  <si>
    <t>DOB</t>
  </si>
  <si>
    <t>Dornoch Airfield</t>
  </si>
  <si>
    <t>DOC</t>
  </si>
  <si>
    <t>Dodoma Airport</t>
  </si>
  <si>
    <t>DOD</t>
  </si>
  <si>
    <t>Djumu-Djomoe Airport</t>
  </si>
  <si>
    <t>DOE</t>
  </si>
  <si>
    <t>Dongola Airport</t>
  </si>
  <si>
    <t>DOG</t>
  </si>
  <si>
    <t>Hamad International Airport</t>
  </si>
  <si>
    <t>DOH</t>
  </si>
  <si>
    <t>Doini Airport</t>
  </si>
  <si>
    <t>DOI</t>
  </si>
  <si>
    <t>Deauville-Saint-Gatien Airport</t>
  </si>
  <si>
    <t>DOL</t>
  </si>
  <si>
    <t>Douglas-Charles Airport</t>
  </si>
  <si>
    <t>DOM</t>
  </si>
  <si>
    <t>Dos Lagunas Airport</t>
  </si>
  <si>
    <t>DON</t>
  </si>
  <si>
    <t>Dorobisoro Airport</t>
  </si>
  <si>
    <t>DOO</t>
  </si>
  <si>
    <t>Dolpa Airport</t>
  </si>
  <si>
    <t>DOP</t>
  </si>
  <si>
    <t>Dori Airport</t>
  </si>
  <si>
    <t>DOR</t>
  </si>
  <si>
    <t>Dourados Airport</t>
  </si>
  <si>
    <t>DOU</t>
  </si>
  <si>
    <t>Dover Air Force Base</t>
  </si>
  <si>
    <t>DOV</t>
  </si>
  <si>
    <t>Dongara Airport</t>
  </si>
  <si>
    <t>DOX</t>
  </si>
  <si>
    <t>Dongying Shengli Airport</t>
  </si>
  <si>
    <t>DOY</t>
  </si>
  <si>
    <t>Dupage Airport</t>
  </si>
  <si>
    <t>DPA</t>
  </si>
  <si>
    <t>Pampa Guanaco Airport</t>
  </si>
  <si>
    <t>DPB</t>
  </si>
  <si>
    <t>St Aubin Airport</t>
  </si>
  <si>
    <t>DPE</t>
  </si>
  <si>
    <t>Michael AAF (Dugway Proving Ground) Airport</t>
  </si>
  <si>
    <t>DPG</t>
  </si>
  <si>
    <t>Dipolog Airport</t>
  </si>
  <si>
    <t>DPL</t>
  </si>
  <si>
    <t>Devonport Airport</t>
  </si>
  <si>
    <t>DPO</t>
  </si>
  <si>
    <t>Ngurah Rai (Bali) International Airport</t>
  </si>
  <si>
    <t>DPS</t>
  </si>
  <si>
    <t>Deputatskiy Airport</t>
  </si>
  <si>
    <t>DPT</t>
  </si>
  <si>
    <t>Saertu Airport</t>
  </si>
  <si>
    <t>DQA</t>
  </si>
  <si>
    <t>Alpine Airstrip</t>
  </si>
  <si>
    <t>DQH</t>
  </si>
  <si>
    <t>Duqm International Airport</t>
  </si>
  <si>
    <t>DQM</t>
  </si>
  <si>
    <t>Desert Rock Airport</t>
  </si>
  <si>
    <t>DRA</t>
  </si>
  <si>
    <t>Derby Airport</t>
  </si>
  <si>
    <t>DRB</t>
  </si>
  <si>
    <t>Dirico Airport</t>
  </si>
  <si>
    <t>DRC</t>
  </si>
  <si>
    <t>Dorunda Airport</t>
  </si>
  <si>
    <t>DRD</t>
  </si>
  <si>
    <t>Drummond Island Airport</t>
  </si>
  <si>
    <t>DRE</t>
  </si>
  <si>
    <t>Drift River Airport</t>
  </si>
  <si>
    <t>DRF</t>
  </si>
  <si>
    <t>Deering Airport</t>
  </si>
  <si>
    <t>DRG</t>
  </si>
  <si>
    <t>Dabra Airport</t>
  </si>
  <si>
    <t>DRH</t>
  </si>
  <si>
    <t>Beauregard Regional Airport</t>
  </si>
  <si>
    <t>DRI</t>
  </si>
  <si>
    <t>Drietabbetje Airport</t>
  </si>
  <si>
    <t>DRJ</t>
  </si>
  <si>
    <t>Drake Bay Airport</t>
  </si>
  <si>
    <t>DRK</t>
  </si>
  <si>
    <t>Dirranbandi Airport</t>
  </si>
  <si>
    <t>DRN</t>
  </si>
  <si>
    <t>Durango La Plata County Airport</t>
  </si>
  <si>
    <t>DRO</t>
  </si>
  <si>
    <t>Durrie Airport</t>
  </si>
  <si>
    <t>DRR</t>
  </si>
  <si>
    <t>Dresden Airport</t>
  </si>
  <si>
    <t>DRS</t>
  </si>
  <si>
    <t>Del Rio International Airport</t>
  </si>
  <si>
    <t>DRT</t>
  </si>
  <si>
    <t>Drummond Airport</t>
  </si>
  <si>
    <t>DRU</t>
  </si>
  <si>
    <t>Dharavandhoo Airport</t>
  </si>
  <si>
    <t>DRV</t>
  </si>
  <si>
    <t>Darwin International Airport</t>
  </si>
  <si>
    <t>DRW</t>
  </si>
  <si>
    <t>Drysdale River Airport</t>
  </si>
  <si>
    <t>DRY</t>
  </si>
  <si>
    <t>Robin Hood Doncaster Sheffield Airport</t>
  </si>
  <si>
    <t>DSA</t>
  </si>
  <si>
    <t>Dschang Airport</t>
  </si>
  <si>
    <t>DSC</t>
  </si>
  <si>
    <t>La Désirade Airport</t>
  </si>
  <si>
    <t>DSD</t>
  </si>
  <si>
    <t>Combolcha Airport</t>
  </si>
  <si>
    <t>DSE</t>
  </si>
  <si>
    <t>Dilasag Airport</t>
  </si>
  <si>
    <t>DSG</t>
  </si>
  <si>
    <t>Destin Executive Airport</t>
  </si>
  <si>
    <t>DSI</t>
  </si>
  <si>
    <t>Dera Ismael Khan Airport</t>
  </si>
  <si>
    <t>DSK</t>
  </si>
  <si>
    <t>Des Moines International Airport</t>
  </si>
  <si>
    <t>DSM</t>
  </si>
  <si>
    <t>Ordos Ejin Horo Airport</t>
  </si>
  <si>
    <t>DSN</t>
  </si>
  <si>
    <t>Sondok Airport</t>
  </si>
  <si>
    <t>DSO</t>
  </si>
  <si>
    <t>Blaise Diagne International Airport</t>
  </si>
  <si>
    <t>DSS</t>
  </si>
  <si>
    <t>Dansville Municipal Airport</t>
  </si>
  <si>
    <t>DSV</t>
  </si>
  <si>
    <t>Dongsha Island Airport</t>
  </si>
  <si>
    <t>DSX</t>
  </si>
  <si>
    <t>Delta Municipal Airport</t>
  </si>
  <si>
    <t>DTA</t>
  </si>
  <si>
    <t>Silangit Airport</t>
  </si>
  <si>
    <t>DTB</t>
  </si>
  <si>
    <t>Datadawai Airport</t>
  </si>
  <si>
    <t>DTD</t>
  </si>
  <si>
    <t>Daet Airport</t>
  </si>
  <si>
    <t>DTE</t>
  </si>
  <si>
    <t>Furnace Creek Airport</t>
  </si>
  <si>
    <t>DTH</t>
  </si>
  <si>
    <t>Diamantina Airport</t>
  </si>
  <si>
    <t>DTI</t>
  </si>
  <si>
    <t>Detroit Lakes Airport - Wething Field</t>
  </si>
  <si>
    <t>DTL</t>
  </si>
  <si>
    <t>Dortmund Airport</t>
  </si>
  <si>
    <t>DTM</t>
  </si>
  <si>
    <t>Shreveport Downtown Airport</t>
  </si>
  <si>
    <t>DTN</t>
  </si>
  <si>
    <t>Decatur Shores Airport</t>
  </si>
  <si>
    <t>DTR</t>
  </si>
  <si>
    <t>Wudalianchi Dedu Airport</t>
  </si>
  <si>
    <t>DTU</t>
  </si>
  <si>
    <t>Detroit Metropolitan Wayne County Airport</t>
  </si>
  <si>
    <t>DTW</t>
  </si>
  <si>
    <t>Eaker Field</t>
  </si>
  <si>
    <t>DUA</t>
  </si>
  <si>
    <t>Dublin Airport</t>
  </si>
  <si>
    <t>DUB</t>
  </si>
  <si>
    <t>Halliburton Field</t>
  </si>
  <si>
    <t>DUC</t>
  </si>
  <si>
    <t>Dunedin Airport</t>
  </si>
  <si>
    <t>DUD</t>
  </si>
  <si>
    <t>Dundo Airport</t>
  </si>
  <si>
    <t>DUE</t>
  </si>
  <si>
    <t>Pine Island Airport</t>
  </si>
  <si>
    <t>DUF</t>
  </si>
  <si>
    <t>Bisbee Douglas International Airport</t>
  </si>
  <si>
    <t>DUG</t>
  </si>
  <si>
    <t>DuBois Regional Airport</t>
  </si>
  <si>
    <t>DUJ</t>
  </si>
  <si>
    <t>Mubatuba Airport</t>
  </si>
  <si>
    <t>DUK</t>
  </si>
  <si>
    <t>Pinang Kampai Airport</t>
  </si>
  <si>
    <t>DUM</t>
  </si>
  <si>
    <t>Duncan Airport</t>
  </si>
  <si>
    <t>DUQ</t>
  </si>
  <si>
    <t>King Shaka International Airport</t>
  </si>
  <si>
    <t>DUR</t>
  </si>
  <si>
    <t>Düsseldorf Airport</t>
  </si>
  <si>
    <t>DUS</t>
  </si>
  <si>
    <t>Unalaska Airport</t>
  </si>
  <si>
    <t>DUT</t>
  </si>
  <si>
    <t>Andavadoaka Airport</t>
  </si>
  <si>
    <t>DVD</t>
  </si>
  <si>
    <t>Diavik Airport</t>
  </si>
  <si>
    <t>DVK</t>
  </si>
  <si>
    <t>Devils Lake Regional Airport</t>
  </si>
  <si>
    <t>DVL</t>
  </si>
  <si>
    <t>Davenport Municipal Airport</t>
  </si>
  <si>
    <t>DVN</t>
  </si>
  <si>
    <t>Francisco Bangoy International Airport</t>
  </si>
  <si>
    <t>DVO</t>
  </si>
  <si>
    <t>Davenport Downs Airport</t>
  </si>
  <si>
    <t>DVP</t>
  </si>
  <si>
    <t>Daly River Airport</t>
  </si>
  <si>
    <t>DVR</t>
  </si>
  <si>
    <t>Phoenix Deer Valley Airport</t>
  </si>
  <si>
    <t>DVT</t>
  </si>
  <si>
    <t>Dwangwa Airport</t>
  </si>
  <si>
    <t>DWA</t>
  </si>
  <si>
    <t>Soalala Airport</t>
  </si>
  <si>
    <t>DWB</t>
  </si>
  <si>
    <t>Al Maktoum International Airport</t>
  </si>
  <si>
    <t>DWC</t>
  </si>
  <si>
    <t>King Salman Abdulaziz Airport</t>
  </si>
  <si>
    <t>DWD</t>
  </si>
  <si>
    <t>David Wayne Hooks Memorial Airport</t>
  </si>
  <si>
    <t>DWH</t>
  </si>
  <si>
    <t>Dywer Airbase</t>
  </si>
  <si>
    <t>DWR</t>
  </si>
  <si>
    <t>Dubai International Airport</t>
  </si>
  <si>
    <t>DXB</t>
  </si>
  <si>
    <t>Dixie Airport</t>
  </si>
  <si>
    <t>DXD</t>
  </si>
  <si>
    <t>Bruce Campbell Field</t>
  </si>
  <si>
    <t>DXE</t>
  </si>
  <si>
    <t>Danbury Municipal Airport</t>
  </si>
  <si>
    <t>DXR</t>
  </si>
  <si>
    <t>Dysart Airport</t>
  </si>
  <si>
    <t>DYA</t>
  </si>
  <si>
    <t>Dayong Airport</t>
  </si>
  <si>
    <t>DYG</t>
  </si>
  <si>
    <t>Doylestown Airport</t>
  </si>
  <si>
    <t>DYL</t>
  </si>
  <si>
    <t>Diamantina Lakes Airport</t>
  </si>
  <si>
    <t>DYM</t>
  </si>
  <si>
    <t>Ugolny Airport</t>
  </si>
  <si>
    <t>DYR</t>
  </si>
  <si>
    <t>Dyess Air Force Base</t>
  </si>
  <si>
    <t>DYS</t>
  </si>
  <si>
    <t>Dushanbe Airport</t>
  </si>
  <si>
    <t>DYU</t>
  </si>
  <si>
    <t>Daly Waters Airport</t>
  </si>
  <si>
    <t>DYW</t>
  </si>
  <si>
    <t>Dzaoudzi Pamandzi International Airport</t>
  </si>
  <si>
    <t>DZA</t>
  </si>
  <si>
    <t>Codazzi Airport</t>
  </si>
  <si>
    <t>DZI</t>
  </si>
  <si>
    <t>Zhezkazgan Airport</t>
  </si>
  <si>
    <t>DZN</t>
  </si>
  <si>
    <t>Santa Bernardina International Airport</t>
  </si>
  <si>
    <t>DZO</t>
  </si>
  <si>
    <t>Dazu Air Base</t>
  </si>
  <si>
    <t>DZU</t>
  </si>
  <si>
    <t>Eagle Airport</t>
  </si>
  <si>
    <t>EAA</t>
  </si>
  <si>
    <t>Abbse Airport</t>
  </si>
  <si>
    <t>EAB</t>
  </si>
  <si>
    <t>Siwo Airport</t>
  </si>
  <si>
    <t>EAE</t>
  </si>
  <si>
    <t>Elenak Airport</t>
  </si>
  <si>
    <t>EAL</t>
  </si>
  <si>
    <t>Nejran Airport</t>
  </si>
  <si>
    <t>EAM</t>
  </si>
  <si>
    <t>Phifer Airfield</t>
  </si>
  <si>
    <t>EAN</t>
  </si>
  <si>
    <t>Kearney Regional Airport</t>
  </si>
  <si>
    <t>EAR</t>
  </si>
  <si>
    <t>San Sebastian Airport</t>
  </si>
  <si>
    <t>EAS</t>
  </si>
  <si>
    <t>Pangborn Memorial Airport</t>
  </si>
  <si>
    <t>EAT</t>
  </si>
  <si>
    <t>Chippewa Valley Regional Airport</t>
  </si>
  <si>
    <t>EAU</t>
  </si>
  <si>
    <t>Marina Di Campo Airport</t>
  </si>
  <si>
    <t>EBA</t>
  </si>
  <si>
    <t>Entebbe International Airport</t>
  </si>
  <si>
    <t>EBB</t>
  </si>
  <si>
    <t>El Obeid Airport</t>
  </si>
  <si>
    <t>EBD</t>
  </si>
  <si>
    <t>El Bagre Airport</t>
  </si>
  <si>
    <t>EBG</t>
  </si>
  <si>
    <t>El Bayadh Airport</t>
  </si>
  <si>
    <t>EBH</t>
  </si>
  <si>
    <t>Esbjerg Airport</t>
  </si>
  <si>
    <t>EBJ</t>
  </si>
  <si>
    <t>Erbil International Airport</t>
  </si>
  <si>
    <t>EBL</t>
  </si>
  <si>
    <t>El Borma Airport</t>
  </si>
  <si>
    <t>EBM</t>
  </si>
  <si>
    <t>Ebadon Airport</t>
  </si>
  <si>
    <t>EBN</t>
  </si>
  <si>
    <t>Ebon Airport</t>
  </si>
  <si>
    <t>EBO</t>
  </si>
  <si>
    <t>Webster City Municipal Airport</t>
  </si>
  <si>
    <t>EBS</t>
  </si>
  <si>
    <t>Saint-Étienne-Bouthéon Airport</t>
  </si>
  <si>
    <t>EBU</t>
  </si>
  <si>
    <t>Ebolowa Airport</t>
  </si>
  <si>
    <t>EBW</t>
  </si>
  <si>
    <t>Iosco County Airport</t>
  </si>
  <si>
    <t>ECA</t>
  </si>
  <si>
    <t>Elizabeth City Regional Airport &amp; Coast Guard Air Station</t>
  </si>
  <si>
    <t>ECG</t>
  </si>
  <si>
    <t>Echuca Airport</t>
  </si>
  <si>
    <t>ECH</t>
  </si>
  <si>
    <t>Costa Esmeralda Airport</t>
  </si>
  <si>
    <t>ECI</t>
  </si>
  <si>
    <t>Ercan International Airport</t>
  </si>
  <si>
    <t>ECN</t>
  </si>
  <si>
    <t>El Encanto Airport</t>
  </si>
  <si>
    <t>ECO</t>
  </si>
  <si>
    <t>Northwest Florida Beaches International Airport</t>
  </si>
  <si>
    <t>ECP</t>
  </si>
  <si>
    <t>El Charco Airport</t>
  </si>
  <si>
    <t>ECR</t>
  </si>
  <si>
    <t>Mondell Field</t>
  </si>
  <si>
    <t>ECS</t>
  </si>
  <si>
    <t>Cuatro Vientos Airport</t>
  </si>
  <si>
    <t>ECV</t>
  </si>
  <si>
    <t>El Debba Airport</t>
  </si>
  <si>
    <t>EDB</t>
  </si>
  <si>
    <t>Erldunda Airport</t>
  </si>
  <si>
    <t>EDD</t>
  </si>
  <si>
    <t>Northeastern Regional Airport</t>
  </si>
  <si>
    <t>EDE</t>
  </si>
  <si>
    <t>Elmendorf Air Force Base</t>
  </si>
  <si>
    <t>EDF</t>
  </si>
  <si>
    <t>Edinburgh Airport</t>
  </si>
  <si>
    <t>EDI</t>
  </si>
  <si>
    <t>Captain Jack Thomas El Dorado Airport</t>
  </si>
  <si>
    <t>EDK</t>
  </si>
  <si>
    <t>Eldoret International Airport</t>
  </si>
  <si>
    <t>EDL</t>
  </si>
  <si>
    <t>La Roche-sur-Yon Airport</t>
  </si>
  <si>
    <t>EDM</t>
  </si>
  <si>
    <t>Yedinka Airport</t>
  </si>
  <si>
    <t>EDN</t>
  </si>
  <si>
    <t>Balıkesir Körfez Airport</t>
  </si>
  <si>
    <t>EDO</t>
  </si>
  <si>
    <t>Erandique Airport</t>
  </si>
  <si>
    <t>EDQ</t>
  </si>
  <si>
    <t>Pormpuraaw Airport</t>
  </si>
  <si>
    <t>EDR</t>
  </si>
  <si>
    <t>Edwards Air Force Base</t>
  </si>
  <si>
    <t>EDW</t>
  </si>
  <si>
    <t>Needles Airport</t>
  </si>
  <si>
    <t>EED</t>
  </si>
  <si>
    <t>Eek Airport</t>
  </si>
  <si>
    <t>EEK</t>
  </si>
  <si>
    <t>Dillant Hopkins Airport</t>
  </si>
  <si>
    <t>EEN</t>
  </si>
  <si>
    <t>Ellington Airport</t>
  </si>
  <si>
    <t>EFD</t>
  </si>
  <si>
    <t>Efogi Airport</t>
  </si>
  <si>
    <t>EFG</t>
  </si>
  <si>
    <t>Northeast Kingdom International Airport</t>
  </si>
  <si>
    <t>EFK</t>
  </si>
  <si>
    <t>Kefallinia Airport</t>
  </si>
  <si>
    <t>EFL</t>
  </si>
  <si>
    <t>Jefferson Municipal Airport</t>
  </si>
  <si>
    <t>EFW</t>
  </si>
  <si>
    <t>Engati Airstrip</t>
  </si>
  <si>
    <t>EGA</t>
  </si>
  <si>
    <t>Bergerac-Roumanière Airport</t>
  </si>
  <si>
    <t>EGC</t>
  </si>
  <si>
    <t>Eagle County Regional Airport</t>
  </si>
  <si>
    <t>EGE</t>
  </si>
  <si>
    <t>El Gora Airport</t>
  </si>
  <si>
    <t>EGH</t>
  </si>
  <si>
    <t>Duke Field</t>
  </si>
  <si>
    <t>EGI</t>
  </si>
  <si>
    <t>Negele Airport</t>
  </si>
  <si>
    <t>EGL</t>
  </si>
  <si>
    <t>Sege Airport</t>
  </si>
  <si>
    <t>EGM</t>
  </si>
  <si>
    <t>Geneina Airport</t>
  </si>
  <si>
    <t>EGN</t>
  </si>
  <si>
    <t>Belgorod International Airport</t>
  </si>
  <si>
    <t>EGO</t>
  </si>
  <si>
    <t>Maverick County Memorial International Airport</t>
  </si>
  <si>
    <t>EGP</t>
  </si>
  <si>
    <t>Egilsstaðir Airport</t>
  </si>
  <si>
    <t>EGS</t>
  </si>
  <si>
    <t>Eagle River Union Airport</t>
  </si>
  <si>
    <t>EGV</t>
  </si>
  <si>
    <t>Egegik Airport</t>
  </si>
  <si>
    <t>EGX</t>
  </si>
  <si>
    <t>El Bolson Airport</t>
  </si>
  <si>
    <t>EHL</t>
  </si>
  <si>
    <t>Cape Newenham LRRS Airport</t>
  </si>
  <si>
    <t>EHM</t>
  </si>
  <si>
    <t>Eisenach-Kindel Airport</t>
  </si>
  <si>
    <t>EIB</t>
  </si>
  <si>
    <t>Yeniseysk Airport</t>
  </si>
  <si>
    <t>EIE</t>
  </si>
  <si>
    <t>Einasleigh Airport</t>
  </si>
  <si>
    <t>EIH</t>
  </si>
  <si>
    <t>Yeysk Airport</t>
  </si>
  <si>
    <t>EIK</t>
  </si>
  <si>
    <t>Eielson Air Force Base</t>
  </si>
  <si>
    <t>EIL</t>
  </si>
  <si>
    <t>Eindhoven Airport</t>
  </si>
  <si>
    <t>EIN</t>
  </si>
  <si>
    <t>Terrance B. Lettsome International Airport</t>
  </si>
  <si>
    <t>EIS</t>
  </si>
  <si>
    <t>Ein Yahav Airfield</t>
  </si>
  <si>
    <t>EIY</t>
  </si>
  <si>
    <t>Yariguíes Airport</t>
  </si>
  <si>
    <t>EJA</t>
  </si>
  <si>
    <t>Al Wajh Domestic Airport</t>
  </si>
  <si>
    <t>EJH</t>
  </si>
  <si>
    <t>Ejin Banner-Taolai Airport</t>
  </si>
  <si>
    <t>EJN</t>
  </si>
  <si>
    <t>Enejit Airport</t>
  </si>
  <si>
    <t>EJT</t>
  </si>
  <si>
    <t>Murray Field</t>
  </si>
  <si>
    <t>EKA</t>
  </si>
  <si>
    <t>Ekibastuz Airport</t>
  </si>
  <si>
    <t>EKB</t>
  </si>
  <si>
    <t>Elkedra Airport</t>
  </si>
  <si>
    <t>EKD</t>
  </si>
  <si>
    <t>Elkhart Municipal Airport</t>
  </si>
  <si>
    <t>EKI</t>
  </si>
  <si>
    <t>Elkins-Randolph Co-Jennings Randolph Field</t>
  </si>
  <si>
    <t>EKN</t>
  </si>
  <si>
    <t>Elko Regional Airport</t>
  </si>
  <si>
    <t>EKO</t>
  </si>
  <si>
    <t>Shakhtyorsk Airport</t>
  </si>
  <si>
    <t>EKS</t>
  </si>
  <si>
    <t>Eskilstuna Airport</t>
  </si>
  <si>
    <t>EKT</t>
  </si>
  <si>
    <t>Addington Field</t>
  </si>
  <si>
    <t>EKX</t>
  </si>
  <si>
    <t>Eagle Lake Airport</t>
  </si>
  <si>
    <t>ELA</t>
  </si>
  <si>
    <t>Las Flores Airport</t>
  </si>
  <si>
    <t>ELB</t>
  </si>
  <si>
    <t>Elcho Island Airport</t>
  </si>
  <si>
    <t>ELC</t>
  </si>
  <si>
    <t>South Arkansas Regional At Goodwin Field</t>
  </si>
  <si>
    <t>ELD</t>
  </si>
  <si>
    <t>EL Real Airport</t>
  </si>
  <si>
    <t>ELE</t>
  </si>
  <si>
    <t>El Fasher Airport</t>
  </si>
  <si>
    <t>ELF</t>
  </si>
  <si>
    <t>El Golea Airport</t>
  </si>
  <si>
    <t>ELG</t>
  </si>
  <si>
    <t>North Eleuthera Airport</t>
  </si>
  <si>
    <t>ELH</t>
  </si>
  <si>
    <t>Elim Airport</t>
  </si>
  <si>
    <t>ELI</t>
  </si>
  <si>
    <t>El Recreo Airport</t>
  </si>
  <si>
    <t>ELJ</t>
  </si>
  <si>
    <t>Elk City Regional Business Airport</t>
  </si>
  <si>
    <t>ELK</t>
  </si>
  <si>
    <t>Ellisras Matimba Airport</t>
  </si>
  <si>
    <t>ELL</t>
  </si>
  <si>
    <t>Elmira Corning Regional Airport</t>
  </si>
  <si>
    <t>ELM</t>
  </si>
  <si>
    <t>Bowers Field</t>
  </si>
  <si>
    <t>ELN</t>
  </si>
  <si>
    <t>El Dorado Airport</t>
  </si>
  <si>
    <t>ELO</t>
  </si>
  <si>
    <t>El Paso International Airport</t>
  </si>
  <si>
    <t>ELP</t>
  </si>
  <si>
    <t>Gassim Airport</t>
  </si>
  <si>
    <t>ELQ</t>
  </si>
  <si>
    <t>Elelim Airport</t>
  </si>
  <si>
    <t>ELR</t>
  </si>
  <si>
    <t>Ben Schoeman Airport</t>
  </si>
  <si>
    <t>ELS</t>
  </si>
  <si>
    <t>El Tor Airport</t>
  </si>
  <si>
    <t>ELT</t>
  </si>
  <si>
    <t>Guemar Airport</t>
  </si>
  <si>
    <t>ELU</t>
  </si>
  <si>
    <t>Ely Airport Yelland Field</t>
  </si>
  <si>
    <t>ELY</t>
  </si>
  <si>
    <t>Wellsville Municipal Arpt,Tarantine Field</t>
  </si>
  <si>
    <t>ELZ</t>
  </si>
  <si>
    <t>East Midlands Airport</t>
  </si>
  <si>
    <t>EMA</t>
  </si>
  <si>
    <t>Emerald Airport</t>
  </si>
  <si>
    <t>EMD</t>
  </si>
  <si>
    <t>Emden Airport</t>
  </si>
  <si>
    <t>EME</t>
  </si>
  <si>
    <t>Empangeni Airport</t>
  </si>
  <si>
    <t>EMG</t>
  </si>
  <si>
    <t>Emirau Airport</t>
  </si>
  <si>
    <t>EMI</t>
  </si>
  <si>
    <t>Emmonak Airport</t>
  </si>
  <si>
    <t>EMK</t>
  </si>
  <si>
    <t>Emmen Air Base</t>
  </si>
  <si>
    <t>EML</t>
  </si>
  <si>
    <t>Kemmerer Municipal Airport</t>
  </si>
  <si>
    <t>EMM</t>
  </si>
  <si>
    <t>Néma Airport</t>
  </si>
  <si>
    <t>EMN</t>
  </si>
  <si>
    <t>Emo River Airstrip</t>
  </si>
  <si>
    <t>EMO</t>
  </si>
  <si>
    <t>Emporia Municipal Airport</t>
  </si>
  <si>
    <t>EMP</t>
  </si>
  <si>
    <t>Embessa Airport</t>
  </si>
  <si>
    <t>EMS</t>
  </si>
  <si>
    <t>San Gabriel Valley Airport</t>
  </si>
  <si>
    <t>EMT</t>
  </si>
  <si>
    <t>El Maiten Airport</t>
  </si>
  <si>
    <t>EMX</t>
  </si>
  <si>
    <t>El Minya Airport</t>
  </si>
  <si>
    <t>EMY</t>
  </si>
  <si>
    <t>Kenai Municipal Airport</t>
  </si>
  <si>
    <t>ENA</t>
  </si>
  <si>
    <t>Eneabba Airport</t>
  </si>
  <si>
    <t>ENB</t>
  </si>
  <si>
    <t>Nancy-Essey Airport</t>
  </si>
  <si>
    <t>ENC</t>
  </si>
  <si>
    <t>Vance Air Force Base</t>
  </si>
  <si>
    <t>END</t>
  </si>
  <si>
    <t>Ende (H Hasan Aroeboesman) Airport</t>
  </si>
  <si>
    <t>ENE</t>
  </si>
  <si>
    <t>Enontekio Airport</t>
  </si>
  <si>
    <t>ENF</t>
  </si>
  <si>
    <t>Enshi Airport</t>
  </si>
  <si>
    <t>ENH</t>
  </si>
  <si>
    <t>El Nido Airport</t>
  </si>
  <si>
    <t>ENI</t>
  </si>
  <si>
    <t>El Naranjo Airport</t>
  </si>
  <si>
    <t>ENJ</t>
  </si>
  <si>
    <t>St Angelo Airport</t>
  </si>
  <si>
    <t>ENK</t>
  </si>
  <si>
    <t>Centralia Municipal Airport</t>
  </si>
  <si>
    <t>ENL</t>
  </si>
  <si>
    <t>Nenana Municipal Airport</t>
  </si>
  <si>
    <t>ENN</t>
  </si>
  <si>
    <t>Encarnación Airport</t>
  </si>
  <si>
    <t>ENO</t>
  </si>
  <si>
    <t>Twente Airport</t>
  </si>
  <si>
    <t>ENS</t>
  </si>
  <si>
    <t>Eniwetok Airport</t>
  </si>
  <si>
    <t>ENT</t>
  </si>
  <si>
    <t>Akanu Ibiam International Airport</t>
  </si>
  <si>
    <t>ENU</t>
  </si>
  <si>
    <t>Wendover Airport</t>
  </si>
  <si>
    <t>ENV</t>
  </si>
  <si>
    <t>Kenosha Regional Airport</t>
  </si>
  <si>
    <t>ENW</t>
  </si>
  <si>
    <t>Yan'an Ershilipu Airport</t>
  </si>
  <si>
    <t>ENY</t>
  </si>
  <si>
    <t>Enrique Olaya Herrera Airport</t>
  </si>
  <si>
    <t>EOH</t>
  </si>
  <si>
    <t>Eday Airport</t>
  </si>
  <si>
    <t>EOI</t>
  </si>
  <si>
    <t>Keokuk Municipal Airport</t>
  </si>
  <si>
    <t>EOK</t>
  </si>
  <si>
    <t>EOR</t>
  </si>
  <si>
    <t>Elorza Airport</t>
  </si>
  <si>
    <t>EOZ</t>
  </si>
  <si>
    <t>El Palomar Airport</t>
  </si>
  <si>
    <t>EPA</t>
  </si>
  <si>
    <t>Browns Airport</t>
  </si>
  <si>
    <t>EPG</t>
  </si>
  <si>
    <t>Ephrata Municipal Airport</t>
  </si>
  <si>
    <t>EPH</t>
  </si>
  <si>
    <t>Épinal-Mirecourt Airport</t>
  </si>
  <si>
    <t>EPL</t>
  </si>
  <si>
    <t>Esperance Airport</t>
  </si>
  <si>
    <t>EPR</t>
  </si>
  <si>
    <t>Samana El Portillo Airport</t>
  </si>
  <si>
    <t>EPS</t>
  </si>
  <si>
    <t>Eliptamin Airport</t>
  </si>
  <si>
    <t>EPT</t>
  </si>
  <si>
    <t>Pärnu Airport</t>
  </si>
  <si>
    <t>EPU</t>
  </si>
  <si>
    <t>Brigadier Antonio Parodi Airport</t>
  </si>
  <si>
    <t>EQS</t>
  </si>
  <si>
    <t>Erigavo Airport</t>
  </si>
  <si>
    <t>ERA</t>
  </si>
  <si>
    <t>Ernabella Airport</t>
  </si>
  <si>
    <t>ERB</t>
  </si>
  <si>
    <t>Erzincan Airport</t>
  </si>
  <si>
    <t>ERC</t>
  </si>
  <si>
    <t>Erave Airport</t>
  </si>
  <si>
    <t>ERE</t>
  </si>
  <si>
    <t>Erfurt Airport</t>
  </si>
  <si>
    <t>ERF</t>
  </si>
  <si>
    <t>Yerbogachen Airport</t>
  </si>
  <si>
    <t>ERG</t>
  </si>
  <si>
    <t>Moulay Ali Cherif Airport</t>
  </si>
  <si>
    <t>ERH</t>
  </si>
  <si>
    <t>Erie International Tom Ridge Field</t>
  </si>
  <si>
    <t>ERI</t>
  </si>
  <si>
    <t>Erenhot Saiwusu International Airport</t>
  </si>
  <si>
    <t>ERL</t>
  </si>
  <si>
    <t>Erechim Airport</t>
  </si>
  <si>
    <t>ERM</t>
  </si>
  <si>
    <t>Eirunepé Airport</t>
  </si>
  <si>
    <t>ERN</t>
  </si>
  <si>
    <t>Elrose Airport</t>
  </si>
  <si>
    <t>ERQ</t>
  </si>
  <si>
    <t>Errol Airport</t>
  </si>
  <si>
    <t>ERR</t>
  </si>
  <si>
    <t>Eros Airport</t>
  </si>
  <si>
    <t>ERS</t>
  </si>
  <si>
    <t>Erdenet Airport</t>
  </si>
  <si>
    <t>ERT</t>
  </si>
  <si>
    <t>Erume Airport</t>
  </si>
  <si>
    <t>ERU</t>
  </si>
  <si>
    <t>Kerrville Municipal Louis Schreiner Field</t>
  </si>
  <si>
    <t>ERV</t>
  </si>
  <si>
    <t>Erzurum International Airport</t>
  </si>
  <si>
    <t>ERZ</t>
  </si>
  <si>
    <t>Esa'ala Airport</t>
  </si>
  <si>
    <t>ESA</t>
  </si>
  <si>
    <t>Esenboğa International Airport</t>
  </si>
  <si>
    <t>ESB</t>
  </si>
  <si>
    <t>Delta County Airport</t>
  </si>
  <si>
    <t>ESC</t>
  </si>
  <si>
    <t>Orcas Island Airport</t>
  </si>
  <si>
    <t>ESD</t>
  </si>
  <si>
    <t>Ensenada International Airport</t>
  </si>
  <si>
    <t>ESE</t>
  </si>
  <si>
    <t>Esler Regional Airport</t>
  </si>
  <si>
    <t>ESF</t>
  </si>
  <si>
    <t>Dr. Luis Maria Argaña International Airport</t>
  </si>
  <si>
    <t>ESG</t>
  </si>
  <si>
    <t>Shoreham Airport</t>
  </si>
  <si>
    <t>ESH</t>
  </si>
  <si>
    <t>Espinosa Airport</t>
  </si>
  <si>
    <t>ESI</t>
  </si>
  <si>
    <t>Eskişehir Air Base</t>
  </si>
  <si>
    <t>ESK</t>
  </si>
  <si>
    <t>Elista Airport</t>
  </si>
  <si>
    <t>ESL</t>
  </si>
  <si>
    <t>General Rivadeneira Airport</t>
  </si>
  <si>
    <t>ESM</t>
  </si>
  <si>
    <t>Easton Newnam Field</t>
  </si>
  <si>
    <t>ESN</t>
  </si>
  <si>
    <t>Ohkay Owingeh Airport</t>
  </si>
  <si>
    <t>ESO</t>
  </si>
  <si>
    <t>Birchwood-Pocono Airport</t>
  </si>
  <si>
    <t>ESP</t>
  </si>
  <si>
    <t>Ricardo García Posada Airport</t>
  </si>
  <si>
    <t>ESR</t>
  </si>
  <si>
    <t>Essen Mulheim Airport</t>
  </si>
  <si>
    <t>ESS</t>
  </si>
  <si>
    <t>Estherville Municipal Airport</t>
  </si>
  <si>
    <t>EST</t>
  </si>
  <si>
    <t>Mogador Airport</t>
  </si>
  <si>
    <t>ESU</t>
  </si>
  <si>
    <t>Easton State Airport</t>
  </si>
  <si>
    <t>ESW</t>
  </si>
  <si>
    <t>West Bend Municipal Airport</t>
  </si>
  <si>
    <t>ETB</t>
  </si>
  <si>
    <t>Etadunna Airport</t>
  </si>
  <si>
    <t>ETD</t>
  </si>
  <si>
    <t>Metema Airport</t>
  </si>
  <si>
    <t>ETE</t>
  </si>
  <si>
    <t>Svetlaya Airport</t>
  </si>
  <si>
    <t>ETL</t>
  </si>
  <si>
    <t>Ramon Airport</t>
  </si>
  <si>
    <t>ETM</t>
  </si>
  <si>
    <t>Eastland Municipal Airport</t>
  </si>
  <si>
    <t>ETN</t>
  </si>
  <si>
    <t>Santa Rosa International Airport</t>
  </si>
  <si>
    <t>ETR</t>
  </si>
  <si>
    <t>Enterprise Municipal Airport</t>
  </si>
  <si>
    <t>ETS</t>
  </si>
  <si>
    <t>Metz-Nancy-Lorraine Airport</t>
  </si>
  <si>
    <t>ETZ</t>
  </si>
  <si>
    <t>Kaufana Airport</t>
  </si>
  <si>
    <t>EUA</t>
  </si>
  <si>
    <t>Eucla Airport</t>
  </si>
  <si>
    <t>EUC</t>
  </si>
  <si>
    <t>Eureka Airport</t>
  </si>
  <si>
    <t>EUE</t>
  </si>
  <si>
    <t>Weedon Field</t>
  </si>
  <si>
    <t>EUF</t>
  </si>
  <si>
    <t>Mahlon Sweet Field</t>
  </si>
  <si>
    <t>EUG</t>
  </si>
  <si>
    <t>Neumünster Airport</t>
  </si>
  <si>
    <t>EUM</t>
  </si>
  <si>
    <t>Hassan I Airport</t>
  </si>
  <si>
    <t>EUN</t>
  </si>
  <si>
    <t>Paratebueno Airport</t>
  </si>
  <si>
    <t>EUO</t>
  </si>
  <si>
    <t>Evelio Javier Airport</t>
  </si>
  <si>
    <t>EUQ</t>
  </si>
  <si>
    <t>F. D. Roosevelt Airport</t>
  </si>
  <si>
    <t>EUX</t>
  </si>
  <si>
    <t>Eva Downs Airport</t>
  </si>
  <si>
    <t>EVD</t>
  </si>
  <si>
    <t>Harstad/Narvik Airport, Evenes</t>
  </si>
  <si>
    <t>EVE</t>
  </si>
  <si>
    <t>Sveg Airport</t>
  </si>
  <si>
    <t>EVG</t>
  </si>
  <si>
    <t>Evans Head Aerodrome</t>
  </si>
  <si>
    <t>EVH</t>
  </si>
  <si>
    <t>Eveleth Virginia Municipal Airport</t>
  </si>
  <si>
    <t>EVM</t>
  </si>
  <si>
    <t>Zvartnots International Airport</t>
  </si>
  <si>
    <t>EVN</t>
  </si>
  <si>
    <t>Evansville Regional Airport</t>
  </si>
  <si>
    <t>EVV</t>
  </si>
  <si>
    <t>Evanston-Uinta County Airport-Burns Field</t>
  </si>
  <si>
    <t>EVW</t>
  </si>
  <si>
    <t>Évreux-Fauville (BA 105) Air Base</t>
  </si>
  <si>
    <t>EVX</t>
  </si>
  <si>
    <t>New Bedford Regional Airport</t>
  </si>
  <si>
    <t>EWB</t>
  </si>
  <si>
    <t>Ewer Airport</t>
  </si>
  <si>
    <t>EWE</t>
  </si>
  <si>
    <t>Enarotali Airport</t>
  </si>
  <si>
    <t>EWI</t>
  </si>
  <si>
    <t>Newton City-County Airport</t>
  </si>
  <si>
    <t>EWK</t>
  </si>
  <si>
    <t>Coastal Carolina Regional Airport</t>
  </si>
  <si>
    <t>EWN</t>
  </si>
  <si>
    <t>Ewo Airport</t>
  </si>
  <si>
    <t>EWO</t>
  </si>
  <si>
    <t>Newark Liberty International Airport</t>
  </si>
  <si>
    <t>EWR</t>
  </si>
  <si>
    <t>Exmouth Airport</t>
  </si>
  <si>
    <t>EXM</t>
  </si>
  <si>
    <t>Exeter International Airport</t>
  </si>
  <si>
    <t>EXT</t>
  </si>
  <si>
    <t>Beloyarskiy Airport</t>
  </si>
  <si>
    <t>EYK</t>
  </si>
  <si>
    <t>Yélimané Airport</t>
  </si>
  <si>
    <t>EYL</t>
  </si>
  <si>
    <t>El Yopal Airport</t>
  </si>
  <si>
    <t>EYP</t>
  </si>
  <si>
    <t>Yerington Municipal Airport</t>
  </si>
  <si>
    <t>EYR</t>
  </si>
  <si>
    <t>Eliye Springs Airport</t>
  </si>
  <si>
    <t>EYS</t>
  </si>
  <si>
    <t>Key West International Airport</t>
  </si>
  <si>
    <t>EYW</t>
  </si>
  <si>
    <t>Ministro Pistarini International Airport</t>
  </si>
  <si>
    <t>EZE</t>
  </si>
  <si>
    <t>Elazığ Airport</t>
  </si>
  <si>
    <t>EZS</t>
  </si>
  <si>
    <t>Berezovo Airport</t>
  </si>
  <si>
    <t>EZV</t>
  </si>
  <si>
    <t>Faranah Airport</t>
  </si>
  <si>
    <t>FAA</t>
  </si>
  <si>
    <t>Farnborough Airport</t>
  </si>
  <si>
    <t>FAB</t>
  </si>
  <si>
    <t>Faaite Airport</t>
  </si>
  <si>
    <t>FAC</t>
  </si>
  <si>
    <t>Vagar Airport</t>
  </si>
  <si>
    <t>FAE</t>
  </si>
  <si>
    <t>Felker Army Air Field</t>
  </si>
  <si>
    <t>FAF</t>
  </si>
  <si>
    <t>Fagurhólsmýri Airport</t>
  </si>
  <si>
    <t>FAG</t>
  </si>
  <si>
    <t>Farah Airport</t>
  </si>
  <si>
    <t>FAH</t>
  </si>
  <si>
    <t>Fairbanks International Airport</t>
  </si>
  <si>
    <t>FAI</t>
  </si>
  <si>
    <t>Diego Jimenez Torres Airport</t>
  </si>
  <si>
    <t>FAJ</t>
  </si>
  <si>
    <t>Farmington Regional Airport</t>
  </si>
  <si>
    <t>FAM</t>
  </si>
  <si>
    <t>Lista Airport</t>
  </si>
  <si>
    <t>FAN</t>
  </si>
  <si>
    <t>Faro Airport</t>
  </si>
  <si>
    <t>FAO</t>
  </si>
  <si>
    <t>Frieda River Airport</t>
  </si>
  <si>
    <t>FAQ</t>
  </si>
  <si>
    <t>Hector International Airport</t>
  </si>
  <si>
    <t>FAR</t>
  </si>
  <si>
    <t>Fáskrúðsfjörður Airport</t>
  </si>
  <si>
    <t>FAS</t>
  </si>
  <si>
    <t>Fresno Yosemite International Airport</t>
  </si>
  <si>
    <t>FAT</t>
  </si>
  <si>
    <t>Fahud Airport</t>
  </si>
  <si>
    <t>FAU</t>
  </si>
  <si>
    <t>Fakarava Airport</t>
  </si>
  <si>
    <t>FAV</t>
  </si>
  <si>
    <t>Fayetteville Regional Grannis Field</t>
  </si>
  <si>
    <t>FAY</t>
  </si>
  <si>
    <t>Fasa Airport</t>
  </si>
  <si>
    <t>FAZ</t>
  </si>
  <si>
    <t>Fonte Boa Airport</t>
  </si>
  <si>
    <t>FBA</t>
  </si>
  <si>
    <t>Fayzabad Airport</t>
  </si>
  <si>
    <t>FBD</t>
  </si>
  <si>
    <t>Francisco Beltrão Airport</t>
  </si>
  <si>
    <t>FBE</t>
  </si>
  <si>
    <t>Simmons Army Air Field</t>
  </si>
  <si>
    <t>FBG</t>
  </si>
  <si>
    <t>Ladd AAF Airfield</t>
  </si>
  <si>
    <t>FBK</t>
  </si>
  <si>
    <t>Faribault Municipal Airport-Liz Wall Strohfus Field</t>
  </si>
  <si>
    <t>FBL</t>
  </si>
  <si>
    <t>Lubumbashi International Airport</t>
  </si>
  <si>
    <t>FBM</t>
  </si>
  <si>
    <t>Fort Bridger Airport</t>
  </si>
  <si>
    <t>FBR</t>
  </si>
  <si>
    <t>Fairbury Municipal Airport</t>
  </si>
  <si>
    <t>FBY</t>
  </si>
  <si>
    <t>Glacier Park International Airport</t>
  </si>
  <si>
    <t>FCA</t>
  </si>
  <si>
    <t>Ficksburg Sentraoes Airport</t>
  </si>
  <si>
    <t>FCB</t>
  </si>
  <si>
    <t>Fresno Chandler Executive Airport</t>
  </si>
  <si>
    <t>FCH</t>
  </si>
  <si>
    <t>Flying Cloud Airport</t>
  </si>
  <si>
    <t>FCM</t>
  </si>
  <si>
    <t>Nordholz Naval Airbase</t>
  </si>
  <si>
    <t>FCN</t>
  </si>
  <si>
    <t>Leonardo da Vinci–Fiumicino Airport</t>
  </si>
  <si>
    <t>FCO</t>
  </si>
  <si>
    <t>Butts AAF (Fort Carson) Air Field</t>
  </si>
  <si>
    <t>FCS</t>
  </si>
  <si>
    <t>Forrest City Municipal Airport</t>
  </si>
  <si>
    <t>FCY</t>
  </si>
  <si>
    <t>Fundación Airport</t>
  </si>
  <si>
    <t>FDA</t>
  </si>
  <si>
    <t>Førde Airport</t>
  </si>
  <si>
    <t>FDE</t>
  </si>
  <si>
    <t>Martinique Aimé Césaire International Airport</t>
  </si>
  <si>
    <t>FDF</t>
  </si>
  <si>
    <t>Friedrichshafen Airport</t>
  </si>
  <si>
    <t>FDH</t>
  </si>
  <si>
    <t>Frederick Municipal Airport</t>
  </si>
  <si>
    <t>FDK</t>
  </si>
  <si>
    <t>San Fernando Airport</t>
  </si>
  <si>
    <t>FDO</t>
  </si>
  <si>
    <t>Frederick Regional Airport</t>
  </si>
  <si>
    <t>FDR</t>
  </si>
  <si>
    <t>Bandundu Airport</t>
  </si>
  <si>
    <t>FDU</t>
  </si>
  <si>
    <t>Findlay Airport</t>
  </si>
  <si>
    <t>FDY</t>
  </si>
  <si>
    <t>Fetlar Airport</t>
  </si>
  <si>
    <t>FEA</t>
  </si>
  <si>
    <t>Sanfebagar Airport</t>
  </si>
  <si>
    <t>FEB</t>
  </si>
  <si>
    <t>João Durval Carneiro Airport</t>
  </si>
  <si>
    <t>FEC</t>
  </si>
  <si>
    <t>Fergana International Airport</t>
  </si>
  <si>
    <t>FEG</t>
  </si>
  <si>
    <t>Feijó Airport</t>
  </si>
  <si>
    <t>FEJ</t>
  </si>
  <si>
    <t>Ferkessedougou Airport</t>
  </si>
  <si>
    <t>FEK</t>
  </si>
  <si>
    <t>Fernando de Noronha Airport</t>
  </si>
  <si>
    <t>FEN</t>
  </si>
  <si>
    <t>Albertus Airport</t>
  </si>
  <si>
    <t>FEP</t>
  </si>
  <si>
    <t>Fremont Municipal Airport</t>
  </si>
  <si>
    <t>FET</t>
  </si>
  <si>
    <t>Saïss Airport</t>
  </si>
  <si>
    <t>FEZ</t>
  </si>
  <si>
    <t>First Flight Airport</t>
  </si>
  <si>
    <t>FFA</t>
  </si>
  <si>
    <t>RAF Fairford</t>
  </si>
  <si>
    <t>FFD</t>
  </si>
  <si>
    <t>Fairfield Municipal Airport</t>
  </si>
  <si>
    <t>FFL</t>
  </si>
  <si>
    <t>Fergus Falls Municipal Airport - Einar Mickelson Field</t>
  </si>
  <si>
    <t>FFM</t>
  </si>
  <si>
    <t>Wright-Patterson Air Force Base</t>
  </si>
  <si>
    <t>FFO</t>
  </si>
  <si>
    <t>Capital City Airport</t>
  </si>
  <si>
    <t>FFT</t>
  </si>
  <si>
    <t>Futaleufú Airport</t>
  </si>
  <si>
    <t>FFU</t>
  </si>
  <si>
    <t>Fderik Airport</t>
  </si>
  <si>
    <t>FGD</t>
  </si>
  <si>
    <t>Fangatau Airport</t>
  </si>
  <si>
    <t>FGU</t>
  </si>
  <si>
    <t>Sierra Vista Municipal Libby Army Air Field</t>
  </si>
  <si>
    <t>FHU</t>
  </si>
  <si>
    <t>Fakahina Airport</t>
  </si>
  <si>
    <t>FHZ</t>
  </si>
  <si>
    <t>Elizabeth Field</t>
  </si>
  <si>
    <t>FID</t>
  </si>
  <si>
    <t>Fair Isle Airport</t>
  </si>
  <si>
    <t>FIE</t>
  </si>
  <si>
    <t>Fria Airport</t>
  </si>
  <si>
    <t>FIG</t>
  </si>
  <si>
    <t>Ndjili International Airport</t>
  </si>
  <si>
    <t>FIH</t>
  </si>
  <si>
    <t>Finke Airport</t>
  </si>
  <si>
    <t>FIK</t>
  </si>
  <si>
    <t>Fillmore Municipal Airport</t>
  </si>
  <si>
    <t>FIL</t>
  </si>
  <si>
    <t>Finschhafen Airport</t>
  </si>
  <si>
    <t>FIN</t>
  </si>
  <si>
    <t>Fitzroy Crossing Airport</t>
  </si>
  <si>
    <t>FIZ</t>
  </si>
  <si>
    <t>Fujairah International Airport</t>
  </si>
  <si>
    <t>FJR</t>
  </si>
  <si>
    <t>Karlsruhe Baden-Baden Airport</t>
  </si>
  <si>
    <t>FKB</t>
  </si>
  <si>
    <t>Bangoka International Airport</t>
  </si>
  <si>
    <t>FKI</t>
  </si>
  <si>
    <t>Fukui Airport</t>
  </si>
  <si>
    <t>FKJ</t>
  </si>
  <si>
    <t>Venango Regional Airport</t>
  </si>
  <si>
    <t>FKL</t>
  </si>
  <si>
    <t>Franklin Municipal-John Beverly Rose Airport</t>
  </si>
  <si>
    <t>FKN</t>
  </si>
  <si>
    <t>Fakfak Airport</t>
  </si>
  <si>
    <t>FKQ</t>
  </si>
  <si>
    <t>Fukushima Airport</t>
  </si>
  <si>
    <t>FKS</t>
  </si>
  <si>
    <t>Gustavo Artunduaga Paredes Airport</t>
  </si>
  <si>
    <t>FLA</t>
  </si>
  <si>
    <t>Cangapara Airport</t>
  </si>
  <si>
    <t>FLB</t>
  </si>
  <si>
    <t>Fond du Lac County Airport</t>
  </si>
  <si>
    <t>FLD</t>
  </si>
  <si>
    <t>Flensburg-Schäferhaus Airport</t>
  </si>
  <si>
    <t>FLF</t>
  </si>
  <si>
    <t>Flagstaff Pulliam Airport</t>
  </si>
  <si>
    <t>FLG</t>
  </si>
  <si>
    <t>Flotta Isle Airport</t>
  </si>
  <si>
    <t>FLH</t>
  </si>
  <si>
    <t>Holt Airport</t>
  </si>
  <si>
    <t>FLI</t>
  </si>
  <si>
    <t>Fort Lauderdale Hollywood International Airport</t>
  </si>
  <si>
    <t>FLL</t>
  </si>
  <si>
    <t>Filadelfia Airport</t>
  </si>
  <si>
    <t>FLM</t>
  </si>
  <si>
    <t>Hercílio Luz International Airport</t>
  </si>
  <si>
    <t>FLN</t>
  </si>
  <si>
    <t>Florence Regional Airport</t>
  </si>
  <si>
    <t>FLO</t>
  </si>
  <si>
    <t>Marion County Regional Airport</t>
  </si>
  <si>
    <t>FLP</t>
  </si>
  <si>
    <t>Peretola Airport</t>
  </si>
  <si>
    <t>FLR</t>
  </si>
  <si>
    <t>Flinders Island Airport</t>
  </si>
  <si>
    <t>FLS</t>
  </si>
  <si>
    <t>Flat Airport</t>
  </si>
  <si>
    <t>FLT</t>
  </si>
  <si>
    <t>Sherman Army Air Field</t>
  </si>
  <si>
    <t>FLV</t>
  </si>
  <si>
    <t>Flores Airport</t>
  </si>
  <si>
    <t>FLW</t>
  </si>
  <si>
    <t>Fallon Municipal Airport</t>
  </si>
  <si>
    <t>FLX</t>
  </si>
  <si>
    <t>Finley Airport</t>
  </si>
  <si>
    <t>FLY</t>
  </si>
  <si>
    <t>Dr Ferdinand Lumban Tobing Airport</t>
  </si>
  <si>
    <t>FLZ</t>
  </si>
  <si>
    <t>Formosa Airport</t>
  </si>
  <si>
    <t>FMA</t>
  </si>
  <si>
    <t>Five Mile Airport</t>
  </si>
  <si>
    <t>FMC</t>
  </si>
  <si>
    <t>Tipton Airport</t>
  </si>
  <si>
    <t>FME</t>
  </si>
  <si>
    <t>Flamingo Airport</t>
  </si>
  <si>
    <t>FMG</t>
  </si>
  <si>
    <t>Cape Cod Coast Guard Air Station</t>
  </si>
  <si>
    <t>FMH</t>
  </si>
  <si>
    <t>Kalemie Airport</t>
  </si>
  <si>
    <t>FMI</t>
  </si>
  <si>
    <t>Memmingen Allgau Airport</t>
  </si>
  <si>
    <t>FMM</t>
  </si>
  <si>
    <t>Four Corners Regional Airport</t>
  </si>
  <si>
    <t>FMN</t>
  </si>
  <si>
    <t>Münster Osnabrück Airport</t>
  </si>
  <si>
    <t>FMO</t>
  </si>
  <si>
    <t>Fort Madison Municipal Airport</t>
  </si>
  <si>
    <t>FMS</t>
  </si>
  <si>
    <t>Florence Municipal Airport</t>
  </si>
  <si>
    <t>FMU</t>
  </si>
  <si>
    <t>Page Field</t>
  </si>
  <si>
    <t>FMY</t>
  </si>
  <si>
    <t>Lungi International Airport</t>
  </si>
  <si>
    <t>FNA</t>
  </si>
  <si>
    <t>Neubrandenburg Airport</t>
  </si>
  <si>
    <t>FNB</t>
  </si>
  <si>
    <t>Madeira Airport</t>
  </si>
  <si>
    <t>FNC</t>
  </si>
  <si>
    <t>Fane Airport</t>
  </si>
  <si>
    <t>FNE</t>
  </si>
  <si>
    <t>Fada N'gourma Airport</t>
  </si>
  <si>
    <t>FNG</t>
  </si>
  <si>
    <t>Fincha Airport</t>
  </si>
  <si>
    <t>FNH</t>
  </si>
  <si>
    <t>Nîmes-Arles-Camargue Airport</t>
  </si>
  <si>
    <t>FNI</t>
  </si>
  <si>
    <t>Pyongyang Sunan International Airport</t>
  </si>
  <si>
    <t>FNJ</t>
  </si>
  <si>
    <t>Northern Colorado Regional Airport</t>
  </si>
  <si>
    <t>FNL</t>
  </si>
  <si>
    <t>Bishop International Airport</t>
  </si>
  <si>
    <t>FNT</t>
  </si>
  <si>
    <t>Oristano-Fenosu Airport</t>
  </si>
  <si>
    <t>FNU</t>
  </si>
  <si>
    <t>Foula Airfield</t>
  </si>
  <si>
    <t>FOA</t>
  </si>
  <si>
    <t>Fort Bragg Airport</t>
  </si>
  <si>
    <t>FOB</t>
  </si>
  <si>
    <t>Fuzhou Changle International Airport</t>
  </si>
  <si>
    <t>FOC</t>
  </si>
  <si>
    <t>Fort Dodge Regional Airport</t>
  </si>
  <si>
    <t>FOD</t>
  </si>
  <si>
    <t>Topeka Regional Airport - Forbes Field</t>
  </si>
  <si>
    <t>FOE</t>
  </si>
  <si>
    <t>Foggia "Gino Lisa" Airport</t>
  </si>
  <si>
    <t>FOG</t>
  </si>
  <si>
    <t>Francis S Gabreski Airport</t>
  </si>
  <si>
    <t>FOK</t>
  </si>
  <si>
    <t>Foumban Nkounja Airport</t>
  </si>
  <si>
    <t>FOM</t>
  </si>
  <si>
    <t>Arenal Airport</t>
  </si>
  <si>
    <t>FON</t>
  </si>
  <si>
    <t>Kornasoren Airfield</t>
  </si>
  <si>
    <t>FOO</t>
  </si>
  <si>
    <t>Pinto Martins International Airport</t>
  </si>
  <si>
    <t>FOR</t>
  </si>
  <si>
    <t>Forrest Airport</t>
  </si>
  <si>
    <t>FOS</t>
  </si>
  <si>
    <t>Forster (Wallis Is) Airport</t>
  </si>
  <si>
    <t>FOT</t>
  </si>
  <si>
    <t>Fougamou Airport</t>
  </si>
  <si>
    <t>FOU</t>
  </si>
  <si>
    <t>Foya Airport</t>
  </si>
  <si>
    <t>FOY</t>
  </si>
  <si>
    <t>Grand Bahama International Airport</t>
  </si>
  <si>
    <t>FPO</t>
  </si>
  <si>
    <t>St Lucie County International Airport</t>
  </si>
  <si>
    <t>FPR</t>
  </si>
  <si>
    <t>Perry-Foley Airport</t>
  </si>
  <si>
    <t>FPY</t>
  </si>
  <si>
    <t>Frankfurt am Main Airport</t>
  </si>
  <si>
    <t>FRA</t>
  </si>
  <si>
    <t>Forbes Airport</t>
  </si>
  <si>
    <t>FRB</t>
  </si>
  <si>
    <t>Tenente Lund Pressoto Airport</t>
  </si>
  <si>
    <t>FRC</t>
  </si>
  <si>
    <t>Friday Harbor Airport</t>
  </si>
  <si>
    <t>FRD</t>
  </si>
  <si>
    <t>Fera/Maringe Airport</t>
  </si>
  <si>
    <t>FRE</t>
  </si>
  <si>
    <t>Republic Airport</t>
  </si>
  <si>
    <t>FRG</t>
  </si>
  <si>
    <t>French Lick Municipal Airport</t>
  </si>
  <si>
    <t>FRH</t>
  </si>
  <si>
    <t>Marshall Army Air Field</t>
  </si>
  <si>
    <t>FRI</t>
  </si>
  <si>
    <t>Frégate Island Airport</t>
  </si>
  <si>
    <t>FRK</t>
  </si>
  <si>
    <t>Forlì Airport</t>
  </si>
  <si>
    <t>FRL</t>
  </si>
  <si>
    <t>Fairmont Municipal Airport</t>
  </si>
  <si>
    <t>FRM</t>
  </si>
  <si>
    <t>Florø Airport</t>
  </si>
  <si>
    <t>FRO</t>
  </si>
  <si>
    <t>Feramin Airport</t>
  </si>
  <si>
    <t>FRQ</t>
  </si>
  <si>
    <t>Front Royal Warren County Airport</t>
  </si>
  <si>
    <t>FRR</t>
  </si>
  <si>
    <t>Mundo Maya International Airport</t>
  </si>
  <si>
    <t>FRS</t>
  </si>
  <si>
    <t>El Avellano Airport</t>
  </si>
  <si>
    <t>FRT</t>
  </si>
  <si>
    <t>Manas International Airport</t>
  </si>
  <si>
    <t>FRU</t>
  </si>
  <si>
    <t>Francistown Airport</t>
  </si>
  <si>
    <t>FRW</t>
  </si>
  <si>
    <t>Eastern Slopes Regional Airport</t>
  </si>
  <si>
    <t>FRY</t>
  </si>
  <si>
    <t>Fritzlar Airport</t>
  </si>
  <si>
    <t>FRZ</t>
  </si>
  <si>
    <t>Figari Sud-Corse Airport</t>
  </si>
  <si>
    <t>FSC</t>
  </si>
  <si>
    <t>Joe Foss Field Airport</t>
  </si>
  <si>
    <t>FSD</t>
  </si>
  <si>
    <t>Henry Post Army Air Field (Fort Sill)</t>
  </si>
  <si>
    <t>FSI</t>
  </si>
  <si>
    <t>Fort Scott Municipal Airport</t>
  </si>
  <si>
    <t>FSK</t>
  </si>
  <si>
    <t>Fossil Downs Airport</t>
  </si>
  <si>
    <t>FSL</t>
  </si>
  <si>
    <t>Fort Smith Regional Airport</t>
  </si>
  <si>
    <t>FSM</t>
  </si>
  <si>
    <t>St Pierre Airport</t>
  </si>
  <si>
    <t>FSP</t>
  </si>
  <si>
    <t>RAF Kinloss</t>
  </si>
  <si>
    <t>FSS</t>
  </si>
  <si>
    <t>Fort Stockton Pecos County Airport</t>
  </si>
  <si>
    <t>FST</t>
  </si>
  <si>
    <t>Fort Sumner Municipal Airport</t>
  </si>
  <si>
    <t>FSU</t>
  </si>
  <si>
    <t>Mt. Fuji Shizuoka Airport</t>
  </si>
  <si>
    <t>FSZ</t>
  </si>
  <si>
    <t>Futuna Airport</t>
  </si>
  <si>
    <t>FTA</t>
  </si>
  <si>
    <t>El Calafate Airport</t>
  </si>
  <si>
    <t>FTE</t>
  </si>
  <si>
    <t>Fitiuta Airport</t>
  </si>
  <si>
    <t>FTI</t>
  </si>
  <si>
    <t>Godman Army Air Field</t>
  </si>
  <si>
    <t>FTK</t>
  </si>
  <si>
    <t>Tôlanaro Airport</t>
  </si>
  <si>
    <t>FTU</t>
  </si>
  <si>
    <t>Fort Worth Meacham International Airport</t>
  </si>
  <si>
    <t>FTW</t>
  </si>
  <si>
    <t>Owando Airport</t>
  </si>
  <si>
    <t>FTX</t>
  </si>
  <si>
    <t>Fulton County Airport Brown Field</t>
  </si>
  <si>
    <t>FTY</t>
  </si>
  <si>
    <t>Fulleborn Airport</t>
  </si>
  <si>
    <t>FUB</t>
  </si>
  <si>
    <t>Fuerteventura Airport</t>
  </si>
  <si>
    <t>FUE</t>
  </si>
  <si>
    <t>Fuyang Xiguan Airport</t>
  </si>
  <si>
    <t>FUG</t>
  </si>
  <si>
    <t>Fukue Airport</t>
  </si>
  <si>
    <t>FUJ</t>
  </si>
  <si>
    <t>Fukuoka Airport</t>
  </si>
  <si>
    <t>FUK</t>
  </si>
  <si>
    <t>Fullerton Municipal Airport</t>
  </si>
  <si>
    <t>FUL</t>
  </si>
  <si>
    <t>Fuma Airport</t>
  </si>
  <si>
    <t>FUM</t>
  </si>
  <si>
    <t>Funafuti International Airport</t>
  </si>
  <si>
    <t>FUN</t>
  </si>
  <si>
    <t>Foshan Shadi Airport</t>
  </si>
  <si>
    <t>FUO</t>
  </si>
  <si>
    <t>Pointe Vele Airport</t>
  </si>
  <si>
    <t>FUT</t>
  </si>
  <si>
    <t>Flora Valley Airport</t>
  </si>
  <si>
    <t>FVL</t>
  </si>
  <si>
    <t>Fuvahmulah Airport</t>
  </si>
  <si>
    <t>FVM</t>
  </si>
  <si>
    <t>Oombulgurri Airport</t>
  </si>
  <si>
    <t>FVR</t>
  </si>
  <si>
    <t>Fort Wayne International Airport</t>
  </si>
  <si>
    <t>FWA</t>
  </si>
  <si>
    <t>NAS Fort Worth JRB/Carswell Field</t>
  </si>
  <si>
    <t>FWH</t>
  </si>
  <si>
    <t>Farewell Airport</t>
  </si>
  <si>
    <t>FWL</t>
  </si>
  <si>
    <t>Fort Lauderdale Executive Airport</t>
  </si>
  <si>
    <t>FXE</t>
  </si>
  <si>
    <t>Cuamba Airport</t>
  </si>
  <si>
    <t>FXO</t>
  </si>
  <si>
    <t>Forest City Municipal Airport</t>
  </si>
  <si>
    <t>FXY</t>
  </si>
  <si>
    <t>Dongji Aiport</t>
  </si>
  <si>
    <t>FYJ</t>
  </si>
  <si>
    <t>Fayetteville Municipal Airport</t>
  </si>
  <si>
    <t>FYM</t>
  </si>
  <si>
    <t>Fuyun Koktokay Airport</t>
  </si>
  <si>
    <t>FYN</t>
  </si>
  <si>
    <t>Faya Largeau Airport</t>
  </si>
  <si>
    <t>FYT</t>
  </si>
  <si>
    <t>Fort Yukon Airport</t>
  </si>
  <si>
    <t>FYU</t>
  </si>
  <si>
    <t>Drake Field</t>
  </si>
  <si>
    <t>FYV</t>
  </si>
  <si>
    <t>Gabbs Airport</t>
  </si>
  <si>
    <t>GAB</t>
  </si>
  <si>
    <t>Celaque Airport</t>
  </si>
  <si>
    <t>GAC</t>
  </si>
  <si>
    <t>Northeast Alabama Regional Airport</t>
  </si>
  <si>
    <t>GAD</t>
  </si>
  <si>
    <t>Gabès Matmata International Airport</t>
  </si>
  <si>
    <t>GAE</t>
  </si>
  <si>
    <t>Gafsa Ksar International Airport</t>
  </si>
  <si>
    <t>GAF</t>
  </si>
  <si>
    <t>Gage Airport</t>
  </si>
  <si>
    <t>GAG</t>
  </si>
  <si>
    <t>Gayndah Airport</t>
  </si>
  <si>
    <t>GAH</t>
  </si>
  <si>
    <t>Montgomery County Airpark</t>
  </si>
  <si>
    <t>GAI</t>
  </si>
  <si>
    <t>Yamagata Airport</t>
  </si>
  <si>
    <t>GAJ</t>
  </si>
  <si>
    <t>Edward G. Pitka Sr Airport</t>
  </si>
  <si>
    <t>GAL</t>
  </si>
  <si>
    <t>Gambell Airport</t>
  </si>
  <si>
    <t>GAM</t>
  </si>
  <si>
    <t>Gan International Airport</t>
  </si>
  <si>
    <t>GAN</t>
  </si>
  <si>
    <t>Mariana Grajales Airport</t>
  </si>
  <si>
    <t>GAO</t>
  </si>
  <si>
    <t>Gusap Airport</t>
  </si>
  <si>
    <t>GAP</t>
  </si>
  <si>
    <t>Gao Airport</t>
  </si>
  <si>
    <t>GAQ</t>
  </si>
  <si>
    <t>Garaina Airport</t>
  </si>
  <si>
    <t>GAR</t>
  </si>
  <si>
    <t>Garissa Airport</t>
  </si>
  <si>
    <t>GAS</t>
  </si>
  <si>
    <t>Gap - Tallard Airfield</t>
  </si>
  <si>
    <t>GAT</t>
  </si>
  <si>
    <t>Lokpriya Gopinath Bordoloi International Airport</t>
  </si>
  <si>
    <t>GAU</t>
  </si>
  <si>
    <t>Gag Island Airport</t>
  </si>
  <si>
    <t>GAV</t>
  </si>
  <si>
    <t>Gangaw Airport</t>
  </si>
  <si>
    <t>GAW</t>
  </si>
  <si>
    <t>Gamba Airport</t>
  </si>
  <si>
    <t>GAX</t>
  </si>
  <si>
    <t>Gaya Airport</t>
  </si>
  <si>
    <t>GAY</t>
  </si>
  <si>
    <t>Guasopa Airport</t>
  </si>
  <si>
    <t>GAZ</t>
  </si>
  <si>
    <t>Cotswold Airport</t>
  </si>
  <si>
    <t>GBA</t>
  </si>
  <si>
    <t>Gabala International Airport</t>
  </si>
  <si>
    <t>GBB</t>
  </si>
  <si>
    <t>Gasuke Airport</t>
  </si>
  <si>
    <t>GBC</t>
  </si>
  <si>
    <t>Great Bend Municipal Airport</t>
  </si>
  <si>
    <t>GBD</t>
  </si>
  <si>
    <t>Sir Seretse Khama International Airport</t>
  </si>
  <si>
    <t>GBE</t>
  </si>
  <si>
    <t>Negarbo(Negabo) Airport</t>
  </si>
  <si>
    <t>GBF</t>
  </si>
  <si>
    <t>Galesburg Municipal Airport</t>
  </si>
  <si>
    <t>GBG</t>
  </si>
  <si>
    <t>Galbraith Lake Airport</t>
  </si>
  <si>
    <t>GBH</t>
  </si>
  <si>
    <t>Auxiliary Airfield</t>
  </si>
  <si>
    <t>GBI</t>
  </si>
  <si>
    <t>Les Bases Airport</t>
  </si>
  <si>
    <t>GBJ</t>
  </si>
  <si>
    <t>Gbangbatok Airport</t>
  </si>
  <si>
    <t>GBK</t>
  </si>
  <si>
    <t>South Goulburn Is Airport</t>
  </si>
  <si>
    <t>GBL</t>
  </si>
  <si>
    <t>Garbaharey Airport</t>
  </si>
  <si>
    <t>GBM</t>
  </si>
  <si>
    <t>Gamboola Airport</t>
  </si>
  <si>
    <t>GBP</t>
  </si>
  <si>
    <t>Walter J. Koladza Airport</t>
  </si>
  <si>
    <t>GBR</t>
  </si>
  <si>
    <t>Gorgan Airport</t>
  </si>
  <si>
    <t>GBT</t>
  </si>
  <si>
    <t>Khashm El Girba Airport</t>
  </si>
  <si>
    <t>GBU</t>
  </si>
  <si>
    <t>Gibb River Airport</t>
  </si>
  <si>
    <t>GBV</t>
  </si>
  <si>
    <t>Ginbata Airport</t>
  </si>
  <si>
    <t>GBW</t>
  </si>
  <si>
    <t>Great Barrier Aerodrome</t>
  </si>
  <si>
    <t>GBZ</t>
  </si>
  <si>
    <t>Guacamayas Airport</t>
  </si>
  <si>
    <t>GCA</t>
  </si>
  <si>
    <t>Gillette Campbell County Airport</t>
  </si>
  <si>
    <t>GCC</t>
  </si>
  <si>
    <t>Grand Coulee Dam Airport</t>
  </si>
  <si>
    <t>GCD</t>
  </si>
  <si>
    <t>Gachsaran Airport</t>
  </si>
  <si>
    <t>GCH</t>
  </si>
  <si>
    <t>Guernsey Airport</t>
  </si>
  <si>
    <t>GCI</t>
  </si>
  <si>
    <t>Grand Central Airport</t>
  </si>
  <si>
    <t>GCJ</t>
  </si>
  <si>
    <t>Garden City Regional Airport</t>
  </si>
  <si>
    <t>GCK</t>
  </si>
  <si>
    <t>Owen Roberts International Airport</t>
  </si>
  <si>
    <t>GCM</t>
  </si>
  <si>
    <t>Grand Canyon National Park Airport</t>
  </si>
  <si>
    <t>GCN</t>
  </si>
  <si>
    <t>Grand Canyon Bar Ten Airstrip</t>
  </si>
  <si>
    <t>GCT</t>
  </si>
  <si>
    <t>Gravatai Airport</t>
  </si>
  <si>
    <t>GCV</t>
  </si>
  <si>
    <t>Grand Canyon West Airport</t>
  </si>
  <si>
    <t>GCW</t>
  </si>
  <si>
    <t>Greeneville-Greene County Municipal Airport</t>
  </si>
  <si>
    <t>GCY</t>
  </si>
  <si>
    <t>Donaldson Field Airport</t>
  </si>
  <si>
    <t>GDC</t>
  </si>
  <si>
    <t>Gordon Downs Airport</t>
  </si>
  <si>
    <t>GDD</t>
  </si>
  <si>
    <t>Gode Airport</t>
  </si>
  <si>
    <t>GDE</t>
  </si>
  <si>
    <t>Magdagachi Airport</t>
  </si>
  <si>
    <t>GDG</t>
  </si>
  <si>
    <t>Gordil Airport</t>
  </si>
  <si>
    <t>GDI</t>
  </si>
  <si>
    <t>Gandajika Airport</t>
  </si>
  <si>
    <t>GDJ</t>
  </si>
  <si>
    <t>Don Miguel Hidalgo Y Costilla International Airport</t>
  </si>
  <si>
    <t>GDL</t>
  </si>
  <si>
    <t>Gardner Municipal Airport</t>
  </si>
  <si>
    <t>GDM</t>
  </si>
  <si>
    <t>Gdańsk Lech Wałęsa Airport</t>
  </si>
  <si>
    <t>GDN</t>
  </si>
  <si>
    <t>Guasdalito Airport</t>
  </si>
  <si>
    <t>GDO</t>
  </si>
  <si>
    <t>Guadalupe Airport</t>
  </si>
  <si>
    <t>GDP</t>
  </si>
  <si>
    <t>Gonder Airport</t>
  </si>
  <si>
    <t>GDQ</t>
  </si>
  <si>
    <t>JAGS McCartney International Airport</t>
  </si>
  <si>
    <t>GDT</t>
  </si>
  <si>
    <t>Dawson Community Airport</t>
  </si>
  <si>
    <t>GDV</t>
  </si>
  <si>
    <t>Gladwin Zettel Memorial Airport</t>
  </si>
  <si>
    <t>GDW</t>
  </si>
  <si>
    <t>Sokol Airport</t>
  </si>
  <si>
    <t>GDX</t>
  </si>
  <si>
    <t>Gelendzhik Airport</t>
  </si>
  <si>
    <t>GDZ</t>
  </si>
  <si>
    <t>Nouméa Magenta Airport</t>
  </si>
  <si>
    <t>GEA</t>
  </si>
  <si>
    <t>Gebe Airport</t>
  </si>
  <si>
    <t>GEB</t>
  </si>
  <si>
    <t>Lefkoniko Airport</t>
  </si>
  <si>
    <t>GEC</t>
  </si>
  <si>
    <t>Sussex County Airport</t>
  </si>
  <si>
    <t>GED</t>
  </si>
  <si>
    <t>Georgetown (Tas) Airport</t>
  </si>
  <si>
    <t>GEE</t>
  </si>
  <si>
    <t>Geva Airport</t>
  </si>
  <si>
    <t>GEF</t>
  </si>
  <si>
    <t>Spokane International Airport</t>
  </si>
  <si>
    <t>GEG</t>
  </si>
  <si>
    <t>Santo Ângelo Airport</t>
  </si>
  <si>
    <t>GEL</t>
  </si>
  <si>
    <t>President Obiang Nguema International Airport</t>
  </si>
  <si>
    <t>GEM</t>
  </si>
  <si>
    <t>Cheddi Jagan International Airport</t>
  </si>
  <si>
    <t>GEO</t>
  </si>
  <si>
    <t>Rafael Cabrera Airport</t>
  </si>
  <si>
    <t>GER</t>
  </si>
  <si>
    <t>General Santos International Airport</t>
  </si>
  <si>
    <t>GES</t>
  </si>
  <si>
    <t>Geraldton Airport</t>
  </si>
  <si>
    <t>GET</t>
  </si>
  <si>
    <t>Gällivare Airport</t>
  </si>
  <si>
    <t>GEV</t>
  </si>
  <si>
    <t>Gewoia Airport</t>
  </si>
  <si>
    <t>GEW</t>
  </si>
  <si>
    <t>Geelong Airport</t>
  </si>
  <si>
    <t>GEX</t>
  </si>
  <si>
    <t>South Big Horn County Airport</t>
  </si>
  <si>
    <t>GEY</t>
  </si>
  <si>
    <t>Pope Field</t>
  </si>
  <si>
    <t>GFD</t>
  </si>
  <si>
    <t>Grenfell Airport</t>
  </si>
  <si>
    <t>GFE</t>
  </si>
  <si>
    <t>Griffith Airport</t>
  </si>
  <si>
    <t>GFF</t>
  </si>
  <si>
    <t>Grand Forks International Airport</t>
  </si>
  <si>
    <t>GFK</t>
  </si>
  <si>
    <t>Floyd Bennett Memorial Airport</t>
  </si>
  <si>
    <t>GFL</t>
  </si>
  <si>
    <t>Grafton Airport</t>
  </si>
  <si>
    <t>GFN</t>
  </si>
  <si>
    <t>Bartica A Airport</t>
  </si>
  <si>
    <t>GFO</t>
  </si>
  <si>
    <t>Granville Airport</t>
  </si>
  <si>
    <t>GFR</t>
  </si>
  <si>
    <t>Grootfontein Airport</t>
  </si>
  <si>
    <t>GFY</t>
  </si>
  <si>
    <t>Lumbala Airport</t>
  </si>
  <si>
    <t>GGC</t>
  </si>
  <si>
    <t>Gregory Downs Airport</t>
  </si>
  <si>
    <t>GGD</t>
  </si>
  <si>
    <t>Georgetown County Airport</t>
  </si>
  <si>
    <t>GGE</t>
  </si>
  <si>
    <t>East Texas Regional Airport</t>
  </si>
  <si>
    <t>GGG</t>
  </si>
  <si>
    <t>Gilgal Airport</t>
  </si>
  <si>
    <t>GGL</t>
  </si>
  <si>
    <t>Kakamega Airport</t>
  </si>
  <si>
    <t>GGM</t>
  </si>
  <si>
    <t>Gagnoa Airport</t>
  </si>
  <si>
    <t>GGN</t>
  </si>
  <si>
    <t>Guiglo Airport</t>
  </si>
  <si>
    <t>GGO</t>
  </si>
  <si>
    <t>Garowe Airport</t>
  </si>
  <si>
    <t>GGR</t>
  </si>
  <si>
    <t>Gobernador Gregores Airport</t>
  </si>
  <si>
    <t>GGS</t>
  </si>
  <si>
    <t>Exuma International Airport</t>
  </si>
  <si>
    <t>GGT</t>
  </si>
  <si>
    <t>Wokal Field Glasgow International Airport</t>
  </si>
  <si>
    <t>GGW</t>
  </si>
  <si>
    <t>Noumérat - Moufdi Zakaria Airport</t>
  </si>
  <si>
    <t>GHA</t>
  </si>
  <si>
    <t>Governor's Harbour Airport</t>
  </si>
  <si>
    <t>GHB</t>
  </si>
  <si>
    <t>Great Harbour Cay Airport</t>
  </si>
  <si>
    <t>GHC</t>
  </si>
  <si>
    <t>Garachiné Airport</t>
  </si>
  <si>
    <t>GHE</t>
  </si>
  <si>
    <t>Giebelstadt Airport</t>
  </si>
  <si>
    <t>GHF</t>
  </si>
  <si>
    <t>Gush Katif Airport</t>
  </si>
  <si>
    <t>GHK</t>
  </si>
  <si>
    <t>Centerville Municipal Airport</t>
  </si>
  <si>
    <t>GHM</t>
  </si>
  <si>
    <t>Guanghan Airport</t>
  </si>
  <si>
    <t>GHN</t>
  </si>
  <si>
    <t>Ghat Airport</t>
  </si>
  <si>
    <t>GHT</t>
  </si>
  <si>
    <t>Gualeguaychu Airport</t>
  </si>
  <si>
    <t>GHU</t>
  </si>
  <si>
    <t>Gibraltar Airport</t>
  </si>
  <si>
    <t>GIB</t>
  </si>
  <si>
    <t>Boigu Airport</t>
  </si>
  <si>
    <t>GIC</t>
  </si>
  <si>
    <t>Gitega Airport</t>
  </si>
  <si>
    <t>GID</t>
  </si>
  <si>
    <t>Winter Haven Regional Airport - Gilbert Field</t>
  </si>
  <si>
    <t>GIF</t>
  </si>
  <si>
    <t>Rio Galeão – Tom Jobim International Airport</t>
  </si>
  <si>
    <t>GIG</t>
  </si>
  <si>
    <t>Siguiri Airport</t>
  </si>
  <si>
    <t>GII</t>
  </si>
  <si>
    <t>Gilgit Airport</t>
  </si>
  <si>
    <t>GIL</t>
  </si>
  <si>
    <t>Santiago Vila Airport</t>
  </si>
  <si>
    <t>GIR</t>
  </si>
  <si>
    <t>Gisborne Airport</t>
  </si>
  <si>
    <t>GIS</t>
  </si>
  <si>
    <t>Mchauru Airport</t>
  </si>
  <si>
    <t>GIT</t>
  </si>
  <si>
    <t>Sigiriya Air Force Base</t>
  </si>
  <si>
    <t>GIU</t>
  </si>
  <si>
    <t>Giyani Airport</t>
  </si>
  <si>
    <t>GIY</t>
  </si>
  <si>
    <t>Jizan Regional Airport</t>
  </si>
  <si>
    <t>GIZ</t>
  </si>
  <si>
    <t>La Laguna Airport</t>
  </si>
  <si>
    <t>GJA</t>
  </si>
  <si>
    <t>Jijel Ferhat Abbas Airport</t>
  </si>
  <si>
    <t>GJL</t>
  </si>
  <si>
    <t>Guajará-Mirim Airport</t>
  </si>
  <si>
    <t>GJM</t>
  </si>
  <si>
    <t>Gjögur Airport</t>
  </si>
  <si>
    <t>GJR</t>
  </si>
  <si>
    <t>Grand Junction Regional Airport</t>
  </si>
  <si>
    <t>GJT</t>
  </si>
  <si>
    <t>Goroka Airport</t>
  </si>
  <si>
    <t>GKA</t>
  </si>
  <si>
    <t>Imroz Airport</t>
  </si>
  <si>
    <t>GKD</t>
  </si>
  <si>
    <t>Geilenkirchen Air Base</t>
  </si>
  <si>
    <t>GKE</t>
  </si>
  <si>
    <t>Palungtar Airport</t>
  </si>
  <si>
    <t>GKH</t>
  </si>
  <si>
    <t>Kooddoo Airport</t>
  </si>
  <si>
    <t>GKK</t>
  </si>
  <si>
    <t>Great Keppel Is Airport</t>
  </si>
  <si>
    <t>GKL</t>
  </si>
  <si>
    <t>Gulkana Airport</t>
  </si>
  <si>
    <t>GKN</t>
  </si>
  <si>
    <t>Gatlinburg-Pigeon Forge Airport</t>
  </si>
  <si>
    <t>GKT</t>
  </si>
  <si>
    <t>Glasgow International Airport</t>
  </si>
  <si>
    <t>GLA</t>
  </si>
  <si>
    <t>San Carlos Apache Airport</t>
  </si>
  <si>
    <t>GLB</t>
  </si>
  <si>
    <t>Geladi Airport</t>
  </si>
  <si>
    <t>GLC</t>
  </si>
  <si>
    <t>Renner Field-Goodland Municipal Airport</t>
  </si>
  <si>
    <t>GLD</t>
  </si>
  <si>
    <t>Gainesville Municipal Airport</t>
  </si>
  <si>
    <t>GLE</t>
  </si>
  <si>
    <t>Golfito Airport</t>
  </si>
  <si>
    <t>GLF</t>
  </si>
  <si>
    <t>Glengyle Airport</t>
  </si>
  <si>
    <t>GLG</t>
  </si>
  <si>
    <t>Mid Delta Regional Airport</t>
  </si>
  <si>
    <t>GLH</t>
  </si>
  <si>
    <t>Glen Innes Airport</t>
  </si>
  <si>
    <t>GLI</t>
  </si>
  <si>
    <t>Galcaio Airport</t>
  </si>
  <si>
    <t>GLK</t>
  </si>
  <si>
    <t>Gol Airport</t>
  </si>
  <si>
    <t>GLL</t>
  </si>
  <si>
    <t>Glenormiston Airport</t>
  </si>
  <si>
    <t>GLM</t>
  </si>
  <si>
    <t>Goulimime Airport</t>
  </si>
  <si>
    <t>GLN</t>
  </si>
  <si>
    <t>Gloucestershire Airport</t>
  </si>
  <si>
    <t>GLO</t>
  </si>
  <si>
    <t>Gulgubip Airport</t>
  </si>
  <si>
    <t>GLP</t>
  </si>
  <si>
    <t>Gaylord Regional Airport</t>
  </si>
  <si>
    <t>GLR</t>
  </si>
  <si>
    <t>Scholes International At Galveston Airport</t>
  </si>
  <si>
    <t>GLS</t>
  </si>
  <si>
    <t>Gladstone Airport</t>
  </si>
  <si>
    <t>GLT</t>
  </si>
  <si>
    <t>Gelephu Airport</t>
  </si>
  <si>
    <t>GLU</t>
  </si>
  <si>
    <t>Golovin Airport</t>
  </si>
  <si>
    <t>GLV</t>
  </si>
  <si>
    <t>Glasgow Municipal Airport</t>
  </si>
  <si>
    <t>GLW</t>
  </si>
  <si>
    <t>Gamarmalamo Airport</t>
  </si>
  <si>
    <t>GLX</t>
  </si>
  <si>
    <t>Gilze Rijen Air Base</t>
  </si>
  <si>
    <t>GLZ</t>
  </si>
  <si>
    <t>Gemena Airport</t>
  </si>
  <si>
    <t>GMA</t>
  </si>
  <si>
    <t>Gambella Airport</t>
  </si>
  <si>
    <t>GMB</t>
  </si>
  <si>
    <t>Ben Slimane Airport</t>
  </si>
  <si>
    <t>GMD</t>
  </si>
  <si>
    <t>Gomel Airport</t>
  </si>
  <si>
    <t>GME</t>
  </si>
  <si>
    <t>Gasmata Island Airport</t>
  </si>
  <si>
    <t>GMI</t>
  </si>
  <si>
    <t>Gostomel Airport</t>
  </si>
  <si>
    <t>GML</t>
  </si>
  <si>
    <t>Gamboma Airport</t>
  </si>
  <si>
    <t>GMM</t>
  </si>
  <si>
    <t>Greymouth Airport</t>
  </si>
  <si>
    <t>GMN</t>
  </si>
  <si>
    <t>Gombe Lawanti International Airport</t>
  </si>
  <si>
    <t>GMO</t>
  </si>
  <si>
    <t>Gimpo International Airport</t>
  </si>
  <si>
    <t>GMP</t>
  </si>
  <si>
    <t>Golog Maqin Airport</t>
  </si>
  <si>
    <t>GMQ</t>
  </si>
  <si>
    <t>Totegegie Airport</t>
  </si>
  <si>
    <t>GMR</t>
  </si>
  <si>
    <t>Antônio Guerreiro Airport</t>
  </si>
  <si>
    <t>GMS</t>
  </si>
  <si>
    <t>Granite Mountain Air Station</t>
  </si>
  <si>
    <t>GMT</t>
  </si>
  <si>
    <t>Greenville Downtown Airport</t>
  </si>
  <si>
    <t>GMU</t>
  </si>
  <si>
    <t>Monument Valley Airport</t>
  </si>
  <si>
    <t>GMV</t>
  </si>
  <si>
    <t>La Gomera Airport</t>
  </si>
  <si>
    <t>GMZ</t>
  </si>
  <si>
    <t>Hrodna Airport</t>
  </si>
  <si>
    <t>GNA</t>
  </si>
  <si>
    <t>Grenoble-Isère Airport</t>
  </si>
  <si>
    <t>GNB</t>
  </si>
  <si>
    <t>Point Salines International Airport</t>
  </si>
  <si>
    <t>GND</t>
  </si>
  <si>
    <t>Gansner Field</t>
  </si>
  <si>
    <t>GNF</t>
  </si>
  <si>
    <t>Gooding Municipal Airport</t>
  </si>
  <si>
    <t>GNG</t>
  </si>
  <si>
    <t>Lyudao Airport</t>
  </si>
  <si>
    <t>GNI</t>
  </si>
  <si>
    <t>Guanambi Airport</t>
  </si>
  <si>
    <t>GNM</t>
  </si>
  <si>
    <t>Ghinnir Airport</t>
  </si>
  <si>
    <t>GNN</t>
  </si>
  <si>
    <t>Dr. Arturo H. Illia Airport</t>
  </si>
  <si>
    <t>GNR</t>
  </si>
  <si>
    <t>Binaka Airport</t>
  </si>
  <si>
    <t>GNS</t>
  </si>
  <si>
    <t>Grants-Milan Municipal Airport</t>
  </si>
  <si>
    <t>GNT</t>
  </si>
  <si>
    <t>Goodnews Airport</t>
  </si>
  <si>
    <t>GNU</t>
  </si>
  <si>
    <t>Gainesville Regional Airport</t>
  </si>
  <si>
    <t>GNV</t>
  </si>
  <si>
    <t>Şanlıurfa GAP Airport</t>
  </si>
  <si>
    <t>GNY</t>
  </si>
  <si>
    <t>Ghanzi Airport</t>
  </si>
  <si>
    <t>GNZ</t>
  </si>
  <si>
    <t>Genoa Cristoforo Colombo Airport</t>
  </si>
  <si>
    <t>GOA</t>
  </si>
  <si>
    <t>Robe Airport</t>
  </si>
  <si>
    <t>GOB</t>
  </si>
  <si>
    <t>Gora Airstrip</t>
  </si>
  <si>
    <t>GOC</t>
  </si>
  <si>
    <t>Gonaili Airport</t>
  </si>
  <si>
    <t>GOE</t>
  </si>
  <si>
    <t>Gobabis Airport</t>
  </si>
  <si>
    <t>GOG</t>
  </si>
  <si>
    <t>Godthaab / Nuuk Airport</t>
  </si>
  <si>
    <t>GOH</t>
  </si>
  <si>
    <t>Dabolim Airport</t>
  </si>
  <si>
    <t>GOI</t>
  </si>
  <si>
    <t>Nizhny Novgorod Strigino International Airport</t>
  </si>
  <si>
    <t>GOJ</t>
  </si>
  <si>
    <t>Guthrie-Edmond Regional Airport</t>
  </si>
  <si>
    <t>GOK</t>
  </si>
  <si>
    <t>Gold Beach Municipal Airport</t>
  </si>
  <si>
    <t>GOL</t>
  </si>
  <si>
    <t>Goma International Airport</t>
  </si>
  <si>
    <t>GOM</t>
  </si>
  <si>
    <t>Groton New London Airport</t>
  </si>
  <si>
    <t>GON</t>
  </si>
  <si>
    <t>Goondiwindi Airport</t>
  </si>
  <si>
    <t>GOO</t>
  </si>
  <si>
    <t>Gorakhpur Airport</t>
  </si>
  <si>
    <t>GOP</t>
  </si>
  <si>
    <t>Golmud Airport</t>
  </si>
  <si>
    <t>GOQ</t>
  </si>
  <si>
    <t>Gore Airport</t>
  </si>
  <si>
    <t>GOR</t>
  </si>
  <si>
    <t>Gothenburg-Landvetter Airport</t>
  </si>
  <si>
    <t>GOT</t>
  </si>
  <si>
    <t>Garoua International Airport</t>
  </si>
  <si>
    <t>GOU</t>
  </si>
  <si>
    <t>Gove Airport</t>
  </si>
  <si>
    <t>GOV</t>
  </si>
  <si>
    <t>Gorna Oryahovitsa Airport</t>
  </si>
  <si>
    <t>GOZ</t>
  </si>
  <si>
    <t>Araxos Airport</t>
  </si>
  <si>
    <t>GPA</t>
  </si>
  <si>
    <t>Tancredo Thomas de Faria Airport</t>
  </si>
  <si>
    <t>GPB</t>
  </si>
  <si>
    <t>Mount Gordon Airport</t>
  </si>
  <si>
    <t>GPD</t>
  </si>
  <si>
    <t>Juan Casiano Airport</t>
  </si>
  <si>
    <t>GPI</t>
  </si>
  <si>
    <t>Guapiles Airport</t>
  </si>
  <si>
    <t>GPL</t>
  </si>
  <si>
    <t>Garden Point Airport</t>
  </si>
  <si>
    <t>GPN</t>
  </si>
  <si>
    <t>General Pico Airport</t>
  </si>
  <si>
    <t>GPO</t>
  </si>
  <si>
    <t>Seymour Airport</t>
  </si>
  <si>
    <t>GPS</t>
  </si>
  <si>
    <t>Gulfport Biloxi International Airport</t>
  </si>
  <si>
    <t>GPT</t>
  </si>
  <si>
    <t>Grand Rapids Itasca Co-Gordon Newstrom field</t>
  </si>
  <si>
    <t>GPZ</t>
  </si>
  <si>
    <t>Galion Municipal Airport</t>
  </si>
  <si>
    <t>GQQ</t>
  </si>
  <si>
    <t>Austin Straubel International Airport</t>
  </si>
  <si>
    <t>GRB</t>
  </si>
  <si>
    <t>Grand Cess Airport</t>
  </si>
  <si>
    <t>GRC</t>
  </si>
  <si>
    <t>Greenwood County Airport</t>
  </si>
  <si>
    <t>GRD</t>
  </si>
  <si>
    <t>Greenville Airport</t>
  </si>
  <si>
    <t>GRE</t>
  </si>
  <si>
    <t>Gray Army Air Field</t>
  </si>
  <si>
    <t>GRF</t>
  </si>
  <si>
    <t>Gardez Airport</t>
  </si>
  <si>
    <t>GRG</t>
  </si>
  <si>
    <t>Central Nebraska Regional Airport</t>
  </si>
  <si>
    <t>GRI</t>
  </si>
  <si>
    <t>George Airport</t>
  </si>
  <si>
    <t>GRJ</t>
  </si>
  <si>
    <t>Robert Gray Army Air Field Airport</t>
  </si>
  <si>
    <t>GRK</t>
  </si>
  <si>
    <t>Garasa Airport</t>
  </si>
  <si>
    <t>GRL</t>
  </si>
  <si>
    <t>Grand Marais Cook County Airport</t>
  </si>
  <si>
    <t>GRM</t>
  </si>
  <si>
    <t>Gordon Municipal Airport</t>
  </si>
  <si>
    <t>GRN</t>
  </si>
  <si>
    <t>Girona Airport</t>
  </si>
  <si>
    <t>GRO</t>
  </si>
  <si>
    <t>Gurupi Airport</t>
  </si>
  <si>
    <t>GRP</t>
  </si>
  <si>
    <t>Eelde Airport</t>
  </si>
  <si>
    <t>GRQ</t>
  </si>
  <si>
    <t>Gerald R. Ford International Airport</t>
  </si>
  <si>
    <t>GRR</t>
  </si>
  <si>
    <t>Grosseto Air Base</t>
  </si>
  <si>
    <t>GRS</t>
  </si>
  <si>
    <t>Gujrat Airport</t>
  </si>
  <si>
    <t>GRT</t>
  </si>
  <si>
    <t>Guarulhos - Governador André Franco Montoro International Airport</t>
  </si>
  <si>
    <t>GRU</t>
  </si>
  <si>
    <t>Grozny North Airport</t>
  </si>
  <si>
    <t>GRV</t>
  </si>
  <si>
    <t>Graciosa Airport</t>
  </si>
  <si>
    <t>GRW</t>
  </si>
  <si>
    <t>Federico Garcia Lorca Airport</t>
  </si>
  <si>
    <t>GRX</t>
  </si>
  <si>
    <t>Grímsey Airport</t>
  </si>
  <si>
    <t>GRY</t>
  </si>
  <si>
    <t>Graz Airport</t>
  </si>
  <si>
    <t>GRZ</t>
  </si>
  <si>
    <t>Long Pasia Airport</t>
  </si>
  <si>
    <t>GSA</t>
  </si>
  <si>
    <t>Seymour Johnson Air Force Base</t>
  </si>
  <si>
    <t>GSB</t>
  </si>
  <si>
    <t>Gascoyne Junction Airport</t>
  </si>
  <si>
    <t>GSC</t>
  </si>
  <si>
    <t>Gothenburg City Airport</t>
  </si>
  <si>
    <t>GSE</t>
  </si>
  <si>
    <t>Goshen Municipal Airport</t>
  </si>
  <si>
    <t>GSH</t>
  </si>
  <si>
    <t>Grand-Santi Airport</t>
  </si>
  <si>
    <t>GSI</t>
  </si>
  <si>
    <t>San José Airport</t>
  </si>
  <si>
    <t>GSJ</t>
  </si>
  <si>
    <t>Taltheilei Narrows Airport</t>
  </si>
  <si>
    <t>GSL</t>
  </si>
  <si>
    <t>Qeshm International Airport</t>
  </si>
  <si>
    <t>GSM</t>
  </si>
  <si>
    <t>Mount Gunson Airport</t>
  </si>
  <si>
    <t>GSN</t>
  </si>
  <si>
    <t>Piedmont Triad International Airport</t>
  </si>
  <si>
    <t>GSO</t>
  </si>
  <si>
    <t>Greenville Spartanburg International Airport</t>
  </si>
  <si>
    <t>GSP</t>
  </si>
  <si>
    <t>Shark El Oweinat International Airport</t>
  </si>
  <si>
    <t>GSQ</t>
  </si>
  <si>
    <t>Gardo Airport</t>
  </si>
  <si>
    <t>GSR</t>
  </si>
  <si>
    <t>Sabi Sabi Airport</t>
  </si>
  <si>
    <t>GSS</t>
  </si>
  <si>
    <t>Gustavus Airport</t>
  </si>
  <si>
    <t>GST</t>
  </si>
  <si>
    <t>Azaza Airport</t>
  </si>
  <si>
    <t>GSU</t>
  </si>
  <si>
    <t>Gatokae Airport</t>
  </si>
  <si>
    <t>GTA</t>
  </si>
  <si>
    <t>Groote Eylandt Airport</t>
  </si>
  <si>
    <t>GTE</t>
  </si>
  <si>
    <t>Great Falls International Airport</t>
  </si>
  <si>
    <t>GTF</t>
  </si>
  <si>
    <t>Grantsburg Municipal Airport</t>
  </si>
  <si>
    <t>GTG</t>
  </si>
  <si>
    <t>Flugplatz Güttin / Rügen</t>
  </si>
  <si>
    <t>GTI</t>
  </si>
  <si>
    <t>Sungei Tekai Airport</t>
  </si>
  <si>
    <t>GTK</t>
  </si>
  <si>
    <t>Glentanner Airport</t>
  </si>
  <si>
    <t>GTN</t>
  </si>
  <si>
    <t>Jalaluddin Airport</t>
  </si>
  <si>
    <t>GTO</t>
  </si>
  <si>
    <t>Grants Pass Airport</t>
  </si>
  <si>
    <t>GTP</t>
  </si>
  <si>
    <t>Golden Triangle Regional Airport</t>
  </si>
  <si>
    <t>GTR</t>
  </si>
  <si>
    <t>Granite Downs Airport</t>
  </si>
  <si>
    <t>GTS</t>
  </si>
  <si>
    <t>Georgetown Airport</t>
  </si>
  <si>
    <t>GTT</t>
  </si>
  <si>
    <t>Gettysburg Regional Airport</t>
  </si>
  <si>
    <t>GTY</t>
  </si>
  <si>
    <t>Kirawira B Aerodrome</t>
  </si>
  <si>
    <t>GTZ</t>
  </si>
  <si>
    <t>La Aurora Airport</t>
  </si>
  <si>
    <t>GUA</t>
  </si>
  <si>
    <t>Guerrero Negro Airport</t>
  </si>
  <si>
    <t>GUB</t>
  </si>
  <si>
    <t>Gunnison Crested Butte Regional Airport</t>
  </si>
  <si>
    <t>GUC</t>
  </si>
  <si>
    <t>Goundam Airport</t>
  </si>
  <si>
    <t>GUD</t>
  </si>
  <si>
    <t>Guriaso (Keraso) Airport</t>
  </si>
  <si>
    <t>GUE</t>
  </si>
  <si>
    <t>Jack Edwards Airport</t>
  </si>
  <si>
    <t>GUF</t>
  </si>
  <si>
    <t>Guari Airport</t>
  </si>
  <si>
    <t>GUG</t>
  </si>
  <si>
    <t>Gunnedah Airport</t>
  </si>
  <si>
    <t>GUH</t>
  </si>
  <si>
    <t>Guiria Airport</t>
  </si>
  <si>
    <t>GUI</t>
  </si>
  <si>
    <t>Guaratinguetá Airport</t>
  </si>
  <si>
    <t>GUJ</t>
  </si>
  <si>
    <t>Goulburn Airport</t>
  </si>
  <si>
    <t>GUL</t>
  </si>
  <si>
    <t>Antonio B. Won Pat International Airport</t>
  </si>
  <si>
    <t>GUM</t>
  </si>
  <si>
    <t>Jicalapa Airport</t>
  </si>
  <si>
    <t>GUO</t>
  </si>
  <si>
    <t>Gallup Municipal Airport</t>
  </si>
  <si>
    <t>GUP</t>
  </si>
  <si>
    <t>Guanare Airport</t>
  </si>
  <si>
    <t>GUQ</t>
  </si>
  <si>
    <t>Gurney Airport</t>
  </si>
  <si>
    <t>GUR</t>
  </si>
  <si>
    <t>Grissom Air Reserve Base</t>
  </si>
  <si>
    <t>GUS</t>
  </si>
  <si>
    <t>Grundarfjörður Airport</t>
  </si>
  <si>
    <t>GUU</t>
  </si>
  <si>
    <t>Mougulu Airport</t>
  </si>
  <si>
    <t>GUV</t>
  </si>
  <si>
    <t>Atyrau Airport</t>
  </si>
  <si>
    <t>GUW</t>
  </si>
  <si>
    <t>Guna Airport</t>
  </si>
  <si>
    <t>GUX</t>
  </si>
  <si>
    <t>Guymon Municipal Airport</t>
  </si>
  <si>
    <t>GUY</t>
  </si>
  <si>
    <t>Guarapari Airport</t>
  </si>
  <si>
    <t>GUZ</t>
  </si>
  <si>
    <t>Geneva Cointrin International Airport</t>
  </si>
  <si>
    <t>GVA</t>
  </si>
  <si>
    <t>Gordonsville Municipal Airport</t>
  </si>
  <si>
    <t>GVE</t>
  </si>
  <si>
    <t>Green River Airport</t>
  </si>
  <si>
    <t>GVI</t>
  </si>
  <si>
    <t>Lee Gilmer Memorial Airport</t>
  </si>
  <si>
    <t>GVL</t>
  </si>
  <si>
    <t>Maygatka Airport.</t>
  </si>
  <si>
    <t>GVN</t>
  </si>
  <si>
    <t>Greenvale Airport</t>
  </si>
  <si>
    <t>GVP</t>
  </si>
  <si>
    <t>Coronel Altino Machado de Oliveira Airport</t>
  </si>
  <si>
    <t>GVR</t>
  </si>
  <si>
    <t>Majors Airport</t>
  </si>
  <si>
    <t>GVT</t>
  </si>
  <si>
    <t>Gävle Sandviken Airport</t>
  </si>
  <si>
    <t>GVX</t>
  </si>
  <si>
    <t>Gwa Airport</t>
  </si>
  <si>
    <t>GWA</t>
  </si>
  <si>
    <t>Gwadar International Airport</t>
  </si>
  <si>
    <t>GWD</t>
  </si>
  <si>
    <t>Thornhill Air Base</t>
  </si>
  <si>
    <t>GWE</t>
  </si>
  <si>
    <t>Gwalior Airport</t>
  </si>
  <si>
    <t>GWL</t>
  </si>
  <si>
    <t>Greenwood–Leflore Airport</t>
  </si>
  <si>
    <t>GWO</t>
  </si>
  <si>
    <t>Glenwood Springs Municipal Airport</t>
  </si>
  <si>
    <t>GWS</t>
  </si>
  <si>
    <t>Westerland Sylt Airport</t>
  </si>
  <si>
    <t>GWT</t>
  </si>
  <si>
    <t>Glendale Fokker Field</t>
  </si>
  <si>
    <t>GWV</t>
  </si>
  <si>
    <t>Galway Airport</t>
  </si>
  <si>
    <t>GWY</t>
  </si>
  <si>
    <t>Sayun International Airport</t>
  </si>
  <si>
    <t>GXF</t>
  </si>
  <si>
    <t>Negage Airport</t>
  </si>
  <si>
    <t>GXG</t>
  </si>
  <si>
    <t>Gannan Xiahe Airport</t>
  </si>
  <si>
    <t>GXH</t>
  </si>
  <si>
    <t>Teniente Vidal Airport</t>
  </si>
  <si>
    <t>GXQ</t>
  </si>
  <si>
    <t>Yagoua Airport</t>
  </si>
  <si>
    <t>GXX</t>
  </si>
  <si>
    <t>Greeley–Weld County Airport</t>
  </si>
  <si>
    <t>GXY</t>
  </si>
  <si>
    <t>Capitán de Av. Emilio Beltrán Airport</t>
  </si>
  <si>
    <t>GYA</t>
  </si>
  <si>
    <t>Heydar Aliyev International Airport</t>
  </si>
  <si>
    <t>GYD</t>
  </si>
  <si>
    <t>José Joaquín de Olmedo International Airport</t>
  </si>
  <si>
    <t>GYE</t>
  </si>
  <si>
    <t>Magan Airport</t>
  </si>
  <si>
    <t>GYG</t>
  </si>
  <si>
    <t>Gisenyi Airport</t>
  </si>
  <si>
    <t>GYI</t>
  </si>
  <si>
    <t>Argyle Airport</t>
  </si>
  <si>
    <t>GYL</t>
  </si>
  <si>
    <t>General José María Yáñez International Airport</t>
  </si>
  <si>
    <t>GYM</t>
  </si>
  <si>
    <t>Santa Genoveva Airport</t>
  </si>
  <si>
    <t>GYN</t>
  </si>
  <si>
    <t>Gympie Airport</t>
  </si>
  <si>
    <t>GYP</t>
  </si>
  <si>
    <t>Phoenix Goodyear Airport</t>
  </si>
  <si>
    <t>GYR</t>
  </si>
  <si>
    <t>Guangyuan Airport</t>
  </si>
  <si>
    <t>GYS</t>
  </si>
  <si>
    <t>Guyuan Liupanshan Airport</t>
  </si>
  <si>
    <t>GYU</t>
  </si>
  <si>
    <t>Gary Chicago International Airport</t>
  </si>
  <si>
    <t>GYY</t>
  </si>
  <si>
    <t>Ghazni Airport</t>
  </si>
  <si>
    <t>GZI</t>
  </si>
  <si>
    <t>Nusatupe Airport</t>
  </si>
  <si>
    <t>GZO</t>
  </si>
  <si>
    <t>Gazipaşa Airport</t>
  </si>
  <si>
    <t>GZP</t>
  </si>
  <si>
    <t>Gaziantep International Airport</t>
  </si>
  <si>
    <t>GZT</t>
  </si>
  <si>
    <t>Qazvin Airport</t>
  </si>
  <si>
    <t>GZW</t>
  </si>
  <si>
    <t>Hasvik Airport</t>
  </si>
  <si>
    <t>HAA</t>
  </si>
  <si>
    <t>Marion County Rankin Fite Airport</t>
  </si>
  <si>
    <t>HAB</t>
  </si>
  <si>
    <t>Hachijojima Airport</t>
  </si>
  <si>
    <t>HAC</t>
  </si>
  <si>
    <t>Halmstad Airport</t>
  </si>
  <si>
    <t>HAD</t>
  </si>
  <si>
    <t>Half Moon Bay Airport</t>
  </si>
  <si>
    <t>HAF</t>
  </si>
  <si>
    <t>Prince Said Ibrahim International Airport</t>
  </si>
  <si>
    <t>HAH</t>
  </si>
  <si>
    <t>Three Rivers Municipal Dr Haines Airport</t>
  </si>
  <si>
    <t>HAI</t>
  </si>
  <si>
    <t>Hannover Airport</t>
  </si>
  <si>
    <t>HAJ</t>
  </si>
  <si>
    <t>Haikou Meilan International Airport</t>
  </si>
  <si>
    <t>HAK</t>
  </si>
  <si>
    <t>Halali Airport</t>
  </si>
  <si>
    <t>HAL</t>
  </si>
  <si>
    <t>Hamburg Airport</t>
  </si>
  <si>
    <t>HAM</t>
  </si>
  <si>
    <t>Noi Bai International Airport</t>
  </si>
  <si>
    <t>HAN</t>
  </si>
  <si>
    <t>Butler Co Regional Airport - Hogan Field</t>
  </si>
  <si>
    <t>HAO</t>
  </si>
  <si>
    <t>Hanimaadhoo Airport</t>
  </si>
  <si>
    <t>HAQ</t>
  </si>
  <si>
    <t>HAR</t>
  </si>
  <si>
    <t>Ha'il Airport</t>
  </si>
  <si>
    <t>HAS</t>
  </si>
  <si>
    <t>Heathlands Airport</t>
  </si>
  <si>
    <t>HAT</t>
  </si>
  <si>
    <t>Haugesund Airport</t>
  </si>
  <si>
    <t>HAU</t>
  </si>
  <si>
    <t>José Martí International Airport</t>
  </si>
  <si>
    <t>HAV</t>
  </si>
  <si>
    <t>Haverfordwest Airport</t>
  </si>
  <si>
    <t>HAW</t>
  </si>
  <si>
    <t>Haycock Airport</t>
  </si>
  <si>
    <t>HAY</t>
  </si>
  <si>
    <t>Hatzfeldhaven Airport</t>
  </si>
  <si>
    <t>HAZ</t>
  </si>
  <si>
    <t>Hobart International Airport</t>
  </si>
  <si>
    <t>HBA</t>
  </si>
  <si>
    <t>Industrial Airpark</t>
  </si>
  <si>
    <t>HBB</t>
  </si>
  <si>
    <t>Habi Airport</t>
  </si>
  <si>
    <t>HBD</t>
  </si>
  <si>
    <t>Borg El Arab International Airport</t>
  </si>
  <si>
    <t>HBE</t>
  </si>
  <si>
    <t>Hattiesburg Bobby L Chain Municipal Airport</t>
  </si>
  <si>
    <t>HBG</t>
  </si>
  <si>
    <t>Holbrook Municipal Airport</t>
  </si>
  <si>
    <t>HBK</t>
  </si>
  <si>
    <t>Qilian Airport</t>
  </si>
  <si>
    <t>HBQ</t>
  </si>
  <si>
    <t>Hobart Regional Airport</t>
  </si>
  <si>
    <t>HBR</t>
  </si>
  <si>
    <t>Bulgan Sum Airport</t>
  </si>
  <si>
    <t>HBU</t>
  </si>
  <si>
    <t>Hubli Airport</t>
  </si>
  <si>
    <t>HBX</t>
  </si>
  <si>
    <t>Big Spring Mc Mahon-Wrinkle Airport</t>
  </si>
  <si>
    <t>HCA</t>
  </si>
  <si>
    <t>Columbia County Airport</t>
  </si>
  <si>
    <t>HCC</t>
  </si>
  <si>
    <t>Hechi Jinchengjiang Airport</t>
  </si>
  <si>
    <t>HCJ</t>
  </si>
  <si>
    <t>Eil Airport</t>
  </si>
  <si>
    <t>HCM</t>
  </si>
  <si>
    <t>Hengchun Airport</t>
  </si>
  <si>
    <t>HCN</t>
  </si>
  <si>
    <t>Halls Creek Airport</t>
  </si>
  <si>
    <t>HCQ</t>
  </si>
  <si>
    <t>Holy Cross Airport</t>
  </si>
  <si>
    <t>HCR</t>
  </si>
  <si>
    <t>Cheraw Municipal Airport/Lynch Bellinger Field</t>
  </si>
  <si>
    <t>HCW</t>
  </si>
  <si>
    <t>Hyderabad Airport</t>
  </si>
  <si>
    <t>HDD</t>
  </si>
  <si>
    <t>Brewster Field</t>
  </si>
  <si>
    <t>HDE</t>
  </si>
  <si>
    <t>Heringsdorf Airport</t>
  </si>
  <si>
    <t>HDF</t>
  </si>
  <si>
    <t>Handan Airport</t>
  </si>
  <si>
    <t>HDG</t>
  </si>
  <si>
    <t>Dillingham Airfield</t>
  </si>
  <si>
    <t>HDH</t>
  </si>
  <si>
    <t>Hamadan Airport</t>
  </si>
  <si>
    <t>HDM</t>
  </si>
  <si>
    <t>Yampa Valley Airport</t>
  </si>
  <si>
    <t>HDN</t>
  </si>
  <si>
    <t>Havadarya Airport</t>
  </si>
  <si>
    <t>HDR</t>
  </si>
  <si>
    <t>Hoedspruit Air Force Base Airport</t>
  </si>
  <si>
    <t>HDS</t>
  </si>
  <si>
    <t>Hat Yai International Airport</t>
  </si>
  <si>
    <t>HDY</t>
  </si>
  <si>
    <t>Herat Airport</t>
  </si>
  <si>
    <t>HEA</t>
  </si>
  <si>
    <t>Hinthada Airport</t>
  </si>
  <si>
    <t>HEB</t>
  </si>
  <si>
    <t>Herendeen Bay Airport</t>
  </si>
  <si>
    <t>HED</t>
  </si>
  <si>
    <t>Thompson-Robbins Airport</t>
  </si>
  <si>
    <t>HEE</t>
  </si>
  <si>
    <t>Heglig Airport</t>
  </si>
  <si>
    <t>HEG</t>
  </si>
  <si>
    <t>Heho Airport</t>
  </si>
  <si>
    <t>HEH</t>
  </si>
  <si>
    <t>Heide-Büsum Airport</t>
  </si>
  <si>
    <t>HEI</t>
  </si>
  <si>
    <t>Heihe Airport</t>
  </si>
  <si>
    <t>HEK</t>
  </si>
  <si>
    <t>Helsinki Vantaa Airport</t>
  </si>
  <si>
    <t>HEL</t>
  </si>
  <si>
    <t>Helsinki Malmi Airport</t>
  </si>
  <si>
    <t>HEM</t>
  </si>
  <si>
    <t>Haelogo Airport</t>
  </si>
  <si>
    <t>HEO</t>
  </si>
  <si>
    <t>Heraklion International Nikos Kazantzakis Airport</t>
  </si>
  <si>
    <t>HER</t>
  </si>
  <si>
    <t>Hermiston Municipal Airport</t>
  </si>
  <si>
    <t>HES</t>
  </si>
  <si>
    <t>Baita International Airport</t>
  </si>
  <si>
    <t>HET</t>
  </si>
  <si>
    <t>Hardy-Anders Field / Natchez-Adams County Airport</t>
  </si>
  <si>
    <t>HEZ</t>
  </si>
  <si>
    <t>Haifa International Airport</t>
  </si>
  <si>
    <t>HFA</t>
  </si>
  <si>
    <t>Hartford Brainard Airport</t>
  </si>
  <si>
    <t>HFD</t>
  </si>
  <si>
    <t>Hefei Luogang International Airport</t>
  </si>
  <si>
    <t>HFE</t>
  </si>
  <si>
    <t>Mackall Army Air Field</t>
  </si>
  <si>
    <t>HFF</t>
  </si>
  <si>
    <t>Hornafjörður Airport</t>
  </si>
  <si>
    <t>HFN</t>
  </si>
  <si>
    <t>Hagfors Airport</t>
  </si>
  <si>
    <t>HFS</t>
  </si>
  <si>
    <t>Hammerfest Airport</t>
  </si>
  <si>
    <t>HFT</t>
  </si>
  <si>
    <t>Egal International Airport</t>
  </si>
  <si>
    <t>HGA</t>
  </si>
  <si>
    <t>Hughenden Airport</t>
  </si>
  <si>
    <t>HGD</t>
  </si>
  <si>
    <t>Higuerote Airport</t>
  </si>
  <si>
    <t>HGE</t>
  </si>
  <si>
    <t>Hangzhou Xiaoshan International Airport</t>
  </si>
  <si>
    <t>HGH</t>
  </si>
  <si>
    <t>Paloich Airport, Heliport</t>
  </si>
  <si>
    <t>HGI</t>
  </si>
  <si>
    <t>Helgoland-Düne Airport</t>
  </si>
  <si>
    <t>HGL</t>
  </si>
  <si>
    <t>Mae Hong Son Airport</t>
  </si>
  <si>
    <t>HGN</t>
  </si>
  <si>
    <t>Korhogo Airport</t>
  </si>
  <si>
    <t>HGO</t>
  </si>
  <si>
    <t>Hagerstown Regional Richard A Henson Field</t>
  </si>
  <si>
    <t>HGR</t>
  </si>
  <si>
    <t>Hastings Airport</t>
  </si>
  <si>
    <t>HGS</t>
  </si>
  <si>
    <t>Mount Hagen Kagamuga Airport</t>
  </si>
  <si>
    <t>HGU</t>
  </si>
  <si>
    <t>Hog River Airport</t>
  </si>
  <si>
    <t>HGZ</t>
  </si>
  <si>
    <t>Hachinohe Airport</t>
  </si>
  <si>
    <t>HHE</t>
  </si>
  <si>
    <t>Hilton Head Airport</t>
  </si>
  <si>
    <t>HHH</t>
  </si>
  <si>
    <t>Wheeler Army Airfield</t>
  </si>
  <si>
    <t>HHI</t>
  </si>
  <si>
    <t>Frankfurt-Hahn Airport</t>
  </si>
  <si>
    <t>HHN</t>
  </si>
  <si>
    <t>Hua Hin Airport</t>
  </si>
  <si>
    <t>HHQ</t>
  </si>
  <si>
    <t>Jack Northrop Field Hawthorne Municipal Airport</t>
  </si>
  <si>
    <t>HHR</t>
  </si>
  <si>
    <t>Hikueru Atoll Airport</t>
  </si>
  <si>
    <t>HHZ</t>
  </si>
  <si>
    <t>Lianshui Airport</t>
  </si>
  <si>
    <t>HIA</t>
  </si>
  <si>
    <t>Range Regional Airport</t>
  </si>
  <si>
    <t>HIB</t>
  </si>
  <si>
    <t>Horn Island Airport</t>
  </si>
  <si>
    <t>HID</t>
  </si>
  <si>
    <t>Mount Washington Regional Airport</t>
  </si>
  <si>
    <t>HIE</t>
  </si>
  <si>
    <t>Hill Air Force Base</t>
  </si>
  <si>
    <t>HIF</t>
  </si>
  <si>
    <t>Highbury Airport</t>
  </si>
  <si>
    <t>HIG</t>
  </si>
  <si>
    <t>Lake Havasu City Airport</t>
  </si>
  <si>
    <t>HII</t>
  </si>
  <si>
    <t>Hiroshima Airport</t>
  </si>
  <si>
    <t>HIJ</t>
  </si>
  <si>
    <t>Shilavo Airport</t>
  </si>
  <si>
    <t>HIL</t>
  </si>
  <si>
    <t>Hingurakgoda Air Force Base</t>
  </si>
  <si>
    <t>HIM</t>
  </si>
  <si>
    <t>Sacheon Air Base/Airport</t>
  </si>
  <si>
    <t>HIN</t>
  </si>
  <si>
    <t>Portland Hillsboro Airport</t>
  </si>
  <si>
    <t>HIO</t>
  </si>
  <si>
    <t>Headingly Airport</t>
  </si>
  <si>
    <t>HIP</t>
  </si>
  <si>
    <t>Honiara International Airport</t>
  </si>
  <si>
    <t>HIR</t>
  </si>
  <si>
    <t>Haivaro Airport</t>
  </si>
  <si>
    <t>HIT</t>
  </si>
  <si>
    <t>Zhijiang Airport</t>
  </si>
  <si>
    <t>HJJ</t>
  </si>
  <si>
    <t>Khajuraho Airport</t>
  </si>
  <si>
    <t>HJR</t>
  </si>
  <si>
    <t>Khujirt Airport</t>
  </si>
  <si>
    <t>HJT</t>
  </si>
  <si>
    <t>Blytheville Municipal Airport</t>
  </si>
  <si>
    <t>HKA</t>
  </si>
  <si>
    <t>Healy Lake Airport</t>
  </si>
  <si>
    <t>HKB</t>
  </si>
  <si>
    <t>Hakodate Airport</t>
  </si>
  <si>
    <t>HKD</t>
  </si>
  <si>
    <t>Hong Kong International Airport</t>
  </si>
  <si>
    <t>HKG</t>
  </si>
  <si>
    <t>Hokitika Airfield</t>
  </si>
  <si>
    <t>HKK</t>
  </si>
  <si>
    <t>Kimbe Airport</t>
  </si>
  <si>
    <t>HKN</t>
  </si>
  <si>
    <t>Mara North Conservancy Airstrip</t>
  </si>
  <si>
    <t>HKR</t>
  </si>
  <si>
    <t>Hawkins Field</t>
  </si>
  <si>
    <t>HKS</t>
  </si>
  <si>
    <t>Phuket International Airport</t>
  </si>
  <si>
    <t>HKT</t>
  </si>
  <si>
    <t>Malevo Airport</t>
  </si>
  <si>
    <t>HKV</t>
  </si>
  <si>
    <t>Hickory Regional Airport</t>
  </si>
  <si>
    <t>HKY</t>
  </si>
  <si>
    <t>Lanseria Airport</t>
  </si>
  <si>
    <t>HLA</t>
  </si>
  <si>
    <t>Hillenbrand Industries Airport</t>
  </si>
  <si>
    <t>HLB</t>
  </si>
  <si>
    <t>Hill City Municipal Airport</t>
  </si>
  <si>
    <t>HLC</t>
  </si>
  <si>
    <t>Dongshan Airport</t>
  </si>
  <si>
    <t>HLD</t>
  </si>
  <si>
    <t>St. Helena Airport</t>
  </si>
  <si>
    <t>HLE</t>
  </si>
  <si>
    <t>Hultsfred Airport</t>
  </si>
  <si>
    <t>HLF</t>
  </si>
  <si>
    <t>Wheeling Ohio County Airport</t>
  </si>
  <si>
    <t>HLG</t>
  </si>
  <si>
    <t>Ulanhot Airport</t>
  </si>
  <si>
    <t>HLH</t>
  </si>
  <si>
    <t>Hollister Municipal Airport</t>
  </si>
  <si>
    <t>HLI</t>
  </si>
  <si>
    <t>Hillside Airport</t>
  </si>
  <si>
    <t>HLL</t>
  </si>
  <si>
    <t>Park Township Airport</t>
  </si>
  <si>
    <t>HLM</t>
  </si>
  <si>
    <t>Helena Regional Airport</t>
  </si>
  <si>
    <t>HLN</t>
  </si>
  <si>
    <t>Ingjaldssanður Airport</t>
  </si>
  <si>
    <t>HLO</t>
  </si>
  <si>
    <t>Halim Perdanakusuma International Airport</t>
  </si>
  <si>
    <t>HLP</t>
  </si>
  <si>
    <t>Hood Army Air Field</t>
  </si>
  <si>
    <t>HLR</t>
  </si>
  <si>
    <t>St Helens Airport</t>
  </si>
  <si>
    <t>HLS</t>
  </si>
  <si>
    <t>Hamilton Airport</t>
  </si>
  <si>
    <t>HLT</t>
  </si>
  <si>
    <t>Nesson Airport</t>
  </si>
  <si>
    <t>HLU</t>
  </si>
  <si>
    <t>Helenvale Airport</t>
  </si>
  <si>
    <t>HLV</t>
  </si>
  <si>
    <t>Hluhluwe Airport</t>
  </si>
  <si>
    <t>HLW</t>
  </si>
  <si>
    <t>Hamilton International Airport</t>
  </si>
  <si>
    <t>HLZ</t>
  </si>
  <si>
    <t>Khanty Mansiysk Airport</t>
  </si>
  <si>
    <t>HMA</t>
  </si>
  <si>
    <t>Sohag International Airport</t>
  </si>
  <si>
    <t>HMB</t>
  </si>
  <si>
    <t>Oued Irara Airport</t>
  </si>
  <si>
    <t>HME</t>
  </si>
  <si>
    <t>Hermannsburg Airport</t>
  </si>
  <si>
    <t>HMG</t>
  </si>
  <si>
    <t>Hami Airport</t>
  </si>
  <si>
    <t>HMI</t>
  </si>
  <si>
    <t>Khmelnytskyi Airport</t>
  </si>
  <si>
    <t>HMJ</t>
  </si>
  <si>
    <t>Holloman Air Force Base</t>
  </si>
  <si>
    <t>HMN</t>
  </si>
  <si>
    <t>General Ignacio P. Garcia International Airport</t>
  </si>
  <si>
    <t>HMO</t>
  </si>
  <si>
    <t>Stafsberg Airport</t>
  </si>
  <si>
    <t>HMR</t>
  </si>
  <si>
    <t>Hemet Ryan Airport</t>
  </si>
  <si>
    <t>HMT</t>
  </si>
  <si>
    <t>Hemavan Airport</t>
  </si>
  <si>
    <t>HMV</t>
  </si>
  <si>
    <t>Seosan Air Base</t>
  </si>
  <si>
    <t>HMY</t>
  </si>
  <si>
    <t>Hanamaki Airport</t>
  </si>
  <si>
    <t>HNA</t>
  </si>
  <si>
    <t>Huntingburg Airport</t>
  </si>
  <si>
    <t>HNB</t>
  </si>
  <si>
    <t>Billy Mitchell Airport</t>
  </si>
  <si>
    <t>HNC</t>
  </si>
  <si>
    <t>Tokyo Haneda International Airport</t>
  </si>
  <si>
    <t>HND</t>
  </si>
  <si>
    <t>Hoonah Airport</t>
  </si>
  <si>
    <t>HNH</t>
  </si>
  <si>
    <t>Heiweni Airport</t>
  </si>
  <si>
    <t>HNI</t>
  </si>
  <si>
    <t>Daniel K Inouye International Airport</t>
  </si>
  <si>
    <t>HNL</t>
  </si>
  <si>
    <t>Hana Airport</t>
  </si>
  <si>
    <t>HNM</t>
  </si>
  <si>
    <t>Honinabi Airport</t>
  </si>
  <si>
    <t>HNN</t>
  </si>
  <si>
    <t>Haines Airport</t>
  </si>
  <si>
    <t>HNS</t>
  </si>
  <si>
    <t>Hengyang Nanyue Airport</t>
  </si>
  <si>
    <t>HNY</t>
  </si>
  <si>
    <t>Hola Airport</t>
  </si>
  <si>
    <t>HOA</t>
  </si>
  <si>
    <t>Lea County Regional Airport</t>
  </si>
  <si>
    <t>HOB</t>
  </si>
  <si>
    <t>Komako Airport</t>
  </si>
  <si>
    <t>HOC</t>
  </si>
  <si>
    <t>Hodeidah International Airport</t>
  </si>
  <si>
    <t>HOD</t>
  </si>
  <si>
    <t>Ban Huoeisay Airport</t>
  </si>
  <si>
    <t>HOE</t>
  </si>
  <si>
    <t>Al Ahsa Airport</t>
  </si>
  <si>
    <t>HOF</t>
  </si>
  <si>
    <t>Frank Pais International Airport</t>
  </si>
  <si>
    <t>HOG</t>
  </si>
  <si>
    <t>Hohenems-Dornbirn Airport</t>
  </si>
  <si>
    <t>HOH</t>
  </si>
  <si>
    <t>Hao Airport</t>
  </si>
  <si>
    <t>HOI</t>
  </si>
  <si>
    <t>Hooker Creek Airport</t>
  </si>
  <si>
    <t>HOK</t>
  </si>
  <si>
    <t>Homer Airport</t>
  </si>
  <si>
    <t>HOM</t>
  </si>
  <si>
    <t>Huron Regional Airport</t>
  </si>
  <si>
    <t>HON</t>
  </si>
  <si>
    <t>Nhon Co Airfield</t>
  </si>
  <si>
    <t>HOO</t>
  </si>
  <si>
    <t>Campbell AAF (Fort Campbell) Air Field</t>
  </si>
  <si>
    <t>HOP</t>
  </si>
  <si>
    <t>Hof-Plauen Airport</t>
  </si>
  <si>
    <t>HOQ</t>
  </si>
  <si>
    <t>Horta Airport</t>
  </si>
  <si>
    <t>HOR</t>
  </si>
  <si>
    <t>Chos Malal Airport</t>
  </si>
  <si>
    <t>HOS</t>
  </si>
  <si>
    <t>Memorial Field</t>
  </si>
  <si>
    <t>HOT</t>
  </si>
  <si>
    <t>William P Hobby Airport</t>
  </si>
  <si>
    <t>HOU</t>
  </si>
  <si>
    <t>Ørsta-Volda Airport, Hovden</t>
  </si>
  <si>
    <t>HOV</t>
  </si>
  <si>
    <t>Hommalinn Airport</t>
  </si>
  <si>
    <t>HOX</t>
  </si>
  <si>
    <t>Lifuka Island Airport</t>
  </si>
  <si>
    <t>HPA</t>
  </si>
  <si>
    <t>Hooper Bay Airport</t>
  </si>
  <si>
    <t>HPB</t>
  </si>
  <si>
    <t>Hope Vale Airport</t>
  </si>
  <si>
    <t>HPE</t>
  </si>
  <si>
    <t>Shennongjia Hongping Airport</t>
  </si>
  <si>
    <t>HPG</t>
  </si>
  <si>
    <t>Cat Bi International Airport</t>
  </si>
  <si>
    <t>HPH</t>
  </si>
  <si>
    <t>Westchester County Airport</t>
  </si>
  <si>
    <t>HPN</t>
  </si>
  <si>
    <t>Hampton Municipal Airport</t>
  </si>
  <si>
    <t>HPT</t>
  </si>
  <si>
    <t>Princeville Airport</t>
  </si>
  <si>
    <t>HPV</t>
  </si>
  <si>
    <t>Baytown Airport</t>
  </si>
  <si>
    <t>HPY</t>
  </si>
  <si>
    <t>Bowerman Airport</t>
  </si>
  <si>
    <t>HQM</t>
  </si>
  <si>
    <t>Mansehra Airport</t>
  </si>
  <si>
    <t>HRA</t>
  </si>
  <si>
    <t>Taiping Airport</t>
  </si>
  <si>
    <t>HRB</t>
  </si>
  <si>
    <t>Sary Su Airport</t>
  </si>
  <si>
    <t>HRC</t>
  </si>
  <si>
    <t>Robert Gabriel Mugabe International Airport</t>
  </si>
  <si>
    <t>HRE</t>
  </si>
  <si>
    <t>Hurghada International Airport</t>
  </si>
  <si>
    <t>HRG</t>
  </si>
  <si>
    <t>Mattala Rajapaksa International Airport</t>
  </si>
  <si>
    <t>HRI</t>
  </si>
  <si>
    <t>Kharkiv International Airport</t>
  </si>
  <si>
    <t>HRK</t>
  </si>
  <si>
    <t>Valley International Airport</t>
  </si>
  <si>
    <t>HRL</t>
  </si>
  <si>
    <t>Hassi R'Mel Airport</t>
  </si>
  <si>
    <t>HRM</t>
  </si>
  <si>
    <t>Boone County Airport</t>
  </si>
  <si>
    <t>HRO</t>
  </si>
  <si>
    <t>Herrera Airport</t>
  </si>
  <si>
    <t>HRR</t>
  </si>
  <si>
    <t>Harrismith Airport</t>
  </si>
  <si>
    <t>HRS</t>
  </si>
  <si>
    <t>RAF Linton-On-Ouse</t>
  </si>
  <si>
    <t>HRT</t>
  </si>
  <si>
    <t>Henbury Airport</t>
  </si>
  <si>
    <t>HRY</t>
  </si>
  <si>
    <t>Walter Bündchen Airport</t>
  </si>
  <si>
    <t>HRZ</t>
  </si>
  <si>
    <t>Harrisburg-Raleigh Airport</t>
  </si>
  <si>
    <t>HSB</t>
  </si>
  <si>
    <t>Shaoguan Guitou Airport</t>
  </si>
  <si>
    <t>HSC</t>
  </si>
  <si>
    <t>Saga Airport</t>
  </si>
  <si>
    <t>HSG</t>
  </si>
  <si>
    <t>Henderson Executive Airport</t>
  </si>
  <si>
    <t>HSH</t>
  </si>
  <si>
    <t>Hastings Municipal Airport</t>
  </si>
  <si>
    <t>HSI</t>
  </si>
  <si>
    <t>Shangjie Airport</t>
  </si>
  <si>
    <t>HSJ</t>
  </si>
  <si>
    <t>Huesca/Pirineos Airport</t>
  </si>
  <si>
    <t>HSK</t>
  </si>
  <si>
    <t>Huslia Airport</t>
  </si>
  <si>
    <t>HSL</t>
  </si>
  <si>
    <t>Horsham Airport</t>
  </si>
  <si>
    <t>HSM</t>
  </si>
  <si>
    <t>Zhoushan Airport</t>
  </si>
  <si>
    <t>HSN</t>
  </si>
  <si>
    <t>Ingalls Field</t>
  </si>
  <si>
    <t>HSP</t>
  </si>
  <si>
    <t>Hissar Airport</t>
  </si>
  <si>
    <t>HSS</t>
  </si>
  <si>
    <t>Homestead ARB Airport</t>
  </si>
  <si>
    <t>HST</t>
  </si>
  <si>
    <t>Huntsville International Carl T Jones Field</t>
  </si>
  <si>
    <t>HSV</t>
  </si>
  <si>
    <t>Hsinchu Air Base</t>
  </si>
  <si>
    <t>HSZ</t>
  </si>
  <si>
    <t>Chita-Kadala Airport</t>
  </si>
  <si>
    <t>HTA</t>
  </si>
  <si>
    <t>Khatanga Airport</t>
  </si>
  <si>
    <t>HTG</t>
  </si>
  <si>
    <t>Hawthorne Industrial Airport</t>
  </si>
  <si>
    <t>HTH</t>
  </si>
  <si>
    <t>Hamilton Island Airport</t>
  </si>
  <si>
    <t>HTI</t>
  </si>
  <si>
    <t>Roscommon County - Blodgett Memorial Airport</t>
  </si>
  <si>
    <t>HTL</t>
  </si>
  <si>
    <t>Khatgal Airport</t>
  </si>
  <si>
    <t>HTM</t>
  </si>
  <si>
    <t>Hotan Airport</t>
  </si>
  <si>
    <t>HTN</t>
  </si>
  <si>
    <t>East Hampton Airport</t>
  </si>
  <si>
    <t>HTO</t>
  </si>
  <si>
    <t>Hateruma Airport</t>
  </si>
  <si>
    <t>HTR</t>
  </si>
  <si>
    <t>Tri-State/Milton J. Ferguson Field</t>
  </si>
  <si>
    <t>HTS</t>
  </si>
  <si>
    <t>Huatugou Airport</t>
  </si>
  <si>
    <t>HTT</t>
  </si>
  <si>
    <t>Hopetoun Airport</t>
  </si>
  <si>
    <t>HTU</t>
  </si>
  <si>
    <t>Huntsville Regional Airport</t>
  </si>
  <si>
    <t>HTV</t>
  </si>
  <si>
    <t>Lawrence County Airpark</t>
  </si>
  <si>
    <t>HTW</t>
  </si>
  <si>
    <t>Hatay Airport</t>
  </si>
  <si>
    <t>HTY</t>
  </si>
  <si>
    <t>Hato Corozal Airport</t>
  </si>
  <si>
    <t>HTZ</t>
  </si>
  <si>
    <t>Redstone Army Air Field</t>
  </si>
  <si>
    <t>HUA</t>
  </si>
  <si>
    <t>Humbert River Airport</t>
  </si>
  <si>
    <t>HUB</t>
  </si>
  <si>
    <t>Humacao Airport</t>
  </si>
  <si>
    <t>HUC</t>
  </si>
  <si>
    <t>Humboldt Municipal Airport</t>
  </si>
  <si>
    <t>HUD</t>
  </si>
  <si>
    <t>Humera Airport</t>
  </si>
  <si>
    <t>HUE</t>
  </si>
  <si>
    <t>Terre Haute Regional Airport, Hulman Field</t>
  </si>
  <si>
    <t>HUF</t>
  </si>
  <si>
    <t>Huehuetenango Airport</t>
  </si>
  <si>
    <t>HUG</t>
  </si>
  <si>
    <t>Huahine-Fare Airport</t>
  </si>
  <si>
    <t>HUH</t>
  </si>
  <si>
    <t>Phu Bai Airport</t>
  </si>
  <si>
    <t>HUI</t>
  </si>
  <si>
    <t>Stan Stamper Municipal Airport</t>
  </si>
  <si>
    <t>HUJ</t>
  </si>
  <si>
    <t>Hukuntsi Airport</t>
  </si>
  <si>
    <t>HUK</t>
  </si>
  <si>
    <t>Houlton International Airport</t>
  </si>
  <si>
    <t>HUL</t>
  </si>
  <si>
    <t>Houma Terrebonne Airport</t>
  </si>
  <si>
    <t>HUM</t>
  </si>
  <si>
    <t>Hualien Airport</t>
  </si>
  <si>
    <t>HUN</t>
  </si>
  <si>
    <t>Holingol Huolinhe Airport</t>
  </si>
  <si>
    <t>HUO</t>
  </si>
  <si>
    <t>Hon Airport</t>
  </si>
  <si>
    <t>HUQ</t>
  </si>
  <si>
    <t>Hughes Airport</t>
  </si>
  <si>
    <t>HUS</t>
  </si>
  <si>
    <t>Hutchinson Municipal Airport</t>
  </si>
  <si>
    <t>HUT</t>
  </si>
  <si>
    <t>Alferez Fap David Figueroa Fernandini Airport</t>
  </si>
  <si>
    <t>HUU</t>
  </si>
  <si>
    <t>Humaitá Airport</t>
  </si>
  <si>
    <t>HUW</t>
  </si>
  <si>
    <t>Bahías de Huatulco International Airport</t>
  </si>
  <si>
    <t>HUX</t>
  </si>
  <si>
    <t>Humberside Airport</t>
  </si>
  <si>
    <t>HUY</t>
  </si>
  <si>
    <t>Huizhou Airport</t>
  </si>
  <si>
    <t>HUZ</t>
  </si>
  <si>
    <t>Analalava Airport</t>
  </si>
  <si>
    <t>HVA</t>
  </si>
  <si>
    <t>Hervey Bay Airport</t>
  </si>
  <si>
    <t>HVB</t>
  </si>
  <si>
    <t>Khovd Airport</t>
  </si>
  <si>
    <t>HVD</t>
  </si>
  <si>
    <t>Hanksville Airport</t>
  </si>
  <si>
    <t>HVE</t>
  </si>
  <si>
    <t>Valan Airport</t>
  </si>
  <si>
    <t>HVG</t>
  </si>
  <si>
    <t>Hólmavík Airport</t>
  </si>
  <si>
    <t>HVK</t>
  </si>
  <si>
    <t>Krókstaðarmelar Airport</t>
  </si>
  <si>
    <t>HVM</t>
  </si>
  <si>
    <t>Tweed New Haven Airport</t>
  </si>
  <si>
    <t>HVN</t>
  </si>
  <si>
    <t>Havre City County Airport</t>
  </si>
  <si>
    <t>HVR</t>
  </si>
  <si>
    <t>Hartsville Regional Airport</t>
  </si>
  <si>
    <t>HVS</t>
  </si>
  <si>
    <t>Hawabango Airport</t>
  </si>
  <si>
    <t>HWA</t>
  </si>
  <si>
    <t>Hayward Executive Airport</t>
  </si>
  <si>
    <t>HWD</t>
  </si>
  <si>
    <t>Wilpena Pound Airport</t>
  </si>
  <si>
    <t>HWK</t>
  </si>
  <si>
    <t>Hwange National Park Airport</t>
  </si>
  <si>
    <t>HWN</t>
  </si>
  <si>
    <t>North Perry Airport</t>
  </si>
  <si>
    <t>HWO</t>
  </si>
  <si>
    <t>Delingha Airport</t>
  </si>
  <si>
    <t>HXD</t>
  </si>
  <si>
    <t>Hay Airport</t>
  </si>
  <si>
    <t>HXX</t>
  </si>
  <si>
    <t>Barnstable Municipal Boardman Polando Field</t>
  </si>
  <si>
    <t>HYA</t>
  </si>
  <si>
    <t>Wycombe Air Park</t>
  </si>
  <si>
    <t>HYC</t>
  </si>
  <si>
    <t>Rajiv Gandhi International Airport</t>
  </si>
  <si>
    <t>HYD</t>
  </si>
  <si>
    <t>Hayfields Airport</t>
  </si>
  <si>
    <t>HYF</t>
  </si>
  <si>
    <t>Huangyan Luqiao Airport</t>
  </si>
  <si>
    <t>HYN</t>
  </si>
  <si>
    <t>Sawyer County Airport</t>
  </si>
  <si>
    <t>HYR</t>
  </si>
  <si>
    <t>Hays Regional Airport</t>
  </si>
  <si>
    <t>HYS</t>
  </si>
  <si>
    <t>Hyvinkää Airfield</t>
  </si>
  <si>
    <t>HYV</t>
  </si>
  <si>
    <t>Merville-Calonne Airport</t>
  </si>
  <si>
    <t>HZB</t>
  </si>
  <si>
    <t>Hanzhong Chenggu Airport</t>
  </si>
  <si>
    <t>HZG</t>
  </si>
  <si>
    <t>Liping Airport</t>
  </si>
  <si>
    <t>HZH</t>
  </si>
  <si>
    <t>Húsavík Airport</t>
  </si>
  <si>
    <t>HZK</t>
  </si>
  <si>
    <t>Hazleton Municipal Airport</t>
  </si>
  <si>
    <t>HZL</t>
  </si>
  <si>
    <t>Fort Mackay / Horizon Airport</t>
  </si>
  <si>
    <t>HZP</t>
  </si>
  <si>
    <t>Hazyview Airport</t>
  </si>
  <si>
    <t>HZV</t>
  </si>
  <si>
    <t>Igarka Airport</t>
  </si>
  <si>
    <t>IAA</t>
  </si>
  <si>
    <t>Mc Connell Air Force Base</t>
  </si>
  <si>
    <t>IAB</t>
  </si>
  <si>
    <t>Washington Dulles International Airport</t>
  </si>
  <si>
    <t>IAD</t>
  </si>
  <si>
    <t>Niagara Falls International Airport</t>
  </si>
  <si>
    <t>IAG</t>
  </si>
  <si>
    <t>George Bush Intercontinental Houston Airport</t>
  </si>
  <si>
    <t>IAH</t>
  </si>
  <si>
    <t>Ialibu Airport</t>
  </si>
  <si>
    <t>IAL</t>
  </si>
  <si>
    <t>In Aménas Airport</t>
  </si>
  <si>
    <t>IAM</t>
  </si>
  <si>
    <t>Bob Baker Memorial Airport</t>
  </si>
  <si>
    <t>IAN</t>
  </si>
  <si>
    <t>Siargao Airport</t>
  </si>
  <si>
    <t>IAO</t>
  </si>
  <si>
    <t>Bahregan Airport</t>
  </si>
  <si>
    <t>IAQ</t>
  </si>
  <si>
    <t>Tunoshna Airport</t>
  </si>
  <si>
    <t>IAR</t>
  </si>
  <si>
    <t>Iaşi Airport</t>
  </si>
  <si>
    <t>IAS</t>
  </si>
  <si>
    <t>Ibadan Airport</t>
  </si>
  <si>
    <t>IBA</t>
  </si>
  <si>
    <t>General Villamil Airport</t>
  </si>
  <si>
    <t>IBB</t>
  </si>
  <si>
    <t>Perales Airport</t>
  </si>
  <si>
    <t>IBE</t>
  </si>
  <si>
    <t>Iboki Airport</t>
  </si>
  <si>
    <t>IBI</t>
  </si>
  <si>
    <t>Indigo Bay Lodge Airport</t>
  </si>
  <si>
    <t>IBL</t>
  </si>
  <si>
    <t>Ibo Airport</t>
  </si>
  <si>
    <t>IBO</t>
  </si>
  <si>
    <t>Iberia Airport</t>
  </si>
  <si>
    <t>IBP</t>
  </si>
  <si>
    <t>Hyakuri Airport</t>
  </si>
  <si>
    <t>IBR</t>
  </si>
  <si>
    <t>Ibiza Airport</t>
  </si>
  <si>
    <t>IBZ</t>
  </si>
  <si>
    <t>Icabarú Airport</t>
  </si>
  <si>
    <t>ICA</t>
  </si>
  <si>
    <t>Andrés Miguel Salazar Marcano Airport</t>
  </si>
  <si>
    <t>ICC</t>
  </si>
  <si>
    <t>Cicia Airport</t>
  </si>
  <si>
    <t>ICI</t>
  </si>
  <si>
    <t>Nieuw Nickerie Airport</t>
  </si>
  <si>
    <t>ICK</t>
  </si>
  <si>
    <t>Schenck Field</t>
  </si>
  <si>
    <t>ICL</t>
  </si>
  <si>
    <t>Incheon International Airport</t>
  </si>
  <si>
    <t>ICN</t>
  </si>
  <si>
    <t>Sicogon Airstrip</t>
  </si>
  <si>
    <t>ICO</t>
  </si>
  <si>
    <t>Nicaro Airport</t>
  </si>
  <si>
    <t>ICR</t>
  </si>
  <si>
    <t>Cascade Airport</t>
  </si>
  <si>
    <t>ICS</t>
  </si>
  <si>
    <t>Wichita Eisenhower National Airport</t>
  </si>
  <si>
    <t>ICT</t>
  </si>
  <si>
    <t>Icy Bay Airport</t>
  </si>
  <si>
    <t>ICY</t>
  </si>
  <si>
    <t>Idaho Falls Regional Airport</t>
  </si>
  <si>
    <t>IDA</t>
  </si>
  <si>
    <t>Idre Airport</t>
  </si>
  <si>
    <t>IDB</t>
  </si>
  <si>
    <t>Idiofa Airport</t>
  </si>
  <si>
    <t>IDF</t>
  </si>
  <si>
    <t>Idaho County Airport</t>
  </si>
  <si>
    <t>IDH</t>
  </si>
  <si>
    <t>Indiana County/Jimmy Stewart Fld/ Airport</t>
  </si>
  <si>
    <t>IDI</t>
  </si>
  <si>
    <t>Indulkana Airport</t>
  </si>
  <si>
    <t>IDK</t>
  </si>
  <si>
    <t>Indagen Airport</t>
  </si>
  <si>
    <t>IDN</t>
  </si>
  <si>
    <t>Santa Izabel do Morro Airport</t>
  </si>
  <si>
    <t>IDO</t>
  </si>
  <si>
    <t>Independence Municipal Airport</t>
  </si>
  <si>
    <t>IDP</t>
  </si>
  <si>
    <t>Devi Ahilyabai Holkar Airport</t>
  </si>
  <si>
    <t>IDR</t>
  </si>
  <si>
    <t>Île d'Yeu Airport</t>
  </si>
  <si>
    <t>IDY</t>
  </si>
  <si>
    <t>Zielona Góra-Babimost Airport</t>
  </si>
  <si>
    <t>IEG</t>
  </si>
  <si>
    <t>Ie Jima Airport</t>
  </si>
  <si>
    <t>IEJ</t>
  </si>
  <si>
    <t>Riesa-Göhlis Airport</t>
  </si>
  <si>
    <t>IES</t>
  </si>
  <si>
    <t>Kiev Zhuliany International Airport</t>
  </si>
  <si>
    <t>IEV</t>
  </si>
  <si>
    <t>Iowa Falls Municipal Airport</t>
  </si>
  <si>
    <t>IFA</t>
  </si>
  <si>
    <t>Iffley Airport</t>
  </si>
  <si>
    <t>IFF</t>
  </si>
  <si>
    <t>Hesa Airport</t>
  </si>
  <si>
    <t>IFH</t>
  </si>
  <si>
    <t>Ísafjörður Airport</t>
  </si>
  <si>
    <t>IFJ</t>
  </si>
  <si>
    <t>Innisfail Airport</t>
  </si>
  <si>
    <t>IFL</t>
  </si>
  <si>
    <t>Esfahan Shahid Beheshti International Airport</t>
  </si>
  <si>
    <t>IFN</t>
  </si>
  <si>
    <t>Ivano-Frankivsk International Airport</t>
  </si>
  <si>
    <t>IFO</t>
  </si>
  <si>
    <t>Laughlin Bullhead International Airport</t>
  </si>
  <si>
    <t>IFP</t>
  </si>
  <si>
    <t>Ifuru Airport</t>
  </si>
  <si>
    <t>IFU</t>
  </si>
  <si>
    <t>Inagua Airport</t>
  </si>
  <si>
    <t>IGA</t>
  </si>
  <si>
    <t>Cabo F.A.A. H. R. Bordón Airport</t>
  </si>
  <si>
    <t>IGB</t>
  </si>
  <si>
    <t>Iğdır Airport</t>
  </si>
  <si>
    <t>IGD</t>
  </si>
  <si>
    <t>Tchongorove Airport</t>
  </si>
  <si>
    <t>IGE</t>
  </si>
  <si>
    <t>Igiugig Airport</t>
  </si>
  <si>
    <t>IGG</t>
  </si>
  <si>
    <t>Ingham Airport</t>
  </si>
  <si>
    <t>IGH</t>
  </si>
  <si>
    <t>Çiğli Airport</t>
  </si>
  <si>
    <t>IGL</t>
  </si>
  <si>
    <t>Kingman Airport</t>
  </si>
  <si>
    <t>IGM</t>
  </si>
  <si>
    <t>Iligan Airport</t>
  </si>
  <si>
    <t>IGN</t>
  </si>
  <si>
    <t>Chigorodó Airport</t>
  </si>
  <si>
    <t>IGO</t>
  </si>
  <si>
    <t>Cataratas Del Iguazú International Airport</t>
  </si>
  <si>
    <t>IGR</t>
  </si>
  <si>
    <t>Ingolstadt Manching Airport</t>
  </si>
  <si>
    <t>IGS</t>
  </si>
  <si>
    <t>Magas Airport</t>
  </si>
  <si>
    <t>IGT</t>
  </si>
  <si>
    <t>Cataratas International Airport</t>
  </si>
  <si>
    <t>IGU</t>
  </si>
  <si>
    <t>Inhaca Airport</t>
  </si>
  <si>
    <t>IHC</t>
  </si>
  <si>
    <t>Qishn Airport</t>
  </si>
  <si>
    <t>IHN</t>
  </si>
  <si>
    <t>Ihosy Airport</t>
  </si>
  <si>
    <t>IHO</t>
  </si>
  <si>
    <t>Iran Shahr Airport</t>
  </si>
  <si>
    <t>IHR</t>
  </si>
  <si>
    <t>Ihu Airport</t>
  </si>
  <si>
    <t>IHU</t>
  </si>
  <si>
    <t>Inishmaan Aerodrome</t>
  </si>
  <si>
    <t>IIA</t>
  </si>
  <si>
    <t>Ilam Airport</t>
  </si>
  <si>
    <t>IIL</t>
  </si>
  <si>
    <t>Nissan Island Airport</t>
  </si>
  <si>
    <t>IIS</t>
  </si>
  <si>
    <t>Izhevsk Airport</t>
  </si>
  <si>
    <t>IJK</t>
  </si>
  <si>
    <t>Ijuí Airport</t>
  </si>
  <si>
    <t>IJU</t>
  </si>
  <si>
    <t>Imam Khomeini International Airport</t>
  </si>
  <si>
    <t>IKA</t>
  </si>
  <si>
    <t>Wilkes County Airport</t>
  </si>
  <si>
    <t>IKB</t>
  </si>
  <si>
    <t>Iki Airport</t>
  </si>
  <si>
    <t>IKI</t>
  </si>
  <si>
    <t>Greater Kankakee Airport</t>
  </si>
  <si>
    <t>IKK</t>
  </si>
  <si>
    <t>Ikela Airport</t>
  </si>
  <si>
    <t>IKL</t>
  </si>
  <si>
    <t>Nikolski Air Station</t>
  </si>
  <si>
    <t>IKO</t>
  </si>
  <si>
    <t>Inkerman Airport</t>
  </si>
  <si>
    <t>IKP</t>
  </si>
  <si>
    <t>Tiksi Airport</t>
  </si>
  <si>
    <t>IKS</t>
  </si>
  <si>
    <t>Irkutsk Airport</t>
  </si>
  <si>
    <t>IKT</t>
  </si>
  <si>
    <t>Issyk-Kul International Airport</t>
  </si>
  <si>
    <t>IKU</t>
  </si>
  <si>
    <t>Illaga Airport</t>
  </si>
  <si>
    <t>ILA</t>
  </si>
  <si>
    <t>Lleida-Alguaire Airport</t>
  </si>
  <si>
    <t>ILD</t>
  </si>
  <si>
    <t>Skylark Field</t>
  </si>
  <si>
    <t>ILE</t>
  </si>
  <si>
    <t>Ilford Airport</t>
  </si>
  <si>
    <t>ILF</t>
  </si>
  <si>
    <t>New Castle Airport</t>
  </si>
  <si>
    <t>ILG</t>
  </si>
  <si>
    <t>Iliamna Airport</t>
  </si>
  <si>
    <t>ILI</t>
  </si>
  <si>
    <t>Atsinanana Airport</t>
  </si>
  <si>
    <t>ILK</t>
  </si>
  <si>
    <t>Willmar Municipal -John L Rice Field</t>
  </si>
  <si>
    <t>ILL</t>
  </si>
  <si>
    <t>Wilmington International Airport</t>
  </si>
  <si>
    <t>ILM</t>
  </si>
  <si>
    <t>Wilmington Airpark</t>
  </si>
  <si>
    <t>ILN</t>
  </si>
  <si>
    <t>Iloilo International Airport</t>
  </si>
  <si>
    <t>ILO</t>
  </si>
  <si>
    <t>Île des Pins Airport</t>
  </si>
  <si>
    <t>ILP</t>
  </si>
  <si>
    <t>Ilo Airport</t>
  </si>
  <si>
    <t>ILQ</t>
  </si>
  <si>
    <t>Ilorin International Airport</t>
  </si>
  <si>
    <t>ILR</t>
  </si>
  <si>
    <t>Kilaguni Airport</t>
  </si>
  <si>
    <t>ILU</t>
  </si>
  <si>
    <t>Islay Airport</t>
  </si>
  <si>
    <t>ILY</t>
  </si>
  <si>
    <t>Žilina Airport</t>
  </si>
  <si>
    <t>ILZ</t>
  </si>
  <si>
    <t>Iamalele Airport</t>
  </si>
  <si>
    <t>IMA</t>
  </si>
  <si>
    <t>Imbaimadai Airport</t>
  </si>
  <si>
    <t>IMB</t>
  </si>
  <si>
    <t>Imonda Airport</t>
  </si>
  <si>
    <t>IMD</t>
  </si>
  <si>
    <t>Imphal Airport</t>
  </si>
  <si>
    <t>IMF</t>
  </si>
  <si>
    <t>Inhaminga Airport</t>
  </si>
  <si>
    <t>IMG</t>
  </si>
  <si>
    <t>Ine Airport</t>
  </si>
  <si>
    <t>IMI</t>
  </si>
  <si>
    <t>Simikot Airport</t>
  </si>
  <si>
    <t>IMK</t>
  </si>
  <si>
    <t>Imperial Municipal Airport</t>
  </si>
  <si>
    <t>IML</t>
  </si>
  <si>
    <t>Immokalee Regional Airport</t>
  </si>
  <si>
    <t>IMM</t>
  </si>
  <si>
    <t>Imane Airport</t>
  </si>
  <si>
    <t>IMN</t>
  </si>
  <si>
    <t>Zemio Airport</t>
  </si>
  <si>
    <t>IMO</t>
  </si>
  <si>
    <t>Prefeito Renato Moreira Airport</t>
  </si>
  <si>
    <t>IMP</t>
  </si>
  <si>
    <t>Maku National Airport</t>
  </si>
  <si>
    <t>IMQ</t>
  </si>
  <si>
    <t>Ford Airport</t>
  </si>
  <si>
    <t>IMT</t>
  </si>
  <si>
    <t>Inta Airport</t>
  </si>
  <si>
    <t>INA</t>
  </si>
  <si>
    <t>Independence Airport</t>
  </si>
  <si>
    <t>INB</t>
  </si>
  <si>
    <t>Yinchuan Hedong International Airport</t>
  </si>
  <si>
    <t>INC</t>
  </si>
  <si>
    <t>Indianapolis International Airport</t>
  </si>
  <si>
    <t>IND</t>
  </si>
  <si>
    <t>Chinde Airport</t>
  </si>
  <si>
    <t>INE</t>
  </si>
  <si>
    <t>In Guezzam Airport</t>
  </si>
  <si>
    <t>INF</t>
  </si>
  <si>
    <t>Inhambane Airport</t>
  </si>
  <si>
    <t>INH</t>
  </si>
  <si>
    <t>Nis Airport</t>
  </si>
  <si>
    <t>INI</t>
  </si>
  <si>
    <t>Injune Airport</t>
  </si>
  <si>
    <t>INJ</t>
  </si>
  <si>
    <t>Winkler County Airport</t>
  </si>
  <si>
    <t>INK</t>
  </si>
  <si>
    <t>Falls International Airport</t>
  </si>
  <si>
    <t>INL</t>
  </si>
  <si>
    <t>Innamincka Airport</t>
  </si>
  <si>
    <t>INM</t>
  </si>
  <si>
    <t>Innsbruck Airport</t>
  </si>
  <si>
    <t>INN</t>
  </si>
  <si>
    <t>Inongo Airport</t>
  </si>
  <si>
    <t>INO</t>
  </si>
  <si>
    <t>Inisheer Aerodrome</t>
  </si>
  <si>
    <t>INQ</t>
  </si>
  <si>
    <t>Creech Air Force Base</t>
  </si>
  <si>
    <t>INS</t>
  </si>
  <si>
    <t>Smith Reynolds Airport</t>
  </si>
  <si>
    <t>INT</t>
  </si>
  <si>
    <t>Nauru International Airport</t>
  </si>
  <si>
    <t>INU</t>
  </si>
  <si>
    <t>Inverness Airport</t>
  </si>
  <si>
    <t>INV</t>
  </si>
  <si>
    <t>Winslow Lindbergh Regional Airport</t>
  </si>
  <si>
    <t>INW</t>
  </si>
  <si>
    <t>Inanwatan Airport</t>
  </si>
  <si>
    <t>INX</t>
  </si>
  <si>
    <t>Inyati Airport</t>
  </si>
  <si>
    <t>INY</t>
  </si>
  <si>
    <t>In Salah Airport</t>
  </si>
  <si>
    <t>INZ</t>
  </si>
  <si>
    <t>Ioannina Airport</t>
  </si>
  <si>
    <t>IOA</t>
  </si>
  <si>
    <t>Iokea Airport</t>
  </si>
  <si>
    <t>IOK</t>
  </si>
  <si>
    <t>Isle of Man Airport</t>
  </si>
  <si>
    <t>IOM</t>
  </si>
  <si>
    <t>Impfondo Airport</t>
  </si>
  <si>
    <t>ION</t>
  </si>
  <si>
    <t>Ioma Airport</t>
  </si>
  <si>
    <t>IOP</t>
  </si>
  <si>
    <t>Inishmore Aerodrome</t>
  </si>
  <si>
    <t>IOR</t>
  </si>
  <si>
    <t>Bahia - Jorge Amado Airport</t>
  </si>
  <si>
    <t>IOS</t>
  </si>
  <si>
    <t>Edmond Cané Airport</t>
  </si>
  <si>
    <t>IOU</t>
  </si>
  <si>
    <t>Iowa City Municipal Airport</t>
  </si>
  <si>
    <t>IOW</t>
  </si>
  <si>
    <t>Ipota Airport</t>
  </si>
  <si>
    <t>IPA</t>
  </si>
  <si>
    <t>Mataveri Airport</t>
  </si>
  <si>
    <t>IPC</t>
  </si>
  <si>
    <t>Ipil Airport</t>
  </si>
  <si>
    <t>IPE</t>
  </si>
  <si>
    <t>Ipiranga Airport</t>
  </si>
  <si>
    <t>IPG</t>
  </si>
  <si>
    <t>Sultan Azlan Shah Airport</t>
  </si>
  <si>
    <t>IPH</t>
  </si>
  <si>
    <t>San Luis Airport</t>
  </si>
  <si>
    <t>IPI</t>
  </si>
  <si>
    <t>Imperial County Airport</t>
  </si>
  <si>
    <t>IPL</t>
  </si>
  <si>
    <t>Usiminas Airport</t>
  </si>
  <si>
    <t>IPN</t>
  </si>
  <si>
    <t>Williamsport Regional Airport</t>
  </si>
  <si>
    <t>IPT</t>
  </si>
  <si>
    <t>Ipiaú Airport</t>
  </si>
  <si>
    <t>IPU</t>
  </si>
  <si>
    <t>San Isidro del General Airport</t>
  </si>
  <si>
    <t>IPZ</t>
  </si>
  <si>
    <t>Al Asad Air Base</t>
  </si>
  <si>
    <t>IQA</t>
  </si>
  <si>
    <t>Qiemo Yudu Airport</t>
  </si>
  <si>
    <t>IQM</t>
  </si>
  <si>
    <t>Qingyang Airport</t>
  </si>
  <si>
    <t>IQN</t>
  </si>
  <si>
    <t>Diego Aracena Airport</t>
  </si>
  <si>
    <t>IQQ</t>
  </si>
  <si>
    <t>Coronel FAP Francisco Secada Vignetta International Airport</t>
  </si>
  <si>
    <t>IQT</t>
  </si>
  <si>
    <t>Ngorangora Airport</t>
  </si>
  <si>
    <t>IRA</t>
  </si>
  <si>
    <t>Iraan Municipal Airport</t>
  </si>
  <si>
    <t>IRB</t>
  </si>
  <si>
    <t>Circle City /New/ Airport</t>
  </si>
  <si>
    <t>IRC</t>
  </si>
  <si>
    <t>Ishurdi Airport</t>
  </si>
  <si>
    <t>IRD</t>
  </si>
  <si>
    <t>Irecê Airport</t>
  </si>
  <si>
    <t>IRE</t>
  </si>
  <si>
    <t>Lockhart River Airport</t>
  </si>
  <si>
    <t>IRG</t>
  </si>
  <si>
    <t>Iringa Airport</t>
  </si>
  <si>
    <t>IRI</t>
  </si>
  <si>
    <t>Capitan V A Almonacid Airport</t>
  </si>
  <si>
    <t>IRJ</t>
  </si>
  <si>
    <t>Kirksville Regional Airport</t>
  </si>
  <si>
    <t>IRK</t>
  </si>
  <si>
    <t>Igrim Airport</t>
  </si>
  <si>
    <t>IRM</t>
  </si>
  <si>
    <t>Iriona Airport</t>
  </si>
  <si>
    <t>IRN</t>
  </si>
  <si>
    <t>Birao Airport</t>
  </si>
  <si>
    <t>IRO</t>
  </si>
  <si>
    <t>Matari Airport</t>
  </si>
  <si>
    <t>IRP</t>
  </si>
  <si>
    <t>Kirsch Municipal Airport</t>
  </si>
  <si>
    <t>IRS</t>
  </si>
  <si>
    <t>Tapuruquara Airport</t>
  </si>
  <si>
    <t>IRZ</t>
  </si>
  <si>
    <t>Mount Isa Airport</t>
  </si>
  <si>
    <t>ISA</t>
  </si>
  <si>
    <t>New Islamabad International Airport</t>
  </si>
  <si>
    <t>ISB</t>
  </si>
  <si>
    <t>St. Mary's Airport</t>
  </si>
  <si>
    <t>ISC</t>
  </si>
  <si>
    <t>Santa Bárbara Airport</t>
  </si>
  <si>
    <t>ISD</t>
  </si>
  <si>
    <t>Süleyman Demirel International Airport</t>
  </si>
  <si>
    <t>ISE</t>
  </si>
  <si>
    <t>New Ishigaki Airport</t>
  </si>
  <si>
    <t>ISG</t>
  </si>
  <si>
    <t>Isisford Airport</t>
  </si>
  <si>
    <t>ISI</t>
  </si>
  <si>
    <t>Isla Mujeres Airport</t>
  </si>
  <si>
    <t>ISJ</t>
  </si>
  <si>
    <t>Nashik Airport</t>
  </si>
  <si>
    <t>ISK</t>
  </si>
  <si>
    <t>Atatürk International Airport</t>
  </si>
  <si>
    <t>ISL</t>
  </si>
  <si>
    <t>Kissimmee Gateway Airport</t>
  </si>
  <si>
    <t>ISM</t>
  </si>
  <si>
    <t>Sloulin Field International Airport</t>
  </si>
  <si>
    <t>ISN</t>
  </si>
  <si>
    <t>Kinston Regional Jetport At Stallings Field</t>
  </si>
  <si>
    <t>ISO</t>
  </si>
  <si>
    <t>Long Island Mac Arthur Airport</t>
  </si>
  <si>
    <t>ISP</t>
  </si>
  <si>
    <t>Schoolcraft County Airport</t>
  </si>
  <si>
    <t>ISQ</t>
  </si>
  <si>
    <t>Wiscasset Airport</t>
  </si>
  <si>
    <t>ISS</t>
  </si>
  <si>
    <t>Istanbul Airport</t>
  </si>
  <si>
    <t>IST</t>
  </si>
  <si>
    <t>Sulaymaniyah International Airport</t>
  </si>
  <si>
    <t>ISU</t>
  </si>
  <si>
    <t>Alexander Field South Wood County Airport</t>
  </si>
  <si>
    <t>ISW</t>
  </si>
  <si>
    <t>Itacoatiara Airport</t>
  </si>
  <si>
    <t>ITA</t>
  </si>
  <si>
    <t>Itaituba Airport</t>
  </si>
  <si>
    <t>ITB</t>
  </si>
  <si>
    <t>Ituberá Airport</t>
  </si>
  <si>
    <t>ITE</t>
  </si>
  <si>
    <t>Ithaca Tompkins Regional Airport</t>
  </si>
  <si>
    <t>ITH</t>
  </si>
  <si>
    <t>Agropecuária Castanhais Airport</t>
  </si>
  <si>
    <t>ITI</t>
  </si>
  <si>
    <t>Itokama Airport</t>
  </si>
  <si>
    <t>ITK</t>
  </si>
  <si>
    <t>Osaka International Airport</t>
  </si>
  <si>
    <t>ITM</t>
  </si>
  <si>
    <t>Itabuna Airport</t>
  </si>
  <si>
    <t>ITN</t>
  </si>
  <si>
    <t>Hilo International Airport</t>
  </si>
  <si>
    <t>ITO</t>
  </si>
  <si>
    <t>Itaperuna Airport</t>
  </si>
  <si>
    <t>ITP</t>
  </si>
  <si>
    <t>Itaqui Airport</t>
  </si>
  <si>
    <t>ITQ</t>
  </si>
  <si>
    <t>Francisco Vilela do Amaral Airport</t>
  </si>
  <si>
    <t>ITR</t>
  </si>
  <si>
    <t>Iturup Airport</t>
  </si>
  <si>
    <t>ITU</t>
  </si>
  <si>
    <t>Canandaigua Airport</t>
  </si>
  <si>
    <t>IUA</t>
  </si>
  <si>
    <t>Niue International Airport</t>
  </si>
  <si>
    <t>IUE</t>
  </si>
  <si>
    <t>Ilu Airport</t>
  </si>
  <si>
    <t>IUL</t>
  </si>
  <si>
    <t>Ampampamena Airport</t>
  </si>
  <si>
    <t>IVA</t>
  </si>
  <si>
    <t>Invercargill Airport</t>
  </si>
  <si>
    <t>IVC</t>
  </si>
  <si>
    <t>Berane Airport</t>
  </si>
  <si>
    <t>IVG</t>
  </si>
  <si>
    <t>Viveros Island Airport</t>
  </si>
  <si>
    <t>IVI</t>
  </si>
  <si>
    <t>Ivalo Airport</t>
  </si>
  <si>
    <t>IVL</t>
  </si>
  <si>
    <t>Inverell Airport</t>
  </si>
  <si>
    <t>IVR</t>
  </si>
  <si>
    <t>Inverway Airport</t>
  </si>
  <si>
    <t>IVW</t>
  </si>
  <si>
    <t>Ivanovo South Airport</t>
  </si>
  <si>
    <t>IWA</t>
  </si>
  <si>
    <t>Gogebic Iron County Airport</t>
  </si>
  <si>
    <t>IWD</t>
  </si>
  <si>
    <t>Iwami Airport</t>
  </si>
  <si>
    <t>IWJ</t>
  </si>
  <si>
    <t>Iwakuni Marine Corps Air Station</t>
  </si>
  <si>
    <t>IWK</t>
  </si>
  <si>
    <t>Iwo Jima Airport</t>
  </si>
  <si>
    <t>IWO</t>
  </si>
  <si>
    <t>West Houston Airport</t>
  </si>
  <si>
    <t>IWS</t>
  </si>
  <si>
    <t>Agartala Airport</t>
  </si>
  <si>
    <t>IXA</t>
  </si>
  <si>
    <t>Bagdogra Airport</t>
  </si>
  <si>
    <t>IXB</t>
  </si>
  <si>
    <t>Chandigarh Airport</t>
  </si>
  <si>
    <t>IXC</t>
  </si>
  <si>
    <t>Allahabad Airport</t>
  </si>
  <si>
    <t>IXD</t>
  </si>
  <si>
    <t>Mangalore International Airport</t>
  </si>
  <si>
    <t>IXE</t>
  </si>
  <si>
    <t>Belgaum Airport</t>
  </si>
  <si>
    <t>IXG</t>
  </si>
  <si>
    <t>Kailashahar Airport</t>
  </si>
  <si>
    <t>IXH</t>
  </si>
  <si>
    <t>North Lakhimpur Airport</t>
  </si>
  <si>
    <t>IXI</t>
  </si>
  <si>
    <t>Jammu Airport</t>
  </si>
  <si>
    <t>IXJ</t>
  </si>
  <si>
    <t>Keshod Airport</t>
  </si>
  <si>
    <t>IXK</t>
  </si>
  <si>
    <t>Leh Kushok Bakula Rimpochee Airport</t>
  </si>
  <si>
    <t>IXL</t>
  </si>
  <si>
    <t>Madurai Airport</t>
  </si>
  <si>
    <t>IXM</t>
  </si>
  <si>
    <t>Khowai Airport</t>
  </si>
  <si>
    <t>IXN</t>
  </si>
  <si>
    <t>Pathankot Airport</t>
  </si>
  <si>
    <t>IXP</t>
  </si>
  <si>
    <t>Kamalpur Airport</t>
  </si>
  <si>
    <t>IXQ</t>
  </si>
  <si>
    <t>Birsa Munda Airport</t>
  </si>
  <si>
    <t>IXR</t>
  </si>
  <si>
    <t>Silchar Airport</t>
  </si>
  <si>
    <t>IXS</t>
  </si>
  <si>
    <t>Pasighat Airport</t>
  </si>
  <si>
    <t>IXT</t>
  </si>
  <si>
    <t>Aurangabad Airport</t>
  </si>
  <si>
    <t>IXU</t>
  </si>
  <si>
    <t>Along Airport</t>
  </si>
  <si>
    <t>IXV</t>
  </si>
  <si>
    <t>Sonari Airport</t>
  </si>
  <si>
    <t>IXW</t>
  </si>
  <si>
    <t>Bidar Air Force Station</t>
  </si>
  <si>
    <t>IXX</t>
  </si>
  <si>
    <t>Kandla Airport</t>
  </si>
  <si>
    <t>IXY</t>
  </si>
  <si>
    <t>Vir Savarkar International Airport</t>
  </si>
  <si>
    <t>IXZ</t>
  </si>
  <si>
    <t>Inyokern Airport</t>
  </si>
  <si>
    <t>IYK</t>
  </si>
  <si>
    <t>Presidente Itamar Franco Airport</t>
  </si>
  <si>
    <t>IZA</t>
  </si>
  <si>
    <t>Izumo Airport</t>
  </si>
  <si>
    <t>IZO</t>
  </si>
  <si>
    <t>Ixtepec Airport</t>
  </si>
  <si>
    <t>IZT</t>
  </si>
  <si>
    <t>Jalalabad Airport</t>
  </si>
  <si>
    <t>JAA</t>
  </si>
  <si>
    <t>Jabiru Airport</t>
  </si>
  <si>
    <t>JAB</t>
  </si>
  <si>
    <t>Jackson Hole Airport</t>
  </si>
  <si>
    <t>JAC</t>
  </si>
  <si>
    <t>Perth Jandakot Airport</t>
  </si>
  <si>
    <t>JAD</t>
  </si>
  <si>
    <t>Shumba Airport</t>
  </si>
  <si>
    <t>JAE</t>
  </si>
  <si>
    <t>Kankesanturai Airport</t>
  </si>
  <si>
    <t>JAF</t>
  </si>
  <si>
    <t>Shahbaz Air Base</t>
  </si>
  <si>
    <t>JAG</t>
  </si>
  <si>
    <t>Jaipur International Airport</t>
  </si>
  <si>
    <t>JAI</t>
  </si>
  <si>
    <t>Jacmel Airport</t>
  </si>
  <si>
    <t>JAK</t>
  </si>
  <si>
    <t>El Lencero Airport</t>
  </si>
  <si>
    <t>JAL</t>
  </si>
  <si>
    <t>Bezmer Air Base</t>
  </si>
  <si>
    <t>JAM</t>
  </si>
  <si>
    <t>Jackson-Medgar Wiley Evers International Airport</t>
  </si>
  <si>
    <t>JAN</t>
  </si>
  <si>
    <t>Chacarita Airport</t>
  </si>
  <si>
    <t>JAP</t>
  </si>
  <si>
    <t>Jacquinot Bay Airport</t>
  </si>
  <si>
    <t>JAQ</t>
  </si>
  <si>
    <t>Jahrom Airport</t>
  </si>
  <si>
    <t>JAR</t>
  </si>
  <si>
    <t>Jasper County Airport-Bell Field</t>
  </si>
  <si>
    <t>JAS</t>
  </si>
  <si>
    <t>Jabot Airport</t>
  </si>
  <si>
    <t>JAT</t>
  </si>
  <si>
    <t>Francisco Carle Airport</t>
  </si>
  <si>
    <t>JAU</t>
  </si>
  <si>
    <t>Ilulissat Airport</t>
  </si>
  <si>
    <t>JAV</t>
  </si>
  <si>
    <t>Jacksonville International Airport</t>
  </si>
  <si>
    <t>JAX</t>
  </si>
  <si>
    <t>Noto Hadinegoro, Jember Airport</t>
  </si>
  <si>
    <t>JBB</t>
  </si>
  <si>
    <t>La Isabela International Airport</t>
  </si>
  <si>
    <t>JBQ</t>
  </si>
  <si>
    <t>Jonesboro Municipal Airport</t>
  </si>
  <si>
    <t>JBR</t>
  </si>
  <si>
    <t>São Borja Airport</t>
  </si>
  <si>
    <t>JBS</t>
  </si>
  <si>
    <t>Santa Terezinha Airport</t>
  </si>
  <si>
    <t>JCB</t>
  </si>
  <si>
    <t>New Century Aircenter Airport</t>
  </si>
  <si>
    <t>JCI</t>
  </si>
  <si>
    <t>Julia Creek Airport</t>
  </si>
  <si>
    <t>JCK</t>
  </si>
  <si>
    <t>Jacobina Airport</t>
  </si>
  <si>
    <t>JCM</t>
  </si>
  <si>
    <t>Jacareacanga Airport</t>
  </si>
  <si>
    <t>JCR</t>
  </si>
  <si>
    <t>Kimble County Airport</t>
  </si>
  <si>
    <t>JCT</t>
  </si>
  <si>
    <t>LBJ Ranch Airport</t>
  </si>
  <si>
    <t>JCY</t>
  </si>
  <si>
    <t>Grant Co Regional/Ogilvie Field</t>
  </si>
  <si>
    <t>JDA</t>
  </si>
  <si>
    <t>Francisco de Assis Airport</t>
  </si>
  <si>
    <t>JDF</t>
  </si>
  <si>
    <t>Jeongseok Airport</t>
  </si>
  <si>
    <t>JDG</t>
  </si>
  <si>
    <t>Jodhpur Airport</t>
  </si>
  <si>
    <t>JDH</t>
  </si>
  <si>
    <t>Jordan Airport</t>
  </si>
  <si>
    <t>JDN</t>
  </si>
  <si>
    <t>Orlando Bezerra de Menezes Airport</t>
  </si>
  <si>
    <t>JDO</t>
  </si>
  <si>
    <t>Prefeito Octávio de Almeida Neves Airport</t>
  </si>
  <si>
    <t>JDR</t>
  </si>
  <si>
    <t>Jingdezhen Airport</t>
  </si>
  <si>
    <t>JDZ</t>
  </si>
  <si>
    <t>King Abdulaziz International Airport</t>
  </si>
  <si>
    <t>JED</t>
  </si>
  <si>
    <t>Jérémie Airport</t>
  </si>
  <si>
    <t>JEE</t>
  </si>
  <si>
    <t>Jefferson City Memorial Airport</t>
  </si>
  <si>
    <t>JEF</t>
  </si>
  <si>
    <t>Aasiaat Airport</t>
  </si>
  <si>
    <t>JEG</t>
  </si>
  <si>
    <t>Jeh Airport</t>
  </si>
  <si>
    <t>JEJ</t>
  </si>
  <si>
    <t>Jeki Airport</t>
  </si>
  <si>
    <t>JEK</t>
  </si>
  <si>
    <t>Jequié Airport</t>
  </si>
  <si>
    <t>JEQ</t>
  </si>
  <si>
    <t>Jersey Airport</t>
  </si>
  <si>
    <t>JER</t>
  </si>
  <si>
    <t>John F Kennedy International Airport</t>
  </si>
  <si>
    <t>JFK</t>
  </si>
  <si>
    <t>Northeast Ohio Regional Airport</t>
  </si>
  <si>
    <t>JFN</t>
  </si>
  <si>
    <t>Paamiut Airport</t>
  </si>
  <si>
    <t>JFR</t>
  </si>
  <si>
    <t>Jamnagar Airport</t>
  </si>
  <si>
    <t>JGA</t>
  </si>
  <si>
    <t>Jagdalpur Airport</t>
  </si>
  <si>
    <t>JGB</t>
  </si>
  <si>
    <t>Jiagedaqi Airport</t>
  </si>
  <si>
    <t>JGD</t>
  </si>
  <si>
    <t>Jiayuguan Airport</t>
  </si>
  <si>
    <t>JGN</t>
  </si>
  <si>
    <t>Jinggangshan Airport</t>
  </si>
  <si>
    <t>JGS</t>
  </si>
  <si>
    <t>Senai International Airport</t>
  </si>
  <si>
    <t>JHB</t>
  </si>
  <si>
    <t>Xishuangbanna Gasa Airport</t>
  </si>
  <si>
    <t>JHG</t>
  </si>
  <si>
    <t>Fort MacKay/Albian Aerodrome</t>
  </si>
  <si>
    <t>JHL</t>
  </si>
  <si>
    <t>Kapalua Airport</t>
  </si>
  <si>
    <t>JHM</t>
  </si>
  <si>
    <t>Shute Harbour Airport</t>
  </si>
  <si>
    <t>JHQ</t>
  </si>
  <si>
    <t>Sisimiut Airport</t>
  </si>
  <si>
    <t>JHS</t>
  </si>
  <si>
    <t>Chautauqua County-Jamestown Airport</t>
  </si>
  <si>
    <t>JHW</t>
  </si>
  <si>
    <t>Juína Airport</t>
  </si>
  <si>
    <t>JIA</t>
  </si>
  <si>
    <t>Djibouti-Ambouli Airport</t>
  </si>
  <si>
    <t>JIB</t>
  </si>
  <si>
    <t>Jinchuan Airport</t>
  </si>
  <si>
    <t>JIC</t>
  </si>
  <si>
    <t>Wilwal International Airport</t>
  </si>
  <si>
    <t>JIJ</t>
  </si>
  <si>
    <t>Ikaria Airport</t>
  </si>
  <si>
    <t>JIK</t>
  </si>
  <si>
    <t>Jilin Airport</t>
  </si>
  <si>
    <t>JIL</t>
  </si>
  <si>
    <t>Jimma Airport</t>
  </si>
  <si>
    <t>JIM</t>
  </si>
  <si>
    <t>Jinja Airport</t>
  </si>
  <si>
    <t>JIN</t>
  </si>
  <si>
    <t>Jos Orno Imsula Airport</t>
  </si>
  <si>
    <t>JIO</t>
  </si>
  <si>
    <t>Jipijapa Airport</t>
  </si>
  <si>
    <t>JIP</t>
  </si>
  <si>
    <t>Qianjiang Wulingshan Airport</t>
  </si>
  <si>
    <t>JIQ</t>
  </si>
  <si>
    <t>Jiri Airport</t>
  </si>
  <si>
    <t>JIR</t>
  </si>
  <si>
    <t>Jiujiang Lushan Airport</t>
  </si>
  <si>
    <t>JIU</t>
  </si>
  <si>
    <t>Jiwani Airport</t>
  </si>
  <si>
    <t>JIW</t>
  </si>
  <si>
    <t>Comandante Ariston Pessoa Airport</t>
  </si>
  <si>
    <t>JJD</t>
  </si>
  <si>
    <t>Humberto Ghizzo Bortoluzzi Regional Airport</t>
  </si>
  <si>
    <t>JJG</t>
  </si>
  <si>
    <t>Juanjui Airport</t>
  </si>
  <si>
    <t>JJI</t>
  </si>
  <si>
    <t>Mulika Lodge Airport</t>
  </si>
  <si>
    <t>JJM</t>
  </si>
  <si>
    <t>Quanzhou Jinjiang International Airport</t>
  </si>
  <si>
    <t>JJN</t>
  </si>
  <si>
    <t>Jönköping Airport</t>
  </si>
  <si>
    <t>JKG</t>
  </si>
  <si>
    <t>Chios Island National Airport</t>
  </si>
  <si>
    <t>JKH</t>
  </si>
  <si>
    <t>Kalymnos Airport</t>
  </si>
  <si>
    <t>JKL</t>
  </si>
  <si>
    <t>Janakpur Airport</t>
  </si>
  <si>
    <t>JKR</t>
  </si>
  <si>
    <t>Cherokee County Airport</t>
  </si>
  <si>
    <t>JKV</t>
  </si>
  <si>
    <t>Quartz Creek Airport</t>
  </si>
  <si>
    <t>JLA</t>
  </si>
  <si>
    <t>Joplin Regional Airport</t>
  </si>
  <si>
    <t>JLN</t>
  </si>
  <si>
    <t>Jabalpur Airport</t>
  </si>
  <si>
    <t>JLR</t>
  </si>
  <si>
    <t>Jales Airport</t>
  </si>
  <si>
    <t>JLS</t>
  </si>
  <si>
    <t>Jamba Airport</t>
  </si>
  <si>
    <t>JMB</t>
  </si>
  <si>
    <t>Lancang Jingmai Airport</t>
  </si>
  <si>
    <t>JMJ</t>
  </si>
  <si>
    <t>Mikonos Airport</t>
  </si>
  <si>
    <t>JMK</t>
  </si>
  <si>
    <t>Jomsom Airport</t>
  </si>
  <si>
    <t>JMO</t>
  </si>
  <si>
    <t>Jamestown Regional Airport</t>
  </si>
  <si>
    <t>JMS</t>
  </si>
  <si>
    <t>Jiamusi Airport</t>
  </si>
  <si>
    <t>JMU</t>
  </si>
  <si>
    <t>Januária Airport</t>
  </si>
  <si>
    <t>JNA</t>
  </si>
  <si>
    <t>OR Tambo International Airport</t>
  </si>
  <si>
    <t>JNB</t>
  </si>
  <si>
    <t>Jining Qufu Airport</t>
  </si>
  <si>
    <t>JNG</t>
  </si>
  <si>
    <t>Junin Airport</t>
  </si>
  <si>
    <t>JNI</t>
  </si>
  <si>
    <t>Ja'Aluni Airport</t>
  </si>
  <si>
    <t>JNJ</t>
  </si>
  <si>
    <t>Juneau International Airport</t>
  </si>
  <si>
    <t>JNU</t>
  </si>
  <si>
    <t>Naxos Airport</t>
  </si>
  <si>
    <t>JNX</t>
  </si>
  <si>
    <t>Jinzhou Airport</t>
  </si>
  <si>
    <t>JNZ</t>
  </si>
  <si>
    <t>Joensuu Airport</t>
  </si>
  <si>
    <t>JOE</t>
  </si>
  <si>
    <t>Adi Sutjipto International Airport</t>
  </si>
  <si>
    <t>JOG</t>
  </si>
  <si>
    <t>Port St Johns Airport</t>
  </si>
  <si>
    <t>JOH</t>
  </si>
  <si>
    <t>Lauro Carneiro de Loyola Airport</t>
  </si>
  <si>
    <t>JOI</t>
  </si>
  <si>
    <t>Doris Lake</t>
  </si>
  <si>
    <t>JOJ</t>
  </si>
  <si>
    <t>Yoshkar-Ola Airport</t>
  </si>
  <si>
    <t>JOK</t>
  </si>
  <si>
    <t>Jolo Airport</t>
  </si>
  <si>
    <t>JOL</t>
  </si>
  <si>
    <t>Njombe Airport</t>
  </si>
  <si>
    <t>JOM</t>
  </si>
  <si>
    <t>Josephstaal Airport</t>
  </si>
  <si>
    <t>JOP</t>
  </si>
  <si>
    <t>Yakubu Gowon Airport</t>
  </si>
  <si>
    <t>JOS</t>
  </si>
  <si>
    <t>Joliet Regional Airport</t>
  </si>
  <si>
    <t>JOT</t>
  </si>
  <si>
    <t>Presidente Castro Pinto International Airport</t>
  </si>
  <si>
    <t>JPA</t>
  </si>
  <si>
    <t>Ji-Paraná Airport</t>
  </si>
  <si>
    <t>JPR</t>
  </si>
  <si>
    <t>Qaarsut Airport</t>
  </si>
  <si>
    <t>JQA</t>
  </si>
  <si>
    <t>Jaqué Airport</t>
  </si>
  <si>
    <t>JQE</t>
  </si>
  <si>
    <t>Kalaeloa Airport</t>
  </si>
  <si>
    <t>JRF</t>
  </si>
  <si>
    <t>Jharsuguda Airport</t>
  </si>
  <si>
    <t>JRG</t>
  </si>
  <si>
    <t>Jorhat Airport</t>
  </si>
  <si>
    <t>JRH</t>
  </si>
  <si>
    <t>Juruena Airport</t>
  </si>
  <si>
    <t>JRN</t>
  </si>
  <si>
    <t>Kilimanjaro International Airport</t>
  </si>
  <si>
    <t>JRO</t>
  </si>
  <si>
    <t>Jaisalmer Airport</t>
  </si>
  <si>
    <t>JSA</t>
  </si>
  <si>
    <t>Sitia Airport</t>
  </si>
  <si>
    <t>JSH</t>
  </si>
  <si>
    <t>Skiathos Island National Airport</t>
  </si>
  <si>
    <t>JSI</t>
  </si>
  <si>
    <t>Jiansanjiang Airport</t>
  </si>
  <si>
    <t>JSJ</t>
  </si>
  <si>
    <t>Jask Airport</t>
  </si>
  <si>
    <t>JSK</t>
  </si>
  <si>
    <t>Jose De San Martin Airport</t>
  </si>
  <si>
    <t>JSM</t>
  </si>
  <si>
    <t>Jessore Airport</t>
  </si>
  <si>
    <t>JSR</t>
  </si>
  <si>
    <t>John Murtha Johnstown Cambria County Airport</t>
  </si>
  <si>
    <t>JST</t>
  </si>
  <si>
    <t>Maniitsoq Airport</t>
  </si>
  <si>
    <t>JSU</t>
  </si>
  <si>
    <t>Syros Airport</t>
  </si>
  <si>
    <t>JSY</t>
  </si>
  <si>
    <t>Bauru - Arealva Airport</t>
  </si>
  <si>
    <t>JTC</t>
  </si>
  <si>
    <t>Jataí Airport</t>
  </si>
  <si>
    <t>JTI</t>
  </si>
  <si>
    <t>Santorini Airport</t>
  </si>
  <si>
    <t>JTR</t>
  </si>
  <si>
    <t>Astypalaia Airport</t>
  </si>
  <si>
    <t>JTY</t>
  </si>
  <si>
    <t>Inácio Luís do Nascimento Airport</t>
  </si>
  <si>
    <t>JUA</t>
  </si>
  <si>
    <t>Juba International Airport</t>
  </si>
  <si>
    <t>JUB</t>
  </si>
  <si>
    <t>Jiuhuashan Airport</t>
  </si>
  <si>
    <t>JUH</t>
  </si>
  <si>
    <t>Juist Airport</t>
  </si>
  <si>
    <t>JUI</t>
  </si>
  <si>
    <t>Gobernador Horacio Guzman International Airport</t>
  </si>
  <si>
    <t>JUJ</t>
  </si>
  <si>
    <t>Inca Manco Capac International Airport</t>
  </si>
  <si>
    <t>JUL</t>
  </si>
  <si>
    <t>Jumla Airport</t>
  </si>
  <si>
    <t>JUM</t>
  </si>
  <si>
    <t>Jundah Airport</t>
  </si>
  <si>
    <t>JUN</t>
  </si>
  <si>
    <t>Jurado Airport</t>
  </si>
  <si>
    <t>JUO</t>
  </si>
  <si>
    <t>Jurien Bay Airport</t>
  </si>
  <si>
    <t>JUR</t>
  </si>
  <si>
    <t>Jutigalpa airport</t>
  </si>
  <si>
    <t>JUT</t>
  </si>
  <si>
    <t>Upernavik Airport</t>
  </si>
  <si>
    <t>JUV</t>
  </si>
  <si>
    <t>Quzhou Airport</t>
  </si>
  <si>
    <t>JUZ</t>
  </si>
  <si>
    <t>Ankavandra Airport</t>
  </si>
  <si>
    <t>JVA</t>
  </si>
  <si>
    <t>Central Jersey Regional Airport</t>
  </si>
  <si>
    <t>JVI</t>
  </si>
  <si>
    <t>Southern Wisconsin Regional Airport</t>
  </si>
  <si>
    <t>JVL</t>
  </si>
  <si>
    <t>Jwaneng Airport</t>
  </si>
  <si>
    <t>JWA</t>
  </si>
  <si>
    <t>Zanjan Airport</t>
  </si>
  <si>
    <t>JWN</t>
  </si>
  <si>
    <t>Jixi Xingkaihu Airport</t>
  </si>
  <si>
    <t>JXA</t>
  </si>
  <si>
    <t>Jackson County Reynolds Field</t>
  </si>
  <si>
    <t>JXN</t>
  </si>
  <si>
    <t>Jiroft Airport</t>
  </si>
  <si>
    <t>JYR</t>
  </si>
  <si>
    <t>Jyvaskyla Airport</t>
  </si>
  <si>
    <t>JYV</t>
  </si>
  <si>
    <t>Jiuzhai Huanglong Airport</t>
  </si>
  <si>
    <t>JZH</t>
  </si>
  <si>
    <t>Kasama Airport</t>
  </si>
  <si>
    <t>KAA</t>
  </si>
  <si>
    <t>Kariba International Airport</t>
  </si>
  <si>
    <t>KAB</t>
  </si>
  <si>
    <t>Kamishly Airport</t>
  </si>
  <si>
    <t>KAC</t>
  </si>
  <si>
    <t>Kaduna Airport</t>
  </si>
  <si>
    <t>KAD</t>
  </si>
  <si>
    <t>Karato Airport</t>
  </si>
  <si>
    <t>KAF</t>
  </si>
  <si>
    <t>Gangneung Airport (K-18)</t>
  </si>
  <si>
    <t>KAG</t>
  </si>
  <si>
    <t>Kaieteur International Airport</t>
  </si>
  <si>
    <t>KAI</t>
  </si>
  <si>
    <t>Kajaani Airport</t>
  </si>
  <si>
    <t>KAJ</t>
  </si>
  <si>
    <t>Kaltag Airport</t>
  </si>
  <si>
    <t>KAL</t>
  </si>
  <si>
    <t>Kamaran Airport</t>
  </si>
  <si>
    <t>KAM</t>
  </si>
  <si>
    <t>Mallam Aminu International Airport</t>
  </si>
  <si>
    <t>KAN</t>
  </si>
  <si>
    <t>Kuusamo Airport</t>
  </si>
  <si>
    <t>KAO</t>
  </si>
  <si>
    <t>Kapanga Airport</t>
  </si>
  <si>
    <t>KAP</t>
  </si>
  <si>
    <t>Kamulai Airport</t>
  </si>
  <si>
    <t>KAQ</t>
  </si>
  <si>
    <t>Kamarang Airport</t>
  </si>
  <si>
    <t>KAR</t>
  </si>
  <si>
    <t>Karasburg Airport</t>
  </si>
  <si>
    <t>KAS</t>
  </si>
  <si>
    <t>Kaitaia Airport</t>
  </si>
  <si>
    <t>KAT</t>
  </si>
  <si>
    <t>Kauhava Airport</t>
  </si>
  <si>
    <t>KAU</t>
  </si>
  <si>
    <t>Kavanayen Airport</t>
  </si>
  <si>
    <t>KAV</t>
  </si>
  <si>
    <t>Kawthoung Airport</t>
  </si>
  <si>
    <t>KAW</t>
  </si>
  <si>
    <t>Kalbarri Airport</t>
  </si>
  <si>
    <t>KAX</t>
  </si>
  <si>
    <t>Wakaya Island Airport</t>
  </si>
  <si>
    <t>KAY</t>
  </si>
  <si>
    <t>Kao Airport</t>
  </si>
  <si>
    <t>KAZ</t>
  </si>
  <si>
    <t>Kabala Airport</t>
  </si>
  <si>
    <t>KBA</t>
  </si>
  <si>
    <t>Kirkimbie Station Airport</t>
  </si>
  <si>
    <t>KBB</t>
  </si>
  <si>
    <t>Birch Creek Airport</t>
  </si>
  <si>
    <t>KBC</t>
  </si>
  <si>
    <t>Kimberley Downs Airport</t>
  </si>
  <si>
    <t>KBD</t>
  </si>
  <si>
    <t>Karubaga Airport</t>
  </si>
  <si>
    <t>KBF</t>
  </si>
  <si>
    <t>Kalat Airport</t>
  </si>
  <si>
    <t>KBH</t>
  </si>
  <si>
    <t>Kribi Airport</t>
  </si>
  <si>
    <t>KBI</t>
  </si>
  <si>
    <t>Kings Canyon Airport</t>
  </si>
  <si>
    <t>KBJ</t>
  </si>
  <si>
    <t>Hamid Karzai International Airport</t>
  </si>
  <si>
    <t>KBL</t>
  </si>
  <si>
    <t>Kabwum</t>
  </si>
  <si>
    <t>KBM</t>
  </si>
  <si>
    <t>Tunta Airport</t>
  </si>
  <si>
    <t>KBN</t>
  </si>
  <si>
    <t>Kabalo Airport</t>
  </si>
  <si>
    <t>KBO</t>
  </si>
  <si>
    <t>Boryspil International Airport</t>
  </si>
  <si>
    <t>KBP</t>
  </si>
  <si>
    <t>Kasungu Airport</t>
  </si>
  <si>
    <t>KBQ</t>
  </si>
  <si>
    <t>Sultan Ismail Petra Airport</t>
  </si>
  <si>
    <t>KBR</t>
  </si>
  <si>
    <t>Bo Airport</t>
  </si>
  <si>
    <t>KBS</t>
  </si>
  <si>
    <t>Kaben Airport</t>
  </si>
  <si>
    <t>KBT</t>
  </si>
  <si>
    <t>Gusti Syamsir Alam Airport</t>
  </si>
  <si>
    <t>KBU</t>
  </si>
  <si>
    <t>Krabi Airport</t>
  </si>
  <si>
    <t>KBV</t>
  </si>
  <si>
    <t>Kambuaya Airport</t>
  </si>
  <si>
    <t>KBX</t>
  </si>
  <si>
    <t>Streaky Bay Airport</t>
  </si>
  <si>
    <t>KBY</t>
  </si>
  <si>
    <t>Kaikoura Airport</t>
  </si>
  <si>
    <t>KBZ</t>
  </si>
  <si>
    <t>Kuqa Airport</t>
  </si>
  <si>
    <t>KCA</t>
  </si>
  <si>
    <t>Tepoe Airstrip</t>
  </si>
  <si>
    <t>KCB</t>
  </si>
  <si>
    <t>Kamur Airport</t>
  </si>
  <si>
    <t>KCD</t>
  </si>
  <si>
    <t>Collinsville Airport</t>
  </si>
  <si>
    <t>KCE</t>
  </si>
  <si>
    <t>Kadanwari Airport</t>
  </si>
  <si>
    <t>KCF</t>
  </si>
  <si>
    <t>Kuching International Airport</t>
  </si>
  <si>
    <t>KCH</t>
  </si>
  <si>
    <t>Kon Airport</t>
  </si>
  <si>
    <t>KCI</t>
  </si>
  <si>
    <t>Komaio Airport</t>
  </si>
  <si>
    <t>KCJ</t>
  </si>
  <si>
    <t>Kirensk Airport</t>
  </si>
  <si>
    <t>KCK</t>
  </si>
  <si>
    <t>Chignik Lagoon Airport</t>
  </si>
  <si>
    <t>KCL</t>
  </si>
  <si>
    <t>Kahramanmaraş Airport</t>
  </si>
  <si>
    <t>KCM</t>
  </si>
  <si>
    <t>Cengiz Topel Airport</t>
  </si>
  <si>
    <t>KCO</t>
  </si>
  <si>
    <t>Chignik Lake Airport</t>
  </si>
  <si>
    <t>KCQ</t>
  </si>
  <si>
    <t>Colorado Creek Airport</t>
  </si>
  <si>
    <t>KCR</t>
  </si>
  <si>
    <t>Kings Creek Airport</t>
  </si>
  <si>
    <t>KCS</t>
  </si>
  <si>
    <t>Koggala Airport</t>
  </si>
  <si>
    <t>KCT</t>
  </si>
  <si>
    <t>Masindi Airport</t>
  </si>
  <si>
    <t>KCU</t>
  </si>
  <si>
    <t>Kochi Airport (高知空港)</t>
  </si>
  <si>
    <t>KCZ</t>
  </si>
  <si>
    <t>Kolda North Airport</t>
  </si>
  <si>
    <t>KDA</t>
  </si>
  <si>
    <t>Kambalda Airport</t>
  </si>
  <si>
    <t>KDB</t>
  </si>
  <si>
    <t>Kandi Airport</t>
  </si>
  <si>
    <t>KDC</t>
  </si>
  <si>
    <t>Khuzdar Airport</t>
  </si>
  <si>
    <t>KDD</t>
  </si>
  <si>
    <t>Koroba Airport</t>
  </si>
  <si>
    <t>KDE</t>
  </si>
  <si>
    <t>Kandahar Airport</t>
  </si>
  <si>
    <t>KDH</t>
  </si>
  <si>
    <t>Wolter Monginsidi Airport</t>
  </si>
  <si>
    <t>KDI</t>
  </si>
  <si>
    <t>Ville Airport</t>
  </si>
  <si>
    <t>KDJ</t>
  </si>
  <si>
    <t>Kodiak Municipal Airport</t>
  </si>
  <si>
    <t>KDK</t>
  </si>
  <si>
    <t>Kärdla Airport</t>
  </si>
  <si>
    <t>KDL</t>
  </si>
  <si>
    <t>Kaadedhdhoo Airport</t>
  </si>
  <si>
    <t>KDM</t>
  </si>
  <si>
    <t>Ndende Airport</t>
  </si>
  <si>
    <t>KDN</t>
  </si>
  <si>
    <t>Kadhdhoo Airport</t>
  </si>
  <si>
    <t>KDO</t>
  </si>
  <si>
    <t>Kandep Airport</t>
  </si>
  <si>
    <t>KDP</t>
  </si>
  <si>
    <t>Kamberatoro Airport</t>
  </si>
  <si>
    <t>KDQ</t>
  </si>
  <si>
    <t>Kandrian Airport</t>
  </si>
  <si>
    <t>KDR</t>
  </si>
  <si>
    <t>Kamaran Downs Airport</t>
  </si>
  <si>
    <t>KDS</t>
  </si>
  <si>
    <t>Kamphaeng Saen Airport</t>
  </si>
  <si>
    <t>KDT</t>
  </si>
  <si>
    <t>Skardu Airport</t>
  </si>
  <si>
    <t>KDU</t>
  </si>
  <si>
    <t>Vunisea Airport</t>
  </si>
  <si>
    <t>KDV</t>
  </si>
  <si>
    <t>Kadugli Airport</t>
  </si>
  <si>
    <t>KDX</t>
  </si>
  <si>
    <t>Typliy Klyuch Airport</t>
  </si>
  <si>
    <t>KDY</t>
  </si>
  <si>
    <t>Keisah Airport</t>
  </si>
  <si>
    <t>KEA</t>
  </si>
  <si>
    <t>Nanwalek Airport</t>
  </si>
  <si>
    <t>KEB</t>
  </si>
  <si>
    <t>Kasenga Airport</t>
  </si>
  <si>
    <t>KEC</t>
  </si>
  <si>
    <t>Kaédi Airport</t>
  </si>
  <si>
    <t>KED</t>
  </si>
  <si>
    <t>Kelle Airport</t>
  </si>
  <si>
    <t>KEE</t>
  </si>
  <si>
    <t>Keflavik International Airport</t>
  </si>
  <si>
    <t>KEF</t>
  </si>
  <si>
    <t>Keglsugl Airport</t>
  </si>
  <si>
    <t>KEG</t>
  </si>
  <si>
    <t>Kepi Airport</t>
  </si>
  <si>
    <t>KEI</t>
  </si>
  <si>
    <t>Kemerovo Airport</t>
  </si>
  <si>
    <t>KEJ</t>
  </si>
  <si>
    <t>Ekwok Airport</t>
  </si>
  <si>
    <t>KEK</t>
  </si>
  <si>
    <t>Kiel-Holtenau Airport</t>
  </si>
  <si>
    <t>KEL</t>
  </si>
  <si>
    <t>Kemi-Tornio Airport</t>
  </si>
  <si>
    <t>KEM</t>
  </si>
  <si>
    <t>Kenema Airport</t>
  </si>
  <si>
    <t>KEN</t>
  </si>
  <si>
    <t>Odienne Airport</t>
  </si>
  <si>
    <t>KEO</t>
  </si>
  <si>
    <t>Nepalgunj Airport</t>
  </si>
  <si>
    <t>KEP</t>
  </si>
  <si>
    <t>Kebar Airport</t>
  </si>
  <si>
    <t>KEQ</t>
  </si>
  <si>
    <t>Kerman Airport</t>
  </si>
  <si>
    <t>KER</t>
  </si>
  <si>
    <t>Kelsey Airport</t>
  </si>
  <si>
    <t>KES</t>
  </si>
  <si>
    <t>Kengtung Airport</t>
  </si>
  <si>
    <t>KET</t>
  </si>
  <si>
    <t>Keekorok Airport</t>
  </si>
  <si>
    <t>KEU</t>
  </si>
  <si>
    <t>Halli Airport</t>
  </si>
  <si>
    <t>KEV</t>
  </si>
  <si>
    <t>Keewaywin Airport</t>
  </si>
  <si>
    <t>KEW</t>
  </si>
  <si>
    <t>Kanabea Airport</t>
  </si>
  <si>
    <t>KEX</t>
  </si>
  <si>
    <t>Kericho Airport</t>
  </si>
  <si>
    <t>KEY</t>
  </si>
  <si>
    <t>Kiffa Airport</t>
  </si>
  <si>
    <t>KFA</t>
  </si>
  <si>
    <t>Fortescue - Dave Forrest Aerodrome</t>
  </si>
  <si>
    <t>KFE</t>
  </si>
  <si>
    <t>Kalkgurung Airport</t>
  </si>
  <si>
    <t>KFG</t>
  </si>
  <si>
    <t>False Pass Airport</t>
  </si>
  <si>
    <t>KFP</t>
  </si>
  <si>
    <t>Kastamonu Airport</t>
  </si>
  <si>
    <t>KFS</t>
  </si>
  <si>
    <t>Kananga Airport</t>
  </si>
  <si>
    <t>KGA</t>
  </si>
  <si>
    <t>Konge Airport</t>
  </si>
  <si>
    <t>KGB</t>
  </si>
  <si>
    <t>Kingscote Airport</t>
  </si>
  <si>
    <t>KGC</t>
  </si>
  <si>
    <t>Khrabrovo Airport</t>
  </si>
  <si>
    <t>KGD</t>
  </si>
  <si>
    <t>Kaghau Airport</t>
  </si>
  <si>
    <t>KGE</t>
  </si>
  <si>
    <t>Sary-Arka Airport</t>
  </si>
  <si>
    <t>KGF</t>
  </si>
  <si>
    <t>Kédougou Airport</t>
  </si>
  <si>
    <t>KGG</t>
  </si>
  <si>
    <t>Yongai Airport</t>
  </si>
  <si>
    <t>KGH</t>
  </si>
  <si>
    <t>Kalgoorlie Boulder Airport</t>
  </si>
  <si>
    <t>KGI</t>
  </si>
  <si>
    <t>Karonga Airport</t>
  </si>
  <si>
    <t>KGJ</t>
  </si>
  <si>
    <t>Koliganek Airport</t>
  </si>
  <si>
    <t>KGK</t>
  </si>
  <si>
    <t>Kigali International Airport</t>
  </si>
  <si>
    <t>KGL</t>
  </si>
  <si>
    <t>Kungim Airport</t>
  </si>
  <si>
    <t>KGM</t>
  </si>
  <si>
    <t>Kirovograd Airport</t>
  </si>
  <si>
    <t>KGO</t>
  </si>
  <si>
    <t>Kogalym International Airport</t>
  </si>
  <si>
    <t>KGP</t>
  </si>
  <si>
    <t>Kulgera Airport</t>
  </si>
  <si>
    <t>KGR</t>
  </si>
  <si>
    <t>Kos Airport</t>
  </si>
  <si>
    <t>KGS</t>
  </si>
  <si>
    <t>Kangding Airport</t>
  </si>
  <si>
    <t>KGT</t>
  </si>
  <si>
    <t>Keningau Airport</t>
  </si>
  <si>
    <t>KGU</t>
  </si>
  <si>
    <t>Kagi Airport</t>
  </si>
  <si>
    <t>KGW</t>
  </si>
  <si>
    <t>Grayling Airport</t>
  </si>
  <si>
    <t>KGX</t>
  </si>
  <si>
    <t>Kingaroy Airport</t>
  </si>
  <si>
    <t>KGY</t>
  </si>
  <si>
    <t>Glacier Creek Airport</t>
  </si>
  <si>
    <t>KGZ</t>
  </si>
  <si>
    <t>Khaneh Airport</t>
  </si>
  <si>
    <t>KHA</t>
  </si>
  <si>
    <t>Kerch Airport</t>
  </si>
  <si>
    <t>KHC</t>
  </si>
  <si>
    <t>Khoram Abad Airport</t>
  </si>
  <si>
    <t>KHD</t>
  </si>
  <si>
    <t>Kherson International Airport</t>
  </si>
  <si>
    <t>KHE</t>
  </si>
  <si>
    <t>Kashgar Airport</t>
  </si>
  <si>
    <t>KHG</t>
  </si>
  <si>
    <t>Kaohsiung International Airport</t>
  </si>
  <si>
    <t>KHH</t>
  </si>
  <si>
    <t>Jinnah International Airport</t>
  </si>
  <si>
    <t>KHI</t>
  </si>
  <si>
    <t>Kauhajoki Airport</t>
  </si>
  <si>
    <t>KHJ</t>
  </si>
  <si>
    <t>Khark Island Airport</t>
  </si>
  <si>
    <t>KHK</t>
  </si>
  <si>
    <t>Kanti Airport</t>
  </si>
  <si>
    <t>KHM</t>
  </si>
  <si>
    <t>Nanchang Changbei International Airport</t>
  </si>
  <si>
    <t>KHN</t>
  </si>
  <si>
    <t>Khoka Moya Airport</t>
  </si>
  <si>
    <t>KHO</t>
  </si>
  <si>
    <t>Kharkhorin Airport</t>
  </si>
  <si>
    <t>KHR</t>
  </si>
  <si>
    <t>Khasab Air Base</t>
  </si>
  <si>
    <t>KHS</t>
  </si>
  <si>
    <t>Khost Airport</t>
  </si>
  <si>
    <t>KHT</t>
  </si>
  <si>
    <t>Kakhnovka Airfield</t>
  </si>
  <si>
    <t>KHU</t>
  </si>
  <si>
    <t>Khabarovsk-Novy Airport</t>
  </si>
  <si>
    <t>KHV</t>
  </si>
  <si>
    <t>Khwai River Lodge Airport</t>
  </si>
  <si>
    <t>KHW</t>
  </si>
  <si>
    <t>Savannah Airstrip</t>
  </si>
  <si>
    <t>KHX</t>
  </si>
  <si>
    <t>Khoy Airport</t>
  </si>
  <si>
    <t>KHY</t>
  </si>
  <si>
    <t>Kauehi Airport</t>
  </si>
  <si>
    <t>KHZ</t>
  </si>
  <si>
    <t>Mesa Del Rey Airport</t>
  </si>
  <si>
    <t>KIC</t>
  </si>
  <si>
    <t>Kristianstad Airport</t>
  </si>
  <si>
    <t>KID</t>
  </si>
  <si>
    <t>Aropa Airport</t>
  </si>
  <si>
    <t>KIE</t>
  </si>
  <si>
    <t>Kingfisher Lake Airport</t>
  </si>
  <si>
    <t>KIF</t>
  </si>
  <si>
    <t>Koingnaas Airport</t>
  </si>
  <si>
    <t>KIG</t>
  </si>
  <si>
    <t>Kish International Airport</t>
  </si>
  <si>
    <t>KIH</t>
  </si>
  <si>
    <t>Kibuli Airstrip</t>
  </si>
  <si>
    <t>KII</t>
  </si>
  <si>
    <t>Niigata Airport</t>
  </si>
  <si>
    <t>KIJ</t>
  </si>
  <si>
    <t>Kirkuk Air Base</t>
  </si>
  <si>
    <t>KIK</t>
  </si>
  <si>
    <t>Kilwa Airport</t>
  </si>
  <si>
    <t>KIL</t>
  </si>
  <si>
    <t>Kimberley Airport</t>
  </si>
  <si>
    <t>KIM</t>
  </si>
  <si>
    <t>Norman Manley International Airport</t>
  </si>
  <si>
    <t>KIN</t>
  </si>
  <si>
    <t>Kili Airport</t>
  </si>
  <si>
    <t>KIO</t>
  </si>
  <si>
    <t>Kickapoo Downtown Airport</t>
  </si>
  <si>
    <t>KIP</t>
  </si>
  <si>
    <t>Kira Airport</t>
  </si>
  <si>
    <t>KIQ</t>
  </si>
  <si>
    <t>Kerry Airport</t>
  </si>
  <si>
    <t>KIR</t>
  </si>
  <si>
    <t>Kisumu Airport</t>
  </si>
  <si>
    <t>KIS</t>
  </si>
  <si>
    <t>Kithira Airport</t>
  </si>
  <si>
    <t>KIT</t>
  </si>
  <si>
    <t>Kiunga Airport</t>
  </si>
  <si>
    <t>KIU</t>
  </si>
  <si>
    <t>Chişinău International Airport</t>
  </si>
  <si>
    <t>KIV</t>
  </si>
  <si>
    <t>Southdowns Airport</t>
  </si>
  <si>
    <t>KIW</t>
  </si>
  <si>
    <t>Kansai International Airport</t>
  </si>
  <si>
    <t>KIX</t>
  </si>
  <si>
    <t>Kilwa Masoko Airport</t>
  </si>
  <si>
    <t>KIY</t>
  </si>
  <si>
    <t>Yemelyanovo Airport</t>
  </si>
  <si>
    <t>KJA</t>
  </si>
  <si>
    <t>Kaili Airport</t>
  </si>
  <si>
    <t>KJH</t>
  </si>
  <si>
    <t>Kanas Airport</t>
  </si>
  <si>
    <t>KJI</t>
  </si>
  <si>
    <t>Wevelgem Airport</t>
  </si>
  <si>
    <t>KJK</t>
  </si>
  <si>
    <t>Kerama Airport</t>
  </si>
  <si>
    <t>KJP</t>
  </si>
  <si>
    <t>Kertajati International Airport</t>
  </si>
  <si>
    <t>KJT</t>
  </si>
  <si>
    <t>Koyuk Alfred Adams Airport</t>
  </si>
  <si>
    <t>KKA</t>
  </si>
  <si>
    <t>Khon Kaen Airport</t>
  </si>
  <si>
    <t>KKC</t>
  </si>
  <si>
    <t>Kokoda Airport</t>
  </si>
  <si>
    <t>KKD</t>
  </si>
  <si>
    <t>Kerikeri Airport</t>
  </si>
  <si>
    <t>KKE</t>
  </si>
  <si>
    <t>Konawaruk Airport</t>
  </si>
  <si>
    <t>KKG</t>
  </si>
  <si>
    <t>Kongiganak Airport</t>
  </si>
  <si>
    <t>KKH</t>
  </si>
  <si>
    <t>Akiachak Airport</t>
  </si>
  <si>
    <t>KKI</t>
  </si>
  <si>
    <t>Kitakyūshū Airport</t>
  </si>
  <si>
    <t>KKJ</t>
  </si>
  <si>
    <t>Kalakaket Creek AS Airport</t>
  </si>
  <si>
    <t>KKK</t>
  </si>
  <si>
    <t>Sa Pran Nak Airport</t>
  </si>
  <si>
    <t>KKM</t>
  </si>
  <si>
    <t>Kirkenes Airport (Høybuktmoen)</t>
  </si>
  <si>
    <t>KKN</t>
  </si>
  <si>
    <t>Kaikohe Airport</t>
  </si>
  <si>
    <t>KKO</t>
  </si>
  <si>
    <t>Koolburra Airport</t>
  </si>
  <si>
    <t>KKP</t>
  </si>
  <si>
    <t>Krasnoselkup Airport</t>
  </si>
  <si>
    <t>KKQ</t>
  </si>
  <si>
    <t>Kaukura Airport</t>
  </si>
  <si>
    <t>KKR</t>
  </si>
  <si>
    <t>Kashan Airport</t>
  </si>
  <si>
    <t>KKS</t>
  </si>
  <si>
    <t>Kentland Municipal Airport</t>
  </si>
  <si>
    <t>KKT</t>
  </si>
  <si>
    <t>Ekuk Airport</t>
  </si>
  <si>
    <t>KKU</t>
  </si>
  <si>
    <t>Kikwit Airport</t>
  </si>
  <si>
    <t>KKW</t>
  </si>
  <si>
    <t>Kikai Airport</t>
  </si>
  <si>
    <t>KKX</t>
  </si>
  <si>
    <t>Kilkenny Airport</t>
  </si>
  <si>
    <t>KKY</t>
  </si>
  <si>
    <t>Kaoh Kong Airport</t>
  </si>
  <si>
    <t>KKZ</t>
  </si>
  <si>
    <t>Kalabo Airport</t>
  </si>
  <si>
    <t>KLB</t>
  </si>
  <si>
    <t>Kaolack Airport</t>
  </si>
  <si>
    <t>KLC</t>
  </si>
  <si>
    <t>Migalovo Air Base</t>
  </si>
  <si>
    <t>KLD</t>
  </si>
  <si>
    <t>Kaélé Airport</t>
  </si>
  <si>
    <t>KLE</t>
  </si>
  <si>
    <t>Grabtsevo Airport</t>
  </si>
  <si>
    <t>KLF</t>
  </si>
  <si>
    <t>Kalskag Airport</t>
  </si>
  <si>
    <t>KLG</t>
  </si>
  <si>
    <t>Kolhapur Airport</t>
  </si>
  <si>
    <t>KLH</t>
  </si>
  <si>
    <t>Kotakoli Airport</t>
  </si>
  <si>
    <t>KLI</t>
  </si>
  <si>
    <t>Kalokol Airport</t>
  </si>
  <si>
    <t>KLK</t>
  </si>
  <si>
    <t>Levelock Airport</t>
  </si>
  <si>
    <t>KLL</t>
  </si>
  <si>
    <t>Kalaleh Airport</t>
  </si>
  <si>
    <t>KLM</t>
  </si>
  <si>
    <t>Larsen Bay Airport</t>
  </si>
  <si>
    <t>KLN</t>
  </si>
  <si>
    <t>Kalibo International Airport</t>
  </si>
  <si>
    <t>KLO</t>
  </si>
  <si>
    <t>Keluang Airport</t>
  </si>
  <si>
    <t>KLQ</t>
  </si>
  <si>
    <t>Kalmar Airport</t>
  </si>
  <si>
    <t>KLR</t>
  </si>
  <si>
    <t>Southwest Washington Regional Airport</t>
  </si>
  <si>
    <t>KLS</t>
  </si>
  <si>
    <t>Klagenfurt Airport</t>
  </si>
  <si>
    <t>KLU</t>
  </si>
  <si>
    <t>Karlovy Vary International Airport</t>
  </si>
  <si>
    <t>KLV</t>
  </si>
  <si>
    <t>Klawock Airport</t>
  </si>
  <si>
    <t>KLW</t>
  </si>
  <si>
    <t>Kalamata Airport</t>
  </si>
  <si>
    <t>KLX</t>
  </si>
  <si>
    <t>Kinkungwa Airport</t>
  </si>
  <si>
    <t>KLY</t>
  </si>
  <si>
    <t>Kleinsee Airport</t>
  </si>
  <si>
    <t>KLZ</t>
  </si>
  <si>
    <t>Kerema Airport</t>
  </si>
  <si>
    <t>KMA</t>
  </si>
  <si>
    <t>Koinambe Airport</t>
  </si>
  <si>
    <t>KMB</t>
  </si>
  <si>
    <t>King Khaled Military City Airport</t>
  </si>
  <si>
    <t>KMC</t>
  </si>
  <si>
    <t>Kamembe Airport</t>
  </si>
  <si>
    <t>KME</t>
  </si>
  <si>
    <t>Kamina Airport</t>
  </si>
  <si>
    <t>KMF</t>
  </si>
  <si>
    <t>Kunming Changshui International Airport</t>
  </si>
  <si>
    <t>KMG</t>
  </si>
  <si>
    <t>Johan Pienaar Airport</t>
  </si>
  <si>
    <t>KMH</t>
  </si>
  <si>
    <t>Miyazaki Airport</t>
  </si>
  <si>
    <t>KMI</t>
  </si>
  <si>
    <t>Kumamoto Airport</t>
  </si>
  <si>
    <t>KMJ</t>
  </si>
  <si>
    <t>Makabana Airport</t>
  </si>
  <si>
    <t>KMK</t>
  </si>
  <si>
    <t>Kamileroi Airport</t>
  </si>
  <si>
    <t>KML</t>
  </si>
  <si>
    <t>Kiman Airport</t>
  </si>
  <si>
    <t>KMM</t>
  </si>
  <si>
    <t>Kamina Base Airport</t>
  </si>
  <si>
    <t>KMN</t>
  </si>
  <si>
    <t>Manokotak Airport</t>
  </si>
  <si>
    <t>KMO</t>
  </si>
  <si>
    <t>Keetmanshoop Airport</t>
  </si>
  <si>
    <t>KMP</t>
  </si>
  <si>
    <t>Komatsu Airport</t>
  </si>
  <si>
    <t>KMQ</t>
  </si>
  <si>
    <t>Karimui Airport</t>
  </si>
  <si>
    <t>KMR</t>
  </si>
  <si>
    <t>Kumasi Airport</t>
  </si>
  <si>
    <t>KMS</t>
  </si>
  <si>
    <t>Kisimayu Airport</t>
  </si>
  <si>
    <t>KMU</t>
  </si>
  <si>
    <t>Kalay Airport</t>
  </si>
  <si>
    <t>KMV</t>
  </si>
  <si>
    <t>Kostroma Sokerkino Airport</t>
  </si>
  <si>
    <t>KMW</t>
  </si>
  <si>
    <t>King Khaled Air Base</t>
  </si>
  <si>
    <t>KMX</t>
  </si>
  <si>
    <t>Kaoma Airport</t>
  </si>
  <si>
    <t>KMZ</t>
  </si>
  <si>
    <t>Viña del mar Airport</t>
  </si>
  <si>
    <t>KNA</t>
  </si>
  <si>
    <t>Kindu Airport</t>
  </si>
  <si>
    <t>KND</t>
  </si>
  <si>
    <t>Kanainj Airport</t>
  </si>
  <si>
    <t>KNE</t>
  </si>
  <si>
    <t>RAF Marham</t>
  </si>
  <si>
    <t>KNF</t>
  </si>
  <si>
    <t>Kaimana Airport</t>
  </si>
  <si>
    <t>KNG</t>
  </si>
  <si>
    <t>Kinmen Airport</t>
  </si>
  <si>
    <t>KNH</t>
  </si>
  <si>
    <t>Katanning Airport</t>
  </si>
  <si>
    <t>KNI</t>
  </si>
  <si>
    <t>Kindamba Airport</t>
  </si>
  <si>
    <t>KNJ</t>
  </si>
  <si>
    <t>Kokhanok Airport</t>
  </si>
  <si>
    <t>KNK</t>
  </si>
  <si>
    <t>Kaniama Airport</t>
  </si>
  <si>
    <t>KNM</t>
  </si>
  <si>
    <t>Kankan Airport</t>
  </si>
  <si>
    <t>KNN</t>
  </si>
  <si>
    <t>Kualanamu International Airport</t>
  </si>
  <si>
    <t>KNO</t>
  </si>
  <si>
    <t>Capanda Airport</t>
  </si>
  <si>
    <t>KNP</t>
  </si>
  <si>
    <t>Koné Airport</t>
  </si>
  <si>
    <t>KNQ</t>
  </si>
  <si>
    <t>Jam Airport</t>
  </si>
  <si>
    <t>KNR</t>
  </si>
  <si>
    <t>King Island Airport</t>
  </si>
  <si>
    <t>KNS</t>
  </si>
  <si>
    <t>Kennett Memorial Airport</t>
  </si>
  <si>
    <t>KNT</t>
  </si>
  <si>
    <t>Kanpur Airport</t>
  </si>
  <si>
    <t>KNU</t>
  </si>
  <si>
    <t>New Stuyahok Airport</t>
  </si>
  <si>
    <t>KNW</t>
  </si>
  <si>
    <t>Kununurra Airport</t>
  </si>
  <si>
    <t>KNX</t>
  </si>
  <si>
    <t>Kenieba Airport</t>
  </si>
  <si>
    <t>KNZ</t>
  </si>
  <si>
    <t>Ellison Onizuka Kona International At Keahole Airport</t>
  </si>
  <si>
    <t>KOA</t>
  </si>
  <si>
    <t>Koumac Airport</t>
  </si>
  <si>
    <t>KOC</t>
  </si>
  <si>
    <t>Kotabangun Airport</t>
  </si>
  <si>
    <t>KOD</t>
  </si>
  <si>
    <t>El Tari Airport</t>
  </si>
  <si>
    <t>KOE</t>
  </si>
  <si>
    <t>Komatipoort Airport</t>
  </si>
  <si>
    <t>KOF</t>
  </si>
  <si>
    <t>Koolatah Airport</t>
  </si>
  <si>
    <t>KOH</t>
  </si>
  <si>
    <t>Kirkwall Airport</t>
  </si>
  <si>
    <t>KOI</t>
  </si>
  <si>
    <t>Kagoshima Airport</t>
  </si>
  <si>
    <t>KOJ</t>
  </si>
  <si>
    <t>Kokkola-Pietarsaari Airport</t>
  </si>
  <si>
    <t>KOK</t>
  </si>
  <si>
    <t>Komo-Manda Airport</t>
  </si>
  <si>
    <t>KOM</t>
  </si>
  <si>
    <t>Kontum Airport</t>
  </si>
  <si>
    <t>KON</t>
  </si>
  <si>
    <t>Kongolo Airport</t>
  </si>
  <si>
    <t>KOO</t>
  </si>
  <si>
    <t>Nakhon Phanom Airport</t>
  </si>
  <si>
    <t>KOP</t>
  </si>
  <si>
    <t>Köthen Airport</t>
  </si>
  <si>
    <t>KOQ</t>
  </si>
  <si>
    <t>Kakoro(Koroko) Airstrip</t>
  </si>
  <si>
    <t>KOR</t>
  </si>
  <si>
    <t>Sihanoukville International Airport</t>
  </si>
  <si>
    <t>KOS</t>
  </si>
  <si>
    <t>Kotlik Airport</t>
  </si>
  <si>
    <t>KOT</t>
  </si>
  <si>
    <t>Koulamoutou Mabimbi Airport</t>
  </si>
  <si>
    <t>KOU</t>
  </si>
  <si>
    <t>Kokshetau Airport</t>
  </si>
  <si>
    <t>KOV</t>
  </si>
  <si>
    <t>Ganzhou Airport</t>
  </si>
  <si>
    <t>KOW</t>
  </si>
  <si>
    <t>Kokonau Airport</t>
  </si>
  <si>
    <t>KOX</t>
  </si>
  <si>
    <t>Ouzinkie Airport</t>
  </si>
  <si>
    <t>KOZ</t>
  </si>
  <si>
    <t>Kopiago Airport</t>
  </si>
  <si>
    <t>KPA</t>
  </si>
  <si>
    <t>Port Clarence Coast Guard Station</t>
  </si>
  <si>
    <t>KPC</t>
  </si>
  <si>
    <t>Yapsiei Airport</t>
  </si>
  <si>
    <t>KPE</t>
  </si>
  <si>
    <t>Kondobol Airport</t>
  </si>
  <si>
    <t>KPF</t>
  </si>
  <si>
    <t>Kapit Airport</t>
  </si>
  <si>
    <t>KPI</t>
  </si>
  <si>
    <t>Kapal Airport</t>
  </si>
  <si>
    <t>KPL</t>
  </si>
  <si>
    <t>Kompiam Airport</t>
  </si>
  <si>
    <t>KPM</t>
  </si>
  <si>
    <t>Kipnuk Airport</t>
  </si>
  <si>
    <t>KPN</t>
  </si>
  <si>
    <t>Pohang Airport (G-815/K-3)</t>
  </si>
  <si>
    <t>KPO</t>
  </si>
  <si>
    <t>Kalpowar Airport</t>
  </si>
  <si>
    <t>KPP</t>
  </si>
  <si>
    <t>Kempsey Airport</t>
  </si>
  <si>
    <t>KPS</t>
  </si>
  <si>
    <t>Jackpot Airport/Hayden Field</t>
  </si>
  <si>
    <t>KPT</t>
  </si>
  <si>
    <t>Perryville Airport</t>
  </si>
  <si>
    <t>KPV</t>
  </si>
  <si>
    <t>Keperveem Airport</t>
  </si>
  <si>
    <t>KPW</t>
  </si>
  <si>
    <t>Kishangarh Airport</t>
  </si>
  <si>
    <t>KQH</t>
  </si>
  <si>
    <t>Kol Airport</t>
  </si>
  <si>
    <t>KQL</t>
  </si>
  <si>
    <t>Qurghonteppa International Airport</t>
  </si>
  <si>
    <t>KQT</t>
  </si>
  <si>
    <t>Kerang Airport</t>
  </si>
  <si>
    <t>KRA</t>
  </si>
  <si>
    <t>Karumba Airport</t>
  </si>
  <si>
    <t>KRB</t>
  </si>
  <si>
    <t>Departi Parbo Airport</t>
  </si>
  <si>
    <t>KRC</t>
  </si>
  <si>
    <t>Kurundi Airport</t>
  </si>
  <si>
    <t>KRD</t>
  </si>
  <si>
    <t>Kirundo Airport</t>
  </si>
  <si>
    <t>KRE</t>
  </si>
  <si>
    <t>Kramfors Sollefteå Airport</t>
  </si>
  <si>
    <t>KRF</t>
  </si>
  <si>
    <t>Karasabai Airport</t>
  </si>
  <si>
    <t>KRG</t>
  </si>
  <si>
    <t>Redhill Aerodrome</t>
  </si>
  <si>
    <t>KRH</t>
  </si>
  <si>
    <t>Kikori Airport</t>
  </si>
  <si>
    <t>KRI</t>
  </si>
  <si>
    <t>Karawari Airstrip</t>
  </si>
  <si>
    <t>KRJ</t>
  </si>
  <si>
    <t>Kraków John Paul II International Airport</t>
  </si>
  <si>
    <t>KRK</t>
  </si>
  <si>
    <t>Korla Airport</t>
  </si>
  <si>
    <t>KRL</t>
  </si>
  <si>
    <t>Karanambo Airport</t>
  </si>
  <si>
    <t>KRM</t>
  </si>
  <si>
    <t>Kiruna Airport</t>
  </si>
  <si>
    <t>KRN</t>
  </si>
  <si>
    <t>Kurgan Airport</t>
  </si>
  <si>
    <t>KRO</t>
  </si>
  <si>
    <t>Karup Airport</t>
  </si>
  <si>
    <t>KRP</t>
  </si>
  <si>
    <t>Kramatorsk Airport</t>
  </si>
  <si>
    <t>KRQ</t>
  </si>
  <si>
    <t>Krasnodar Pashkovsky International Airport</t>
  </si>
  <si>
    <t>KRR</t>
  </si>
  <si>
    <t>Kristiansand Airport</t>
  </si>
  <si>
    <t>KRS</t>
  </si>
  <si>
    <t>Khartoum International Airport</t>
  </si>
  <si>
    <t>KRT</t>
  </si>
  <si>
    <t>Kerau Airport</t>
  </si>
  <si>
    <t>KRU</t>
  </si>
  <si>
    <t>Kerio Valley Airport</t>
  </si>
  <si>
    <t>KRV</t>
  </si>
  <si>
    <t>Turkmenbashi Airport</t>
  </si>
  <si>
    <t>KRW</t>
  </si>
  <si>
    <t>Kar Kar Airport</t>
  </si>
  <si>
    <t>KRX</t>
  </si>
  <si>
    <t>Karamay Airport</t>
  </si>
  <si>
    <t>KRY</t>
  </si>
  <si>
    <t>Basango Mboliasa Airport</t>
  </si>
  <si>
    <t>KRZ</t>
  </si>
  <si>
    <t>Kosrae International Airport</t>
  </si>
  <si>
    <t>KSA</t>
  </si>
  <si>
    <t>Kasonombe Airport</t>
  </si>
  <si>
    <t>KSB</t>
  </si>
  <si>
    <t>Košice Airport</t>
  </si>
  <si>
    <t>KSC</t>
  </si>
  <si>
    <t>Karlstad Airport</t>
  </si>
  <si>
    <t>KSD</t>
  </si>
  <si>
    <t>Kasese Airport</t>
  </si>
  <si>
    <t>KSE</t>
  </si>
  <si>
    <t>Kassel-Calden Airport</t>
  </si>
  <si>
    <t>KSF</t>
  </si>
  <si>
    <t>Shahid Ashrafi Esfahani Airport</t>
  </si>
  <si>
    <t>KSH</t>
  </si>
  <si>
    <t>Kissidougou Airport</t>
  </si>
  <si>
    <t>KSI</t>
  </si>
  <si>
    <t>Kasos Airport</t>
  </si>
  <si>
    <t>KSJ</t>
  </si>
  <si>
    <t>Karlskoga Airport</t>
  </si>
  <si>
    <t>KSK</t>
  </si>
  <si>
    <t>Kassala Airport</t>
  </si>
  <si>
    <t>KSL</t>
  </si>
  <si>
    <t>St Mary's Airport</t>
  </si>
  <si>
    <t>KSM</t>
  </si>
  <si>
    <t>Kostanay West Airport</t>
  </si>
  <si>
    <t>KSN</t>
  </si>
  <si>
    <t>Kastoria National Airport</t>
  </si>
  <si>
    <t>KSO</t>
  </si>
  <si>
    <t>Kosipe Airport</t>
  </si>
  <si>
    <t>KSP</t>
  </si>
  <si>
    <t>Karshi Khanabad Airport</t>
  </si>
  <si>
    <t>KSQ</t>
  </si>
  <si>
    <t>Selayar/Aroepala Airport</t>
  </si>
  <si>
    <t>KSR</t>
  </si>
  <si>
    <t>Sikasso Airport</t>
  </si>
  <si>
    <t>KSS</t>
  </si>
  <si>
    <t>Kristiansund Airport (Kvernberget)</t>
  </si>
  <si>
    <t>KSU</t>
  </si>
  <si>
    <t>Springvale Airport</t>
  </si>
  <si>
    <t>KSV</t>
  </si>
  <si>
    <t>Kiryat Shmona Airport</t>
  </si>
  <si>
    <t>KSW</t>
  </si>
  <si>
    <t>Yasuru Airport</t>
  </si>
  <si>
    <t>KSX</t>
  </si>
  <si>
    <t>Kars Airport</t>
  </si>
  <si>
    <t>KSY</t>
  </si>
  <si>
    <t>Kotlas Airport</t>
  </si>
  <si>
    <t>KSZ</t>
  </si>
  <si>
    <t>Karratha Airport</t>
  </si>
  <si>
    <t>KTA</t>
  </si>
  <si>
    <t>Katiola Airport</t>
  </si>
  <si>
    <t>KTC</t>
  </si>
  <si>
    <t>Kitadaito Airport</t>
  </si>
  <si>
    <t>KTD</t>
  </si>
  <si>
    <t>Kerteh Airport</t>
  </si>
  <si>
    <t>KTE</t>
  </si>
  <si>
    <t>Takaka Airport</t>
  </si>
  <si>
    <t>KTF</t>
  </si>
  <si>
    <t>Ketapang(Rahadi Usman) Airport</t>
  </si>
  <si>
    <t>KTG</t>
  </si>
  <si>
    <t>Kratie Airport</t>
  </si>
  <si>
    <t>KTI</t>
  </si>
  <si>
    <t>Kichwa Tembo Airport</t>
  </si>
  <si>
    <t>KTJ</t>
  </si>
  <si>
    <t>Kitale Airport</t>
  </si>
  <si>
    <t>KTL</t>
  </si>
  <si>
    <t>Tribhuvan International Airport</t>
  </si>
  <si>
    <t>KTM</t>
  </si>
  <si>
    <t>Ketchikan International Airport</t>
  </si>
  <si>
    <t>KTN</t>
  </si>
  <si>
    <t>Kato Airport</t>
  </si>
  <si>
    <t>KTO</t>
  </si>
  <si>
    <t>Tinson Pen Airport</t>
  </si>
  <si>
    <t>KTP</t>
  </si>
  <si>
    <t>Kitee Airport</t>
  </si>
  <si>
    <t>KTQ</t>
  </si>
  <si>
    <t>Tindal Airport</t>
  </si>
  <si>
    <t>KTR</t>
  </si>
  <si>
    <t>Brevig Mission Airport</t>
  </si>
  <si>
    <t>KTS</t>
  </si>
  <si>
    <t>Kittilä Airport</t>
  </si>
  <si>
    <t>KTT</t>
  </si>
  <si>
    <t>Kota Airport</t>
  </si>
  <si>
    <t>KTU</t>
  </si>
  <si>
    <t>Kamarata Airport</t>
  </si>
  <si>
    <t>KTV</t>
  </si>
  <si>
    <t>Katowice International Airport</t>
  </si>
  <si>
    <t>KTW</t>
  </si>
  <si>
    <t>Koutiala Airport</t>
  </si>
  <si>
    <t>KTX</t>
  </si>
  <si>
    <t>Katukurunda Air Force Base</t>
  </si>
  <si>
    <t>KTY</t>
  </si>
  <si>
    <t>Kuantan Airport</t>
  </si>
  <si>
    <t>KUA</t>
  </si>
  <si>
    <t>Kuria Airport</t>
  </si>
  <si>
    <t>KUC</t>
  </si>
  <si>
    <t>Kudat Airport</t>
  </si>
  <si>
    <t>KUD</t>
  </si>
  <si>
    <t>Kukudu Airport</t>
  </si>
  <si>
    <t>KUE</t>
  </si>
  <si>
    <t>Kurumoch International Airport</t>
  </si>
  <si>
    <t>KUF</t>
  </si>
  <si>
    <t>Kubin Airport</t>
  </si>
  <si>
    <t>KUG</t>
  </si>
  <si>
    <t>Kushiro Airport</t>
  </si>
  <si>
    <t>KUH</t>
  </si>
  <si>
    <t>Kasigluk Airport</t>
  </si>
  <si>
    <t>KUK</t>
  </si>
  <si>
    <t>Kuala Lumpur International Airport</t>
  </si>
  <si>
    <t>KUL</t>
  </si>
  <si>
    <t>Yakushima Airport</t>
  </si>
  <si>
    <t>KUM</t>
  </si>
  <si>
    <t>Kaunas International Airport</t>
  </si>
  <si>
    <t>KUN</t>
  </si>
  <si>
    <t>Kuopio Airport</t>
  </si>
  <si>
    <t>KUO</t>
  </si>
  <si>
    <t>Kupiano Airport</t>
  </si>
  <si>
    <t>KUP</t>
  </si>
  <si>
    <t>Kuri Airport</t>
  </si>
  <si>
    <t>KUQ</t>
  </si>
  <si>
    <t>Kulusuk Airport</t>
  </si>
  <si>
    <t>KUS</t>
  </si>
  <si>
    <t>Kopitnari Airport</t>
  </si>
  <si>
    <t>KUT</t>
  </si>
  <si>
    <t>Kullu Manali Airport</t>
  </si>
  <si>
    <t>KUU</t>
  </si>
  <si>
    <t>Kunsan Air Base</t>
  </si>
  <si>
    <t>KUV</t>
  </si>
  <si>
    <t>Kuyol Airport</t>
  </si>
  <si>
    <t>KUX</t>
  </si>
  <si>
    <t>Kamusi Airport</t>
  </si>
  <si>
    <t>KUY</t>
  </si>
  <si>
    <t>Alexander the Great International Airport</t>
  </si>
  <si>
    <t>KVA</t>
  </si>
  <si>
    <t>Skövde Airport</t>
  </si>
  <si>
    <t>KVB</t>
  </si>
  <si>
    <t>King Cove Airport</t>
  </si>
  <si>
    <t>KVC</t>
  </si>
  <si>
    <t>Ganja Airport</t>
  </si>
  <si>
    <t>KVD</t>
  </si>
  <si>
    <t>Kitava Airport</t>
  </si>
  <si>
    <t>KVE</t>
  </si>
  <si>
    <t>Kavieng Airport</t>
  </si>
  <si>
    <t>KVG</t>
  </si>
  <si>
    <t>Kirovsk-Apatity Airport</t>
  </si>
  <si>
    <t>KVK</t>
  </si>
  <si>
    <t>Kivalina Airport</t>
  </si>
  <si>
    <t>KVL</t>
  </si>
  <si>
    <t>Markovo Airport</t>
  </si>
  <si>
    <t>KVM</t>
  </si>
  <si>
    <t>Morava Airport</t>
  </si>
  <si>
    <t>KVO</t>
  </si>
  <si>
    <t>Kavalerovo Airport</t>
  </si>
  <si>
    <t>KVR</t>
  </si>
  <si>
    <t>Pobedilovo Airport</t>
  </si>
  <si>
    <t>KVX</t>
  </si>
  <si>
    <t>Bucholz Army Air Field</t>
  </si>
  <si>
    <t>KWA</t>
  </si>
  <si>
    <t>Dewadaru Airport</t>
  </si>
  <si>
    <t>KWB</t>
  </si>
  <si>
    <t>Longdongbao Airport</t>
  </si>
  <si>
    <t>KWE</t>
  </si>
  <si>
    <t>Kryvyi Rih International Airport</t>
  </si>
  <si>
    <t>KWG</t>
  </si>
  <si>
    <t>Khwahan Airport</t>
  </si>
  <si>
    <t>KWH</t>
  </si>
  <si>
    <t>Kuwait International Airport</t>
  </si>
  <si>
    <t>KWI</t>
  </si>
  <si>
    <t>Gwangju Airport</t>
  </si>
  <si>
    <t>KWJ</t>
  </si>
  <si>
    <t>Kwigillingok Airport</t>
  </si>
  <si>
    <t>KWK</t>
  </si>
  <si>
    <t>Guilin Liangjiang International Airport</t>
  </si>
  <si>
    <t>KWL</t>
  </si>
  <si>
    <t>Kowanyama Airport</t>
  </si>
  <si>
    <t>KWM</t>
  </si>
  <si>
    <t>Quinhagak Airport</t>
  </si>
  <si>
    <t>KWN</t>
  </si>
  <si>
    <t>Kawito Airport</t>
  </si>
  <si>
    <t>KWO</t>
  </si>
  <si>
    <t>Kwailabesi Airport</t>
  </si>
  <si>
    <t>KWS</t>
  </si>
  <si>
    <t>Kwethluk Airport</t>
  </si>
  <si>
    <t>KWT</t>
  </si>
  <si>
    <t>Kiwayu Airport</t>
  </si>
  <si>
    <t>KWY</t>
  </si>
  <si>
    <t>Kolwezi Airport</t>
  </si>
  <si>
    <t>KWZ</t>
  </si>
  <si>
    <t>P C Pelser Airport</t>
  </si>
  <si>
    <t>KXE</t>
  </si>
  <si>
    <t>Koro Island Airport</t>
  </si>
  <si>
    <t>KXF</t>
  </si>
  <si>
    <t>Komsomolsk-on-Amur Airport</t>
  </si>
  <si>
    <t>KXK</t>
  </si>
  <si>
    <t>Katiu Airport</t>
  </si>
  <si>
    <t>KXU</t>
  </si>
  <si>
    <t>Konya Airport</t>
  </si>
  <si>
    <t>KYA</t>
  </si>
  <si>
    <t>Lanyu Airport</t>
  </si>
  <si>
    <t>KYD</t>
  </si>
  <si>
    <t>Rene Mouawad Air Base</t>
  </si>
  <si>
    <t>KYE</t>
  </si>
  <si>
    <t>Yeelirrie Airport</t>
  </si>
  <si>
    <t>KYF</t>
  </si>
  <si>
    <t>Yalata Mission Airport</t>
  </si>
  <si>
    <t>KYI</t>
  </si>
  <si>
    <t>Karluk Airport</t>
  </si>
  <si>
    <t>KYK</t>
  </si>
  <si>
    <t>Tampa North Aero Park Airport</t>
  </si>
  <si>
    <t>KYO</t>
  </si>
  <si>
    <t>Kyaukpyu Airport</t>
  </si>
  <si>
    <t>KYP</t>
  </si>
  <si>
    <t>Kayes Dag Dag Airport</t>
  </si>
  <si>
    <t>KYS</t>
  </si>
  <si>
    <t>Kyauktu Airport</t>
  </si>
  <si>
    <t>KYT</t>
  </si>
  <si>
    <t>Koyukuk Airport</t>
  </si>
  <si>
    <t>KYU</t>
  </si>
  <si>
    <t>Yalumet Airport</t>
  </si>
  <si>
    <t>KYX</t>
  </si>
  <si>
    <t>Kyzyl Airport</t>
  </si>
  <si>
    <t>KYZ</t>
  </si>
  <si>
    <t>Kampong Chhnang Airport</t>
  </si>
  <si>
    <t>KZC</t>
  </si>
  <si>
    <t>Krakor Airport</t>
  </si>
  <si>
    <t>KZD</t>
  </si>
  <si>
    <t>Kaintiba Airport</t>
  </si>
  <si>
    <t>KZF</t>
  </si>
  <si>
    <t>Flugplatz Kitzingen</t>
  </si>
  <si>
    <t>KZG</t>
  </si>
  <si>
    <t>Filippos Airport</t>
  </si>
  <si>
    <t>KZI</t>
  </si>
  <si>
    <t>Kazan International Airport</t>
  </si>
  <si>
    <t>KZN</t>
  </si>
  <si>
    <t>Kzyl-Orda Southwest Airport</t>
  </si>
  <si>
    <t>KZO</t>
  </si>
  <si>
    <t>Zafer Airport</t>
  </si>
  <si>
    <t>KZR</t>
  </si>
  <si>
    <t>Kastelorizo Airport</t>
  </si>
  <si>
    <t>KZS</t>
  </si>
  <si>
    <t>Lamar Municipal Airport</t>
  </si>
  <si>
    <t>LAA</t>
  </si>
  <si>
    <t>Lab Lab Airport</t>
  </si>
  <si>
    <t>LAB</t>
  </si>
  <si>
    <t>Layang-Layang Airport</t>
  </si>
  <si>
    <t>LAC</t>
  </si>
  <si>
    <t>Quatro de Fevereiro Airport</t>
  </si>
  <si>
    <t>LAD</t>
  </si>
  <si>
    <t>Nadzab Airport</t>
  </si>
  <si>
    <t>LAE</t>
  </si>
  <si>
    <t>Purdue University Airport</t>
  </si>
  <si>
    <t>LAF</t>
  </si>
  <si>
    <t>La Guaira Airport</t>
  </si>
  <si>
    <t>LAG</t>
  </si>
  <si>
    <t>Oesman Sadik Airport, Labuha</t>
  </si>
  <si>
    <t>LAH</t>
  </si>
  <si>
    <t>Lannion-Côte de Granit Airport</t>
  </si>
  <si>
    <t>LAI</t>
  </si>
  <si>
    <t>Lages Airport</t>
  </si>
  <si>
    <t>LAJ</t>
  </si>
  <si>
    <t>Aklavik/Freddie Carmichael Airport</t>
  </si>
  <si>
    <t>LAK</t>
  </si>
  <si>
    <t>Lakeland Linder International Airport</t>
  </si>
  <si>
    <t>LAL</t>
  </si>
  <si>
    <t>Los Alamos Airport</t>
  </si>
  <si>
    <t>LAM</t>
  </si>
  <si>
    <t>LAN</t>
  </si>
  <si>
    <t>Laoag International Airport</t>
  </si>
  <si>
    <t>LAO</t>
  </si>
  <si>
    <t>Manuel Márquez de León International Airport</t>
  </si>
  <si>
    <t>LAP</t>
  </si>
  <si>
    <t>La Abraq Airport</t>
  </si>
  <si>
    <t>LAQ</t>
  </si>
  <si>
    <t>Laramie Regional Airport</t>
  </si>
  <si>
    <t>LAR</t>
  </si>
  <si>
    <t>McCarran International Airport</t>
  </si>
  <si>
    <t>LAS</t>
  </si>
  <si>
    <t>Manda Airstrip</t>
  </si>
  <si>
    <t>LAU</t>
  </si>
  <si>
    <t>Lawton Fort Sill Regional Airport</t>
  </si>
  <si>
    <t>LAW</t>
  </si>
  <si>
    <t>Los Angeles International Airport</t>
  </si>
  <si>
    <t>LAX</t>
  </si>
  <si>
    <t>Ladysmith Airport</t>
  </si>
  <si>
    <t>LAY</t>
  </si>
  <si>
    <t>Bom Jesus da Lapa Airport</t>
  </si>
  <si>
    <t>LAZ</t>
  </si>
  <si>
    <t>Leeds Bradford Airport</t>
  </si>
  <si>
    <t>LBA</t>
  </si>
  <si>
    <t>Lubbock Preston Smith International Airport</t>
  </si>
  <si>
    <t>LBB</t>
  </si>
  <si>
    <t>Lübeck Blankensee Airport</t>
  </si>
  <si>
    <t>LBC</t>
  </si>
  <si>
    <t>Khudzhand Airport</t>
  </si>
  <si>
    <t>LBD</t>
  </si>
  <si>
    <t>Arnold Palmer Regional Airport</t>
  </si>
  <si>
    <t>LBE</t>
  </si>
  <si>
    <t>North Platte Regional Airport Lee Bird Field</t>
  </si>
  <si>
    <t>LBF</t>
  </si>
  <si>
    <t>Paris-Le Bourget Airport</t>
  </si>
  <si>
    <t>LBG</t>
  </si>
  <si>
    <t>Albi-Le Séquestre Airport</t>
  </si>
  <si>
    <t>LBI</t>
  </si>
  <si>
    <t>Komodo Airport</t>
  </si>
  <si>
    <t>LBJ</t>
  </si>
  <si>
    <t>Liboi Airport</t>
  </si>
  <si>
    <t>LBK</t>
  </si>
  <si>
    <t>Liberal Mid-America Regional Airport</t>
  </si>
  <si>
    <t>LBL</t>
  </si>
  <si>
    <t>Luabo Airport</t>
  </si>
  <si>
    <t>LBM</t>
  </si>
  <si>
    <t>Lake Baringo Airport</t>
  </si>
  <si>
    <t>LBN</t>
  </si>
  <si>
    <t>Lusambo Airport</t>
  </si>
  <si>
    <t>LBO</t>
  </si>
  <si>
    <t>Long Banga Airport</t>
  </si>
  <si>
    <t>LBP</t>
  </si>
  <si>
    <t>Lambarene Airport</t>
  </si>
  <si>
    <t>LBQ</t>
  </si>
  <si>
    <t>Lábrea Airport</t>
  </si>
  <si>
    <t>LBR</t>
  </si>
  <si>
    <t>Labasa Airport</t>
  </si>
  <si>
    <t>LBS</t>
  </si>
  <si>
    <t>Lumberton Regional Airport</t>
  </si>
  <si>
    <t>LBT</t>
  </si>
  <si>
    <t>Labuan Airport</t>
  </si>
  <si>
    <t>LBU</t>
  </si>
  <si>
    <t>Libreville Leon M'ba International Airport</t>
  </si>
  <si>
    <t>LBV</t>
  </si>
  <si>
    <t>Long Bawan Airport</t>
  </si>
  <si>
    <t>LBW</t>
  </si>
  <si>
    <t>Lubang Airport</t>
  </si>
  <si>
    <t>LBX</t>
  </si>
  <si>
    <t>La Baule-Escoublac Airport</t>
  </si>
  <si>
    <t>LBY</t>
  </si>
  <si>
    <t>Lucapa Airport</t>
  </si>
  <si>
    <t>LBZ</t>
  </si>
  <si>
    <t>Larnaca International Airport</t>
  </si>
  <si>
    <t>LCA</t>
  </si>
  <si>
    <t>Pontes e Lacerda Airport</t>
  </si>
  <si>
    <t>LCB</t>
  </si>
  <si>
    <t>Lecce Galatina Air Base</t>
  </si>
  <si>
    <t>LCC</t>
  </si>
  <si>
    <t>Louis Trichardt Airport</t>
  </si>
  <si>
    <t>LCD</t>
  </si>
  <si>
    <t>Goloson International Airport</t>
  </si>
  <si>
    <t>LCE</t>
  </si>
  <si>
    <t>Las Vegas Airport</t>
  </si>
  <si>
    <t>LCF</t>
  </si>
  <si>
    <t>A Coruña Airport</t>
  </si>
  <si>
    <t>LCG</t>
  </si>
  <si>
    <t>Lake Charles Regional Airport</t>
  </si>
  <si>
    <t>LCH</t>
  </si>
  <si>
    <t>Laconia Municipal Airport</t>
  </si>
  <si>
    <t>LCI</t>
  </si>
  <si>
    <t>Łódź Władysław Reymont Airport</t>
  </si>
  <si>
    <t>LCJ</t>
  </si>
  <si>
    <t>Rickenbacker International Airport</t>
  </si>
  <si>
    <t>LCK</t>
  </si>
  <si>
    <t>La Coloma Airport</t>
  </si>
  <si>
    <t>LCL</t>
  </si>
  <si>
    <t>La Cumbre Airport</t>
  </si>
  <si>
    <t>LCM</t>
  </si>
  <si>
    <t>Balcanoona Airport</t>
  </si>
  <si>
    <t>LCN</t>
  </si>
  <si>
    <t>Lague Airport</t>
  </si>
  <si>
    <t>LCO</t>
  </si>
  <si>
    <t>Loncopue Airport</t>
  </si>
  <si>
    <t>LCP</t>
  </si>
  <si>
    <t>Lake City Gateway Airport</t>
  </si>
  <si>
    <t>LCQ</t>
  </si>
  <si>
    <t>La Chorrera Airport</t>
  </si>
  <si>
    <t>LCR</t>
  </si>
  <si>
    <t>Lucca-Tassignano Airport</t>
  </si>
  <si>
    <t>LCV</t>
  </si>
  <si>
    <t>Longyan Guanzhishan Airport</t>
  </si>
  <si>
    <t>LCX</t>
  </si>
  <si>
    <t>London City Airport</t>
  </si>
  <si>
    <t>LCY</t>
  </si>
  <si>
    <t>Malda Airport</t>
  </si>
  <si>
    <t>LDA</t>
  </si>
  <si>
    <t>Governador José Richa Airport</t>
  </si>
  <si>
    <t>LDB</t>
  </si>
  <si>
    <t>Lindeman Island Airport</t>
  </si>
  <si>
    <t>LDC</t>
  </si>
  <si>
    <t>Tarbes-Lourdes-Pyrénées Airport</t>
  </si>
  <si>
    <t>LDE</t>
  </si>
  <si>
    <t>Leshukonskoye Airport</t>
  </si>
  <si>
    <t>LDG</t>
  </si>
  <si>
    <t>Lord Howe Island Airport</t>
  </si>
  <si>
    <t>LDH</t>
  </si>
  <si>
    <t>Lindi Airport</t>
  </si>
  <si>
    <t>LDI</t>
  </si>
  <si>
    <t>Linden Airport</t>
  </si>
  <si>
    <t>LDJ</t>
  </si>
  <si>
    <t>Lidköping-Hovby Airport</t>
  </si>
  <si>
    <t>LDK</t>
  </si>
  <si>
    <t>Mason County Airport</t>
  </si>
  <si>
    <t>LDM</t>
  </si>
  <si>
    <t>Lamidanda Airport</t>
  </si>
  <si>
    <t>LDN</t>
  </si>
  <si>
    <t>Ladouanie Airport</t>
  </si>
  <si>
    <t>LDO</t>
  </si>
  <si>
    <t>Lindu Airport</t>
  </si>
  <si>
    <t>LDS</t>
  </si>
  <si>
    <t>Lahad Datu Airport</t>
  </si>
  <si>
    <t>LDU</t>
  </si>
  <si>
    <t>Landivisiau Air Base</t>
  </si>
  <si>
    <t>LDV</t>
  </si>
  <si>
    <t>Lansdowne Airport</t>
  </si>
  <si>
    <t>LDW</t>
  </si>
  <si>
    <t>Saint-Laurent-du-Maroni Airport</t>
  </si>
  <si>
    <t>LDX</t>
  </si>
  <si>
    <t>City of Derry Airport</t>
  </si>
  <si>
    <t>LDY</t>
  </si>
  <si>
    <t>Londolozi Airport</t>
  </si>
  <si>
    <t>LDZ</t>
  </si>
  <si>
    <t>Learmonth Airport</t>
  </si>
  <si>
    <t>LEA</t>
  </si>
  <si>
    <t>Lebanon Municipal Airport</t>
  </si>
  <si>
    <t>LEB</t>
  </si>
  <si>
    <t>Coronel Horácio de Mattos Airport</t>
  </si>
  <si>
    <t>LEC</t>
  </si>
  <si>
    <t>Pulkovo Airport</t>
  </si>
  <si>
    <t>LED</t>
  </si>
  <si>
    <t>Leesburg International Airport</t>
  </si>
  <si>
    <t>LEE</t>
  </si>
  <si>
    <t>Lebakeng Airport</t>
  </si>
  <si>
    <t>LEF</t>
  </si>
  <si>
    <t>Le Havre Octeville Airport</t>
  </si>
  <si>
    <t>LEH</t>
  </si>
  <si>
    <t>Almería International Airport</t>
  </si>
  <si>
    <t>LEI</t>
  </si>
  <si>
    <t>Leipzig/Halle Airport</t>
  </si>
  <si>
    <t>LEJ</t>
  </si>
  <si>
    <t>Tata Airport</t>
  </si>
  <si>
    <t>LEK</t>
  </si>
  <si>
    <t>Lake Evella Airport</t>
  </si>
  <si>
    <t>LEL</t>
  </si>
  <si>
    <t>Lemmon Municipal Airport</t>
  </si>
  <si>
    <t>LEM</t>
  </si>
  <si>
    <t>Leon Airport</t>
  </si>
  <si>
    <t>LEN</t>
  </si>
  <si>
    <t>Lekoni Airport</t>
  </si>
  <si>
    <t>LEO</t>
  </si>
  <si>
    <t>Leopoldina Airport</t>
  </si>
  <si>
    <t>LEP</t>
  </si>
  <si>
    <t>Land's End Airport</t>
  </si>
  <si>
    <t>LEQ</t>
  </si>
  <si>
    <t>Leinster Airport</t>
  </si>
  <si>
    <t>LER</t>
  </si>
  <si>
    <t>Lesobeng Airport</t>
  </si>
  <si>
    <t>LES</t>
  </si>
  <si>
    <t>Alfredo Vásquez Cobo International Airport</t>
  </si>
  <si>
    <t>LET</t>
  </si>
  <si>
    <t>Pirineus - la Seu d'Urgel Airport</t>
  </si>
  <si>
    <t>LEU</t>
  </si>
  <si>
    <t>Levuka Airfield</t>
  </si>
  <si>
    <t>LEV</t>
  </si>
  <si>
    <t>Auburn Lewiston Municipal Airport</t>
  </si>
  <si>
    <t>LEW</t>
  </si>
  <si>
    <t>Blue Grass Airport</t>
  </si>
  <si>
    <t>LEX</t>
  </si>
  <si>
    <t>Lelystad Airport</t>
  </si>
  <si>
    <t>LEY</t>
  </si>
  <si>
    <t>La Esperanza Airport</t>
  </si>
  <si>
    <t>LEZ</t>
  </si>
  <si>
    <t>Lumbo Airport</t>
  </si>
  <si>
    <t>LFB</t>
  </si>
  <si>
    <t>Langley Air Force Base</t>
  </si>
  <si>
    <t>LFI</t>
  </si>
  <si>
    <t>Angelina County Airport</t>
  </si>
  <si>
    <t>LFK</t>
  </si>
  <si>
    <t>Lamerd Airport</t>
  </si>
  <si>
    <t>LFM</t>
  </si>
  <si>
    <t>Triangle North Executive Airport</t>
  </si>
  <si>
    <t>LFN</t>
  </si>
  <si>
    <t>Kelafo East Airport</t>
  </si>
  <si>
    <t>LFO</t>
  </si>
  <si>
    <t>Lakefield Airport</t>
  </si>
  <si>
    <t>LFP</t>
  </si>
  <si>
    <t>Linfen Qiaoli Airport</t>
  </si>
  <si>
    <t>LFQ</t>
  </si>
  <si>
    <t>La Fria Airport</t>
  </si>
  <si>
    <t>LFR</t>
  </si>
  <si>
    <t>Lafayette Regional Airport</t>
  </si>
  <si>
    <t>LFT</t>
  </si>
  <si>
    <t>Lomé-Tokoin Airport</t>
  </si>
  <si>
    <t>LFW</t>
  </si>
  <si>
    <t>La Guardia Airport</t>
  </si>
  <si>
    <t>LGA</t>
  </si>
  <si>
    <t>Long Beach /Daugherty Field/ Airport</t>
  </si>
  <si>
    <t>LGB</t>
  </si>
  <si>
    <t>LaGrange Callaway Airport</t>
  </si>
  <si>
    <t>LGC</t>
  </si>
  <si>
    <t>La Grande/Union County Airport</t>
  </si>
  <si>
    <t>LGD</t>
  </si>
  <si>
    <t>Mulan Airport</t>
  </si>
  <si>
    <t>LGE</t>
  </si>
  <si>
    <t>Laguna Army Airfield</t>
  </si>
  <si>
    <t>LGF</t>
  </si>
  <si>
    <t>Liège Airport</t>
  </si>
  <si>
    <t>LGG</t>
  </si>
  <si>
    <t>Leigh Creek Airport</t>
  </si>
  <si>
    <t>LGH</t>
  </si>
  <si>
    <t>Deadman's Cay Airport</t>
  </si>
  <si>
    <t>LGI</t>
  </si>
  <si>
    <t>Langkawi International Airport</t>
  </si>
  <si>
    <t>LGK</t>
  </si>
  <si>
    <t>Long Lellang Airport</t>
  </si>
  <si>
    <t>LGL</t>
  </si>
  <si>
    <t>Linga Linga Airport</t>
  </si>
  <si>
    <t>LGN</t>
  </si>
  <si>
    <t>Langeoog Airport</t>
  </si>
  <si>
    <t>LGO</t>
  </si>
  <si>
    <t>Legazpi City International Airport</t>
  </si>
  <si>
    <t>LGP</t>
  </si>
  <si>
    <t>Nueva Loja Airport</t>
  </si>
  <si>
    <t>LGQ</t>
  </si>
  <si>
    <t>Cochrane Airport</t>
  </si>
  <si>
    <t>LGR</t>
  </si>
  <si>
    <t>Comodoro D.R. Salomón Airport</t>
  </si>
  <si>
    <t>LGS</t>
  </si>
  <si>
    <t>La Gaviota Airport</t>
  </si>
  <si>
    <t>LGT</t>
  </si>
  <si>
    <t>Logan-Cache Airport</t>
  </si>
  <si>
    <t>LGU</t>
  </si>
  <si>
    <t>London Gatwick Airport</t>
  </si>
  <si>
    <t>LGW</t>
  </si>
  <si>
    <t>Lugh Ganane Airport</t>
  </si>
  <si>
    <t>LGX</t>
  </si>
  <si>
    <t>Lagunillas Airport</t>
  </si>
  <si>
    <t>LGY</t>
  </si>
  <si>
    <t>Lahr Airport</t>
  </si>
  <si>
    <t>LHA</t>
  </si>
  <si>
    <t>Alama Iqbal International Airport</t>
  </si>
  <si>
    <t>LHE</t>
  </si>
  <si>
    <t>Lightning Ridge Airport</t>
  </si>
  <si>
    <t>LHG</t>
  </si>
  <si>
    <t>Lereh Airport</t>
  </si>
  <si>
    <t>LHI</t>
  </si>
  <si>
    <t>Guangzhou MR Air Base</t>
  </si>
  <si>
    <t>LHK</t>
  </si>
  <si>
    <t>London Heathrow Airport</t>
  </si>
  <si>
    <t>LHR</t>
  </si>
  <si>
    <t>Las Heras Airport</t>
  </si>
  <si>
    <t>LHS</t>
  </si>
  <si>
    <t>Lianshulu Airport</t>
  </si>
  <si>
    <t>LHU</t>
  </si>
  <si>
    <t>William T. Piper Memorial Airport</t>
  </si>
  <si>
    <t>LHV</t>
  </si>
  <si>
    <t>Lanzhou Zhongchuan Airport</t>
  </si>
  <si>
    <t>LHW</t>
  </si>
  <si>
    <t>Liangping Airport</t>
  </si>
  <si>
    <t>LIA</t>
  </si>
  <si>
    <t>Limbunya Airport</t>
  </si>
  <si>
    <t>LIB</t>
  </si>
  <si>
    <t>Limon Municipal Airport</t>
  </si>
  <si>
    <t>LIC</t>
  </si>
  <si>
    <t>Libenge Airport</t>
  </si>
  <si>
    <t>LIE</t>
  </si>
  <si>
    <t>Lifou Airport</t>
  </si>
  <si>
    <t>LIF</t>
  </si>
  <si>
    <t>Limoges Airport</t>
  </si>
  <si>
    <t>LIG</t>
  </si>
  <si>
    <t>Lihue Airport</t>
  </si>
  <si>
    <t>LIH</t>
  </si>
  <si>
    <t>Mulia Airport</t>
  </si>
  <si>
    <t>LII</t>
  </si>
  <si>
    <t>Likiep Airport</t>
  </si>
  <si>
    <t>LIK</t>
  </si>
  <si>
    <t>Lille-Lesquin Airport</t>
  </si>
  <si>
    <t>LIL</t>
  </si>
  <si>
    <t>Jorge Chávez International Airport</t>
  </si>
  <si>
    <t>LIM</t>
  </si>
  <si>
    <t>Milano Linate Airport</t>
  </si>
  <si>
    <t>LIN</t>
  </si>
  <si>
    <t>Limon International Airport</t>
  </si>
  <si>
    <t>LIO</t>
  </si>
  <si>
    <t>Lins Airport</t>
  </si>
  <si>
    <t>LIP</t>
  </si>
  <si>
    <t>Lisala Airport</t>
  </si>
  <si>
    <t>LIQ</t>
  </si>
  <si>
    <t>Daniel Oduber Quiros International Airport</t>
  </si>
  <si>
    <t>LIR</t>
  </si>
  <si>
    <t>Humberto Delgado Airport (Lisbon Portela Airport)</t>
  </si>
  <si>
    <t>LIS</t>
  </si>
  <si>
    <t>Bill &amp; Hillary Clinton National Airport/Adams Field</t>
  </si>
  <si>
    <t>LIT</t>
  </si>
  <si>
    <t>Livengood Camp Airport</t>
  </si>
  <si>
    <t>LIV</t>
  </si>
  <si>
    <t>Loikaw Airport</t>
  </si>
  <si>
    <t>LIW</t>
  </si>
  <si>
    <t>Likoma Island Airport</t>
  </si>
  <si>
    <t>LIX</t>
  </si>
  <si>
    <t>Wright AAF (Fort Stewart)/Midcoast Regional Airport</t>
  </si>
  <si>
    <t>LIY</t>
  </si>
  <si>
    <t>Loring International Airport</t>
  </si>
  <si>
    <t>LIZ</t>
  </si>
  <si>
    <t>Lodja Airport</t>
  </si>
  <si>
    <t>LJA</t>
  </si>
  <si>
    <t>Lijiang Airport</t>
  </si>
  <si>
    <t>LJG</t>
  </si>
  <si>
    <t>Texas Gulf Coast Regional Airport</t>
  </si>
  <si>
    <t>LJN</t>
  </si>
  <si>
    <t>Ljubljana Jože Pučnik Airport</t>
  </si>
  <si>
    <t>LJU</t>
  </si>
  <si>
    <t>Gewayentana Airport</t>
  </si>
  <si>
    <t>LKA</t>
  </si>
  <si>
    <t>Lakeba Island Airport</t>
  </si>
  <si>
    <t>LKB</t>
  </si>
  <si>
    <t>Lekana Airport</t>
  </si>
  <si>
    <t>LKC</t>
  </si>
  <si>
    <t>Lakeland Airport</t>
  </si>
  <si>
    <t>LKD</t>
  </si>
  <si>
    <t>Lokichoggio Airport</t>
  </si>
  <si>
    <t>LKG</t>
  </si>
  <si>
    <t>Long Akah Airport</t>
  </si>
  <si>
    <t>LKH</t>
  </si>
  <si>
    <t>Kulik Lake Airport</t>
  </si>
  <si>
    <t>LKK</t>
  </si>
  <si>
    <t>Banak Airport</t>
  </si>
  <si>
    <t>LKL</t>
  </si>
  <si>
    <t>Leknes Airport</t>
  </si>
  <si>
    <t>LKN</t>
  </si>
  <si>
    <t>Chaudhary Charan Singh International Airport</t>
  </si>
  <si>
    <t>LKO</t>
  </si>
  <si>
    <t>Lake Placid Airport</t>
  </si>
  <si>
    <t>LKP</t>
  </si>
  <si>
    <t>Lake Rudolf Airport</t>
  </si>
  <si>
    <t>LKU</t>
  </si>
  <si>
    <t>Lake County Airport</t>
  </si>
  <si>
    <t>LKV</t>
  </si>
  <si>
    <t>Lekhwair Airport</t>
  </si>
  <si>
    <t>LKW</t>
  </si>
  <si>
    <t>Lake Manyara Airport</t>
  </si>
  <si>
    <t>LKY</t>
  </si>
  <si>
    <t>RAF Lakenheath</t>
  </si>
  <si>
    <t>LKZ</t>
  </si>
  <si>
    <t>Luleå Airport</t>
  </si>
  <si>
    <t>LLA</t>
  </si>
  <si>
    <t>Libo Airport</t>
  </si>
  <si>
    <t>LLB</t>
  </si>
  <si>
    <t>Riverside Airport</t>
  </si>
  <si>
    <t>LLE</t>
  </si>
  <si>
    <t>Lingling Airport</t>
  </si>
  <si>
    <t>LLF</t>
  </si>
  <si>
    <t>Chillagoe Airport</t>
  </si>
  <si>
    <t>LLG</t>
  </si>
  <si>
    <t>Reginaldo Hammer Airport</t>
  </si>
  <si>
    <t>LLH</t>
  </si>
  <si>
    <t>Lalibella Airport</t>
  </si>
  <si>
    <t>LLI</t>
  </si>
  <si>
    <t>Lalmonirhat Airport</t>
  </si>
  <si>
    <t>LLJ</t>
  </si>
  <si>
    <t>Lankaran International Airport</t>
  </si>
  <si>
    <t>LLK</t>
  </si>
  <si>
    <t>Lissadell Airport</t>
  </si>
  <si>
    <t>LLL</t>
  </si>
  <si>
    <t>Long Lama Airport</t>
  </si>
  <si>
    <t>LLM</t>
  </si>
  <si>
    <t>Kelila Airport</t>
  </si>
  <si>
    <t>LLN</t>
  </si>
  <si>
    <t>Bua Airport</t>
  </si>
  <si>
    <t>LLO</t>
  </si>
  <si>
    <t>Alferez Armando Rodriguez Airport</t>
  </si>
  <si>
    <t>LLS</t>
  </si>
  <si>
    <t>Lüliang Airport</t>
  </si>
  <si>
    <t>LLV</t>
  </si>
  <si>
    <t>Lilongwe International Airport</t>
  </si>
  <si>
    <t>LLW</t>
  </si>
  <si>
    <t>Caledonia County Airport</t>
  </si>
  <si>
    <t>LLX</t>
  </si>
  <si>
    <t>South Jersey Regional Airport</t>
  </si>
  <si>
    <t>LLY</t>
  </si>
  <si>
    <t>Minchumina Airport</t>
  </si>
  <si>
    <t>LMA</t>
  </si>
  <si>
    <t>Salima Airport</t>
  </si>
  <si>
    <t>LMB</t>
  </si>
  <si>
    <t>La Macarena Airport</t>
  </si>
  <si>
    <t>LMC</t>
  </si>
  <si>
    <t>Los Menucos Airport</t>
  </si>
  <si>
    <t>LMD</t>
  </si>
  <si>
    <t>Le Mans-Arnage Airport</t>
  </si>
  <si>
    <t>LME</t>
  </si>
  <si>
    <t>Lumi Airport</t>
  </si>
  <si>
    <t>LMI</t>
  </si>
  <si>
    <t>Lae Island Airport</t>
  </si>
  <si>
    <t>LML</t>
  </si>
  <si>
    <t>Valle del Fuerte International Airport</t>
  </si>
  <si>
    <t>LMM</t>
  </si>
  <si>
    <t>Limbang Airport</t>
  </si>
  <si>
    <t>LMN</t>
  </si>
  <si>
    <t>RAF Lossiemouth</t>
  </si>
  <si>
    <t>LMO</t>
  </si>
  <si>
    <t>Lampedusa Airport</t>
  </si>
  <si>
    <t>LMP</t>
  </si>
  <si>
    <t>Marsa Brega Airport</t>
  </si>
  <si>
    <t>LMQ</t>
  </si>
  <si>
    <t>Lime Acres Finsch Mine Airport</t>
  </si>
  <si>
    <t>LMR</t>
  </si>
  <si>
    <t>Louisville Winston County Airport</t>
  </si>
  <si>
    <t>LMS</t>
  </si>
  <si>
    <t>Crater Lake-Klamath Regional Airport</t>
  </si>
  <si>
    <t>LMT</t>
  </si>
  <si>
    <t>Letung Airport</t>
  </si>
  <si>
    <t>LMU</t>
  </si>
  <si>
    <t>Lake Murray Airport</t>
  </si>
  <si>
    <t>LMY</t>
  </si>
  <si>
    <t>Palma Airport</t>
  </si>
  <si>
    <t>LMZ</t>
  </si>
  <si>
    <t>Palm Beach County Park Airport</t>
  </si>
  <si>
    <t>LNA</t>
  </si>
  <si>
    <t>Lamen Bay Airport</t>
  </si>
  <si>
    <t>LNB</t>
  </si>
  <si>
    <t>Lengbati Airport</t>
  </si>
  <si>
    <t>LNC</t>
  </si>
  <si>
    <t>Hunt Field</t>
  </si>
  <si>
    <t>LND</t>
  </si>
  <si>
    <t>Lonorore Airport</t>
  </si>
  <si>
    <t>LNE</t>
  </si>
  <si>
    <t>Munbil Airport</t>
  </si>
  <si>
    <t>LNF</t>
  </si>
  <si>
    <t>Lese Airport</t>
  </si>
  <si>
    <t>LNG</t>
  </si>
  <si>
    <t>Lake Nash Airport</t>
  </si>
  <si>
    <t>LNH</t>
  </si>
  <si>
    <t>Lonely Air Station</t>
  </si>
  <si>
    <t>LNI</t>
  </si>
  <si>
    <t>Lintsang Airfield</t>
  </si>
  <si>
    <t>LNJ</t>
  </si>
  <si>
    <t>Lincoln Airport</t>
  </si>
  <si>
    <t>LNK</t>
  </si>
  <si>
    <t>Longnan Chengzhou Airport</t>
  </si>
  <si>
    <t>LNL</t>
  </si>
  <si>
    <t>Langimar Airport</t>
  </si>
  <si>
    <t>LNM</t>
  </si>
  <si>
    <t>Willoughby Lost Nation Municipal Airport</t>
  </si>
  <si>
    <t>LNN</t>
  </si>
  <si>
    <t>Leonora Airport</t>
  </si>
  <si>
    <t>LNO</t>
  </si>
  <si>
    <t>Lonesome Pine Airport</t>
  </si>
  <si>
    <t>LNP</t>
  </si>
  <si>
    <t>Tri-County Regional Airport</t>
  </si>
  <si>
    <t>LNR</t>
  </si>
  <si>
    <t>Lancaster Airport</t>
  </si>
  <si>
    <t>LNS</t>
  </si>
  <si>
    <t>Londolovit Airport</t>
  </si>
  <si>
    <t>LNV</t>
  </si>
  <si>
    <t>Smolensk North Airport</t>
  </si>
  <si>
    <t>LNX</t>
  </si>
  <si>
    <t>Lanai Airport</t>
  </si>
  <si>
    <t>LNY</t>
  </si>
  <si>
    <t>Linz Hörsching Airport</t>
  </si>
  <si>
    <t>LNZ</t>
  </si>
  <si>
    <t>Lorraine Airport</t>
  </si>
  <si>
    <t>LOA</t>
  </si>
  <si>
    <t>San Rafael Airport</t>
  </si>
  <si>
    <t>LOB</t>
  </si>
  <si>
    <t>Lock Airport</t>
  </si>
  <si>
    <t>LOC</t>
  </si>
  <si>
    <t>Longana Airport</t>
  </si>
  <si>
    <t>LOD</t>
  </si>
  <si>
    <t>Loei Airport</t>
  </si>
  <si>
    <t>LOE</t>
  </si>
  <si>
    <t>Camilo Ponce Enriquez Airport</t>
  </si>
  <si>
    <t>LOH</t>
  </si>
  <si>
    <t>Helmuth Baungarten Airport</t>
  </si>
  <si>
    <t>LOI</t>
  </si>
  <si>
    <t>Lodwar Airport</t>
  </si>
  <si>
    <t>LOK</t>
  </si>
  <si>
    <t>Derby Field</t>
  </si>
  <si>
    <t>LOL</t>
  </si>
  <si>
    <t>Francisco Primo de Verdad y Ramos Airport</t>
  </si>
  <si>
    <t>LOM</t>
  </si>
  <si>
    <t>Laghouat Airport</t>
  </si>
  <si>
    <t>LOO</t>
  </si>
  <si>
    <t>Lombok International Airport</t>
  </si>
  <si>
    <t>LOP</t>
  </si>
  <si>
    <t>Lobatse Airport</t>
  </si>
  <si>
    <t>LOQ</t>
  </si>
  <si>
    <t>Murtala Muhammed International Airport</t>
  </si>
  <si>
    <t>LOS</t>
  </si>
  <si>
    <t>Lewis University Airport</t>
  </si>
  <si>
    <t>LOT</t>
  </si>
  <si>
    <t>Bowman Field</t>
  </si>
  <si>
    <t>LOU</t>
  </si>
  <si>
    <t>Monclova International Airport</t>
  </si>
  <si>
    <t>LOV</t>
  </si>
  <si>
    <t>Louisa County Airport/Freeman Field</t>
  </si>
  <si>
    <t>LOW</t>
  </si>
  <si>
    <t>Loyengalani Airport</t>
  </si>
  <si>
    <t>LOY</t>
  </si>
  <si>
    <t>London-Corbin Airport/Magee Field</t>
  </si>
  <si>
    <t>LOZ</t>
  </si>
  <si>
    <t>Gran Canaria Airport</t>
  </si>
  <si>
    <t>LPA</t>
  </si>
  <si>
    <t>El Alto International Airport</t>
  </si>
  <si>
    <t>LPB</t>
  </si>
  <si>
    <t>Lompoc Airport</t>
  </si>
  <si>
    <t>LPC</t>
  </si>
  <si>
    <t>La Pedrera Airport</t>
  </si>
  <si>
    <t>LPD</t>
  </si>
  <si>
    <t>La Primavera Airport</t>
  </si>
  <si>
    <t>LPE</t>
  </si>
  <si>
    <t>Liupanshui Yuezhao Airport</t>
  </si>
  <si>
    <t>LPF</t>
  </si>
  <si>
    <t>La Plata Airport</t>
  </si>
  <si>
    <t>LPG</t>
  </si>
  <si>
    <t>Linköping City Airport</t>
  </si>
  <si>
    <t>LPI</t>
  </si>
  <si>
    <t>Armando Schwarck Airport</t>
  </si>
  <si>
    <t>LPJ</t>
  </si>
  <si>
    <t>Lipetsk Airport</t>
  </si>
  <si>
    <t>LPK</t>
  </si>
  <si>
    <t>Liverpool John Lennon Airport</t>
  </si>
  <si>
    <t>LPL</t>
  </si>
  <si>
    <t>Lamap Airport</t>
  </si>
  <si>
    <t>LPM</t>
  </si>
  <si>
    <t>Leron Plains Airport</t>
  </si>
  <si>
    <t>LPN</t>
  </si>
  <si>
    <t>La Porte Municipal Airport</t>
  </si>
  <si>
    <t>LPO</t>
  </si>
  <si>
    <t>Lappeenranta Airport</t>
  </si>
  <si>
    <t>LPP</t>
  </si>
  <si>
    <t>Luang Phabang International Airport</t>
  </si>
  <si>
    <t>LPQ</t>
  </si>
  <si>
    <t>Lopez Island Airport</t>
  </si>
  <si>
    <t>LPS</t>
  </si>
  <si>
    <t>Lampang Airport</t>
  </si>
  <si>
    <t>LPT</t>
  </si>
  <si>
    <t>Long Apung Airport</t>
  </si>
  <si>
    <t>LPU</t>
  </si>
  <si>
    <t>Liepāja International Airport</t>
  </si>
  <si>
    <t>LPX</t>
  </si>
  <si>
    <t>Le Puy-Loudes Airport</t>
  </si>
  <si>
    <t>LPY</t>
  </si>
  <si>
    <t>Pickens County Airport</t>
  </si>
  <si>
    <t>LQK</t>
  </si>
  <si>
    <t>Caucaya Airport</t>
  </si>
  <si>
    <t>LQM</t>
  </si>
  <si>
    <t>Qala-I-Naw Airport</t>
  </si>
  <si>
    <t>LQN</t>
  </si>
  <si>
    <t>Larisa Airport</t>
  </si>
  <si>
    <t>LRA</t>
  </si>
  <si>
    <t>Leribe Airport</t>
  </si>
  <si>
    <t>LRB</t>
  </si>
  <si>
    <t>Laredo International Airport</t>
  </si>
  <si>
    <t>LRD</t>
  </si>
  <si>
    <t>Longreach Airport</t>
  </si>
  <si>
    <t>LRE</t>
  </si>
  <si>
    <t>Little Rock Air Force Base</t>
  </si>
  <si>
    <t>LRF</t>
  </si>
  <si>
    <t>Loralai Airport</t>
  </si>
  <si>
    <t>LRG</t>
  </si>
  <si>
    <t>La Rochelle-Île de Ré Airport</t>
  </si>
  <si>
    <t>LRH</t>
  </si>
  <si>
    <t>Le Mars Municipal Airport</t>
  </si>
  <si>
    <t>LRJ</t>
  </si>
  <si>
    <t>Niamtougou International Airport</t>
  </si>
  <si>
    <t>LRL</t>
  </si>
  <si>
    <t>Casa De Campo International Airport</t>
  </si>
  <si>
    <t>LRM</t>
  </si>
  <si>
    <t>Laurie River Airport</t>
  </si>
  <si>
    <t>LRQ</t>
  </si>
  <si>
    <t>Lar Airport</t>
  </si>
  <si>
    <t>LRR</t>
  </si>
  <si>
    <t>Leros Airport</t>
  </si>
  <si>
    <t>LRS</t>
  </si>
  <si>
    <t>Lorient South Brittany (Bretagne Sud) Airport</t>
  </si>
  <si>
    <t>LRT</t>
  </si>
  <si>
    <t>Las Cruces International Airport</t>
  </si>
  <si>
    <t>LRU</t>
  </si>
  <si>
    <t>Los Roques Airport</t>
  </si>
  <si>
    <t>LRV</t>
  </si>
  <si>
    <t>Losuia Airport</t>
  </si>
  <si>
    <t>LSA</t>
  </si>
  <si>
    <t>Lordsburg Municipal Airport</t>
  </si>
  <si>
    <t>LSB</t>
  </si>
  <si>
    <t>La Florida Airport</t>
  </si>
  <si>
    <t>LSC</t>
  </si>
  <si>
    <t>La Crosse Municipal Airport</t>
  </si>
  <si>
    <t>LSE</t>
  </si>
  <si>
    <t>Lawson Army Air Field (Fort Benning)</t>
  </si>
  <si>
    <t>LSF</t>
  </si>
  <si>
    <t>Lashio Airport</t>
  </si>
  <si>
    <t>LSH</t>
  </si>
  <si>
    <t>Sumburgh Airport</t>
  </si>
  <si>
    <t>LSI</t>
  </si>
  <si>
    <t>Long Island Airport</t>
  </si>
  <si>
    <t>LSJ</t>
  </si>
  <si>
    <t>Lusk Municipal Airport</t>
  </si>
  <si>
    <t>LSK</t>
  </si>
  <si>
    <t>Los Chiles Airport</t>
  </si>
  <si>
    <t>LSL</t>
  </si>
  <si>
    <t>Long Semado Airport</t>
  </si>
  <si>
    <t>LSM</t>
  </si>
  <si>
    <t>Los Banos Municipal Airport</t>
  </si>
  <si>
    <t>LSN</t>
  </si>
  <si>
    <t>Les Sables-d'Olonne Talmont Airport</t>
  </si>
  <si>
    <t>LSO</t>
  </si>
  <si>
    <t>Josefa Camejo International Airport</t>
  </si>
  <si>
    <t>LSP</t>
  </si>
  <si>
    <t>María Dolores Airport</t>
  </si>
  <si>
    <t>LSQ</t>
  </si>
  <si>
    <t>Terre-de-Haut Airport</t>
  </si>
  <si>
    <t>LSS</t>
  </si>
  <si>
    <t>Launceston Airport</t>
  </si>
  <si>
    <t>LST</t>
  </si>
  <si>
    <t>Long Sukang Airport</t>
  </si>
  <si>
    <t>LSU</t>
  </si>
  <si>
    <t>Nellis Air Force Base</t>
  </si>
  <si>
    <t>LSV</t>
  </si>
  <si>
    <t>Malikus Saleh Airport</t>
  </si>
  <si>
    <t>LSW</t>
  </si>
  <si>
    <t>Lhok Sukon Airport</t>
  </si>
  <si>
    <t>LSX</t>
  </si>
  <si>
    <t>Lismore Airport</t>
  </si>
  <si>
    <t>LSY</t>
  </si>
  <si>
    <t>Lošinj Island Airport</t>
  </si>
  <si>
    <t>LSZ</t>
  </si>
  <si>
    <t>Tzaneen Airport</t>
  </si>
  <si>
    <t>LTA</t>
  </si>
  <si>
    <t>Lai Airport</t>
  </si>
  <si>
    <t>LTC</t>
  </si>
  <si>
    <t>Ghadames East Airport</t>
  </si>
  <si>
    <t>LTD</t>
  </si>
  <si>
    <t>Leitre Airport</t>
  </si>
  <si>
    <t>LTF</t>
  </si>
  <si>
    <t>Langtang Airport</t>
  </si>
  <si>
    <t>LTG</t>
  </si>
  <si>
    <t>Altai Airport</t>
  </si>
  <si>
    <t>LTI</t>
  </si>
  <si>
    <t>Bassel Al-Assad International Airport</t>
  </si>
  <si>
    <t>LTK</t>
  </si>
  <si>
    <t>Lastourville Airport</t>
  </si>
  <si>
    <t>LTL</t>
  </si>
  <si>
    <t>Lethem Airport</t>
  </si>
  <si>
    <t>LTM</t>
  </si>
  <si>
    <t>London Luton Airport</t>
  </si>
  <si>
    <t>LTN</t>
  </si>
  <si>
    <t>Loreto International Airport</t>
  </si>
  <si>
    <t>LTO</t>
  </si>
  <si>
    <t>Lyndhurst Airport</t>
  </si>
  <si>
    <t>LTP</t>
  </si>
  <si>
    <t>Le Touquet-Côte d'Opale Airport</t>
  </si>
  <si>
    <t>LTQ</t>
  </si>
  <si>
    <t>Letterkenny Airport</t>
  </si>
  <si>
    <t>LTR</t>
  </si>
  <si>
    <t>Altus Air Force Base</t>
  </si>
  <si>
    <t>LTS</t>
  </si>
  <si>
    <t>La Môle Airport</t>
  </si>
  <si>
    <t>LTT</t>
  </si>
  <si>
    <t>Murod Kond Airport</t>
  </si>
  <si>
    <t>LTU</t>
  </si>
  <si>
    <t>Lotus Vale Airport</t>
  </si>
  <si>
    <t>LTV</t>
  </si>
  <si>
    <t>St. Mary's County Regional Airport</t>
  </si>
  <si>
    <t>LTW</t>
  </si>
  <si>
    <t>Cotopaxi International Airport</t>
  </si>
  <si>
    <t>LTX</t>
  </si>
  <si>
    <t>Lukla Airport</t>
  </si>
  <si>
    <t>LUA</t>
  </si>
  <si>
    <t>Lumid Pau Airport</t>
  </si>
  <si>
    <t>LUB</t>
  </si>
  <si>
    <t>Laucala Island Airport</t>
  </si>
  <si>
    <t>LUC</t>
  </si>
  <si>
    <t>Luderitz Airport</t>
  </si>
  <si>
    <t>LUD</t>
  </si>
  <si>
    <t>Lučenec Airport</t>
  </si>
  <si>
    <t>LUE</t>
  </si>
  <si>
    <t>Luke Air Force Base</t>
  </si>
  <si>
    <t>LUF</t>
  </si>
  <si>
    <t>Lugano Airport</t>
  </si>
  <si>
    <t>LUG</t>
  </si>
  <si>
    <t>Ludhiana Airport</t>
  </si>
  <si>
    <t>LUH</t>
  </si>
  <si>
    <t>Carta Airport</t>
  </si>
  <si>
    <t>LUI</t>
  </si>
  <si>
    <t>Lusikisiki Airport</t>
  </si>
  <si>
    <t>LUJ</t>
  </si>
  <si>
    <t>Cincinnati Municipal Airport Lunken Field</t>
  </si>
  <si>
    <t>LUK</t>
  </si>
  <si>
    <t>Hesler Noble Field</t>
  </si>
  <si>
    <t>LUL</t>
  </si>
  <si>
    <t>Mangshi Airport</t>
  </si>
  <si>
    <t>LUM</t>
  </si>
  <si>
    <t>Kenneth Kaunda International Airport Lusaka</t>
  </si>
  <si>
    <t>LUN</t>
  </si>
  <si>
    <t>Luena Airport</t>
  </si>
  <si>
    <t>LUO</t>
  </si>
  <si>
    <t>Kalaupapa Airport</t>
  </si>
  <si>
    <t>LUP</t>
  </si>
  <si>
    <t>Brigadier Mayor D Cesar Raul Ojeda Airport</t>
  </si>
  <si>
    <t>LUQ</t>
  </si>
  <si>
    <t>Cape Lisburne LRRS Airport</t>
  </si>
  <si>
    <t>LUR</t>
  </si>
  <si>
    <t>Lusanga Airport</t>
  </si>
  <si>
    <t>LUS</t>
  </si>
  <si>
    <t>New Laura Airport</t>
  </si>
  <si>
    <t>LUT</t>
  </si>
  <si>
    <t>Laura Airport</t>
  </si>
  <si>
    <t>LUU</t>
  </si>
  <si>
    <t>Dumatumbun Airport</t>
  </si>
  <si>
    <t>LUV</t>
  </si>
  <si>
    <t>Syukuran Aminuddin Amir Airport</t>
  </si>
  <si>
    <t>LUW</t>
  </si>
  <si>
    <t>Luxembourg-Findel International Airport</t>
  </si>
  <si>
    <t>LUX</t>
  </si>
  <si>
    <t>Lushoto Airport</t>
  </si>
  <si>
    <t>LUY</t>
  </si>
  <si>
    <t>Lublin Airport</t>
  </si>
  <si>
    <t>LUZ</t>
  </si>
  <si>
    <t>Laval-Entrammes Airport</t>
  </si>
  <si>
    <t>LVA</t>
  </si>
  <si>
    <t>Lime Village Airport</t>
  </si>
  <si>
    <t>LVD</t>
  </si>
  <si>
    <t>Livingstone Airport</t>
  </si>
  <si>
    <t>LVI</t>
  </si>
  <si>
    <t>Livermore Municipal Airport</t>
  </si>
  <si>
    <t>LVK</t>
  </si>
  <si>
    <t>Lawrenceville Brunswick Municipal Airport</t>
  </si>
  <si>
    <t>LVL</t>
  </si>
  <si>
    <t>Mission Field</t>
  </si>
  <si>
    <t>LVM</t>
  </si>
  <si>
    <t>Laverton Airport</t>
  </si>
  <si>
    <t>LVO</t>
  </si>
  <si>
    <t>Lavan Island Airport</t>
  </si>
  <si>
    <t>LVP</t>
  </si>
  <si>
    <t>Municipal Bom Futuro Airport</t>
  </si>
  <si>
    <t>LVR</t>
  </si>
  <si>
    <t>Las Vegas Municipal Airport</t>
  </si>
  <si>
    <t>LVS</t>
  </si>
  <si>
    <t>Lebak Rural Airport</t>
  </si>
  <si>
    <t>LWA</t>
  </si>
  <si>
    <t>Greenbrier Valley Airport</t>
  </si>
  <si>
    <t>LWB</t>
  </si>
  <si>
    <t>Lawrence Municipal Airport</t>
  </si>
  <si>
    <t>LWC</t>
  </si>
  <si>
    <t>Lewoleba Airport</t>
  </si>
  <si>
    <t>LWE</t>
  </si>
  <si>
    <t>Lawn Hill Airport</t>
  </si>
  <si>
    <t>LWH</t>
  </si>
  <si>
    <t>Lowai Airport</t>
  </si>
  <si>
    <t>LWI</t>
  </si>
  <si>
    <t>Lerwick / Tingwall Airport</t>
  </si>
  <si>
    <t>LWK</t>
  </si>
  <si>
    <t>Wells Municipal Airport/Harriet Field</t>
  </si>
  <si>
    <t>LWL</t>
  </si>
  <si>
    <t>LWM</t>
  </si>
  <si>
    <t>Gyumri Shirak Airport</t>
  </si>
  <si>
    <t>LWN</t>
  </si>
  <si>
    <t>Lviv International Airport</t>
  </si>
  <si>
    <t>LWO</t>
  </si>
  <si>
    <t>Leeuwarden Air Base</t>
  </si>
  <si>
    <t>LWR</t>
  </si>
  <si>
    <t>Lewiston Nez Perce County Airport</t>
  </si>
  <si>
    <t>LWS</t>
  </si>
  <si>
    <t>Lewistown Municipal Airport</t>
  </si>
  <si>
    <t>LWT</t>
  </si>
  <si>
    <t>Lawrenceville Vincennes International Airport</t>
  </si>
  <si>
    <t>LWV</t>
  </si>
  <si>
    <t>Lawas Airport</t>
  </si>
  <si>
    <t>LWY</t>
  </si>
  <si>
    <t>Lhasa Gonggar Airport</t>
  </si>
  <si>
    <t>LXA</t>
  </si>
  <si>
    <t>Luang Namtha Airport</t>
  </si>
  <si>
    <t>LXG</t>
  </si>
  <si>
    <t>Jim Kelly Field</t>
  </si>
  <si>
    <t>LXN</t>
  </si>
  <si>
    <t>Luxor International Airport</t>
  </si>
  <si>
    <t>LXR</t>
  </si>
  <si>
    <t>Limnos Airport</t>
  </si>
  <si>
    <t>LXS</t>
  </si>
  <si>
    <t>Lukulu Airport</t>
  </si>
  <si>
    <t>LXU</t>
  </si>
  <si>
    <t>LXV</t>
  </si>
  <si>
    <t>Luoyang Airport</t>
  </si>
  <si>
    <t>LYA</t>
  </si>
  <si>
    <t>Edward Bodden Airfield</t>
  </si>
  <si>
    <t>LYB</t>
  </si>
  <si>
    <t>Lycksele Airport</t>
  </si>
  <si>
    <t>LYC</t>
  </si>
  <si>
    <t>Lianyungang Airport</t>
  </si>
  <si>
    <t>LYG</t>
  </si>
  <si>
    <t>Lynchburg Regional Preston Glenn Field</t>
  </si>
  <si>
    <t>LYH</t>
  </si>
  <si>
    <t>Shubuling Airport</t>
  </si>
  <si>
    <t>LYI</t>
  </si>
  <si>
    <t>Lunyuk Airport</t>
  </si>
  <si>
    <t>LYK</t>
  </si>
  <si>
    <t>Lyon-Bron Airport</t>
  </si>
  <si>
    <t>LYN</t>
  </si>
  <si>
    <t>Lyons-Rice County Municipal Airport</t>
  </si>
  <si>
    <t>LYO</t>
  </si>
  <si>
    <t>Faisalabad International Airport</t>
  </si>
  <si>
    <t>LYP</t>
  </si>
  <si>
    <t>Svalbard Airport, Longyear</t>
  </si>
  <si>
    <t>LYR</t>
  </si>
  <si>
    <t>Lyon Saint-Exupéry Airport</t>
  </si>
  <si>
    <t>LYS</t>
  </si>
  <si>
    <t>Lady Elliot Island Airstrip</t>
  </si>
  <si>
    <t>LYT</t>
  </si>
  <si>
    <t>Ely Municipal Airport</t>
  </si>
  <si>
    <t>LYU</t>
  </si>
  <si>
    <t>Lydd Airport</t>
  </si>
  <si>
    <t>LYX</t>
  </si>
  <si>
    <t>Luiza Airport</t>
  </si>
  <si>
    <t>LZA</t>
  </si>
  <si>
    <t>Lázaro Cárdenas Airport</t>
  </si>
  <si>
    <t>LZC</t>
  </si>
  <si>
    <t>Liuzhou Bailian Airport</t>
  </si>
  <si>
    <t>LZH</t>
  </si>
  <si>
    <t>Luozi Airport</t>
  </si>
  <si>
    <t>LZI</t>
  </si>
  <si>
    <t>Luzamba Airport</t>
  </si>
  <si>
    <t>LZM</t>
  </si>
  <si>
    <t>Matsu Nangan Airport</t>
  </si>
  <si>
    <t>LZN</t>
  </si>
  <si>
    <t>Luzhou Airport</t>
  </si>
  <si>
    <t>LZO</t>
  </si>
  <si>
    <t>Lizard Island Airport</t>
  </si>
  <si>
    <t>LZR</t>
  </si>
  <si>
    <t>Gwinnett County Briscoe Field</t>
  </si>
  <si>
    <t>LZU</t>
  </si>
  <si>
    <t>Nyingchi Airport</t>
  </si>
  <si>
    <t>LZY</t>
  </si>
  <si>
    <t>Chennai International Airport</t>
  </si>
  <si>
    <t>MAA</t>
  </si>
  <si>
    <t>João Correa da Rocha Airport</t>
  </si>
  <si>
    <t>MAB</t>
  </si>
  <si>
    <t>Macon Downtown Airport</t>
  </si>
  <si>
    <t>MAC</t>
  </si>
  <si>
    <t>Adolfo Suárez Madrid–Barajas Airport</t>
  </si>
  <si>
    <t>MAD</t>
  </si>
  <si>
    <t>Madera Municipal Airport</t>
  </si>
  <si>
    <t>MAE</t>
  </si>
  <si>
    <t>Midland International Airport</t>
  </si>
  <si>
    <t>MAF</t>
  </si>
  <si>
    <t>Madang Airport</t>
  </si>
  <si>
    <t>MAG</t>
  </si>
  <si>
    <t>Menorca Airport</t>
  </si>
  <si>
    <t>MAH</t>
  </si>
  <si>
    <t>Mangochi Airport</t>
  </si>
  <si>
    <t>MAI</t>
  </si>
  <si>
    <t>Marshall Islands International Airport</t>
  </si>
  <si>
    <t>MAJ</t>
  </si>
  <si>
    <t>Malakal Airport</t>
  </si>
  <si>
    <t>MAK</t>
  </si>
  <si>
    <t>Mangole Airport, Falabisahaya</t>
  </si>
  <si>
    <t>MAL</t>
  </si>
  <si>
    <t>General Servando Canales International Airport</t>
  </si>
  <si>
    <t>MAM</t>
  </si>
  <si>
    <t>Manchester Airport</t>
  </si>
  <si>
    <t>MAN</t>
  </si>
  <si>
    <t>Eduardo Gomes International Airport</t>
  </si>
  <si>
    <t>MAO</t>
  </si>
  <si>
    <t>Mamai Airport</t>
  </si>
  <si>
    <t>MAP</t>
  </si>
  <si>
    <t>Mae Sot Airport</t>
  </si>
  <si>
    <t>MAQ</t>
  </si>
  <si>
    <t>La Chinita International Airport</t>
  </si>
  <si>
    <t>MAR</t>
  </si>
  <si>
    <t>Momote Airport</t>
  </si>
  <si>
    <t>MAS</t>
  </si>
  <si>
    <t>Tshimpi Airport</t>
  </si>
  <si>
    <t>MAT</t>
  </si>
  <si>
    <t>Maupiti Airport</t>
  </si>
  <si>
    <t>MAU</t>
  </si>
  <si>
    <t>Maloelap Island Airport</t>
  </si>
  <si>
    <t>MAV</t>
  </si>
  <si>
    <t>Malden Regional Airport</t>
  </si>
  <si>
    <t>MAW</t>
  </si>
  <si>
    <t>Ouro Sogui Airport</t>
  </si>
  <si>
    <t>MAX</t>
  </si>
  <si>
    <t>Clarence A. Bain Airport</t>
  </si>
  <si>
    <t>MAY</t>
  </si>
  <si>
    <t>Eugenio Maria De Hostos Airport</t>
  </si>
  <si>
    <t>MAZ</t>
  </si>
  <si>
    <t>Mombasa Moi International Airport</t>
  </si>
  <si>
    <t>MBA</t>
  </si>
  <si>
    <t>Marble Bar Airport</t>
  </si>
  <si>
    <t>MBB</t>
  </si>
  <si>
    <t>M'Bigou Airport</t>
  </si>
  <si>
    <t>MBC</t>
  </si>
  <si>
    <t>Mmabatho International Airport</t>
  </si>
  <si>
    <t>MBD</t>
  </si>
  <si>
    <t>Monbetsu Airport</t>
  </si>
  <si>
    <t>MBE</t>
  </si>
  <si>
    <t>Mobridge Municipal Airport</t>
  </si>
  <si>
    <t>MBG</t>
  </si>
  <si>
    <t>Maryborough Airport</t>
  </si>
  <si>
    <t>MBH</t>
  </si>
  <si>
    <t>Songwe Airport</t>
  </si>
  <si>
    <t>MBI</t>
  </si>
  <si>
    <t>Sangster International Airport</t>
  </si>
  <si>
    <t>MBJ</t>
  </si>
  <si>
    <t>Regional Orlando Villas Boas Airport</t>
  </si>
  <si>
    <t>MBK</t>
  </si>
  <si>
    <t>Manistee Co Blacker Airport</t>
  </si>
  <si>
    <t>MBL</t>
  </si>
  <si>
    <t>Mkambati Airport</t>
  </si>
  <si>
    <t>MBM</t>
  </si>
  <si>
    <t>Mamburao Airport</t>
  </si>
  <si>
    <t>MBO</t>
  </si>
  <si>
    <t>Moyobamba Airport</t>
  </si>
  <si>
    <t>MBP</t>
  </si>
  <si>
    <t>Mbarara Airport</t>
  </si>
  <si>
    <t>MBQ</t>
  </si>
  <si>
    <t>MBS International Airport</t>
  </si>
  <si>
    <t>MBS</t>
  </si>
  <si>
    <t>Moises R. Espinosa Airport</t>
  </si>
  <si>
    <t>MBT</t>
  </si>
  <si>
    <t>Babanakira Airport</t>
  </si>
  <si>
    <t>MBU</t>
  </si>
  <si>
    <t>Masa Airport</t>
  </si>
  <si>
    <t>MBV</t>
  </si>
  <si>
    <t>Melbourne Moorabbin Airport</t>
  </si>
  <si>
    <t>MBW</t>
  </si>
  <si>
    <t>Maribor Airport</t>
  </si>
  <si>
    <t>MBX</t>
  </si>
  <si>
    <t>Omar N Bradley Airport</t>
  </si>
  <si>
    <t>MBY</t>
  </si>
  <si>
    <t>Maués Airport</t>
  </si>
  <si>
    <t>MBZ</t>
  </si>
  <si>
    <t>Macenta Airport</t>
  </si>
  <si>
    <t>MCA</t>
  </si>
  <si>
    <t>Mc Comb/Pike County Airport/John E Lewis Field</t>
  </si>
  <si>
    <t>MCB</t>
  </si>
  <si>
    <t>Mc Clellan Airfield</t>
  </si>
  <si>
    <t>MCC</t>
  </si>
  <si>
    <t>Mackinac Island Airport</t>
  </si>
  <si>
    <t>MCD</t>
  </si>
  <si>
    <t>Merced Regional Macready Field</t>
  </si>
  <si>
    <t>MCE</t>
  </si>
  <si>
    <t>Mac Dill Air Force Base</t>
  </si>
  <si>
    <t>MCF</t>
  </si>
  <si>
    <t>McGrath Airport</t>
  </si>
  <si>
    <t>MCG</t>
  </si>
  <si>
    <t>General Manuel Serrano Airport</t>
  </si>
  <si>
    <t>MCH</t>
  </si>
  <si>
    <t>Kansas City International Airport</t>
  </si>
  <si>
    <t>MCI</t>
  </si>
  <si>
    <t>Jorge Isaac Airport</t>
  </si>
  <si>
    <t>MCJ</t>
  </si>
  <si>
    <t>Mc Cook Ben Nelson Regional Airport</t>
  </si>
  <si>
    <t>MCK</t>
  </si>
  <si>
    <t>McKinley National Park Airport</t>
  </si>
  <si>
    <t>MCL</t>
  </si>
  <si>
    <t>Middle Georgia Regional Airport</t>
  </si>
  <si>
    <t>MCN</t>
  </si>
  <si>
    <t>Orlando International Airport</t>
  </si>
  <si>
    <t>MCO</t>
  </si>
  <si>
    <t>Alberto Alcolumbre Airport</t>
  </si>
  <si>
    <t>MCP</t>
  </si>
  <si>
    <t>Miskolc Airport</t>
  </si>
  <si>
    <t>MCQ</t>
  </si>
  <si>
    <t>Melchor de Mencos Airport</t>
  </si>
  <si>
    <t>MCR</t>
  </si>
  <si>
    <t>Monte Caseros Airport</t>
  </si>
  <si>
    <t>MCS</t>
  </si>
  <si>
    <t>Muscat International Airport</t>
  </si>
  <si>
    <t>MCT</t>
  </si>
  <si>
    <t>Montluçon-Guéret Airport</t>
  </si>
  <si>
    <t>MCU</t>
  </si>
  <si>
    <t>McArthur River Mine Airport</t>
  </si>
  <si>
    <t>MCV</t>
  </si>
  <si>
    <t>Mason City Municipal Airport</t>
  </si>
  <si>
    <t>MCW</t>
  </si>
  <si>
    <t>Uytash Airport</t>
  </si>
  <si>
    <t>MCX</t>
  </si>
  <si>
    <t>Sunshine Coast Airport</t>
  </si>
  <si>
    <t>MCY</t>
  </si>
  <si>
    <t>Zumbi dos Palmares Airport</t>
  </si>
  <si>
    <t>MCZ</t>
  </si>
  <si>
    <t>Melinda Airport</t>
  </si>
  <si>
    <t>MDB</t>
  </si>
  <si>
    <t>Sam Ratulangi Airport</t>
  </si>
  <si>
    <t>MDC</t>
  </si>
  <si>
    <t>Midland Airpark</t>
  </si>
  <si>
    <t>MDD</t>
  </si>
  <si>
    <t>Jose Maria Córdova International Airport</t>
  </si>
  <si>
    <t>MDE</t>
  </si>
  <si>
    <t>Taylor County Airport</t>
  </si>
  <si>
    <t>MDF</t>
  </si>
  <si>
    <t>Mudanjiang Hailang International Airport</t>
  </si>
  <si>
    <t>MDG</t>
  </si>
  <si>
    <t>Southern Illinois Airport</t>
  </si>
  <si>
    <t>MDH</t>
  </si>
  <si>
    <t>Makurdi Airport</t>
  </si>
  <si>
    <t>MDI</t>
  </si>
  <si>
    <t>Madras Municipal Airport</t>
  </si>
  <si>
    <t>MDJ</t>
  </si>
  <si>
    <t>Mbandaka Airport</t>
  </si>
  <si>
    <t>MDK</t>
  </si>
  <si>
    <t>Mandalay International Airport</t>
  </si>
  <si>
    <t>MDL</t>
  </si>
  <si>
    <t>Munduku Airport</t>
  </si>
  <si>
    <t>MDM</t>
  </si>
  <si>
    <t>Madison Municipal Airport</t>
  </si>
  <si>
    <t>MDN</t>
  </si>
  <si>
    <t>Middleton Island Airport</t>
  </si>
  <si>
    <t>MDO</t>
  </si>
  <si>
    <t>Mindiptana Airport</t>
  </si>
  <si>
    <t>MDP</t>
  </si>
  <si>
    <t>Ástor Piazzola International Airport</t>
  </si>
  <si>
    <t>MDQ</t>
  </si>
  <si>
    <t>Medfra Airport</t>
  </si>
  <si>
    <t>MDR</t>
  </si>
  <si>
    <t>Middle Caicos Airport</t>
  </si>
  <si>
    <t>MDS</t>
  </si>
  <si>
    <t>Harrisburg International Airport</t>
  </si>
  <si>
    <t>MDT</t>
  </si>
  <si>
    <t>Mendi Airport</t>
  </si>
  <si>
    <t>MDU</t>
  </si>
  <si>
    <t>Médouneu Airport</t>
  </si>
  <si>
    <t>MDV</t>
  </si>
  <si>
    <t>Chicago Midway International Airport</t>
  </si>
  <si>
    <t>MDW</t>
  </si>
  <si>
    <t>Mercedes Airport</t>
  </si>
  <si>
    <t>MDX</t>
  </si>
  <si>
    <t>Henderson Field</t>
  </si>
  <si>
    <t>MDY</t>
  </si>
  <si>
    <t>El Plumerillo Airport</t>
  </si>
  <si>
    <t>MDZ</t>
  </si>
  <si>
    <t>Macaé Airport</t>
  </si>
  <si>
    <t>MEA</t>
  </si>
  <si>
    <t>Melbourne Essendon Airport</t>
  </si>
  <si>
    <t>MEB</t>
  </si>
  <si>
    <t>Eloy Alfaro International Airport</t>
  </si>
  <si>
    <t>MEC</t>
  </si>
  <si>
    <t>Prince Mohammad Bin Abdulaziz Airport</t>
  </si>
  <si>
    <t>MED</t>
  </si>
  <si>
    <t>Maré Airport</t>
  </si>
  <si>
    <t>MEE</t>
  </si>
  <si>
    <t>Melfi Airport</t>
  </si>
  <si>
    <t>MEF</t>
  </si>
  <si>
    <t>Malanje Airport</t>
  </si>
  <si>
    <t>MEG</t>
  </si>
  <si>
    <t>Mehamn Airport</t>
  </si>
  <si>
    <t>MEH</t>
  </si>
  <si>
    <t>Key Field</t>
  </si>
  <si>
    <t>MEI</t>
  </si>
  <si>
    <t>Port Meadville Airport</t>
  </si>
  <si>
    <t>MEJ</t>
  </si>
  <si>
    <t>Bassatine Airport</t>
  </si>
  <si>
    <t>MEK</t>
  </si>
  <si>
    <t>Melbourne International Airport</t>
  </si>
  <si>
    <t>MEL</t>
  </si>
  <si>
    <t>Memphis International Airport</t>
  </si>
  <si>
    <t>MEM</t>
  </si>
  <si>
    <t>Mende-Brenoux Airfield</t>
  </si>
  <si>
    <t>MEN</t>
  </si>
  <si>
    <t>Dare County Regional Airport</t>
  </si>
  <si>
    <t>MEO</t>
  </si>
  <si>
    <t>Mersing Airport</t>
  </si>
  <si>
    <t>MEP</t>
  </si>
  <si>
    <t>Seunagan Airport</t>
  </si>
  <si>
    <t>MEQ</t>
  </si>
  <si>
    <t>Castle Airport</t>
  </si>
  <si>
    <t>MER</t>
  </si>
  <si>
    <t>Soewondo Air Force Base</t>
  </si>
  <si>
    <t>MES</t>
  </si>
  <si>
    <t>Moreton Airport</t>
  </si>
  <si>
    <t>MET</t>
  </si>
  <si>
    <t>Monte Dourado Airport</t>
  </si>
  <si>
    <t>MEU</t>
  </si>
  <si>
    <t>Minden-Tahoe Airport</t>
  </si>
  <si>
    <t>MEV</t>
  </si>
  <si>
    <t>Mweka Airport</t>
  </si>
  <si>
    <t>MEW</t>
  </si>
  <si>
    <t>Licenciado Benito Juarez International Airport</t>
  </si>
  <si>
    <t>MEX</t>
  </si>
  <si>
    <t>Meghauli Airport</t>
  </si>
  <si>
    <t>MEY</t>
  </si>
  <si>
    <t>Musina(Messina) Airport</t>
  </si>
  <si>
    <t>MEZ</t>
  </si>
  <si>
    <t>Mafia Island Airport</t>
  </si>
  <si>
    <t>MFA</t>
  </si>
  <si>
    <t>Monfort Airport</t>
  </si>
  <si>
    <t>MFB</t>
  </si>
  <si>
    <t>Mafeteng Airport</t>
  </si>
  <si>
    <t>MFC</t>
  </si>
  <si>
    <t>Mansfield Lahm Regional Airport</t>
  </si>
  <si>
    <t>MFD</t>
  </si>
  <si>
    <t>Mc Allen Miller International Airport</t>
  </si>
  <si>
    <t>MFE</t>
  </si>
  <si>
    <t>Moanda Airport</t>
  </si>
  <si>
    <t>MFF</t>
  </si>
  <si>
    <t>Muzaffarabad Airport</t>
  </si>
  <si>
    <t>MFG</t>
  </si>
  <si>
    <t>Mesquite Airport</t>
  </si>
  <si>
    <t>MFH</t>
  </si>
  <si>
    <t>Marshfield Municipal Airport</t>
  </si>
  <si>
    <t>MFI</t>
  </si>
  <si>
    <t>Moala Airport</t>
  </si>
  <si>
    <t>MFJ</t>
  </si>
  <si>
    <t>Matsu Beigan Airport</t>
  </si>
  <si>
    <t>MFK</t>
  </si>
  <si>
    <t>Mount Full Stop Airport</t>
  </si>
  <si>
    <t>MFL</t>
  </si>
  <si>
    <t>Macau International Airport</t>
  </si>
  <si>
    <t>MFM</t>
  </si>
  <si>
    <t>Milford Sound Airport</t>
  </si>
  <si>
    <t>MFN</t>
  </si>
  <si>
    <t>Manguna Airport</t>
  </si>
  <si>
    <t>MFO</t>
  </si>
  <si>
    <t>Manners Creek Airport</t>
  </si>
  <si>
    <t>MFP</t>
  </si>
  <si>
    <t>Maradi Airport</t>
  </si>
  <si>
    <t>MFQ</t>
  </si>
  <si>
    <t>Rogue Valley International Medford Airport</t>
  </si>
  <si>
    <t>MFR</t>
  </si>
  <si>
    <t>Miraflores Airport</t>
  </si>
  <si>
    <t>MFS</t>
  </si>
  <si>
    <t>Machu Pichu Airport</t>
  </si>
  <si>
    <t>MFT</t>
  </si>
  <si>
    <t>Mfuwe Airport</t>
  </si>
  <si>
    <t>MFU</t>
  </si>
  <si>
    <t>Accomack County Airport</t>
  </si>
  <si>
    <t>MFV</t>
  </si>
  <si>
    <t>Méribel Altiport</t>
  </si>
  <si>
    <t>MFX</t>
  </si>
  <si>
    <t>Meselia Airport</t>
  </si>
  <si>
    <t>MFZ</t>
  </si>
  <si>
    <t>Augusto C. Sandino (Managua) International Airport</t>
  </si>
  <si>
    <t>MGA</t>
  </si>
  <si>
    <t>Mount Gambier Airport</t>
  </si>
  <si>
    <t>MGB</t>
  </si>
  <si>
    <t>Michigan City Municipal Airport</t>
  </si>
  <si>
    <t>MGC</t>
  </si>
  <si>
    <t>Magdalena Airport</t>
  </si>
  <si>
    <t>MGD</t>
  </si>
  <si>
    <t>Dobbins Air Reserve Base</t>
  </si>
  <si>
    <t>MGE</t>
  </si>
  <si>
    <t>Regional de Maringá - Sílvio Nane Junior Airport</t>
  </si>
  <si>
    <t>MGF</t>
  </si>
  <si>
    <t>Margate Airport</t>
  </si>
  <si>
    <t>MGH</t>
  </si>
  <si>
    <t>Orange County Airport</t>
  </si>
  <si>
    <t>MGJ</t>
  </si>
  <si>
    <t>Mong Tong Airport</t>
  </si>
  <si>
    <t>MGK</t>
  </si>
  <si>
    <t>Mönchengladbach Airport</t>
  </si>
  <si>
    <t>MGL</t>
  </si>
  <si>
    <t>Montgomery Regional (Dannelly Field) Airport</t>
  </si>
  <si>
    <t>MGM</t>
  </si>
  <si>
    <t>Baracoa Airport</t>
  </si>
  <si>
    <t>MGN</t>
  </si>
  <si>
    <t>Manga Airport</t>
  </si>
  <si>
    <t>MGP</t>
  </si>
  <si>
    <t>Aden Adde International Airport</t>
  </si>
  <si>
    <t>MGQ</t>
  </si>
  <si>
    <t>Moultrie Municipal Airport</t>
  </si>
  <si>
    <t>MGR</t>
  </si>
  <si>
    <t>Mangaia Island Airport</t>
  </si>
  <si>
    <t>MGS</t>
  </si>
  <si>
    <t>Milingimbi Airport</t>
  </si>
  <si>
    <t>MGT</t>
  </si>
  <si>
    <t>Manaung Airport</t>
  </si>
  <si>
    <t>MGU</t>
  </si>
  <si>
    <t>Margaret River (Station) Airport</t>
  </si>
  <si>
    <t>MGV</t>
  </si>
  <si>
    <t>Morgantown Municipal Walter L. Bill Hart Field</t>
  </si>
  <si>
    <t>MGW</t>
  </si>
  <si>
    <t>Moabi Airport</t>
  </si>
  <si>
    <t>MGX</t>
  </si>
  <si>
    <t>Dayton-Wright Brothers Airport</t>
  </si>
  <si>
    <t>MGY</t>
  </si>
  <si>
    <t>Myeik Airport</t>
  </si>
  <si>
    <t>MGZ</t>
  </si>
  <si>
    <t>Mahdia Airport</t>
  </si>
  <si>
    <t>MHA</t>
  </si>
  <si>
    <t>Mocopulli Airport</t>
  </si>
  <si>
    <t>MHC</t>
  </si>
  <si>
    <t>Mashhad International Airport</t>
  </si>
  <si>
    <t>MHD</t>
  </si>
  <si>
    <t>Mitchell Municipal Airport</t>
  </si>
  <si>
    <t>MHE</t>
  </si>
  <si>
    <t>Morichal Airport</t>
  </si>
  <si>
    <t>MHF</t>
  </si>
  <si>
    <t>Mannheim-City Airport</t>
  </si>
  <si>
    <t>MHG</t>
  </si>
  <si>
    <t>Leonard M Thompson International Airport</t>
  </si>
  <si>
    <t>MHH</t>
  </si>
  <si>
    <t>Moucha Airport</t>
  </si>
  <si>
    <t>MHI</t>
  </si>
  <si>
    <t>Manhattan Regional Airport</t>
  </si>
  <si>
    <t>MHK</t>
  </si>
  <si>
    <t>Marshall Memorial Municipal Airport</t>
  </si>
  <si>
    <t>MHL</t>
  </si>
  <si>
    <t>Hooker County Airport</t>
  </si>
  <si>
    <t>MHN</t>
  </si>
  <si>
    <t>Mount House Airport</t>
  </si>
  <si>
    <t>MHO</t>
  </si>
  <si>
    <t>Mariehamn Airport</t>
  </si>
  <si>
    <t>MHQ</t>
  </si>
  <si>
    <t>Sacramento Mather Airport</t>
  </si>
  <si>
    <t>MHR</t>
  </si>
  <si>
    <t>Dunsmuir Muni-Mott Airport</t>
  </si>
  <si>
    <t>MHS</t>
  </si>
  <si>
    <t>Manchester-Boston Regional Airport</t>
  </si>
  <si>
    <t>MHT</t>
  </si>
  <si>
    <t>Mount Hotham Airport</t>
  </si>
  <si>
    <t>MHU</t>
  </si>
  <si>
    <t>Mojave Airport</t>
  </si>
  <si>
    <t>MHV</t>
  </si>
  <si>
    <t>Monteagudo Airport</t>
  </si>
  <si>
    <t>MHW</t>
  </si>
  <si>
    <t>Manihiki Island Airport</t>
  </si>
  <si>
    <t>MHX</t>
  </si>
  <si>
    <t>Morehead Airport</t>
  </si>
  <si>
    <t>MHY</t>
  </si>
  <si>
    <t>RAF Mildenhall</t>
  </si>
  <si>
    <t>MHZ</t>
  </si>
  <si>
    <t>Miami International Airport</t>
  </si>
  <si>
    <t>MIA</t>
  </si>
  <si>
    <t>Minot Air Force Base</t>
  </si>
  <si>
    <t>MIB</t>
  </si>
  <si>
    <t>Licenciado Manuel Crescencio Rejon Int Airport</t>
  </si>
  <si>
    <t>MID</t>
  </si>
  <si>
    <t>Delaware County Johnson Field</t>
  </si>
  <si>
    <t>MIE</t>
  </si>
  <si>
    <t>Roy Hurd Memorial Airport</t>
  </si>
  <si>
    <t>MIF</t>
  </si>
  <si>
    <t>Mianyang Airport</t>
  </si>
  <si>
    <t>MIG</t>
  </si>
  <si>
    <t>Mitchell Plateau Airport</t>
  </si>
  <si>
    <t>MIH</t>
  </si>
  <si>
    <t>Frank Miloye Milenkowichi–Marília State Airport</t>
  </si>
  <si>
    <t>MII</t>
  </si>
  <si>
    <t>Mili Island Airport</t>
  </si>
  <si>
    <t>MIJ</t>
  </si>
  <si>
    <t>Mikkeli Airport</t>
  </si>
  <si>
    <t>MIK</t>
  </si>
  <si>
    <t>Merimbula Airport</t>
  </si>
  <si>
    <t>MIM</t>
  </si>
  <si>
    <t>Minnipa Airport</t>
  </si>
  <si>
    <t>MIN</t>
  </si>
  <si>
    <t>Ramon Air Base</t>
  </si>
  <si>
    <t>MIP</t>
  </si>
  <si>
    <t>Monastir Habib Bourguiba International Airport</t>
  </si>
  <si>
    <t>MIR</t>
  </si>
  <si>
    <t>Misima Island Airport</t>
  </si>
  <si>
    <t>MIS</t>
  </si>
  <si>
    <t>Shafter Airport - Minter Field</t>
  </si>
  <si>
    <t>MIT</t>
  </si>
  <si>
    <t>Maiduguri International Airport</t>
  </si>
  <si>
    <t>MIU</t>
  </si>
  <si>
    <t>Millville Municipal Airport</t>
  </si>
  <si>
    <t>MIV</t>
  </si>
  <si>
    <t>Mittebah Airport</t>
  </si>
  <si>
    <t>MIY</t>
  </si>
  <si>
    <t>Mainoru Airstrip</t>
  </si>
  <si>
    <t>MIZ</t>
  </si>
  <si>
    <t>Manja Airport</t>
  </si>
  <si>
    <t>MJA</t>
  </si>
  <si>
    <t>Mejit Atoll Airport</t>
  </si>
  <si>
    <t>MJB</t>
  </si>
  <si>
    <t>Man Airport</t>
  </si>
  <si>
    <t>MJC</t>
  </si>
  <si>
    <t>Moenjodaro Airport</t>
  </si>
  <si>
    <t>MJD</t>
  </si>
  <si>
    <t>Majkin Airport</t>
  </si>
  <si>
    <t>MJE</t>
  </si>
  <si>
    <t>Mosjøen Airport (Kjærstad)</t>
  </si>
  <si>
    <t>MJF</t>
  </si>
  <si>
    <t>Mayajigua Airport</t>
  </si>
  <si>
    <t>MJG</t>
  </si>
  <si>
    <t>Mitiga Airport</t>
  </si>
  <si>
    <t>MJI</t>
  </si>
  <si>
    <t>Moki Airport</t>
  </si>
  <si>
    <t>MJJ</t>
  </si>
  <si>
    <t>Shark Bay Airport</t>
  </si>
  <si>
    <t>MJK</t>
  </si>
  <si>
    <t>Mouilla Ville Airport</t>
  </si>
  <si>
    <t>MJL</t>
  </si>
  <si>
    <t>Mbuji Mayi Airport</t>
  </si>
  <si>
    <t>MJM</t>
  </si>
  <si>
    <t>Amborovy Airport</t>
  </si>
  <si>
    <t>MJN</t>
  </si>
  <si>
    <t>Mount Etjo Airport</t>
  </si>
  <si>
    <t>MJO</t>
  </si>
  <si>
    <t>Manjimup Airport</t>
  </si>
  <si>
    <t>MJP</t>
  </si>
  <si>
    <t>Miramar Airport</t>
  </si>
  <si>
    <t>MJR</t>
  </si>
  <si>
    <t>Maganja da Costa Airport</t>
  </si>
  <si>
    <t>MJS</t>
  </si>
  <si>
    <t>Mytilene International Airport</t>
  </si>
  <si>
    <t>MJT</t>
  </si>
  <si>
    <t>Tampa Padang Airport</t>
  </si>
  <si>
    <t>MJU</t>
  </si>
  <si>
    <t>San Javier Airport</t>
  </si>
  <si>
    <t>MJV</t>
  </si>
  <si>
    <t>Mahenye Airport</t>
  </si>
  <si>
    <t>MJW</t>
  </si>
  <si>
    <t>Ocean County Airport</t>
  </si>
  <si>
    <t>MJX</t>
  </si>
  <si>
    <t>Mangunjaya Airport</t>
  </si>
  <si>
    <t>MJY</t>
  </si>
  <si>
    <t>Mirny Airport</t>
  </si>
  <si>
    <t>MJZ</t>
  </si>
  <si>
    <t>Mariánské Lázně Airport</t>
  </si>
  <si>
    <t>MKA</t>
  </si>
  <si>
    <t>Mekambo Airport</t>
  </si>
  <si>
    <t>MKB</t>
  </si>
  <si>
    <t>Charles B. Wheeler Downtown Airport</t>
  </si>
  <si>
    <t>MKC</t>
  </si>
  <si>
    <t>General Mitchell International Airport</t>
  </si>
  <si>
    <t>MKE</t>
  </si>
  <si>
    <t>Muskegon County Airport</t>
  </si>
  <si>
    <t>MKG</t>
  </si>
  <si>
    <t>Mokhotlong Airport</t>
  </si>
  <si>
    <t>MKH</t>
  </si>
  <si>
    <t>M'Boki Airport</t>
  </si>
  <si>
    <t>MKI</t>
  </si>
  <si>
    <t>Makoua Airport</t>
  </si>
  <si>
    <t>MKJ</t>
  </si>
  <si>
    <t>Molokai Airport</t>
  </si>
  <si>
    <t>MKK</t>
  </si>
  <si>
    <t>McKellar-Sipes Regional Airport</t>
  </si>
  <si>
    <t>MKL</t>
  </si>
  <si>
    <t>Mukah Airport</t>
  </si>
  <si>
    <t>MKM</t>
  </si>
  <si>
    <t>Malekolon Airport</t>
  </si>
  <si>
    <t>MKN</t>
  </si>
  <si>
    <t>Makemo Airport</t>
  </si>
  <si>
    <t>MKP</t>
  </si>
  <si>
    <t>Mopah Airport</t>
  </si>
  <si>
    <t>MKQ</t>
  </si>
  <si>
    <t>Meekatharra Airport</t>
  </si>
  <si>
    <t>MKR</t>
  </si>
  <si>
    <t>Mekane Selam Airport</t>
  </si>
  <si>
    <t>MKS</t>
  </si>
  <si>
    <t>Makokou Airport</t>
  </si>
  <si>
    <t>MKU</t>
  </si>
  <si>
    <t>Mount Cavenagh Airport</t>
  </si>
  <si>
    <t>MKV</t>
  </si>
  <si>
    <t>Rendani Airport</t>
  </si>
  <si>
    <t>MKW</t>
  </si>
  <si>
    <t>Mackay Airport</t>
  </si>
  <si>
    <t>MKY</t>
  </si>
  <si>
    <t>Malacca Airport</t>
  </si>
  <si>
    <t>MKZ</t>
  </si>
  <si>
    <t>Malta International Airport</t>
  </si>
  <si>
    <t>MLA</t>
  </si>
  <si>
    <t>MLB</t>
  </si>
  <si>
    <t>Mc Alester Regional Airport</t>
  </si>
  <si>
    <t>MLC</t>
  </si>
  <si>
    <t>Malé International Airport</t>
  </si>
  <si>
    <t>MLE</t>
  </si>
  <si>
    <t>Abdul Rachman Saleh Airport</t>
  </si>
  <si>
    <t>MLG</t>
  </si>
  <si>
    <t>Quad City International Airport</t>
  </si>
  <si>
    <t>MLI</t>
  </si>
  <si>
    <t>Malta Airport</t>
  </si>
  <si>
    <t>MLK</t>
  </si>
  <si>
    <t>Marshall Don Hunter Sr Airport</t>
  </si>
  <si>
    <t>MLL</t>
  </si>
  <si>
    <t>General Francisco J. Mujica International Airport</t>
  </si>
  <si>
    <t>MLM</t>
  </si>
  <si>
    <t>Melilla Airport</t>
  </si>
  <si>
    <t>MLN</t>
  </si>
  <si>
    <t>Milos Airport</t>
  </si>
  <si>
    <t>MLO</t>
  </si>
  <si>
    <t>Malabang Airport</t>
  </si>
  <si>
    <t>MLP</t>
  </si>
  <si>
    <t>Malalaua Airport</t>
  </si>
  <si>
    <t>MLQ</t>
  </si>
  <si>
    <t>Millicent Airport</t>
  </si>
  <si>
    <t>MLR</t>
  </si>
  <si>
    <t>Frank Wiley Field</t>
  </si>
  <si>
    <t>MLS</t>
  </si>
  <si>
    <t>Monroe Regional Airport</t>
  </si>
  <si>
    <t>MLU</t>
  </si>
  <si>
    <t>Merluna Airport</t>
  </si>
  <si>
    <t>MLV</t>
  </si>
  <si>
    <t>Spriggs Payne Airport</t>
  </si>
  <si>
    <t>MLW</t>
  </si>
  <si>
    <t>Malatya Erhaç Airport</t>
  </si>
  <si>
    <t>MLX</t>
  </si>
  <si>
    <t>Manley Hot Springs Airport</t>
  </si>
  <si>
    <t>MLY</t>
  </si>
  <si>
    <t>Cerro Largo International Airport</t>
  </si>
  <si>
    <t>MLZ</t>
  </si>
  <si>
    <t>Memanbetsu Airport</t>
  </si>
  <si>
    <t>MMB</t>
  </si>
  <si>
    <t>Ciudad Mante National Airport</t>
  </si>
  <si>
    <t>MMC</t>
  </si>
  <si>
    <t>Minami-Daito Airport</t>
  </si>
  <si>
    <t>MMD</t>
  </si>
  <si>
    <t>Durham Tees Valley Airport</t>
  </si>
  <si>
    <t>MME</t>
  </si>
  <si>
    <t>Mamfe Airport</t>
  </si>
  <si>
    <t>MMF</t>
  </si>
  <si>
    <t>Mount Magnet Airport</t>
  </si>
  <si>
    <t>MMG</t>
  </si>
  <si>
    <t>Mammoth Yosemite Airport</t>
  </si>
  <si>
    <t>MMH</t>
  </si>
  <si>
    <t>McMinn County Airport</t>
  </si>
  <si>
    <t>MMI</t>
  </si>
  <si>
    <t>Matsumoto Airport</t>
  </si>
  <si>
    <t>MMJ</t>
  </si>
  <si>
    <t>Murmansk Airport</t>
  </si>
  <si>
    <t>MMK</t>
  </si>
  <si>
    <t>Southwest Minnesota Regional Airport - Marshall/Ryan Field</t>
  </si>
  <si>
    <t>MML</t>
  </si>
  <si>
    <t>Middlemount Airport</t>
  </si>
  <si>
    <t>MMM</t>
  </si>
  <si>
    <t>Maio Airport</t>
  </si>
  <si>
    <t>MMO</t>
  </si>
  <si>
    <t>Mbala Airport</t>
  </si>
  <si>
    <t>MMQ</t>
  </si>
  <si>
    <t>Selfs Airport</t>
  </si>
  <si>
    <t>MMS</t>
  </si>
  <si>
    <t>Mc Entire Joint National Guard Base</t>
  </si>
  <si>
    <t>MMT</t>
  </si>
  <si>
    <t>Morristown Municipal Airport</t>
  </si>
  <si>
    <t>MMU</t>
  </si>
  <si>
    <t>Mal Airport</t>
  </si>
  <si>
    <t>MMV</t>
  </si>
  <si>
    <t>Malmö Sturup Airport</t>
  </si>
  <si>
    <t>MMX</t>
  </si>
  <si>
    <t>Miyako Airport</t>
  </si>
  <si>
    <t>MMY</t>
  </si>
  <si>
    <t>Maimana Airport</t>
  </si>
  <si>
    <t>MMZ</t>
  </si>
  <si>
    <t>Melangguane Airport</t>
  </si>
  <si>
    <t>MNA</t>
  </si>
  <si>
    <t>Muanda Airport</t>
  </si>
  <si>
    <t>MNB</t>
  </si>
  <si>
    <t>Nacala Airport</t>
  </si>
  <si>
    <t>MNC</t>
  </si>
  <si>
    <t>Medina Airport</t>
  </si>
  <si>
    <t>MND</t>
  </si>
  <si>
    <t>Mungeranie Airport</t>
  </si>
  <si>
    <t>MNE</t>
  </si>
  <si>
    <t>Mana Island Airport</t>
  </si>
  <si>
    <t>MNF</t>
  </si>
  <si>
    <t>Maningrida Airport</t>
  </si>
  <si>
    <t>MNG</t>
  </si>
  <si>
    <t>Rustaq Airport</t>
  </si>
  <si>
    <t>MNH</t>
  </si>
  <si>
    <t>John A. Osborne Airport</t>
  </si>
  <si>
    <t>MNI</t>
  </si>
  <si>
    <t>Mananjary Airport</t>
  </si>
  <si>
    <t>MNJ</t>
  </si>
  <si>
    <t>Maiana Airport</t>
  </si>
  <si>
    <t>MNK</t>
  </si>
  <si>
    <t>Ninoy Aquino International Airport</t>
  </si>
  <si>
    <t>MNL</t>
  </si>
  <si>
    <t>Menominee Regional Airport</t>
  </si>
  <si>
    <t>MNM</t>
  </si>
  <si>
    <t>Marion Municipal Airport</t>
  </si>
  <si>
    <t>MNN</t>
  </si>
  <si>
    <t>Manono Airport</t>
  </si>
  <si>
    <t>MNO</t>
  </si>
  <si>
    <t>Monto Airport</t>
  </si>
  <si>
    <t>MNQ</t>
  </si>
  <si>
    <t>Mongu Airport</t>
  </si>
  <si>
    <t>MNR</t>
  </si>
  <si>
    <t>Mansa Airport</t>
  </si>
  <si>
    <t>MNS</t>
  </si>
  <si>
    <t>Minto Al Wright Airport</t>
  </si>
  <si>
    <t>MNT</t>
  </si>
  <si>
    <t>Mawlamyine Airport</t>
  </si>
  <si>
    <t>MNU</t>
  </si>
  <si>
    <t>Macdonald Downs Airport</t>
  </si>
  <si>
    <t>MNW</t>
  </si>
  <si>
    <t>Manicoré Airport</t>
  </si>
  <si>
    <t>MNX</t>
  </si>
  <si>
    <t>Mono Airport</t>
  </si>
  <si>
    <t>MNY</t>
  </si>
  <si>
    <t>Manassas Regional Airport/Harry P. Davis Field</t>
  </si>
  <si>
    <t>MNZ</t>
  </si>
  <si>
    <t>Orestes Acosta Airport</t>
  </si>
  <si>
    <t>MOA</t>
  </si>
  <si>
    <t>Mobile Regional Airport</t>
  </si>
  <si>
    <t>MOB</t>
  </si>
  <si>
    <t>Mário Ribeiro Airport</t>
  </si>
  <si>
    <t>MOC</t>
  </si>
  <si>
    <t>Modesto City Co-Harry Sham Field</t>
  </si>
  <si>
    <t>MOD</t>
  </si>
  <si>
    <t>Momeik Airport</t>
  </si>
  <si>
    <t>MOE</t>
  </si>
  <si>
    <t>Maumere(Wai Oti) Airport</t>
  </si>
  <si>
    <t>MOF</t>
  </si>
  <si>
    <t>Mong Hsat Airport</t>
  </si>
  <si>
    <t>MOG</t>
  </si>
  <si>
    <t>Maleo Airport</t>
  </si>
  <si>
    <t>MOH</t>
  </si>
  <si>
    <t>Mitiaro Island Airport</t>
  </si>
  <si>
    <t>MOI</t>
  </si>
  <si>
    <t>Moengo Airstrip</t>
  </si>
  <si>
    <t>MOJ</t>
  </si>
  <si>
    <t>Molde Airport</t>
  </si>
  <si>
    <t>MOL</t>
  </si>
  <si>
    <t>Letfotar Airport</t>
  </si>
  <si>
    <t>MOM</t>
  </si>
  <si>
    <t>Mount Cook Airport</t>
  </si>
  <si>
    <t>MON</t>
  </si>
  <si>
    <t>Moomba Airport</t>
  </si>
  <si>
    <t>MOO</t>
  </si>
  <si>
    <t>Morondava Airport</t>
  </si>
  <si>
    <t>MOQ</t>
  </si>
  <si>
    <t>Minot International Airport</t>
  </si>
  <si>
    <t>MOT</t>
  </si>
  <si>
    <t>Mountain Village Airport</t>
  </si>
  <si>
    <t>MOU</t>
  </si>
  <si>
    <t>Moranbah Airport</t>
  </si>
  <si>
    <t>MOV</t>
  </si>
  <si>
    <t>Monterrey Airport</t>
  </si>
  <si>
    <t>MOY</t>
  </si>
  <si>
    <t>Moorea Airport</t>
  </si>
  <si>
    <t>MOZ</t>
  </si>
  <si>
    <t>Katima Mulilo Airport</t>
  </si>
  <si>
    <t>MPA</t>
  </si>
  <si>
    <t>Muko Muko Airport</t>
  </si>
  <si>
    <t>MPC</t>
  </si>
  <si>
    <t>Sindhri Tharparkar Airport</t>
  </si>
  <si>
    <t>MPD</t>
  </si>
  <si>
    <t>Mapoda Airport</t>
  </si>
  <si>
    <t>MPF</t>
  </si>
  <si>
    <t>Makini Airport</t>
  </si>
  <si>
    <t>MPG</t>
  </si>
  <si>
    <t>Godofredo P. Ramos Airport</t>
  </si>
  <si>
    <t>MPH</t>
  </si>
  <si>
    <t>Mamitupo Airport</t>
  </si>
  <si>
    <t>MPI</t>
  </si>
  <si>
    <t>Petit Jean Park Airport</t>
  </si>
  <si>
    <t>MPJ</t>
  </si>
  <si>
    <t>Montpellier-Méditerranée Airport</t>
  </si>
  <si>
    <t>MPL</t>
  </si>
  <si>
    <t>Maputo Airport</t>
  </si>
  <si>
    <t>MPM</t>
  </si>
  <si>
    <t>Mount Pleasant Airport</t>
  </si>
  <si>
    <t>MPN</t>
  </si>
  <si>
    <t>Pocono Mountains Municipal Airport</t>
  </si>
  <si>
    <t>MPO</t>
  </si>
  <si>
    <t>Mulatupo Airport</t>
  </si>
  <si>
    <t>MPP</t>
  </si>
  <si>
    <t>Maliana airport</t>
  </si>
  <si>
    <t>MPT</t>
  </si>
  <si>
    <t>Mapua(Mabua) Airport</t>
  </si>
  <si>
    <t>MPU</t>
  </si>
  <si>
    <t>Edward F Knapp State Airport</t>
  </si>
  <si>
    <t>MPV</t>
  </si>
  <si>
    <t>Mariupol International Airport</t>
  </si>
  <si>
    <t>MPW</t>
  </si>
  <si>
    <t>Miyanmin Airport</t>
  </si>
  <si>
    <t>MPX</t>
  </si>
  <si>
    <t>Maripasoula Airport</t>
  </si>
  <si>
    <t>MPY</t>
  </si>
  <si>
    <t>Mount Pleasant Municipal Airport</t>
  </si>
  <si>
    <t>MPZ</t>
  </si>
  <si>
    <t>Mandora Airport</t>
  </si>
  <si>
    <t>MQA</t>
  </si>
  <si>
    <t>Macomb Municipal Airport</t>
  </si>
  <si>
    <t>MQB</t>
  </si>
  <si>
    <t>Miquelon Airport</t>
  </si>
  <si>
    <t>MQC</t>
  </si>
  <si>
    <t>Maquinchao Airport</t>
  </si>
  <si>
    <t>MQD</t>
  </si>
  <si>
    <t>Marqua Airport</t>
  </si>
  <si>
    <t>MQE</t>
  </si>
  <si>
    <t>Magnitogorsk International Airport</t>
  </si>
  <si>
    <t>MQF</t>
  </si>
  <si>
    <t>Midgard Airport</t>
  </si>
  <si>
    <t>MQG</t>
  </si>
  <si>
    <t>Minaçu Airport</t>
  </si>
  <si>
    <t>MQH</t>
  </si>
  <si>
    <t>Moma Airport</t>
  </si>
  <si>
    <t>MQJ</t>
  </si>
  <si>
    <t>San Matías Airport</t>
  </si>
  <si>
    <t>MQK</t>
  </si>
  <si>
    <t>Mildura Airport</t>
  </si>
  <si>
    <t>MQL</t>
  </si>
  <si>
    <t>Mardin Airport</t>
  </si>
  <si>
    <t>MQM</t>
  </si>
  <si>
    <t>Mo i Rana Airport, Røssvoll</t>
  </si>
  <si>
    <t>MQN</t>
  </si>
  <si>
    <t>Malam Airport</t>
  </si>
  <si>
    <t>MQO</t>
  </si>
  <si>
    <t>Kruger Mpumalanga International Airport</t>
  </si>
  <si>
    <t>MQP</t>
  </si>
  <si>
    <t>Moundou Airport</t>
  </si>
  <si>
    <t>MQQ</t>
  </si>
  <si>
    <t>Mosquera Airport</t>
  </si>
  <si>
    <t>MQR</t>
  </si>
  <si>
    <t>Mustique Airport</t>
  </si>
  <si>
    <t>MQS</t>
  </si>
  <si>
    <t>Sawyer International Airport</t>
  </si>
  <si>
    <t>MQT</t>
  </si>
  <si>
    <t>Mariquita Airport</t>
  </si>
  <si>
    <t>MQU</t>
  </si>
  <si>
    <t>Mostaganem Airport</t>
  </si>
  <si>
    <t>MQV</t>
  </si>
  <si>
    <t>Mekele Airport</t>
  </si>
  <si>
    <t>MQX</t>
  </si>
  <si>
    <t>Smyrna Airport</t>
  </si>
  <si>
    <t>MQY</t>
  </si>
  <si>
    <t>Margaret River Airport</t>
  </si>
  <si>
    <t>MQZ</t>
  </si>
  <si>
    <t>Misratah Airport</t>
  </si>
  <si>
    <t>MRA</t>
  </si>
  <si>
    <t>Eastern WV Regional Airport/Shepherd Field</t>
  </si>
  <si>
    <t>MRB</t>
  </si>
  <si>
    <t>Maury County Airport</t>
  </si>
  <si>
    <t>MRC</t>
  </si>
  <si>
    <t>Alberto Carnevalli Airport</t>
  </si>
  <si>
    <t>MRD</t>
  </si>
  <si>
    <t>Mara Serena Lodge Airstrip</t>
  </si>
  <si>
    <t>MRE</t>
  </si>
  <si>
    <t>Marfa Municipal Airport</t>
  </si>
  <si>
    <t>MRF</t>
  </si>
  <si>
    <t>Mareeba Airport</t>
  </si>
  <si>
    <t>MRG</t>
  </si>
  <si>
    <t>May River Airstrip</t>
  </si>
  <si>
    <t>MRH</t>
  </si>
  <si>
    <t>Merrill Field</t>
  </si>
  <si>
    <t>MRI</t>
  </si>
  <si>
    <t>Marco Island Executive Airport</t>
  </si>
  <si>
    <t>MRK</t>
  </si>
  <si>
    <t>Manari Airport</t>
  </si>
  <si>
    <t>MRM</t>
  </si>
  <si>
    <t>Foothills Regional Airport</t>
  </si>
  <si>
    <t>MRN</t>
  </si>
  <si>
    <t>Hood Airport</t>
  </si>
  <si>
    <t>MRO</t>
  </si>
  <si>
    <t>Marla Airport</t>
  </si>
  <si>
    <t>MRP</t>
  </si>
  <si>
    <t>Marinduque Airport</t>
  </si>
  <si>
    <t>MRQ</t>
  </si>
  <si>
    <t>Jose Maria Velasco Ibarra Airport</t>
  </si>
  <si>
    <t>MRR</t>
  </si>
  <si>
    <t>Marseille Provence Airport</t>
  </si>
  <si>
    <t>MRS</t>
  </si>
  <si>
    <t>Moroak Airport</t>
  </si>
  <si>
    <t>MRT</t>
  </si>
  <si>
    <t>Sir Seewoosagur Ramgoolam International Airport</t>
  </si>
  <si>
    <t>MRU</t>
  </si>
  <si>
    <t>Mineralnyye Vody Airport</t>
  </si>
  <si>
    <t>MRV</t>
  </si>
  <si>
    <t>Lolland Falster Maribo Airport</t>
  </si>
  <si>
    <t>MRW</t>
  </si>
  <si>
    <t>Mahshahr Airport</t>
  </si>
  <si>
    <t>MRX</t>
  </si>
  <si>
    <t>Monterey Peninsula Airport</t>
  </si>
  <si>
    <t>MRY</t>
  </si>
  <si>
    <t>Moree Airport</t>
  </si>
  <si>
    <t>MRZ</t>
  </si>
  <si>
    <t>Muskrat Dam Airport</t>
  </si>
  <si>
    <t>MSA</t>
  </si>
  <si>
    <t>Falcon Field</t>
  </si>
  <si>
    <t>MSC</t>
  </si>
  <si>
    <t>Mount Swan Airport</t>
  </si>
  <si>
    <t>MSF</t>
  </si>
  <si>
    <t>Masirah Air Base</t>
  </si>
  <si>
    <t>MSH</t>
  </si>
  <si>
    <t>Masalembo Airport</t>
  </si>
  <si>
    <t>MSI</t>
  </si>
  <si>
    <t>Misawa Air Base</t>
  </si>
  <si>
    <t>MSJ</t>
  </si>
  <si>
    <t>Northwest Alabama Regional Airport</t>
  </si>
  <si>
    <t>MSL</t>
  </si>
  <si>
    <t>Masi Manimba Airport</t>
  </si>
  <si>
    <t>MSM</t>
  </si>
  <si>
    <t>Dane County Regional Truax Field</t>
  </si>
  <si>
    <t>MSN</t>
  </si>
  <si>
    <t>Missoula International Airport</t>
  </si>
  <si>
    <t>MSO</t>
  </si>
  <si>
    <t>Minneapolis-St Paul International/Wold-Chamberlain Airport</t>
  </si>
  <si>
    <t>MSP</t>
  </si>
  <si>
    <t>Minsk National Airport</t>
  </si>
  <si>
    <t>MSQ</t>
  </si>
  <si>
    <t>Muş Airport</t>
  </si>
  <si>
    <t>MSR</t>
  </si>
  <si>
    <t>Massena International Richards Field</t>
  </si>
  <si>
    <t>MSS</t>
  </si>
  <si>
    <t>Maastricht Aachen Airport</t>
  </si>
  <si>
    <t>MST</t>
  </si>
  <si>
    <t>Moshoeshoe I International Airport</t>
  </si>
  <si>
    <t>MSU</t>
  </si>
  <si>
    <t>Sullivan County International Airport</t>
  </si>
  <si>
    <t>MSV</t>
  </si>
  <si>
    <t>Massawa International Airport</t>
  </si>
  <si>
    <t>MSW</t>
  </si>
  <si>
    <t>Mossendjo Airport</t>
  </si>
  <si>
    <t>MSX</t>
  </si>
  <si>
    <t>Louis Armstrong New Orleans International Airport</t>
  </si>
  <si>
    <t>MSY</t>
  </si>
  <si>
    <t>Namibe Airport</t>
  </si>
  <si>
    <t>MSZ</t>
  </si>
  <si>
    <t>Matamata Glider Airport</t>
  </si>
  <si>
    <t>MTA</t>
  </si>
  <si>
    <t>Montelibano Airport</t>
  </si>
  <si>
    <t>Selfridge Air National Guard Base Airport</t>
  </si>
  <si>
    <t>MTC</t>
  </si>
  <si>
    <t>Mount Sanford Station Airport</t>
  </si>
  <si>
    <t>MTD</t>
  </si>
  <si>
    <t>Monte Alegre Airport</t>
  </si>
  <si>
    <t>MTE</t>
  </si>
  <si>
    <t>Mizan Teferi Airport</t>
  </si>
  <si>
    <t>MTF</t>
  </si>
  <si>
    <t>Vila Bela da Santíssima Trindade Airport</t>
  </si>
  <si>
    <t>MTG</t>
  </si>
  <si>
    <t>The Florida Keys Marathon Airport</t>
  </si>
  <si>
    <t>MTH</t>
  </si>
  <si>
    <t>Mosteiros Airport</t>
  </si>
  <si>
    <t>MTI</t>
  </si>
  <si>
    <t>Montrose Regional Airport</t>
  </si>
  <si>
    <t>MTJ</t>
  </si>
  <si>
    <t>Makin Island Airport</t>
  </si>
  <si>
    <t>MTK</t>
  </si>
  <si>
    <t>Maitland Airport</t>
  </si>
  <si>
    <t>MTL</t>
  </si>
  <si>
    <t>Martin State Airport</t>
  </si>
  <si>
    <t>MTN</t>
  </si>
  <si>
    <t>Coles County Memorial Airport</t>
  </si>
  <si>
    <t>MTO</t>
  </si>
  <si>
    <t>Montauk Airport</t>
  </si>
  <si>
    <t>MTP</t>
  </si>
  <si>
    <t>Mitchell Airport</t>
  </si>
  <si>
    <t>MTQ</t>
  </si>
  <si>
    <t>Los Garzones Airport</t>
  </si>
  <si>
    <t>MTR</t>
  </si>
  <si>
    <t>Matsapha Airport</t>
  </si>
  <si>
    <t>MTS</t>
  </si>
  <si>
    <t>Minatitlán/Coatzacoalcos National Airport</t>
  </si>
  <si>
    <t>MTT</t>
  </si>
  <si>
    <t>Montepuez Airport</t>
  </si>
  <si>
    <t>MTU</t>
  </si>
  <si>
    <t>Mota Lava Airport</t>
  </si>
  <si>
    <t>MTV</t>
  </si>
  <si>
    <t>Manitowoc County Airport</t>
  </si>
  <si>
    <t>MTW</t>
  </si>
  <si>
    <t>Metro Field</t>
  </si>
  <si>
    <t>MTX</t>
  </si>
  <si>
    <t>General Mariano Escobedo International Airport</t>
  </si>
  <si>
    <t>MTY</t>
  </si>
  <si>
    <t>Bar Yehuda Airfield</t>
  </si>
  <si>
    <t>MTZ</t>
  </si>
  <si>
    <t>Munda Airport</t>
  </si>
  <si>
    <t>MUA</t>
  </si>
  <si>
    <t>Maun Airport</t>
  </si>
  <si>
    <t>MUB</t>
  </si>
  <si>
    <t>Munich Airport</t>
  </si>
  <si>
    <t>MUC</t>
  </si>
  <si>
    <t>Mueda Airport</t>
  </si>
  <si>
    <t>MUD</t>
  </si>
  <si>
    <t>Waimea Kohala Airport</t>
  </si>
  <si>
    <t>MUE</t>
  </si>
  <si>
    <t>Muting Airport</t>
  </si>
  <si>
    <t>MUF</t>
  </si>
  <si>
    <t>Mulege Airport</t>
  </si>
  <si>
    <t>MUG</t>
  </si>
  <si>
    <t>Mersa Matruh Airport</t>
  </si>
  <si>
    <t>MUH</t>
  </si>
  <si>
    <t>Muir Army Air Field (Fort Indiantown Gap) Airport</t>
  </si>
  <si>
    <t>MUI</t>
  </si>
  <si>
    <t>Mui River Airport</t>
  </si>
  <si>
    <t>MUJ</t>
  </si>
  <si>
    <t>Mauke Airport</t>
  </si>
  <si>
    <t>MUK</t>
  </si>
  <si>
    <t>Mumias Airport</t>
  </si>
  <si>
    <t>MUM</t>
  </si>
  <si>
    <t>Maturín Airport</t>
  </si>
  <si>
    <t>MUN</t>
  </si>
  <si>
    <t>Mountain Home Air Force Base</t>
  </si>
  <si>
    <t>MUO</t>
  </si>
  <si>
    <t>Mulga Park Airport</t>
  </si>
  <si>
    <t>MUP</t>
  </si>
  <si>
    <t>Muccan Station Airport</t>
  </si>
  <si>
    <t>MUQ</t>
  </si>
  <si>
    <t>Marudi Airport</t>
  </si>
  <si>
    <t>MUR</t>
  </si>
  <si>
    <t>Minami Torishima Airport</t>
  </si>
  <si>
    <t>MUS</t>
  </si>
  <si>
    <t>Muscatine Municipal Airport</t>
  </si>
  <si>
    <t>MUT</t>
  </si>
  <si>
    <t>Ghriss Airport</t>
  </si>
  <si>
    <t>MUW</t>
  </si>
  <si>
    <t>Multan International Airport</t>
  </si>
  <si>
    <t>MUX</t>
  </si>
  <si>
    <t>Mouyondzi Airport</t>
  </si>
  <si>
    <t>MUY</t>
  </si>
  <si>
    <t>Musoma Airport</t>
  </si>
  <si>
    <t>MUZ</t>
  </si>
  <si>
    <t>Reykjahlíð Airport</t>
  </si>
  <si>
    <t>MVA</t>
  </si>
  <si>
    <t>M'Vengue El Hadj Omar Bongo Ondimba International Airport</t>
  </si>
  <si>
    <t>MVB</t>
  </si>
  <si>
    <t>Monroe County Aeroplex Airport</t>
  </si>
  <si>
    <t>MVC</t>
  </si>
  <si>
    <t>Carrasco International /General C L Berisso Airport</t>
  </si>
  <si>
    <t>MVD</t>
  </si>
  <si>
    <t>Montevideo Chippewa County Airport</t>
  </si>
  <si>
    <t>MVE</t>
  </si>
  <si>
    <t>Dix-Sept Rosado Airport</t>
  </si>
  <si>
    <t>MVF</t>
  </si>
  <si>
    <t>Mulka Airport</t>
  </si>
  <si>
    <t>MVK</t>
  </si>
  <si>
    <t>Morrisville Stowe State Airport</t>
  </si>
  <si>
    <t>MVL</t>
  </si>
  <si>
    <t>Kayenta Airport</t>
  </si>
  <si>
    <t>MVM</t>
  </si>
  <si>
    <t>Mongo Airport</t>
  </si>
  <si>
    <t>MVO</t>
  </si>
  <si>
    <t>Fabio Alberto Leon Bentley Airport</t>
  </si>
  <si>
    <t>MVP</t>
  </si>
  <si>
    <t>Mogilev Airport</t>
  </si>
  <si>
    <t>MVQ</t>
  </si>
  <si>
    <t>Salak Airport</t>
  </si>
  <si>
    <t>MVR</t>
  </si>
  <si>
    <t>Mucuri Airport</t>
  </si>
  <si>
    <t>MVS</t>
  </si>
  <si>
    <t>Mataiva Airport</t>
  </si>
  <si>
    <t>MVT</t>
  </si>
  <si>
    <t>Musgrave Airport</t>
  </si>
  <si>
    <t>MVU</t>
  </si>
  <si>
    <t>Megève Airport</t>
  </si>
  <si>
    <t>MVV</t>
  </si>
  <si>
    <t>Skagit Regional Airport</t>
  </si>
  <si>
    <t>MVW</t>
  </si>
  <si>
    <t>Minvoul Airport</t>
  </si>
  <si>
    <t>MVX</t>
  </si>
  <si>
    <t>Martha's Vineyard Airport</t>
  </si>
  <si>
    <t>MVY</t>
  </si>
  <si>
    <t>Masvingo International Airport</t>
  </si>
  <si>
    <t>MVZ</t>
  </si>
  <si>
    <t>Williamson County Regional Airport</t>
  </si>
  <si>
    <t>MWA</t>
  </si>
  <si>
    <t>Morawa Airport</t>
  </si>
  <si>
    <t>MWB</t>
  </si>
  <si>
    <t>Lawrence J Timmerman Airport</t>
  </si>
  <si>
    <t>MWC</t>
  </si>
  <si>
    <t>Mianwali Air Base</t>
  </si>
  <si>
    <t>MWD</t>
  </si>
  <si>
    <t>Merowe New Airport</t>
  </si>
  <si>
    <t>MWE</t>
  </si>
  <si>
    <t>Maewo-Naone Airport</t>
  </si>
  <si>
    <t>MWF</t>
  </si>
  <si>
    <t>Marawaka Airport</t>
  </si>
  <si>
    <t>MWG</t>
  </si>
  <si>
    <t>Grant County International Airport</t>
  </si>
  <si>
    <t>MWH</t>
  </si>
  <si>
    <t>Maramuni Airport</t>
  </si>
  <si>
    <t>MWI</t>
  </si>
  <si>
    <t>Matthews Ridge Airport</t>
  </si>
  <si>
    <t>MWJ</t>
  </si>
  <si>
    <t>Tarempa Airport</t>
  </si>
  <si>
    <t>MWK</t>
  </si>
  <si>
    <t>Mineral Wells Airport</t>
  </si>
  <si>
    <t>MWL</t>
  </si>
  <si>
    <t>Mwadui Airport</t>
  </si>
  <si>
    <t>MWN</t>
  </si>
  <si>
    <t>Middletown Regional Airport</t>
  </si>
  <si>
    <t>MWO</t>
  </si>
  <si>
    <t>Mountain Airport</t>
  </si>
  <si>
    <t>MWP</t>
  </si>
  <si>
    <t>Magway Airport</t>
  </si>
  <si>
    <t>MWQ</t>
  </si>
  <si>
    <t>Motswari Airport</t>
  </si>
  <si>
    <t>MWR</t>
  </si>
  <si>
    <t>Moolawatana Airport</t>
  </si>
  <si>
    <t>MWT</t>
  </si>
  <si>
    <t>Mondulkiri Airport</t>
  </si>
  <si>
    <t>MWV</t>
  </si>
  <si>
    <t>Muan International Airport</t>
  </si>
  <si>
    <t>MWX</t>
  </si>
  <si>
    <t>Miranda Downs Airport</t>
  </si>
  <si>
    <t>MWY</t>
  </si>
  <si>
    <t>Mwanza Airport</t>
  </si>
  <si>
    <t>MWZ</t>
  </si>
  <si>
    <t>Manila Municipal Airport</t>
  </si>
  <si>
    <t>MXA</t>
  </si>
  <si>
    <t>Andi Jemma Airport</t>
  </si>
  <si>
    <t>MXB</t>
  </si>
  <si>
    <t>Monticello Airport</t>
  </si>
  <si>
    <t>MXC</t>
  </si>
  <si>
    <t>Marion Downs Airport</t>
  </si>
  <si>
    <t>MXD</t>
  </si>
  <si>
    <t>Laurinburg Maxton Airport</t>
  </si>
  <si>
    <t>MXE</t>
  </si>
  <si>
    <t>Maxwell Air Force Base</t>
  </si>
  <si>
    <t>MXF</t>
  </si>
  <si>
    <t>Marlboro Airport</t>
  </si>
  <si>
    <t>MXG</t>
  </si>
  <si>
    <t>Moro Airport</t>
  </si>
  <si>
    <t>MXH</t>
  </si>
  <si>
    <t>Mati National Airport</t>
  </si>
  <si>
    <t>MXI</t>
  </si>
  <si>
    <t>Minna Airport</t>
  </si>
  <si>
    <t>MXJ</t>
  </si>
  <si>
    <t>Mindik Airport</t>
  </si>
  <si>
    <t>MXK</t>
  </si>
  <si>
    <t>General Rodolfo Sánchez Taboada International Airport</t>
  </si>
  <si>
    <t>MXL</t>
  </si>
  <si>
    <t>Morombe Airport</t>
  </si>
  <si>
    <t>MXM</t>
  </si>
  <si>
    <t>Morlaix-Ploujean Airport</t>
  </si>
  <si>
    <t>MXN</t>
  </si>
  <si>
    <t>Malpensa International Airport</t>
  </si>
  <si>
    <t>MXP</t>
  </si>
  <si>
    <t>Moussoro Airport</t>
  </si>
  <si>
    <t>MXR</t>
  </si>
  <si>
    <t>Maota Airport</t>
  </si>
  <si>
    <t>MXS</t>
  </si>
  <si>
    <t>Maintirano Airport</t>
  </si>
  <si>
    <t>MXT</t>
  </si>
  <si>
    <t>Mullewa Airport</t>
  </si>
  <si>
    <t>MXU</t>
  </si>
  <si>
    <t>Mörön Airport</t>
  </si>
  <si>
    <t>MXV</t>
  </si>
  <si>
    <t>Mandalgobi Airport</t>
  </si>
  <si>
    <t>MXW</t>
  </si>
  <si>
    <t>Mora Airport</t>
  </si>
  <si>
    <t>MXX</t>
  </si>
  <si>
    <t>Mc Carthy Airport</t>
  </si>
  <si>
    <t>MXY</t>
  </si>
  <si>
    <t>Meixian Airport</t>
  </si>
  <si>
    <t>MXZ</t>
  </si>
  <si>
    <t>Moruya Airport</t>
  </si>
  <si>
    <t>MYA</t>
  </si>
  <si>
    <t>Mayumba Airport</t>
  </si>
  <si>
    <t>MYB</t>
  </si>
  <si>
    <t>Escuela Mariscal Sucre Airport</t>
  </si>
  <si>
    <t>MYC</t>
  </si>
  <si>
    <t>Malindi Airport</t>
  </si>
  <si>
    <t>MYD</t>
  </si>
  <si>
    <t>Miyakejima Airport</t>
  </si>
  <si>
    <t>MYE</t>
  </si>
  <si>
    <t>Montgomery-Gibbs Executive Airport</t>
  </si>
  <si>
    <t>MYF</t>
  </si>
  <si>
    <t>Mayaguana Airport</t>
  </si>
  <si>
    <t>MYG</t>
  </si>
  <si>
    <t>Murray Island Airport</t>
  </si>
  <si>
    <t>MYI</t>
  </si>
  <si>
    <t>Matsuyama Airport</t>
  </si>
  <si>
    <t>MYJ</t>
  </si>
  <si>
    <t>May Creek Airport</t>
  </si>
  <si>
    <t>MYK</t>
  </si>
  <si>
    <t>McCall Municipal Airport</t>
  </si>
  <si>
    <t>MYL</t>
  </si>
  <si>
    <t>Monkey Mountain Airport</t>
  </si>
  <si>
    <t>MYM</t>
  </si>
  <si>
    <t>Mareb Airport</t>
  </si>
  <si>
    <t>MYN</t>
  </si>
  <si>
    <t>Camballin Airport</t>
  </si>
  <si>
    <t>MYO</t>
  </si>
  <si>
    <t>Mary Airport</t>
  </si>
  <si>
    <t>MYP</t>
  </si>
  <si>
    <t>Mysore Airport</t>
  </si>
  <si>
    <t>MYQ</t>
  </si>
  <si>
    <t>Myrtle Beach International Airport</t>
  </si>
  <si>
    <t>MYR</t>
  </si>
  <si>
    <t>Moyale Airport</t>
  </si>
  <si>
    <t>MYS</t>
  </si>
  <si>
    <t>Myitkyina Airport</t>
  </si>
  <si>
    <t>MYT</t>
  </si>
  <si>
    <t>Mekoryuk Airport</t>
  </si>
  <si>
    <t>MYU</t>
  </si>
  <si>
    <t>Yuba County Airport</t>
  </si>
  <si>
    <t>MYV</t>
  </si>
  <si>
    <t>Mtwara Airport</t>
  </si>
  <si>
    <t>MYW</t>
  </si>
  <si>
    <t>Menyamya Airport</t>
  </si>
  <si>
    <t>MYX</t>
  </si>
  <si>
    <t>Miri Airport</t>
  </si>
  <si>
    <t>MYY</t>
  </si>
  <si>
    <t>Monkey Bay Airport</t>
  </si>
  <si>
    <t>MYZ</t>
  </si>
  <si>
    <t>Mayor PNP Nancy Flores Paucar Airport</t>
  </si>
  <si>
    <t>MZA</t>
  </si>
  <si>
    <t>Mocímboa da Praia Airport</t>
  </si>
  <si>
    <t>MZB</t>
  </si>
  <si>
    <t>Mitzic Airport</t>
  </si>
  <si>
    <t>MZC</t>
  </si>
  <si>
    <t>Méndez Airport</t>
  </si>
  <si>
    <t>MZD</t>
  </si>
  <si>
    <t>Manatee Airport</t>
  </si>
  <si>
    <t>MZE</t>
  </si>
  <si>
    <t>Makung Airport</t>
  </si>
  <si>
    <t>MZG</t>
  </si>
  <si>
    <t>Amasya Merzifon Airport</t>
  </si>
  <si>
    <t>MZH</t>
  </si>
  <si>
    <t>Mopti Airport</t>
  </si>
  <si>
    <t>MZI</t>
  </si>
  <si>
    <t>Pinal Airpark</t>
  </si>
  <si>
    <t>MZJ</t>
  </si>
  <si>
    <t>Marakei Airport</t>
  </si>
  <si>
    <t>MZK</t>
  </si>
  <si>
    <t>La Nubia Airport</t>
  </si>
  <si>
    <t>MZL</t>
  </si>
  <si>
    <t>Sierra Maestra Airport</t>
  </si>
  <si>
    <t>MZO</t>
  </si>
  <si>
    <t>Motueka Airport</t>
  </si>
  <si>
    <t>MZP</t>
  </si>
  <si>
    <t>Mkuze Airport</t>
  </si>
  <si>
    <t>MZQ</t>
  </si>
  <si>
    <t>Mazar I Sharif Airport</t>
  </si>
  <si>
    <t>MZR</t>
  </si>
  <si>
    <t>Mostyn Airport</t>
  </si>
  <si>
    <t>MZS</t>
  </si>
  <si>
    <t>General Rafael Buelna International Airport</t>
  </si>
  <si>
    <t>MZT</t>
  </si>
  <si>
    <t>Muzaffarpur Airport</t>
  </si>
  <si>
    <t>MZU</t>
  </si>
  <si>
    <t>Mulu Airport</t>
  </si>
  <si>
    <t>MZV</t>
  </si>
  <si>
    <t>Mecheria Airport</t>
  </si>
  <si>
    <t>MZW</t>
  </si>
  <si>
    <t>Mossel Bay Airport</t>
  </si>
  <si>
    <t>MZY</t>
  </si>
  <si>
    <t>MZZ</t>
  </si>
  <si>
    <t>Narrabri Airport</t>
  </si>
  <si>
    <t>NAA</t>
  </si>
  <si>
    <t>Naracoorte Airport</t>
  </si>
  <si>
    <t>NAC</t>
  </si>
  <si>
    <t>Macanal Airport</t>
  </si>
  <si>
    <t>NAD</t>
  </si>
  <si>
    <t>Natitingou Airport</t>
  </si>
  <si>
    <t>NAE</t>
  </si>
  <si>
    <t>Banaina Airport</t>
  </si>
  <si>
    <t>NAF</t>
  </si>
  <si>
    <t>Dr. Babasaheb Ambedkar International Airport</t>
  </si>
  <si>
    <t>NAG</t>
  </si>
  <si>
    <t>Naha Airport</t>
  </si>
  <si>
    <t>NAH</t>
  </si>
  <si>
    <t>Annai Airport</t>
  </si>
  <si>
    <t>NAI</t>
  </si>
  <si>
    <t>Nakhchivan Airport</t>
  </si>
  <si>
    <t>NAJ</t>
  </si>
  <si>
    <t>Nakhon Ratchasima Airport</t>
  </si>
  <si>
    <t>NAK</t>
  </si>
  <si>
    <t>Nalchik Airport</t>
  </si>
  <si>
    <t>NAL</t>
  </si>
  <si>
    <t>Namlea Airport</t>
  </si>
  <si>
    <t>NAM</t>
  </si>
  <si>
    <t>Nadi International Airport</t>
  </si>
  <si>
    <t>NAN</t>
  </si>
  <si>
    <t>Nanchong Airport</t>
  </si>
  <si>
    <t>NAO</t>
  </si>
  <si>
    <t>Naples International Airport</t>
  </si>
  <si>
    <t>NAP</t>
  </si>
  <si>
    <t>Qaanaaq Airport</t>
  </si>
  <si>
    <t>NAQ</t>
  </si>
  <si>
    <t>Puerto Nare Airport</t>
  </si>
  <si>
    <t>NAR</t>
  </si>
  <si>
    <t>Lynden Pindling International Airport</t>
  </si>
  <si>
    <t>NAS</t>
  </si>
  <si>
    <t>Governador Aluízio Alves International Airport</t>
  </si>
  <si>
    <t>NAT</t>
  </si>
  <si>
    <t>Napuka Island Airport</t>
  </si>
  <si>
    <t>NAU</t>
  </si>
  <si>
    <t>Nevşehir Kapadokya Airport</t>
  </si>
  <si>
    <t>NAV</t>
  </si>
  <si>
    <t>Narathiwat Airport</t>
  </si>
  <si>
    <t>NAW</t>
  </si>
  <si>
    <t>Beijing Nanyuan Airport</t>
  </si>
  <si>
    <t>NAY</t>
  </si>
  <si>
    <t>Nana Airport</t>
  </si>
  <si>
    <t>NAZ</t>
  </si>
  <si>
    <t>Nambaiyufa Airport</t>
  </si>
  <si>
    <t>NBA</t>
  </si>
  <si>
    <t>Barranco Minas Airport</t>
  </si>
  <si>
    <t>NBB</t>
  </si>
  <si>
    <t>Begishevo Airport</t>
  </si>
  <si>
    <t>NBC</t>
  </si>
  <si>
    <t>Enfidha - Hammamet International Airport</t>
  </si>
  <si>
    <t>NBE</t>
  </si>
  <si>
    <t>New Orleans NAS JRB/Alvin Callender Field</t>
  </si>
  <si>
    <t>NBG</t>
  </si>
  <si>
    <t>Nambucca Heads Airport</t>
  </si>
  <si>
    <t>NBH</t>
  </si>
  <si>
    <t>San Blas Airport</t>
  </si>
  <si>
    <t>NBL</t>
  </si>
  <si>
    <t>Annobón Airport</t>
  </si>
  <si>
    <t>NBN</t>
  </si>
  <si>
    <t>Jomo Kenyatta International Airport</t>
  </si>
  <si>
    <t>NBO</t>
  </si>
  <si>
    <t>Changbaishan Airport</t>
  </si>
  <si>
    <t>NBS</t>
  </si>
  <si>
    <t>Leeward Point Field</t>
  </si>
  <si>
    <t>NBW</t>
  </si>
  <si>
    <t>Nabire Airport</t>
  </si>
  <si>
    <t>NBX</t>
  </si>
  <si>
    <t>North Caicos Airport</t>
  </si>
  <si>
    <t>NCA</t>
  </si>
  <si>
    <t>Nice-Côte d'Azur Airport</t>
  </si>
  <si>
    <t>NCE</t>
  </si>
  <si>
    <t>Nuevo Casas Grandes Airport</t>
  </si>
  <si>
    <t>NCG</t>
  </si>
  <si>
    <t>Nachingwea Airport</t>
  </si>
  <si>
    <t>NCH</t>
  </si>
  <si>
    <t>Necocli Airport</t>
  </si>
  <si>
    <t>NCI</t>
  </si>
  <si>
    <t>Sunchales Aeroclub Airport</t>
  </si>
  <si>
    <t>NCJ</t>
  </si>
  <si>
    <t>Newcastle Airport</t>
  </si>
  <si>
    <t>NCL</t>
  </si>
  <si>
    <t>Chenega Bay Airport</t>
  </si>
  <si>
    <t>NCN</t>
  </si>
  <si>
    <t>Quonset State Airport</t>
  </si>
  <si>
    <t>NCO</t>
  </si>
  <si>
    <t>San Carlos</t>
  </si>
  <si>
    <t>NCR</t>
  </si>
  <si>
    <t>NCS</t>
  </si>
  <si>
    <t>Guanacaste Airport</t>
  </si>
  <si>
    <t>NCT</t>
  </si>
  <si>
    <t>Nukus Airport</t>
  </si>
  <si>
    <t>NCU</t>
  </si>
  <si>
    <t>Annecy-Haute-Savoie-Mont Blanc Airport</t>
  </si>
  <si>
    <t>NCY</t>
  </si>
  <si>
    <t>Bandanaira Airport</t>
  </si>
  <si>
    <t>NDA</t>
  </si>
  <si>
    <t>Nouadhibou International Airport</t>
  </si>
  <si>
    <t>NDB</t>
  </si>
  <si>
    <t>Nanded Airport</t>
  </si>
  <si>
    <t>NDC</t>
  </si>
  <si>
    <t>Sumbe Airport</t>
  </si>
  <si>
    <t>NDD</t>
  </si>
  <si>
    <t>Mandera Airport</t>
  </si>
  <si>
    <t>NDE</t>
  </si>
  <si>
    <t>Ndalatandos Airport</t>
  </si>
  <si>
    <t>NDF</t>
  </si>
  <si>
    <t>Qiqihar Sanjiazi Airport</t>
  </si>
  <si>
    <t>NDG</t>
  </si>
  <si>
    <t>Namudi Airport</t>
  </si>
  <si>
    <t>NDI</t>
  </si>
  <si>
    <t>N'Djamena International Airport</t>
  </si>
  <si>
    <t>NDJ</t>
  </si>
  <si>
    <t>Namorik Atoll Airport</t>
  </si>
  <si>
    <t>NDK</t>
  </si>
  <si>
    <t>N'Délé Airport</t>
  </si>
  <si>
    <t>NDL</t>
  </si>
  <si>
    <t>NDM</t>
  </si>
  <si>
    <t>Nadunumu Airport</t>
  </si>
  <si>
    <t>NDN</t>
  </si>
  <si>
    <t>Nador International Airport</t>
  </si>
  <si>
    <t>NDR</t>
  </si>
  <si>
    <t>Sandstone Airport</t>
  </si>
  <si>
    <t>NDS</t>
  </si>
  <si>
    <t>Rundu Airport</t>
  </si>
  <si>
    <t>NDU</t>
  </si>
  <si>
    <t>Sanday Airport</t>
  </si>
  <si>
    <t>NDY</t>
  </si>
  <si>
    <t>Necochea Airport</t>
  </si>
  <si>
    <t>NEC</t>
  </si>
  <si>
    <t>Neftekamsk Airport</t>
  </si>
  <si>
    <t>NEF</t>
  </si>
  <si>
    <t>Negril Airport</t>
  </si>
  <si>
    <t>NEG</t>
  </si>
  <si>
    <t>Terney Airport</t>
  </si>
  <si>
    <t>NEI</t>
  </si>
  <si>
    <t>Nejjo Airport</t>
  </si>
  <si>
    <t>NEJ</t>
  </si>
  <si>
    <t>Nekemte Airport</t>
  </si>
  <si>
    <t>NEK</t>
  </si>
  <si>
    <t>Lakehurst Maxfield Field Airport</t>
  </si>
  <si>
    <t>NEL</t>
  </si>
  <si>
    <t>Whitehouse Naval Outlying Field</t>
  </si>
  <si>
    <t>NEN</t>
  </si>
  <si>
    <t>Chulman Airport</t>
  </si>
  <si>
    <t>NER</t>
  </si>
  <si>
    <t>Sam Neua Airport</t>
  </si>
  <si>
    <t>NEU</t>
  </si>
  <si>
    <t>Vance W. Amory International Airport</t>
  </si>
  <si>
    <t>NEV</t>
  </si>
  <si>
    <t>Lakefront Airport</t>
  </si>
  <si>
    <t>NEW</t>
  </si>
  <si>
    <t>Nefteyugansk Airport</t>
  </si>
  <si>
    <t>NFG</t>
  </si>
  <si>
    <t>Fallon Naval Air Station</t>
  </si>
  <si>
    <t>NFL</t>
  </si>
  <si>
    <t>Mata'aho Airport</t>
  </si>
  <si>
    <t>NFO</t>
  </si>
  <si>
    <t>Nafurah 1 Airport</t>
  </si>
  <si>
    <t>NFR</t>
  </si>
  <si>
    <t>Young Airport</t>
  </si>
  <si>
    <t>NGA</t>
  </si>
  <si>
    <t>Ningbo Lishe International Airport</t>
  </si>
  <si>
    <t>NGB</t>
  </si>
  <si>
    <t>Captain Auguste George Airport</t>
  </si>
  <si>
    <t>NGD</t>
  </si>
  <si>
    <t>N'Gaoundéré Airport</t>
  </si>
  <si>
    <t>NGE</t>
  </si>
  <si>
    <t>Kaneohe Bay MCAS (Marion E. Carl Field) Airport</t>
  </si>
  <si>
    <t>NGF</t>
  </si>
  <si>
    <t>Ngau Airport</t>
  </si>
  <si>
    <t>NGI</t>
  </si>
  <si>
    <t>Nogliki Airport</t>
  </si>
  <si>
    <t>NGK</t>
  </si>
  <si>
    <t>Ngala Airport</t>
  </si>
  <si>
    <t>NGL</t>
  </si>
  <si>
    <t>Chubu Centrair International Airport</t>
  </si>
  <si>
    <t>NGO</t>
  </si>
  <si>
    <t>Ngari Gunsa Airport</t>
  </si>
  <si>
    <t>NGQ</t>
  </si>
  <si>
    <t>Nagasaki Airport</t>
  </si>
  <si>
    <t>NGS</t>
  </si>
  <si>
    <t>Norfolk Naval Station (Chambers Field)</t>
  </si>
  <si>
    <t>NGU</t>
  </si>
  <si>
    <t>Manang Airport</t>
  </si>
  <si>
    <t>NGX</t>
  </si>
  <si>
    <t>Al Minhad Air Base</t>
  </si>
  <si>
    <t>NHD</t>
  </si>
  <si>
    <t>New Halfa Airport</t>
  </si>
  <si>
    <t>NHF</t>
  </si>
  <si>
    <t>Patuxent River Naval Air Station (Trapnell Field)</t>
  </si>
  <si>
    <t>NHK</t>
  </si>
  <si>
    <t>Nushki Airport</t>
  </si>
  <si>
    <t>NHS</t>
  </si>
  <si>
    <t>RAF Northolt</t>
  </si>
  <si>
    <t>NHT</t>
  </si>
  <si>
    <t>Nuku Hiva Airport</t>
  </si>
  <si>
    <t>NHV</t>
  </si>
  <si>
    <t>Naval Outlying Field Barin</t>
  </si>
  <si>
    <t>NHX</t>
  </si>
  <si>
    <t>Brunswick Executive Airport</t>
  </si>
  <si>
    <t>NHZ</t>
  </si>
  <si>
    <t>Nimba Airport</t>
  </si>
  <si>
    <t>NIA</t>
  </si>
  <si>
    <t>Nikolai Airport</t>
  </si>
  <si>
    <t>NIB</t>
  </si>
  <si>
    <t>Camp Nifty Airport</t>
  </si>
  <si>
    <t>NIF</t>
  </si>
  <si>
    <t>Nikunau Airport</t>
  </si>
  <si>
    <t>NIG</t>
  </si>
  <si>
    <t>Niokolo-Koba Airport</t>
  </si>
  <si>
    <t>NIK</t>
  </si>
  <si>
    <t>Diori Hamani International Airport</t>
  </si>
  <si>
    <t>NIM</t>
  </si>
  <si>
    <t>Nioki Airport</t>
  </si>
  <si>
    <t>NIO</t>
  </si>
  <si>
    <t>Jacksonville Naval Air Station (Towers Field)</t>
  </si>
  <si>
    <t>NIP</t>
  </si>
  <si>
    <t>Chase Field Industrial Airport</t>
  </si>
  <si>
    <t>NIR</t>
  </si>
  <si>
    <t>Simberi Airport</t>
  </si>
  <si>
    <t>NIS</t>
  </si>
  <si>
    <t>Niort-Souché Airport</t>
  </si>
  <si>
    <t>NIT</t>
  </si>
  <si>
    <t>Naiu Airport</t>
  </si>
  <si>
    <t>NIU</t>
  </si>
  <si>
    <t>Nioro du Sahel Airport</t>
  </si>
  <si>
    <t>NIX</t>
  </si>
  <si>
    <t>Atsugi Naval Air Facility</t>
  </si>
  <si>
    <t>NJA</t>
  </si>
  <si>
    <t>Nizhnevartovsk Airport</t>
  </si>
  <si>
    <t>NJC</t>
  </si>
  <si>
    <t>Al Najaf International Airport</t>
  </si>
  <si>
    <t>NJF</t>
  </si>
  <si>
    <t>El Centro NAF Airport (Vraciu Field)</t>
  </si>
  <si>
    <t>NJK</t>
  </si>
  <si>
    <t>Noonkanbah Airport</t>
  </si>
  <si>
    <t>NKB</t>
  </si>
  <si>
    <t>Nouakchott–Oumtounsy International Airport</t>
  </si>
  <si>
    <t>NKC</t>
  </si>
  <si>
    <t>Sinak Airport</t>
  </si>
  <si>
    <t>NKD</t>
  </si>
  <si>
    <t>Nanjing Lukou Airport</t>
  </si>
  <si>
    <t>NKG</t>
  </si>
  <si>
    <t>N'Kolo-Fuma Airport</t>
  </si>
  <si>
    <t>NKL</t>
  </si>
  <si>
    <t>Nagoya Airport</t>
  </si>
  <si>
    <t>NKM</t>
  </si>
  <si>
    <t>Nankina Airport</t>
  </si>
  <si>
    <t>NKN</t>
  </si>
  <si>
    <t>Nukutepipi Airport</t>
  </si>
  <si>
    <t>NKP</t>
  </si>
  <si>
    <t>Nkongsamba Airport</t>
  </si>
  <si>
    <t>NKS</t>
  </si>
  <si>
    <t>Şırnak Şerafettin Elçi Airport</t>
  </si>
  <si>
    <t>NKT</t>
  </si>
  <si>
    <t>Nkaus Airport</t>
  </si>
  <si>
    <t>NKU</t>
  </si>
  <si>
    <t>Diego Garcia Naval Support Facility</t>
  </si>
  <si>
    <t>NKW</t>
  </si>
  <si>
    <t>Miramar Marine Corps Air Station - Mitscher Field</t>
  </si>
  <si>
    <t>NKX</t>
  </si>
  <si>
    <t>Yokangassi Airport</t>
  </si>
  <si>
    <t>NKY</t>
  </si>
  <si>
    <t>Simon Mwansa Kapwepwe International Airport</t>
  </si>
  <si>
    <t>NLA</t>
  </si>
  <si>
    <t>Lemoore Naval Air Station (Reeves Field) Airport</t>
  </si>
  <si>
    <t>NLC</t>
  </si>
  <si>
    <t>Quetzalcóatl International Airport</t>
  </si>
  <si>
    <t>NLD</t>
  </si>
  <si>
    <t>Jerry Tyler Memorial Airport</t>
  </si>
  <si>
    <t>NLE</t>
  </si>
  <si>
    <t>Darnley Island Airport</t>
  </si>
  <si>
    <t>NLF</t>
  </si>
  <si>
    <t>Nelson Lagoon Airport</t>
  </si>
  <si>
    <t>NLG</t>
  </si>
  <si>
    <t>Ninglang Luguhu Airport</t>
  </si>
  <si>
    <t>NLH</t>
  </si>
  <si>
    <t>Nikolayevsk-na-Amure Airport</t>
  </si>
  <si>
    <t>NLI</t>
  </si>
  <si>
    <t>Norfolk Island International Airport</t>
  </si>
  <si>
    <t>NLK</t>
  </si>
  <si>
    <t>Nullagine Airport</t>
  </si>
  <si>
    <t>NLL</t>
  </si>
  <si>
    <t>Kneeland Airport</t>
  </si>
  <si>
    <t>NLN</t>
  </si>
  <si>
    <t>Ndolo Airport</t>
  </si>
  <si>
    <t>NLO</t>
  </si>
  <si>
    <t>Nelspruit Airport</t>
  </si>
  <si>
    <t>NLP</t>
  </si>
  <si>
    <t>Nicholson Airport</t>
  </si>
  <si>
    <t>NLS</t>
  </si>
  <si>
    <t>Xinyuan Nalati Airport</t>
  </si>
  <si>
    <t>NLT</t>
  </si>
  <si>
    <t>Santa Lucia Air Force Base</t>
  </si>
  <si>
    <t>NLU</t>
  </si>
  <si>
    <t>Mykolaiv International Airport</t>
  </si>
  <si>
    <t>NLV</t>
  </si>
  <si>
    <t>Namangan Airport</t>
  </si>
  <si>
    <t>NMA</t>
  </si>
  <si>
    <t>Daman Airport</t>
  </si>
  <si>
    <t>NMB</t>
  </si>
  <si>
    <t>Normans Cay Airport</t>
  </si>
  <si>
    <t>NMC</t>
  </si>
  <si>
    <t>Nightmute Airport</t>
  </si>
  <si>
    <t>NME</t>
  </si>
  <si>
    <t>San Miguel Airport</t>
  </si>
  <si>
    <t>NMG</t>
  </si>
  <si>
    <t>Fort McMurray / Mildred Lake Airport</t>
  </si>
  <si>
    <t>NML</t>
  </si>
  <si>
    <t>Nomane Airport</t>
  </si>
  <si>
    <t>NMN</t>
  </si>
  <si>
    <t>New Moon Airport</t>
  </si>
  <si>
    <t>NMP</t>
  </si>
  <si>
    <t>Nappa Merrie Airport</t>
  </si>
  <si>
    <t>NMR</t>
  </si>
  <si>
    <t>Namsang Airport</t>
  </si>
  <si>
    <t>NMS</t>
  </si>
  <si>
    <t>Namtu Airport</t>
  </si>
  <si>
    <t>NMT</t>
  </si>
  <si>
    <t>Kenitra Airport</t>
  </si>
  <si>
    <t>NNA</t>
  </si>
  <si>
    <t>NNB</t>
  </si>
  <si>
    <t>Nangade Airport</t>
  </si>
  <si>
    <t>NND</t>
  </si>
  <si>
    <t>Nanning Wuxu Airport</t>
  </si>
  <si>
    <t>NNG</t>
  </si>
  <si>
    <t>Namutoni Airport</t>
  </si>
  <si>
    <t>NNI</t>
  </si>
  <si>
    <t>Naknek Airport</t>
  </si>
  <si>
    <t>NNK</t>
  </si>
  <si>
    <t>Nondalton Airport</t>
  </si>
  <si>
    <t>NNL</t>
  </si>
  <si>
    <t>Naryan Mar Airport</t>
  </si>
  <si>
    <t>NNM</t>
  </si>
  <si>
    <t>Connemara Regional Airport</t>
  </si>
  <si>
    <t>NNR</t>
  </si>
  <si>
    <t>Nan Airport</t>
  </si>
  <si>
    <t>NNT</t>
  </si>
  <si>
    <t>Nanuque Airport</t>
  </si>
  <si>
    <t>NNU</t>
  </si>
  <si>
    <t>Nunukan Airport</t>
  </si>
  <si>
    <t>NNX</t>
  </si>
  <si>
    <t>Nanyang Jiangying Airport</t>
  </si>
  <si>
    <t>NNY</t>
  </si>
  <si>
    <t>Nowra Airport</t>
  </si>
  <si>
    <t>NOA</t>
  </si>
  <si>
    <t>Nosara Airport</t>
  </si>
  <si>
    <t>NOB</t>
  </si>
  <si>
    <t>Ireland West Knock Airport</t>
  </si>
  <si>
    <t>NOC</t>
  </si>
  <si>
    <t>Norden-Norddeich Airport</t>
  </si>
  <si>
    <t>NOD</t>
  </si>
  <si>
    <t>Nogales International Airport</t>
  </si>
  <si>
    <t>NOG</t>
  </si>
  <si>
    <t>Noyabrsk Airport</t>
  </si>
  <si>
    <t>NOJ</t>
  </si>
  <si>
    <t>Xavantina Airport</t>
  </si>
  <si>
    <t>NOK</t>
  </si>
  <si>
    <t>Nomad River Airport</t>
  </si>
  <si>
    <t>NOM</t>
  </si>
  <si>
    <t>Nonouti Airport</t>
  </si>
  <si>
    <t>NON</t>
  </si>
  <si>
    <t>Naoro Airport</t>
  </si>
  <si>
    <t>NOO</t>
  </si>
  <si>
    <t>Sinop Airport</t>
  </si>
  <si>
    <t>NOP</t>
  </si>
  <si>
    <t>Norðfjörður Airport</t>
  </si>
  <si>
    <t>NOR</t>
  </si>
  <si>
    <t>Fascene Airport</t>
  </si>
  <si>
    <t>NOS</t>
  </si>
  <si>
    <t>Marin County Airport - Gnoss Field</t>
  </si>
  <si>
    <t>NOT</t>
  </si>
  <si>
    <t>La Tontouta International Airport</t>
  </si>
  <si>
    <t>NOU</t>
  </si>
  <si>
    <t>Nova Lisboa Airport</t>
  </si>
  <si>
    <t>NOV</t>
  </si>
  <si>
    <t>Spichenkovo Airport</t>
  </si>
  <si>
    <t>NOZ</t>
  </si>
  <si>
    <t>Pensacola Naval Air Station/Forrest Sherman Field</t>
  </si>
  <si>
    <t>NPA</t>
  </si>
  <si>
    <t>Hawke's Bay Airport</t>
  </si>
  <si>
    <t>NPE</t>
  </si>
  <si>
    <t>Nipa Airport</t>
  </si>
  <si>
    <t>NPG</t>
  </si>
  <si>
    <t>Nephi Municipal Airport</t>
  </si>
  <si>
    <t>NPH</t>
  </si>
  <si>
    <t>New Plymouth Airport</t>
  </si>
  <si>
    <t>NPL</t>
  </si>
  <si>
    <t>Nanga Pinoh Airport</t>
  </si>
  <si>
    <t>NPO</t>
  </si>
  <si>
    <t>Napperby Airport</t>
  </si>
  <si>
    <t>NPP</t>
  </si>
  <si>
    <t>Novo Progresso Airport</t>
  </si>
  <si>
    <t>NPR</t>
  </si>
  <si>
    <t>Newport State Airport</t>
  </si>
  <si>
    <t>NPT</t>
  </si>
  <si>
    <t>NPU</t>
  </si>
  <si>
    <t>Mpanda Airport</t>
  </si>
  <si>
    <t>NPY</t>
  </si>
  <si>
    <t>Millington-Memphis Airport</t>
  </si>
  <si>
    <t>NQA</t>
  </si>
  <si>
    <t>Kingsville Naval Air Station</t>
  </si>
  <si>
    <t>NQI</t>
  </si>
  <si>
    <t>Niquelândia Airport</t>
  </si>
  <si>
    <t>NQL</t>
  </si>
  <si>
    <t>Presidente Peron Airport</t>
  </si>
  <si>
    <t>NQN</t>
  </si>
  <si>
    <t>Nottingham Airport</t>
  </si>
  <si>
    <t>NQT</t>
  </si>
  <si>
    <t>Reyes Murillo Airport</t>
  </si>
  <si>
    <t>NQU</t>
  </si>
  <si>
    <t>Naval Air Station Key West/Boca Chica Field</t>
  </si>
  <si>
    <t>NQX</t>
  </si>
  <si>
    <t>Newquay Cornwall Airport</t>
  </si>
  <si>
    <t>NQY</t>
  </si>
  <si>
    <t>Narrandera Airport</t>
  </si>
  <si>
    <t>NRA</t>
  </si>
  <si>
    <t>Naval Station Mayport (Admiral David L. Mcdonald Field)</t>
  </si>
  <si>
    <t>NRB</t>
  </si>
  <si>
    <t>Norderney Airport</t>
  </si>
  <si>
    <t>NRD</t>
  </si>
  <si>
    <t>Namrole Airport</t>
  </si>
  <si>
    <t>NRE</t>
  </si>
  <si>
    <t>Narrogin Airport</t>
  </si>
  <si>
    <t>NRG</t>
  </si>
  <si>
    <t>Grand Lake Regional Airport</t>
  </si>
  <si>
    <t>NRI</t>
  </si>
  <si>
    <t>Norrköping Airport</t>
  </si>
  <si>
    <t>NRK</t>
  </si>
  <si>
    <t>North Ronaldsay Airport</t>
  </si>
  <si>
    <t>NRL</t>
  </si>
  <si>
    <t>Nara Airport</t>
  </si>
  <si>
    <t>NRM</t>
  </si>
  <si>
    <t>Weeze Airport</t>
  </si>
  <si>
    <t>NRN</t>
  </si>
  <si>
    <t>José Aponte de la Torre Airport</t>
  </si>
  <si>
    <t>NRR</t>
  </si>
  <si>
    <t>Naval Outlying Field Imperial Beach (Ream Field)</t>
  </si>
  <si>
    <t>NRS</t>
  </si>
  <si>
    <t>Narita International Airport</t>
  </si>
  <si>
    <t>NRT</t>
  </si>
  <si>
    <t>Newry Airport</t>
  </si>
  <si>
    <t>NRY</t>
  </si>
  <si>
    <t>Whiting Field Naval Air Station - North</t>
  </si>
  <si>
    <t>NSE</t>
  </si>
  <si>
    <t>Noshahr Airport</t>
  </si>
  <si>
    <t>NSH</t>
  </si>
  <si>
    <t>Yaoundé Nsimalen International Airport</t>
  </si>
  <si>
    <t>NSI</t>
  </si>
  <si>
    <t>Norilsk-Alykel Airport</t>
  </si>
  <si>
    <t>NSK</t>
  </si>
  <si>
    <t>Slayton Municipal Airport</t>
  </si>
  <si>
    <t>NSL</t>
  </si>
  <si>
    <t>Norseman Airport</t>
  </si>
  <si>
    <t>NSM</t>
  </si>
  <si>
    <t>Nelson Airport</t>
  </si>
  <si>
    <t>NSN</t>
  </si>
  <si>
    <t>Scone Airport</t>
  </si>
  <si>
    <t>NSO</t>
  </si>
  <si>
    <t>Nakhon Si Thammarat Airport</t>
  </si>
  <si>
    <t>NST</t>
  </si>
  <si>
    <t>Noosa Airport</t>
  </si>
  <si>
    <t>NSV</t>
  </si>
  <si>
    <t>Sigonella Navy Air Base</t>
  </si>
  <si>
    <t>NSY</t>
  </si>
  <si>
    <t>Notodden Airport</t>
  </si>
  <si>
    <t>NTB</t>
  </si>
  <si>
    <t>Paradise Island Airport</t>
  </si>
  <si>
    <t>NTC</t>
  </si>
  <si>
    <t>Point Mugu Naval Air Station (Naval Base Ventura Co)</t>
  </si>
  <si>
    <t>NTD</t>
  </si>
  <si>
    <t>Nantes Atlantique Airport</t>
  </si>
  <si>
    <t>NTE</t>
  </si>
  <si>
    <t>Nantong Airport</t>
  </si>
  <si>
    <t>NTG</t>
  </si>
  <si>
    <t>Stenkol Airport</t>
  </si>
  <si>
    <t>NTI</t>
  </si>
  <si>
    <t>Manti-Ephraim Airport</t>
  </si>
  <si>
    <t>NTJ</t>
  </si>
  <si>
    <t>NTL</t>
  </si>
  <si>
    <t>Normanton Airport</t>
  </si>
  <si>
    <t>NTN</t>
  </si>
  <si>
    <t>Agostinho Neto Airport</t>
  </si>
  <si>
    <t>NTO</t>
  </si>
  <si>
    <t>Noto Airport</t>
  </si>
  <si>
    <t>NTQ</t>
  </si>
  <si>
    <t>Del Norte International Airport</t>
  </si>
  <si>
    <t>NTR</t>
  </si>
  <si>
    <t>Kuini Lavenia Airport</t>
  </si>
  <si>
    <t>NTT</t>
  </si>
  <si>
    <t>Oceana Naval Air Station</t>
  </si>
  <si>
    <t>NTU</t>
  </si>
  <si>
    <t>Ranai Airport</t>
  </si>
  <si>
    <t>NTX</t>
  </si>
  <si>
    <t>Pilanesberg International Airport</t>
  </si>
  <si>
    <t>NTY</t>
  </si>
  <si>
    <t>Numbulwar Airport</t>
  </si>
  <si>
    <t>NUB</t>
  </si>
  <si>
    <t>En Nahud Airport</t>
  </si>
  <si>
    <t>NUD</t>
  </si>
  <si>
    <t>Nuremberg Airport</t>
  </si>
  <si>
    <t>NUE</t>
  </si>
  <si>
    <t>Nuguria Airstrip</t>
  </si>
  <si>
    <t>NUG</t>
  </si>
  <si>
    <t>Nuiqsut Airport</t>
  </si>
  <si>
    <t>NUI</t>
  </si>
  <si>
    <t>Nukutavake Airport</t>
  </si>
  <si>
    <t>NUK</t>
  </si>
  <si>
    <t>Nulato Airport</t>
  </si>
  <si>
    <t>NUL</t>
  </si>
  <si>
    <t>Neom Airport</t>
  </si>
  <si>
    <t>NUM</t>
  </si>
  <si>
    <t>Nunapitchuk Airport</t>
  </si>
  <si>
    <t>NUP</t>
  </si>
  <si>
    <t>Moffett Federal Airfield</t>
  </si>
  <si>
    <t>NUQ</t>
  </si>
  <si>
    <t>Nullabor Motel Airport</t>
  </si>
  <si>
    <t>NUR</t>
  </si>
  <si>
    <t>Norsup Airport</t>
  </si>
  <si>
    <t>NUS</t>
  </si>
  <si>
    <t>Nakuru Airport</t>
  </si>
  <si>
    <t>NUU</t>
  </si>
  <si>
    <t>Whidbey Island Naval Air Station (Ault Field)</t>
  </si>
  <si>
    <t>NUW</t>
  </si>
  <si>
    <t>Novy Urengoy Airport</t>
  </si>
  <si>
    <t>NUX</t>
  </si>
  <si>
    <t>Benito Salas Airport</t>
  </si>
  <si>
    <t>NVA</t>
  </si>
  <si>
    <t>Nueva Guinea Airport</t>
  </si>
  <si>
    <t>NVG</t>
  </si>
  <si>
    <t>Navoi Airport</t>
  </si>
  <si>
    <t>NVI</t>
  </si>
  <si>
    <t>Narvik Framnes Airport</t>
  </si>
  <si>
    <t>NVK</t>
  </si>
  <si>
    <t>Nervino Airport</t>
  </si>
  <si>
    <t>NVN</t>
  </si>
  <si>
    <t>Novo Aripuanã Airport</t>
  </si>
  <si>
    <t>NVP</t>
  </si>
  <si>
    <t>Nevers-Fourchambault Airport</t>
  </si>
  <si>
    <t>NVS</t>
  </si>
  <si>
    <t>Ministro Victor Konder International Airport</t>
  </si>
  <si>
    <t>NVT</t>
  </si>
  <si>
    <t>Neyveli Airport</t>
  </si>
  <si>
    <t>NVY</t>
  </si>
  <si>
    <t>Mohéli Bandar Es Eslam Airport</t>
  </si>
  <si>
    <t>NWA</t>
  </si>
  <si>
    <t>Norwich International Airport</t>
  </si>
  <si>
    <t>NWI</t>
  </si>
  <si>
    <t>Nowata Airport</t>
  </si>
  <si>
    <t>NWT</t>
  </si>
  <si>
    <t>Nyagan Airport</t>
  </si>
  <si>
    <t>NYA</t>
  </si>
  <si>
    <t>Nyeri Airport</t>
  </si>
  <si>
    <t>NYE</t>
  </si>
  <si>
    <t>Sunyani Airport</t>
  </si>
  <si>
    <t>NYI</t>
  </si>
  <si>
    <t>Nanyuki Airport</t>
  </si>
  <si>
    <t>NYK</t>
  </si>
  <si>
    <t>Nadym Airport</t>
  </si>
  <si>
    <t>NYM</t>
  </si>
  <si>
    <t>Nyngan Airport</t>
  </si>
  <si>
    <t>NYN</t>
  </si>
  <si>
    <t>Stockholm Skavsta Airport</t>
  </si>
  <si>
    <t>NYO</t>
  </si>
  <si>
    <t>Nyurba Airport</t>
  </si>
  <si>
    <t>NYR</t>
  </si>
  <si>
    <t>Naypyidaw Airport</t>
  </si>
  <si>
    <t>NYT</t>
  </si>
  <si>
    <t>Bagan Airport</t>
  </si>
  <si>
    <t>NYU</t>
  </si>
  <si>
    <t>Monywar Airport</t>
  </si>
  <si>
    <t>NYW</t>
  </si>
  <si>
    <t>Nzagi Airport</t>
  </si>
  <si>
    <t>NZA</t>
  </si>
  <si>
    <t>Maria Reiche Neuman Airport</t>
  </si>
  <si>
    <t>NZC</t>
  </si>
  <si>
    <t>Nzérékoré Airport</t>
  </si>
  <si>
    <t>NZE</t>
  </si>
  <si>
    <t>Manzhouli Xijiao Airport</t>
  </si>
  <si>
    <t>NZH</t>
  </si>
  <si>
    <t>Chengjisihan Airport</t>
  </si>
  <si>
    <t>NZL</t>
  </si>
  <si>
    <t>North Island Naval Air Station-Halsey Field</t>
  </si>
  <si>
    <t>NZY</t>
  </si>
  <si>
    <t>Shank Air Base</t>
  </si>
  <si>
    <t>OAA</t>
  </si>
  <si>
    <t>Orange Airport</t>
  </si>
  <si>
    <t>OAG</t>
  </si>
  <si>
    <t>Shindand Airport</t>
  </si>
  <si>
    <t>OAH</t>
  </si>
  <si>
    <t>Bagram Air Base</t>
  </si>
  <si>
    <t>OAI</t>
  </si>
  <si>
    <t>Albert J Ellis Airport</t>
  </si>
  <si>
    <t>OAJ</t>
  </si>
  <si>
    <t>Metropolitan Oakland International Airport</t>
  </si>
  <si>
    <t>OAK</t>
  </si>
  <si>
    <t>Cacoal Airport</t>
  </si>
  <si>
    <t>OAL</t>
  </si>
  <si>
    <t>Oamaru Airport</t>
  </si>
  <si>
    <t>OAM</t>
  </si>
  <si>
    <t>El Arrayán Airport</t>
  </si>
  <si>
    <t>OAN</t>
  </si>
  <si>
    <t>Marina Municipal Airport</t>
  </si>
  <si>
    <t>OAR</t>
  </si>
  <si>
    <t>Sharana Airstrip</t>
  </si>
  <si>
    <t>OAS</t>
  </si>
  <si>
    <t>Xoxocotlán International Airport</t>
  </si>
  <si>
    <t>OAX</t>
  </si>
  <si>
    <t>Camp Bastion Airport</t>
  </si>
  <si>
    <t>OAZ</t>
  </si>
  <si>
    <t>Obock Airport</t>
  </si>
  <si>
    <t>OBC</t>
  </si>
  <si>
    <t>Obano Airport</t>
  </si>
  <si>
    <t>OBD</t>
  </si>
  <si>
    <t>Okeechobee County Airport</t>
  </si>
  <si>
    <t>OBE</t>
  </si>
  <si>
    <t>Oberpfaffenhofen Airport</t>
  </si>
  <si>
    <t>OBF</t>
  </si>
  <si>
    <t>Óbidos Airport</t>
  </si>
  <si>
    <t>OBI</t>
  </si>
  <si>
    <t>Zoersel (Oostmalle) Airfield</t>
  </si>
  <si>
    <t>OBL</t>
  </si>
  <si>
    <t>Morobe Airport</t>
  </si>
  <si>
    <t>OBM</t>
  </si>
  <si>
    <t>Oban Airport</t>
  </si>
  <si>
    <t>OBN</t>
  </si>
  <si>
    <t>Tokachi-Obihiro Airport</t>
  </si>
  <si>
    <t>OBO</t>
  </si>
  <si>
    <t>Aubenas-Ardèche Méridional Airport</t>
  </si>
  <si>
    <t>OBS</t>
  </si>
  <si>
    <t>Kobuk Airport</t>
  </si>
  <si>
    <t>OBU</t>
  </si>
  <si>
    <t>Obo Airport</t>
  </si>
  <si>
    <t>OBX</t>
  </si>
  <si>
    <t>Ocean Reef Club Airport</t>
  </si>
  <si>
    <t>OCA</t>
  </si>
  <si>
    <t>Francisco De Orellana Airport</t>
  </si>
  <si>
    <t>OCC</t>
  </si>
  <si>
    <t>Ocean City Municipal Airport</t>
  </si>
  <si>
    <t>OCE</t>
  </si>
  <si>
    <t>Ocala International Airport - Jim Taylor Field</t>
  </si>
  <si>
    <t>OCF</t>
  </si>
  <si>
    <t>A L Mangham Jr. Regional Airport</t>
  </si>
  <si>
    <t>OCH</t>
  </si>
  <si>
    <t>Boscobel Aerodrome</t>
  </si>
  <si>
    <t>OCJ</t>
  </si>
  <si>
    <t>Boolgeeda</t>
  </si>
  <si>
    <t>OCM</t>
  </si>
  <si>
    <t>Oceanside Municipal Airport</t>
  </si>
  <si>
    <t>OCN</t>
  </si>
  <si>
    <t>Corisco International Airport</t>
  </si>
  <si>
    <t>OCS</t>
  </si>
  <si>
    <t>Aguas Claras Airport</t>
  </si>
  <si>
    <t>OCV</t>
  </si>
  <si>
    <t>Warren Field</t>
  </si>
  <si>
    <t>OCW</t>
  </si>
  <si>
    <t>Ouadda Airport</t>
  </si>
  <si>
    <t>ODA</t>
  </si>
  <si>
    <t>Córdoba Airport</t>
  </si>
  <si>
    <t>ODB</t>
  </si>
  <si>
    <t>Oakdale Airport</t>
  </si>
  <si>
    <t>ODC</t>
  </si>
  <si>
    <t>Oodnadatta Airport</t>
  </si>
  <si>
    <t>ODD</t>
  </si>
  <si>
    <t>Odense Airport</t>
  </si>
  <si>
    <t>ODE</t>
  </si>
  <si>
    <t>RAF Odiham</t>
  </si>
  <si>
    <t>ODH</t>
  </si>
  <si>
    <t>Ouanda Djallé Airport</t>
  </si>
  <si>
    <t>ODJ</t>
  </si>
  <si>
    <t>Cordillo Downs Airport</t>
  </si>
  <si>
    <t>ODL</t>
  </si>
  <si>
    <t>Long Seridan Airport</t>
  </si>
  <si>
    <t>ODN</t>
  </si>
  <si>
    <t>Bodaybo Airport</t>
  </si>
  <si>
    <t>ODO</t>
  </si>
  <si>
    <t>Ord River Airport</t>
  </si>
  <si>
    <t>ODR</t>
  </si>
  <si>
    <t>Odessa International Airport</t>
  </si>
  <si>
    <t>ODS</t>
  </si>
  <si>
    <t>AJ Eisenberg Airport</t>
  </si>
  <si>
    <t>ODW</t>
  </si>
  <si>
    <t>Oudomsay Airport</t>
  </si>
  <si>
    <t>ODY</t>
  </si>
  <si>
    <t>O'Neal Airport</t>
  </si>
  <si>
    <t>OEA</t>
  </si>
  <si>
    <t>Oecussi Airport</t>
  </si>
  <si>
    <t>OEC</t>
  </si>
  <si>
    <t>Oryol Yuzhny Airport</t>
  </si>
  <si>
    <t>OEL</t>
  </si>
  <si>
    <t>Vincent Fayks Airport</t>
  </si>
  <si>
    <t>OEM</t>
  </si>
  <si>
    <t>L O Simenstad Municipal Airport</t>
  </si>
  <si>
    <t>OEO</t>
  </si>
  <si>
    <t>Örnsköldsvik Airport</t>
  </si>
  <si>
    <t>OER</t>
  </si>
  <si>
    <t>Antoine de Saint Exupéry Airport</t>
  </si>
  <si>
    <t>OES</t>
  </si>
  <si>
    <t>Offutt Air Force Base</t>
  </si>
  <si>
    <t>OFF</t>
  </si>
  <si>
    <t>Ouango Fitini Airport</t>
  </si>
  <si>
    <t>OFI</t>
  </si>
  <si>
    <t>Ólafsfjörður Airport</t>
  </si>
  <si>
    <t>OFJ</t>
  </si>
  <si>
    <t>Karl Stefan Memorial Airport</t>
  </si>
  <si>
    <t>OFK</t>
  </si>
  <si>
    <t>Ofu Village Airport</t>
  </si>
  <si>
    <t>OFU</t>
  </si>
  <si>
    <t>Searle Field</t>
  </si>
  <si>
    <t>OGA</t>
  </si>
  <si>
    <t>Orangeburg Municipal Airport</t>
  </si>
  <si>
    <t>OGB</t>
  </si>
  <si>
    <t>Ogden Hinckley Airport</t>
  </si>
  <si>
    <t>OGD</t>
  </si>
  <si>
    <t>Ogeranang Airport</t>
  </si>
  <si>
    <t>OGE</t>
  </si>
  <si>
    <t>Kahului Airport</t>
  </si>
  <si>
    <t>OGG</t>
  </si>
  <si>
    <t>Eugene F. Correira International Airport</t>
  </si>
  <si>
    <t>OGL</t>
  </si>
  <si>
    <t>Ogubsucum Airport</t>
  </si>
  <si>
    <t>OGM</t>
  </si>
  <si>
    <t>Yonaguni Airport</t>
  </si>
  <si>
    <t>OGN</t>
  </si>
  <si>
    <t>Abengourou Airport</t>
  </si>
  <si>
    <t>OGO</t>
  </si>
  <si>
    <t>Bongor Airport</t>
  </si>
  <si>
    <t>OGR</t>
  </si>
  <si>
    <t>Ogdensburg International Airport</t>
  </si>
  <si>
    <t>OGS</t>
  </si>
  <si>
    <t>Ordu Giresun Airport</t>
  </si>
  <si>
    <t>OGU</t>
  </si>
  <si>
    <t>Ain el Beida Airport</t>
  </si>
  <si>
    <t>OGX</t>
  </si>
  <si>
    <t>Beslan Airport</t>
  </si>
  <si>
    <t>OGZ</t>
  </si>
  <si>
    <t>RNZAF Base Ohakea</t>
  </si>
  <si>
    <t>OHA</t>
  </si>
  <si>
    <t>Ambohibary Airport</t>
  </si>
  <si>
    <t>OHB</t>
  </si>
  <si>
    <t>Ohrid St. Paul the Apostle Airport</t>
  </si>
  <si>
    <t>OHD</t>
  </si>
  <si>
    <t>Gu-Lian Airport</t>
  </si>
  <si>
    <t>OHE</t>
  </si>
  <si>
    <t>Okha Airport</t>
  </si>
  <si>
    <t>OHH</t>
  </si>
  <si>
    <t>Oshakati Airport</t>
  </si>
  <si>
    <t>OHI</t>
  </si>
  <si>
    <t>Okhotsk Airport</t>
  </si>
  <si>
    <t>OHO</t>
  </si>
  <si>
    <t>Wyk auf Föhr Airport</t>
  </si>
  <si>
    <t>OHR</t>
  </si>
  <si>
    <t>Sohar Airport</t>
  </si>
  <si>
    <t>OHS</t>
  </si>
  <si>
    <t>Kohat Airport</t>
  </si>
  <si>
    <t>OHT</t>
  </si>
  <si>
    <t>Ourilândia do Norte Airport</t>
  </si>
  <si>
    <t>OIA</t>
  </si>
  <si>
    <t>Lt Warren Eaton Airport</t>
  </si>
  <si>
    <t>OIC</t>
  </si>
  <si>
    <t>Oshima Airport</t>
  </si>
  <si>
    <t>OIM</t>
  </si>
  <si>
    <t>Okushiri Airport</t>
  </si>
  <si>
    <t>OIR</t>
  </si>
  <si>
    <t>Oita Airport</t>
  </si>
  <si>
    <t>OIT</t>
  </si>
  <si>
    <t>Johnson County Executive Airport</t>
  </si>
  <si>
    <t>OJC</t>
  </si>
  <si>
    <t>OKA</t>
  </si>
  <si>
    <t>Orchid Beach Airport</t>
  </si>
  <si>
    <t>OKB</t>
  </si>
  <si>
    <t>Will Rogers World Airport</t>
  </si>
  <si>
    <t>OKC</t>
  </si>
  <si>
    <t>Okadama Airport</t>
  </si>
  <si>
    <t>OKD</t>
  </si>
  <si>
    <t>Okierabu Airport</t>
  </si>
  <si>
    <t>OKE</t>
  </si>
  <si>
    <t>Okaukuejo Airport</t>
  </si>
  <si>
    <t>OKF</t>
  </si>
  <si>
    <t>Okoyo Airport</t>
  </si>
  <si>
    <t>OKG</t>
  </si>
  <si>
    <t>Oki Airport</t>
  </si>
  <si>
    <t>OKI</t>
  </si>
  <si>
    <t>Okayama Airport</t>
  </si>
  <si>
    <t>OKJ</t>
  </si>
  <si>
    <t>Kokomo Municipal Airport</t>
  </si>
  <si>
    <t>OKK</t>
  </si>
  <si>
    <t>Oksibil Airport</t>
  </si>
  <si>
    <t>OKL</t>
  </si>
  <si>
    <t>Okmulgee Regional Airport</t>
  </si>
  <si>
    <t>OKM</t>
  </si>
  <si>
    <t>Okondja Airport</t>
  </si>
  <si>
    <t>OKN</t>
  </si>
  <si>
    <t>Yokota Air Base</t>
  </si>
  <si>
    <t>OKO</t>
  </si>
  <si>
    <t>Oksapmin Airport</t>
  </si>
  <si>
    <t>OKP</t>
  </si>
  <si>
    <t>Okaba Airport</t>
  </si>
  <si>
    <t>OKQ</t>
  </si>
  <si>
    <t>Yorke Island Airport</t>
  </si>
  <si>
    <t>OKR</t>
  </si>
  <si>
    <t>Garden County Airport</t>
  </si>
  <si>
    <t>OKS</t>
  </si>
  <si>
    <t>Oktyabrskiy Airport</t>
  </si>
  <si>
    <t>OKT</t>
  </si>
  <si>
    <t>Mokuti Lodge Airport</t>
  </si>
  <si>
    <t>OKU</t>
  </si>
  <si>
    <t>Okao Airport</t>
  </si>
  <si>
    <t>OKV</t>
  </si>
  <si>
    <t>Oakey Airport</t>
  </si>
  <si>
    <t>OKY</t>
  </si>
  <si>
    <t>Ørland Airport</t>
  </si>
  <si>
    <t>OLA</t>
  </si>
  <si>
    <t>Olbia Costa Smeralda Airport</t>
  </si>
  <si>
    <t>OLB</t>
  </si>
  <si>
    <t>Senadora Eunice Micheles Airport</t>
  </si>
  <si>
    <t>OLC</t>
  </si>
  <si>
    <t>Dewitt Field,Old Town Municipal Airport</t>
  </si>
  <si>
    <t>OLD</t>
  </si>
  <si>
    <t>L M Clayton Airport</t>
  </si>
  <si>
    <t>OLF</t>
  </si>
  <si>
    <t>Olare Orok Airfield</t>
  </si>
  <si>
    <t>OLG</t>
  </si>
  <si>
    <t>Rif Airport</t>
  </si>
  <si>
    <t>OLI</t>
  </si>
  <si>
    <t>North West Santo Airport</t>
  </si>
  <si>
    <t>OLJ</t>
  </si>
  <si>
    <t>Fuerte Olimpo Airport</t>
  </si>
  <si>
    <t>OLK</t>
  </si>
  <si>
    <t>Oyo Ollombo Airport</t>
  </si>
  <si>
    <t>OLL</t>
  </si>
  <si>
    <t>Olympia Regional Airport</t>
  </si>
  <si>
    <t>OLM</t>
  </si>
  <si>
    <t>Colonia Sarmiento Airport</t>
  </si>
  <si>
    <t>OLN</t>
  </si>
  <si>
    <t>Olomouc-Neředín Airport</t>
  </si>
  <si>
    <t>OLO</t>
  </si>
  <si>
    <t>Olympic Dam Airport</t>
  </si>
  <si>
    <t>OLP</t>
  </si>
  <si>
    <t>Olsobip Airport</t>
  </si>
  <si>
    <t>OLQ</t>
  </si>
  <si>
    <t>Salerno Landing Zone Airport</t>
  </si>
  <si>
    <t>OLR</t>
  </si>
  <si>
    <t>OLS</t>
  </si>
  <si>
    <t>Olive Branch Airport</t>
  </si>
  <si>
    <t>OLV</t>
  </si>
  <si>
    <t>Olkiombo Airport</t>
  </si>
  <si>
    <t>OLX</t>
  </si>
  <si>
    <t>Olyokminsk Airport</t>
  </si>
  <si>
    <t>OLZ</t>
  </si>
  <si>
    <t>Eppley Airfield</t>
  </si>
  <si>
    <t>OMA</t>
  </si>
  <si>
    <t>Omboue Hopital Airport</t>
  </si>
  <si>
    <t>OMB</t>
  </si>
  <si>
    <t>Ormoc Airport</t>
  </si>
  <si>
    <t>OMC</t>
  </si>
  <si>
    <t>Oranjemund Airport</t>
  </si>
  <si>
    <t>OMD</t>
  </si>
  <si>
    <t>Nome Airport</t>
  </si>
  <si>
    <t>OME</t>
  </si>
  <si>
    <t>King Hussein Air College</t>
  </si>
  <si>
    <t>OMF</t>
  </si>
  <si>
    <t>Omega Airport</t>
  </si>
  <si>
    <t>OMG</t>
  </si>
  <si>
    <t>Urmia Airport</t>
  </si>
  <si>
    <t>OMH</t>
  </si>
  <si>
    <t>Omidiyeh Airport</t>
  </si>
  <si>
    <t>OMI</t>
  </si>
  <si>
    <t>Omak Airport</t>
  </si>
  <si>
    <t>OMK</t>
  </si>
  <si>
    <t>Marmul Airport</t>
  </si>
  <si>
    <t>OMM</t>
  </si>
  <si>
    <t>Osmanabad Airport</t>
  </si>
  <si>
    <t>OMN</t>
  </si>
  <si>
    <t>Mostar International Airport</t>
  </si>
  <si>
    <t>OMO</t>
  </si>
  <si>
    <t>Oradea International Airport</t>
  </si>
  <si>
    <t>OMR</t>
  </si>
  <si>
    <t>Omsk Central Airport</t>
  </si>
  <si>
    <t>OMS</t>
  </si>
  <si>
    <t>Preah Vinhear Airport</t>
  </si>
  <si>
    <t>OMY</t>
  </si>
  <si>
    <t>Ononge Airport</t>
  </si>
  <si>
    <t>ONB</t>
  </si>
  <si>
    <t>Ondangwa Airport</t>
  </si>
  <si>
    <t>OND</t>
  </si>
  <si>
    <t>Mornington Island Airport</t>
  </si>
  <si>
    <t>ONG</t>
  </si>
  <si>
    <t>Moanamani Airport</t>
  </si>
  <si>
    <t>ONI</t>
  </si>
  <si>
    <t>Odate Noshiro Airport</t>
  </si>
  <si>
    <t>ONJ</t>
  </si>
  <si>
    <t>Olenyok Airport</t>
  </si>
  <si>
    <t>ONK</t>
  </si>
  <si>
    <t>The O'Neill Municipal John L Baker Field</t>
  </si>
  <si>
    <t>ONL</t>
  </si>
  <si>
    <t>Ontario Municipal Airport</t>
  </si>
  <si>
    <t>ONO</t>
  </si>
  <si>
    <t>Newport Municipal Airport</t>
  </si>
  <si>
    <t>ONP</t>
  </si>
  <si>
    <t>Zonguldak Airport</t>
  </si>
  <si>
    <t>ONQ</t>
  </si>
  <si>
    <t>Monkira Airport</t>
  </si>
  <si>
    <t>ONR</t>
  </si>
  <si>
    <t>Onslow Airport</t>
  </si>
  <si>
    <t>ONS</t>
  </si>
  <si>
    <t>Ontario International Airport</t>
  </si>
  <si>
    <t>ONT</t>
  </si>
  <si>
    <t>Ono-i-Lau Airport</t>
  </si>
  <si>
    <t>ONU</t>
  </si>
  <si>
    <t>Enrique Adolfo Jimenez Airport</t>
  </si>
  <si>
    <t>ONX</t>
  </si>
  <si>
    <t>Toksook Bay Airport</t>
  </si>
  <si>
    <t>OOK</t>
  </si>
  <si>
    <t>Gold Coast Airport</t>
  </si>
  <si>
    <t>OOL</t>
  </si>
  <si>
    <t>Cooma Snowy Mountains Airport</t>
  </si>
  <si>
    <t>OOM</t>
  </si>
  <si>
    <t>Mooraberree Airport</t>
  </si>
  <si>
    <t>OOR</t>
  </si>
  <si>
    <t>Onotoa Airport</t>
  </si>
  <si>
    <t>OOT</t>
  </si>
  <si>
    <t>Kópasker Airport</t>
  </si>
  <si>
    <t>OPA</t>
  </si>
  <si>
    <t>Open Bay Airport</t>
  </si>
  <si>
    <t>OPB</t>
  </si>
  <si>
    <t>Opa-locka Executive Airport</t>
  </si>
  <si>
    <t>OPF</t>
  </si>
  <si>
    <t>Oenpelli Airport</t>
  </si>
  <si>
    <t>OPI</t>
  </si>
  <si>
    <t>Francisco de Sá Carneiro Airport</t>
  </si>
  <si>
    <t>OPO</t>
  </si>
  <si>
    <t>Presidente João Batista Figueiredo Airport</t>
  </si>
  <si>
    <t>OPS</t>
  </si>
  <si>
    <t>Balimo Airport</t>
  </si>
  <si>
    <t>OPU</t>
  </si>
  <si>
    <t>Opuwa Airport</t>
  </si>
  <si>
    <t>OPW</t>
  </si>
  <si>
    <t>Orán Airport</t>
  </si>
  <si>
    <t>ORA</t>
  </si>
  <si>
    <t>Örebro Airport</t>
  </si>
  <si>
    <t>ORB</t>
  </si>
  <si>
    <t>Orocue Airport</t>
  </si>
  <si>
    <t>ORC</t>
  </si>
  <si>
    <t>Chicago O'Hare International Airport</t>
  </si>
  <si>
    <t>ORD</t>
  </si>
  <si>
    <t>Orléans-Bricy (BA 123) Air Base</t>
  </si>
  <si>
    <t>ORE</t>
  </si>
  <si>
    <t>Norfolk International Airport</t>
  </si>
  <si>
    <t>ORF</t>
  </si>
  <si>
    <t>Zorg en Hoop Airport</t>
  </si>
  <si>
    <t>ORG</t>
  </si>
  <si>
    <t>Worcester Regional Airport</t>
  </si>
  <si>
    <t>ORH</t>
  </si>
  <si>
    <t>Orinduik Airport</t>
  </si>
  <si>
    <t>ORJ</t>
  </si>
  <si>
    <t>Cork Airport</t>
  </si>
  <si>
    <t>ORK</t>
  </si>
  <si>
    <t>Orlando Executive Airport</t>
  </si>
  <si>
    <t>ORL</t>
  </si>
  <si>
    <t>Sywell Aerodrome</t>
  </si>
  <si>
    <t>ORM</t>
  </si>
  <si>
    <t>Es Senia Airport</t>
  </si>
  <si>
    <t>ORN</t>
  </si>
  <si>
    <t>Yoro Airport</t>
  </si>
  <si>
    <t>ORO</t>
  </si>
  <si>
    <t>Orapa Airport</t>
  </si>
  <si>
    <t>ORP</t>
  </si>
  <si>
    <t>Yorketown Airport</t>
  </si>
  <si>
    <t>ORR</t>
  </si>
  <si>
    <t>Northway Airport</t>
  </si>
  <si>
    <t>ORT</t>
  </si>
  <si>
    <t>Juan Mendoza Airport</t>
  </si>
  <si>
    <t>ORU</t>
  </si>
  <si>
    <t>Robert (Bob) Curtis Memorial Airport</t>
  </si>
  <si>
    <t>ORV</t>
  </si>
  <si>
    <t>Ormara Airport</t>
  </si>
  <si>
    <t>ORW</t>
  </si>
  <si>
    <t>Oriximiná Airport</t>
  </si>
  <si>
    <t>ORX</t>
  </si>
  <si>
    <t>Paris-Orly Airport</t>
  </si>
  <si>
    <t>ORY</t>
  </si>
  <si>
    <t>Orange Walk Airport</t>
  </si>
  <si>
    <t>ORZ</t>
  </si>
  <si>
    <t>Oscoda Wurtsmith Airport</t>
  </si>
  <si>
    <t>OSC</t>
  </si>
  <si>
    <t>Åre Östersund Airport</t>
  </si>
  <si>
    <t>OSD</t>
  </si>
  <si>
    <t>Omora Airport</t>
  </si>
  <si>
    <t>OSE</t>
  </si>
  <si>
    <t>Ostafyevo International Airport</t>
  </si>
  <si>
    <t>OSF</t>
  </si>
  <si>
    <t>Ossima Airport</t>
  </si>
  <si>
    <t>OSG</t>
  </si>
  <si>
    <t>Wittman Regional Airport</t>
  </si>
  <si>
    <t>OSH</t>
  </si>
  <si>
    <t>Osijek Airport</t>
  </si>
  <si>
    <t>OSI</t>
  </si>
  <si>
    <t>Ol Seki Airstrip</t>
  </si>
  <si>
    <t>OSJ</t>
  </si>
  <si>
    <t>Oskarshamn Airport</t>
  </si>
  <si>
    <t>OSK</t>
  </si>
  <si>
    <t>Oslo Gardermoen Airport</t>
  </si>
  <si>
    <t>OSL</t>
  </si>
  <si>
    <t>Mosul International Airport</t>
  </si>
  <si>
    <t>OSM</t>
  </si>
  <si>
    <t>Osan Air Base</t>
  </si>
  <si>
    <t>OSN</t>
  </si>
  <si>
    <t>Osborne Mine Airport</t>
  </si>
  <si>
    <t>OSO</t>
  </si>
  <si>
    <t>Ostrava Leos Janáček Airport</t>
  </si>
  <si>
    <t>OSR</t>
  </si>
  <si>
    <t>Osh Airport</t>
  </si>
  <si>
    <t>OSS</t>
  </si>
  <si>
    <t>Ostend-Bruges International Airport</t>
  </si>
  <si>
    <t>OST</t>
  </si>
  <si>
    <t>The Ohio State University Airport - Don Scott Field</t>
  </si>
  <si>
    <t>OSU</t>
  </si>
  <si>
    <t>Orsk Airport</t>
  </si>
  <si>
    <t>OSW</t>
  </si>
  <si>
    <t>Namsos Høknesøra Airport</t>
  </si>
  <si>
    <t>OSY</t>
  </si>
  <si>
    <t>Koszalin Zegrze Pomorskie Air Base</t>
  </si>
  <si>
    <t>OSZ</t>
  </si>
  <si>
    <t>OTC</t>
  </si>
  <si>
    <t>Contadora Airport</t>
  </si>
  <si>
    <t>OTD</t>
  </si>
  <si>
    <t>Southwest Oregon Regional Airport</t>
  </si>
  <si>
    <t>OTH</t>
  </si>
  <si>
    <t>Pitu Airport</t>
  </si>
  <si>
    <t>OTI</t>
  </si>
  <si>
    <t>Otjiwarongo Airport</t>
  </si>
  <si>
    <t>OTJ</t>
  </si>
  <si>
    <t>Tillamook Airport</t>
  </si>
  <si>
    <t>OTK</t>
  </si>
  <si>
    <t>Boutilimit Airport</t>
  </si>
  <si>
    <t>OTL</t>
  </si>
  <si>
    <t>Ottumwa Regional Airport</t>
  </si>
  <si>
    <t>OTM</t>
  </si>
  <si>
    <t>Ed-Air Airport</t>
  </si>
  <si>
    <t>OTN</t>
  </si>
  <si>
    <t>Henri Coandă International Airport</t>
  </si>
  <si>
    <t>OTP</t>
  </si>
  <si>
    <t>Coto 47 Airport</t>
  </si>
  <si>
    <t>OTR</t>
  </si>
  <si>
    <t>Anacortes Airport</t>
  </si>
  <si>
    <t>OTS</t>
  </si>
  <si>
    <t>Andre Maggi Airport</t>
  </si>
  <si>
    <t>OTT</t>
  </si>
  <si>
    <t>Oria Airport</t>
  </si>
  <si>
    <t>OTY</t>
  </si>
  <si>
    <t>Ralph Wien Memorial Airport</t>
  </si>
  <si>
    <t>OTZ</t>
  </si>
  <si>
    <t>Ouagadougou Airport</t>
  </si>
  <si>
    <t>OUA</t>
  </si>
  <si>
    <t>Angads Airport</t>
  </si>
  <si>
    <t>OUD</t>
  </si>
  <si>
    <t>Ouesso Airport</t>
  </si>
  <si>
    <t>OUE</t>
  </si>
  <si>
    <t>Ouahigouya Airport</t>
  </si>
  <si>
    <t>OUG</t>
  </si>
  <si>
    <t>Oudtshoorn Airport</t>
  </si>
  <si>
    <t>OUH</t>
  </si>
  <si>
    <t>Outer Skerries Airport</t>
  </si>
  <si>
    <t>OUK</t>
  </si>
  <si>
    <t>Oulu Airport</t>
  </si>
  <si>
    <t>OUL</t>
  </si>
  <si>
    <t>Oum Hadjer Airport</t>
  </si>
  <si>
    <t>OUM</t>
  </si>
  <si>
    <t>University of Oklahoma Westheimer Airport</t>
  </si>
  <si>
    <t>OUN</t>
  </si>
  <si>
    <t>Batouri Airport</t>
  </si>
  <si>
    <t>OUR</t>
  </si>
  <si>
    <t>Ourinhos Airport</t>
  </si>
  <si>
    <t>OUS</t>
  </si>
  <si>
    <t>Bousso Airport</t>
  </si>
  <si>
    <t>OUT</t>
  </si>
  <si>
    <t>Tazadit Airport</t>
  </si>
  <si>
    <t>OUZ</t>
  </si>
  <si>
    <t>Bekily Airport</t>
  </si>
  <si>
    <t>OVA</t>
  </si>
  <si>
    <t>Tolmachevo Airport</t>
  </si>
  <si>
    <t>OVB</t>
  </si>
  <si>
    <t>Asturias Airport</t>
  </si>
  <si>
    <t>OVD</t>
  </si>
  <si>
    <t>Oroville Municipal Airport</t>
  </si>
  <si>
    <t>OVE</t>
  </si>
  <si>
    <t>Overberg Airport</t>
  </si>
  <si>
    <t>OVG</t>
  </si>
  <si>
    <t>El Tuqui Airport</t>
  </si>
  <si>
    <t>OVL</t>
  </si>
  <si>
    <t>Olavarria Airport</t>
  </si>
  <si>
    <t>OVR</t>
  </si>
  <si>
    <t>Sovetskiy Airport</t>
  </si>
  <si>
    <t>OVS</t>
  </si>
  <si>
    <t>Owatonna Degner Regional Airport</t>
  </si>
  <si>
    <t>OWA</t>
  </si>
  <si>
    <t>Owensboro Daviess County Airport</t>
  </si>
  <si>
    <t>OWB</t>
  </si>
  <si>
    <t>Norwood Memorial Airport</t>
  </si>
  <si>
    <t>OWD</t>
  </si>
  <si>
    <t>Central Maine Airport of Norridgewock</t>
  </si>
  <si>
    <t>OWK</t>
  </si>
  <si>
    <t>Osvaldo Vieira International Airport</t>
  </si>
  <si>
    <t>OXB</t>
  </si>
  <si>
    <t>Waterbury Oxford Airport</t>
  </si>
  <si>
    <t>OXC</t>
  </si>
  <si>
    <t>Miami University Airport</t>
  </si>
  <si>
    <t>OXD</t>
  </si>
  <si>
    <t>Oxford (Kidlington) Airport</t>
  </si>
  <si>
    <t>OXF</t>
  </si>
  <si>
    <t>Orientos Airport</t>
  </si>
  <si>
    <t>OXO</t>
  </si>
  <si>
    <t>Oxnard Airport</t>
  </si>
  <si>
    <t>OXR</t>
  </si>
  <si>
    <t>Morney Airport</t>
  </si>
  <si>
    <t>OXY</t>
  </si>
  <si>
    <t>Goya Airport</t>
  </si>
  <si>
    <t>OYA</t>
  </si>
  <si>
    <t>Oyem Airport</t>
  </si>
  <si>
    <t>OYE</t>
  </si>
  <si>
    <t>Moyo Airport</t>
  </si>
  <si>
    <t>OYG</t>
  </si>
  <si>
    <t>Oiapoque Airport</t>
  </si>
  <si>
    <t>OYK</t>
  </si>
  <si>
    <t>OYL</t>
  </si>
  <si>
    <t>Ouyen Airport</t>
  </si>
  <si>
    <t>OYN</t>
  </si>
  <si>
    <t>Tres Arroyos Airport</t>
  </si>
  <si>
    <t>OYO</t>
  </si>
  <si>
    <t>Saint-Georges-de-l'Oyapock Airport</t>
  </si>
  <si>
    <t>OYP</t>
  </si>
  <si>
    <t>Ozona Municipal Airport</t>
  </si>
  <si>
    <t>OZA</t>
  </si>
  <si>
    <t>Labo Airport</t>
  </si>
  <si>
    <t>OZC</t>
  </si>
  <si>
    <t>Zagora Airport</t>
  </si>
  <si>
    <t>OZG</t>
  </si>
  <si>
    <t>Zaporizhzhia International Airport</t>
  </si>
  <si>
    <t>OZH</t>
  </si>
  <si>
    <t>Moron Air Base</t>
  </si>
  <si>
    <t>OZP</t>
  </si>
  <si>
    <t>Cairns AAF (Fort Rucker) Air Field</t>
  </si>
  <si>
    <t>OZR</t>
  </si>
  <si>
    <t>Ouarzazate Airport</t>
  </si>
  <si>
    <t>OZZ</t>
  </si>
  <si>
    <t>Hpa-N Airport</t>
  </si>
  <si>
    <t>PAA</t>
  </si>
  <si>
    <t>Bilaspur Airport</t>
  </si>
  <si>
    <t>PAB</t>
  </si>
  <si>
    <t>Marcos A. Gelabert International Airport</t>
  </si>
  <si>
    <t>PAC</t>
  </si>
  <si>
    <t>Paderborn Lippstadt Airport</t>
  </si>
  <si>
    <t>PAD</t>
  </si>
  <si>
    <t>Snohomish County (Paine Field) Airport</t>
  </si>
  <si>
    <t>PAE</t>
  </si>
  <si>
    <t>Pakuba Airfield</t>
  </si>
  <si>
    <t>PAF</t>
  </si>
  <si>
    <t>Pagadian Airport</t>
  </si>
  <si>
    <t>PAG</t>
  </si>
  <si>
    <t>Barkley Regional Airport</t>
  </si>
  <si>
    <t>PAH</t>
  </si>
  <si>
    <t>Parachinar Airport</t>
  </si>
  <si>
    <t>PAJ</t>
  </si>
  <si>
    <t>Port Allen Airport</t>
  </si>
  <si>
    <t>PAK</t>
  </si>
  <si>
    <t>German Olano Air Base</t>
  </si>
  <si>
    <t>PAL</t>
  </si>
  <si>
    <t>Tyndall Air Force Base</t>
  </si>
  <si>
    <t>PAM</t>
  </si>
  <si>
    <t>Pattani Airport</t>
  </si>
  <si>
    <t>PAN</t>
  </si>
  <si>
    <t>Palo Alto Airport of Santa Clara County</t>
  </si>
  <si>
    <t>PAO</t>
  </si>
  <si>
    <t>Toussaint Louverture International Airport</t>
  </si>
  <si>
    <t>PAP</t>
  </si>
  <si>
    <t>Warren "Bud" Woods Palmer Municipal Airport</t>
  </si>
  <si>
    <t>PAQ</t>
  </si>
  <si>
    <t>Paros National Airport</t>
  </si>
  <si>
    <t>PAS</t>
  </si>
  <si>
    <t>Lok Nayak Jayaprakash Airport</t>
  </si>
  <si>
    <t>PAT</t>
  </si>
  <si>
    <t>Pauk Airport</t>
  </si>
  <si>
    <t>PAU</t>
  </si>
  <si>
    <t>Paulo Afonso Airport</t>
  </si>
  <si>
    <t>PAV</t>
  </si>
  <si>
    <t>Port-de-Paix Airport</t>
  </si>
  <si>
    <t>PAX</t>
  </si>
  <si>
    <t>Pamol Airport</t>
  </si>
  <si>
    <t>PAY</t>
  </si>
  <si>
    <t>El Tajín National Airport</t>
  </si>
  <si>
    <t>PAZ</t>
  </si>
  <si>
    <t>Paranaíba Airport</t>
  </si>
  <si>
    <t>PBB</t>
  </si>
  <si>
    <t>Hermanos Serdán International Airport</t>
  </si>
  <si>
    <t>PBC</t>
  </si>
  <si>
    <t>Porbandar Airport</t>
  </si>
  <si>
    <t>PBD</t>
  </si>
  <si>
    <t>Puerto Berrio Airport</t>
  </si>
  <si>
    <t>PBE</t>
  </si>
  <si>
    <t>Pine Bluff Regional Airport, Grider Field</t>
  </si>
  <si>
    <t>PBF</t>
  </si>
  <si>
    <t>Plattsburgh International Airport</t>
  </si>
  <si>
    <t>PBG</t>
  </si>
  <si>
    <t>Paro Airport</t>
  </si>
  <si>
    <t>PBH</t>
  </si>
  <si>
    <t>Palm Beach International Airport</t>
  </si>
  <si>
    <t>PBI</t>
  </si>
  <si>
    <t>Tavie Airport</t>
  </si>
  <si>
    <t>PBJ</t>
  </si>
  <si>
    <t>General Bartolome Salom International Airport</t>
  </si>
  <si>
    <t>PBL</t>
  </si>
  <si>
    <t>Johan Adolf Pengel International Airport</t>
  </si>
  <si>
    <t>PBM</t>
  </si>
  <si>
    <t>Porto Amboim Airport</t>
  </si>
  <si>
    <t>PBN</t>
  </si>
  <si>
    <t>Paraburdoo Airport</t>
  </si>
  <si>
    <t>PBO</t>
  </si>
  <si>
    <t>Islita Airport</t>
  </si>
  <si>
    <t>PBP</t>
  </si>
  <si>
    <t>Pimenta Bueno Airport</t>
  </si>
  <si>
    <t>PBQ</t>
  </si>
  <si>
    <t>Puerto Barrios Airport</t>
  </si>
  <si>
    <t>PBR</t>
  </si>
  <si>
    <t>Puerto Leda Airport</t>
  </si>
  <si>
    <t>PBT</t>
  </si>
  <si>
    <t>Putao Airport</t>
  </si>
  <si>
    <t>PBU</t>
  </si>
  <si>
    <t>Porto dos Gaúchos Airport</t>
  </si>
  <si>
    <t>PBV</t>
  </si>
  <si>
    <t>Fazenda Piraguassu Airport</t>
  </si>
  <si>
    <t>PBX</t>
  </si>
  <si>
    <t>Plettenberg Bay Airport</t>
  </si>
  <si>
    <t>PBZ</t>
  </si>
  <si>
    <t>Portage Creek Airport</t>
  </si>
  <si>
    <t>PCA</t>
  </si>
  <si>
    <t>Pondok Cabe Air Base</t>
  </si>
  <si>
    <t>PCB</t>
  </si>
  <si>
    <t>Puerto Rico Airport</t>
  </si>
  <si>
    <t>PCC</t>
  </si>
  <si>
    <t>Prairie Du Chien Municipal Airport</t>
  </si>
  <si>
    <t>PCD</t>
  </si>
  <si>
    <t>Potchefstroom Airport</t>
  </si>
  <si>
    <t>PCF</t>
  </si>
  <si>
    <t>Paso Caballos Airport</t>
  </si>
  <si>
    <t>PCG</t>
  </si>
  <si>
    <t>Palacios Airport</t>
  </si>
  <si>
    <t>PCH</t>
  </si>
  <si>
    <t>Puerto La Victoria Airport</t>
  </si>
  <si>
    <t>PCJ</t>
  </si>
  <si>
    <t>Cap FAP David Abenzur Rengifo International Airport</t>
  </si>
  <si>
    <t>PCL</t>
  </si>
  <si>
    <t>Playa del Carmen Airport</t>
  </si>
  <si>
    <t>PCM</t>
  </si>
  <si>
    <t>Picton Aerodrome</t>
  </si>
  <si>
    <t>PCN</t>
  </si>
  <si>
    <t>Punta Colorada Airport</t>
  </si>
  <si>
    <t>PCO</t>
  </si>
  <si>
    <t>Principe Airport</t>
  </si>
  <si>
    <t>PCP</t>
  </si>
  <si>
    <t>Boun Neau Airport</t>
  </si>
  <si>
    <t>PCQ</t>
  </si>
  <si>
    <t>German Olano Airport</t>
  </si>
  <si>
    <t>PCR</t>
  </si>
  <si>
    <t>Picos Airport</t>
  </si>
  <si>
    <t>PCS</t>
  </si>
  <si>
    <t>Princeton Airport</t>
  </si>
  <si>
    <t>PCT</t>
  </si>
  <si>
    <t>Poplarville Pearl River County Airport</t>
  </si>
  <si>
    <t>PCU</t>
  </si>
  <si>
    <t>Punta Chivato Airport</t>
  </si>
  <si>
    <t>PCV</t>
  </si>
  <si>
    <t>Obando Airport</t>
  </si>
  <si>
    <t>PDA</t>
  </si>
  <si>
    <t>Pedro Bay Airport</t>
  </si>
  <si>
    <t>PDB</t>
  </si>
  <si>
    <t>Mueo Airport</t>
  </si>
  <si>
    <t>PDC</t>
  </si>
  <si>
    <t>Ponta do Ouro Airport</t>
  </si>
  <si>
    <t>PDD</t>
  </si>
  <si>
    <t>Pandie Pandie Airport</t>
  </si>
  <si>
    <t>PDE</t>
  </si>
  <si>
    <t>Prado Airport</t>
  </si>
  <si>
    <t>PDF</t>
  </si>
  <si>
    <t>Minangkabau International Airport</t>
  </si>
  <si>
    <t>PDG</t>
  </si>
  <si>
    <t>Pindiu Airport</t>
  </si>
  <si>
    <t>PDI</t>
  </si>
  <si>
    <t>DeKalb Peachtree Airport</t>
  </si>
  <si>
    <t>PDK</t>
  </si>
  <si>
    <t>João Paulo II Airport</t>
  </si>
  <si>
    <t>PDL</t>
  </si>
  <si>
    <t>Capt Justiniano Montenegro Airport</t>
  </si>
  <si>
    <t>PDM</t>
  </si>
  <si>
    <t>Parndana Airport</t>
  </si>
  <si>
    <t>PDN</t>
  </si>
  <si>
    <t>Pendopo Airport</t>
  </si>
  <si>
    <t>PDO</t>
  </si>
  <si>
    <t>Capitan Corbeta CA Curbelo International Airport</t>
  </si>
  <si>
    <t>PDP</t>
  </si>
  <si>
    <t>Presidente José Sarney Airport</t>
  </si>
  <si>
    <t>PDR</t>
  </si>
  <si>
    <t>Piedras Negras International Airport</t>
  </si>
  <si>
    <t>PDS</t>
  </si>
  <si>
    <t>Eastern Oregon Regional At Pendleton Airport</t>
  </si>
  <si>
    <t>PDT</t>
  </si>
  <si>
    <t>Tydeo Larre Borges Airport</t>
  </si>
  <si>
    <t>PDU</t>
  </si>
  <si>
    <t>Plovdiv International Airport</t>
  </si>
  <si>
    <t>PDV</t>
  </si>
  <si>
    <t>Portland International Airport</t>
  </si>
  <si>
    <t>PDX</t>
  </si>
  <si>
    <t>Pedernales Airport</t>
  </si>
  <si>
    <t>PDZ</t>
  </si>
  <si>
    <t>Penneshaw Airport</t>
  </si>
  <si>
    <t>PEA</t>
  </si>
  <si>
    <t>Pardubice Airport</t>
  </si>
  <si>
    <t>PED</t>
  </si>
  <si>
    <t>Bolshoye Savino Airport</t>
  </si>
  <si>
    <t>PEE</t>
  </si>
  <si>
    <t>Peenemünde Airport</t>
  </si>
  <si>
    <t>PEF</t>
  </si>
  <si>
    <t>Perugia San Francesco d'Assisi – Umbria International Airport</t>
  </si>
  <si>
    <t>PEG</t>
  </si>
  <si>
    <t>Comodoro Pedro Zanni Airport</t>
  </si>
  <si>
    <t>PEH</t>
  </si>
  <si>
    <t>Matecaña International Airport</t>
  </si>
  <si>
    <t>PEI</t>
  </si>
  <si>
    <t>Beijing Capital International Airport</t>
  </si>
  <si>
    <t>PEK</t>
  </si>
  <si>
    <t>Pelaneng Airport</t>
  </si>
  <si>
    <t>PEL</t>
  </si>
  <si>
    <t>Padre Aldamiz International Airport</t>
  </si>
  <si>
    <t>PEM</t>
  </si>
  <si>
    <t>Penang International Airport</t>
  </si>
  <si>
    <t>PEN</t>
  </si>
  <si>
    <t>Peppimenarti Airport</t>
  </si>
  <si>
    <t>PEP</t>
  </si>
  <si>
    <t>Pecos Municipal Airport</t>
  </si>
  <si>
    <t>PEQ</t>
  </si>
  <si>
    <t>Perth International Airport</t>
  </si>
  <si>
    <t>PER</t>
  </si>
  <si>
    <t>Petrozavodsk Airport</t>
  </si>
  <si>
    <t>PES</t>
  </si>
  <si>
    <t>João Simões Lopes Neto International Airport</t>
  </si>
  <si>
    <t>PET</t>
  </si>
  <si>
    <t>Puerto Lempira Airport</t>
  </si>
  <si>
    <t>PEU</t>
  </si>
  <si>
    <t>Pécs-Pogány Airport</t>
  </si>
  <si>
    <t>PEV</t>
  </si>
  <si>
    <t>Peshawar International Airport</t>
  </si>
  <si>
    <t>PEW</t>
  </si>
  <si>
    <t>Pechora Airport</t>
  </si>
  <si>
    <t>PEX</t>
  </si>
  <si>
    <t>Penong Airport</t>
  </si>
  <si>
    <t>PEY</t>
  </si>
  <si>
    <t>Penza Airport</t>
  </si>
  <si>
    <t>PEZ</t>
  </si>
  <si>
    <t>Lauro Kurtz Airport</t>
  </si>
  <si>
    <t>PFB</t>
  </si>
  <si>
    <t>Pacific City State Airport</t>
  </si>
  <si>
    <t>PFC</t>
  </si>
  <si>
    <t>Patreksfjörður Airport</t>
  </si>
  <si>
    <t>PFJ</t>
  </si>
  <si>
    <t>Paphos International Airport</t>
  </si>
  <si>
    <t>PFO</t>
  </si>
  <si>
    <t>Parsabade Moghan Airport</t>
  </si>
  <si>
    <t>PFQ</t>
  </si>
  <si>
    <t>Ilebo Airport</t>
  </si>
  <si>
    <t>PFR</t>
  </si>
  <si>
    <t>Page Municipal Airport</t>
  </si>
  <si>
    <t>PGA</t>
  </si>
  <si>
    <t>Pangoa Airport</t>
  </si>
  <si>
    <t>PGB</t>
  </si>
  <si>
    <t>Grant County Airport</t>
  </si>
  <si>
    <t>PGC</t>
  </si>
  <si>
    <t>Charlotte County Airport</t>
  </si>
  <si>
    <t>PGD</t>
  </si>
  <si>
    <t>Yegepa Airport</t>
  </si>
  <si>
    <t>PGE</t>
  </si>
  <si>
    <t>Perpignan-Rivesaltes (Llabanère) Airport</t>
  </si>
  <si>
    <t>PGF</t>
  </si>
  <si>
    <t>Pantnagar Airport</t>
  </si>
  <si>
    <t>PGH</t>
  </si>
  <si>
    <t>Chitato Airport</t>
  </si>
  <si>
    <t>PGI</t>
  </si>
  <si>
    <t>Pangkal Pinang (Depati Amir) Airport</t>
  </si>
  <si>
    <t>PGK</t>
  </si>
  <si>
    <t>Trent Lott International Airport</t>
  </si>
  <si>
    <t>PGL</t>
  </si>
  <si>
    <t>Port Graham Airport</t>
  </si>
  <si>
    <t>PGM</t>
  </si>
  <si>
    <t>Pangia Airport</t>
  </si>
  <si>
    <t>PGN</t>
  </si>
  <si>
    <t>Stevens Field</t>
  </si>
  <si>
    <t>PGO</t>
  </si>
  <si>
    <t>Buli Airport</t>
  </si>
  <si>
    <t>PGQ</t>
  </si>
  <si>
    <t>Kirk Field</t>
  </si>
  <si>
    <t>PGR</t>
  </si>
  <si>
    <t>Persian Gulf International Airport</t>
  </si>
  <si>
    <t>PGU</t>
  </si>
  <si>
    <t>Pitt Greenville Airport</t>
  </si>
  <si>
    <t>PGV</t>
  </si>
  <si>
    <t>Périgueux-Bassillac Airport</t>
  </si>
  <si>
    <t>PGX</t>
  </si>
  <si>
    <t>Ponta Grossa Airport - Comandante Antonio Amilton Beraldo</t>
  </si>
  <si>
    <t>PGZ</t>
  </si>
  <si>
    <t>Phan Rang Airport</t>
  </si>
  <si>
    <t>PHA</t>
  </si>
  <si>
    <t>Prefeito Doutor João Silva Filho Airport</t>
  </si>
  <si>
    <t>PHB</t>
  </si>
  <si>
    <t>Port Harcourt International Airport</t>
  </si>
  <si>
    <t>PHC</t>
  </si>
  <si>
    <t>Harry Clever Field</t>
  </si>
  <si>
    <t>PHD</t>
  </si>
  <si>
    <t>Port Hedland International Airport</t>
  </si>
  <si>
    <t>PHE</t>
  </si>
  <si>
    <t>Newport News Williamsburg International Airport</t>
  </si>
  <si>
    <t>PHF</t>
  </si>
  <si>
    <t>Port Harcourt City Airport</t>
  </si>
  <si>
    <t>PHG</t>
  </si>
  <si>
    <t>Phan Thiet Airport</t>
  </si>
  <si>
    <t>PHH</t>
  </si>
  <si>
    <t>Pinheiro Airport</t>
  </si>
  <si>
    <t>PHI</t>
  </si>
  <si>
    <t>Palm Beach County Glades Airport</t>
  </si>
  <si>
    <t>PHK</t>
  </si>
  <si>
    <t>Philadelphia International Airport</t>
  </si>
  <si>
    <t>PHL</t>
  </si>
  <si>
    <t>St Clair County International Airport</t>
  </si>
  <si>
    <t>PHN</t>
  </si>
  <si>
    <t>Point Hope Airport</t>
  </si>
  <si>
    <t>PHO</t>
  </si>
  <si>
    <t>Philip Airport</t>
  </si>
  <si>
    <t>PHP</t>
  </si>
  <si>
    <t>The Monument Airport</t>
  </si>
  <si>
    <t>PHQ</t>
  </si>
  <si>
    <t>Phitsanulok Airport</t>
  </si>
  <si>
    <t>PHS</t>
  </si>
  <si>
    <t>Henry County Airport</t>
  </si>
  <si>
    <t>PHT</t>
  </si>
  <si>
    <t>Hendrik Van Eck Airport</t>
  </si>
  <si>
    <t>PHW</t>
  </si>
  <si>
    <t>Phoenix Sky Harbor International Airport</t>
  </si>
  <si>
    <t>PHX</t>
  </si>
  <si>
    <t>Phetchabun Airport</t>
  </si>
  <si>
    <t>PHY</t>
  </si>
  <si>
    <t>General Wayne A. Downing Peoria International Airport</t>
  </si>
  <si>
    <t>PIA</t>
  </si>
  <si>
    <t>Hattiesburg Laurel Regional Airport</t>
  </si>
  <si>
    <t>PIB</t>
  </si>
  <si>
    <t>Pine Cay Airport</t>
  </si>
  <si>
    <t>PIC</t>
  </si>
  <si>
    <t>St Petersburg Clearwater International Airport</t>
  </si>
  <si>
    <t>PIE</t>
  </si>
  <si>
    <t>Pingtung North Airport</t>
  </si>
  <si>
    <t>PIF</t>
  </si>
  <si>
    <t>Pocatello Regional Airport</t>
  </si>
  <si>
    <t>PIH</t>
  </si>
  <si>
    <t>Glasgow Prestwick Airport</t>
  </si>
  <si>
    <t>PIK</t>
  </si>
  <si>
    <t>Carlos Miguel Gimenez Airport</t>
  </si>
  <si>
    <t>PIL</t>
  </si>
  <si>
    <t>Harris County Airport</t>
  </si>
  <si>
    <t>PIM</t>
  </si>
  <si>
    <t>Parintins Airport</t>
  </si>
  <si>
    <t>PIN</t>
  </si>
  <si>
    <t>Capitán FAP Renán Elías Olivera International Airport</t>
  </si>
  <si>
    <t>PIO</t>
  </si>
  <si>
    <t>Pilot Point Airport</t>
  </si>
  <si>
    <t>PIP</t>
  </si>
  <si>
    <t>Pierre Regional Airport</t>
  </si>
  <si>
    <t>PIR</t>
  </si>
  <si>
    <t>Poitiers-Biard Airport</t>
  </si>
  <si>
    <t>PIS</t>
  </si>
  <si>
    <t>Pittsburgh International Airport</t>
  </si>
  <si>
    <t>PIT</t>
  </si>
  <si>
    <t>Capitán FAP Guillermo Concha Iberico International Airport</t>
  </si>
  <si>
    <t>PIU</t>
  </si>
  <si>
    <t>Pirapora Airport</t>
  </si>
  <si>
    <t>PIV</t>
  </si>
  <si>
    <t>Pikwitonei Airport</t>
  </si>
  <si>
    <t>PIW</t>
  </si>
  <si>
    <t>Pico Airport</t>
  </si>
  <si>
    <t>PIX</t>
  </si>
  <si>
    <t>Point Lay LRRS Airport</t>
  </si>
  <si>
    <t>PIZ</t>
  </si>
  <si>
    <t>Pajala Airport</t>
  </si>
  <si>
    <t>PJA</t>
  </si>
  <si>
    <t>Payson Airport</t>
  </si>
  <si>
    <t>PJB</t>
  </si>
  <si>
    <t>Dr Augusto Roberto Fuster International Airport</t>
  </si>
  <si>
    <t>PJC</t>
  </si>
  <si>
    <t>Panjgur Airport</t>
  </si>
  <si>
    <t>PJG</t>
  </si>
  <si>
    <t>Puerto Jimenez Airport</t>
  </si>
  <si>
    <t>PJM</t>
  </si>
  <si>
    <t>Napaskiak Airport</t>
  </si>
  <si>
    <t>PKA</t>
  </si>
  <si>
    <t>Mid Ohio Valley Regional Airport</t>
  </si>
  <si>
    <t>PKB</t>
  </si>
  <si>
    <t>Yelizovo Airport</t>
  </si>
  <si>
    <t>PKC</t>
  </si>
  <si>
    <t>Park Rapids Municipal Konshok Field</t>
  </si>
  <si>
    <t>PKD</t>
  </si>
  <si>
    <t>Parkes Airport</t>
  </si>
  <si>
    <t>PKE</t>
  </si>
  <si>
    <t>Park Falls Municipal Airport</t>
  </si>
  <si>
    <t>PKF</t>
  </si>
  <si>
    <t>Pulau Pangkor Airport</t>
  </si>
  <si>
    <t>PKG</t>
  </si>
  <si>
    <t>Playa Grande Airport</t>
  </si>
  <si>
    <t>PKJ</t>
  </si>
  <si>
    <t>Pakhokku Airport</t>
  </si>
  <si>
    <t>PKK</t>
  </si>
  <si>
    <t>Iskandar Airport</t>
  </si>
  <si>
    <t>PKN</t>
  </si>
  <si>
    <t>Parakou Airport</t>
  </si>
  <si>
    <t>PKO</t>
  </si>
  <si>
    <t>Puka Puka Airport</t>
  </si>
  <si>
    <t>PKP</t>
  </si>
  <si>
    <t>Pokhara Airport</t>
  </si>
  <si>
    <t>PKR</t>
  </si>
  <si>
    <t>Port Keats Airport</t>
  </si>
  <si>
    <t>PKT</t>
  </si>
  <si>
    <t>Sultan Syarif Kasim Ii (Simpang Tiga) Airport</t>
  </si>
  <si>
    <t>PKU</t>
  </si>
  <si>
    <t>Pskov Airport</t>
  </si>
  <si>
    <t>PKV</t>
  </si>
  <si>
    <t>Selebi Phikwe Airport</t>
  </si>
  <si>
    <t>PKW</t>
  </si>
  <si>
    <t>Beijing Daxing International Airport</t>
  </si>
  <si>
    <t>PKX</t>
  </si>
  <si>
    <t>Tjilik Riwut Airport</t>
  </si>
  <si>
    <t>PKY</t>
  </si>
  <si>
    <t>Pakse International Airport</t>
  </si>
  <si>
    <t>PKZ</t>
  </si>
  <si>
    <t>Playa Samara/Carrillo Airport</t>
  </si>
  <si>
    <t>PLD</t>
  </si>
  <si>
    <t>Paiela Airport</t>
  </si>
  <si>
    <t>PLE</t>
  </si>
  <si>
    <t>Pala Airport</t>
  </si>
  <si>
    <t>PLF</t>
  </si>
  <si>
    <t>Placencia Airport</t>
  </si>
  <si>
    <t>PLJ</t>
  </si>
  <si>
    <t>M. Graham Clark Downtown Airport</t>
  </si>
  <si>
    <t>PLK</t>
  </si>
  <si>
    <t>Ponta Pelada Airport</t>
  </si>
  <si>
    <t>PLL</t>
  </si>
  <si>
    <t>Sultan Mahmud Badaruddin II Airport</t>
  </si>
  <si>
    <t>PLM</t>
  </si>
  <si>
    <t>Pellston Regional Airport of Emmet County Airport</t>
  </si>
  <si>
    <t>PLN</t>
  </si>
  <si>
    <t>Port Lincoln Airport</t>
  </si>
  <si>
    <t>PLO</t>
  </si>
  <si>
    <t>Palanga International Airport</t>
  </si>
  <si>
    <t>PLQ</t>
  </si>
  <si>
    <t>St Clair County Airport</t>
  </si>
  <si>
    <t>PLR</t>
  </si>
  <si>
    <t>Providenciales Airport</t>
  </si>
  <si>
    <t>PLS</t>
  </si>
  <si>
    <t>Plato Airport</t>
  </si>
  <si>
    <t>PLT</t>
  </si>
  <si>
    <t>Pampulha - Carlos Drummond de Andrade Airport</t>
  </si>
  <si>
    <t>PLU</t>
  </si>
  <si>
    <t>Suprunovka Airport</t>
  </si>
  <si>
    <t>PLV</t>
  </si>
  <si>
    <t>Mutiara Airport</t>
  </si>
  <si>
    <t>PLW</t>
  </si>
  <si>
    <t>Semipalatinsk Airport</t>
  </si>
  <si>
    <t>PLX</t>
  </si>
  <si>
    <t>Plymouth Municipal Airport</t>
  </si>
  <si>
    <t>PLY</t>
  </si>
  <si>
    <t>Port Elizabeth Airport</t>
  </si>
  <si>
    <t>PLZ</t>
  </si>
  <si>
    <t>Pemba Airport</t>
  </si>
  <si>
    <t>PMA</t>
  </si>
  <si>
    <t>Pembina Municipal Airport</t>
  </si>
  <si>
    <t>PMB</t>
  </si>
  <si>
    <t>El Tepual Airport</t>
  </si>
  <si>
    <t>PMC</t>
  </si>
  <si>
    <t>Palmdale Regional/USAF Plant 42 Airport</t>
  </si>
  <si>
    <t>PMD</t>
  </si>
  <si>
    <t>Parma Airport</t>
  </si>
  <si>
    <t>PMF</t>
  </si>
  <si>
    <t>Ponta Porã Airport</t>
  </si>
  <si>
    <t>PMG</t>
  </si>
  <si>
    <t>Greater Portsmouth Regional Airport</t>
  </si>
  <si>
    <t>PMH</t>
  </si>
  <si>
    <t>Palma De Mallorca Airport</t>
  </si>
  <si>
    <t>PMI</t>
  </si>
  <si>
    <t>Palm Island Airport</t>
  </si>
  <si>
    <t>PMK</t>
  </si>
  <si>
    <t>Port Moller Airport</t>
  </si>
  <si>
    <t>PML</t>
  </si>
  <si>
    <t>Phanom Sarakham Airport</t>
  </si>
  <si>
    <t>PMM</t>
  </si>
  <si>
    <t>Pumani Airport</t>
  </si>
  <si>
    <t>PMN</t>
  </si>
  <si>
    <t>Falcone–Borsellino Airport</t>
  </si>
  <si>
    <t>PMO</t>
  </si>
  <si>
    <t>Pimaga Airport</t>
  </si>
  <si>
    <t>PMP</t>
  </si>
  <si>
    <t>Perito Moreno Airport</t>
  </si>
  <si>
    <t>PMQ</t>
  </si>
  <si>
    <t>Palmerston North Airport</t>
  </si>
  <si>
    <t>PMR</t>
  </si>
  <si>
    <t>Palmyra Airport</t>
  </si>
  <si>
    <t>PMS</t>
  </si>
  <si>
    <t>Paramakatoi Airport</t>
  </si>
  <si>
    <t>PMT</t>
  </si>
  <si>
    <t>Del Caribe Santiago Mariño International Airport</t>
  </si>
  <si>
    <t>PMV</t>
  </si>
  <si>
    <t>Brigadeiro Lysias Rodrigues Airport</t>
  </si>
  <si>
    <t>PMW</t>
  </si>
  <si>
    <t>Metropolitan Airport</t>
  </si>
  <si>
    <t>PMX</t>
  </si>
  <si>
    <t>El Tehuelche Airport</t>
  </si>
  <si>
    <t>PMY</t>
  </si>
  <si>
    <t>Palmar Sur Airport</t>
  </si>
  <si>
    <t>PMZ</t>
  </si>
  <si>
    <t>Pamplona Airport</t>
  </si>
  <si>
    <t>PNA</t>
  </si>
  <si>
    <t>Porto Nacional Airport</t>
  </si>
  <si>
    <t>PNB</t>
  </si>
  <si>
    <t>Ponca City Regional Airport</t>
  </si>
  <si>
    <t>PNC</t>
  </si>
  <si>
    <t>Punta Gorda Airport</t>
  </si>
  <si>
    <t>PND</t>
  </si>
  <si>
    <t>Northeast Philadelphia Airport</t>
  </si>
  <si>
    <t>PNE</t>
  </si>
  <si>
    <t>Paranaguá Airport</t>
  </si>
  <si>
    <t>PNG</t>
  </si>
  <si>
    <t>Phnom Penh International Airport</t>
  </si>
  <si>
    <t>PNH</t>
  </si>
  <si>
    <t>Pohnpei International Airport</t>
  </si>
  <si>
    <t>PNI</t>
  </si>
  <si>
    <t>Supadio Airport</t>
  </si>
  <si>
    <t>PNK</t>
  </si>
  <si>
    <t>Pantelleria Airport</t>
  </si>
  <si>
    <t>PNL</t>
  </si>
  <si>
    <t>Princeton Municipal Airport</t>
  </si>
  <si>
    <t>PNN</t>
  </si>
  <si>
    <t>Girua Airport</t>
  </si>
  <si>
    <t>PNP</t>
  </si>
  <si>
    <t>Pune Airport</t>
  </si>
  <si>
    <t>PNQ</t>
  </si>
  <si>
    <t>Pointe Noire Airport</t>
  </si>
  <si>
    <t>PNR</t>
  </si>
  <si>
    <t>Pensacola Regional Airport</t>
  </si>
  <si>
    <t>PNS</t>
  </si>
  <si>
    <t>Tte. Julio Gallardo Airport</t>
  </si>
  <si>
    <t>PNT</t>
  </si>
  <si>
    <t>Panguitch Municipal Airport</t>
  </si>
  <si>
    <t>PNU</t>
  </si>
  <si>
    <t>Panevėžys Air Base</t>
  </si>
  <si>
    <t>PNV</t>
  </si>
  <si>
    <t>North Texas Regional Airport/Perrin Field</t>
  </si>
  <si>
    <t>PNX</t>
  </si>
  <si>
    <t>Pondicherry Airport</t>
  </si>
  <si>
    <t>PNY</t>
  </si>
  <si>
    <t>Senador Nilo Coelho Airport</t>
  </si>
  <si>
    <t>PNZ</t>
  </si>
  <si>
    <t>Salgado Filho Airport</t>
  </si>
  <si>
    <t>POA</t>
  </si>
  <si>
    <t>POB</t>
  </si>
  <si>
    <t>Brackett Field</t>
  </si>
  <si>
    <t>POC</t>
  </si>
  <si>
    <t>Podor Airport</t>
  </si>
  <si>
    <t>POD</t>
  </si>
  <si>
    <t>Polk Army Air Field</t>
  </si>
  <si>
    <t>POE</t>
  </si>
  <si>
    <t>Poplar Bluff Municipal Airport</t>
  </si>
  <si>
    <t>POF</t>
  </si>
  <si>
    <t>Port Gentil Airport</t>
  </si>
  <si>
    <t>POG</t>
  </si>
  <si>
    <t>Capitan Nicolas Rojas Airport</t>
  </si>
  <si>
    <t>POI</t>
  </si>
  <si>
    <t>Patos de Minas Airport</t>
  </si>
  <si>
    <t>POJ</t>
  </si>
  <si>
    <t>POL</t>
  </si>
  <si>
    <t>Port Moresby Jacksons International Airport</t>
  </si>
  <si>
    <t>POM</t>
  </si>
  <si>
    <t>Poptún Airport</t>
  </si>
  <si>
    <t>PON</t>
  </si>
  <si>
    <t>Poços de Caldas - Embaixador Walther Moreira Salles Airport</t>
  </si>
  <si>
    <t>POO</t>
  </si>
  <si>
    <t>Gregorio Luperon International Airport</t>
  </si>
  <si>
    <t>POP</t>
  </si>
  <si>
    <t>Pori Airport</t>
  </si>
  <si>
    <t>POR</t>
  </si>
  <si>
    <t>Piarco International Airport</t>
  </si>
  <si>
    <t>POS</t>
  </si>
  <si>
    <t>Ken Jones Airport</t>
  </si>
  <si>
    <t>POT</t>
  </si>
  <si>
    <t>Dutchess County Airport</t>
  </si>
  <si>
    <t>POU</t>
  </si>
  <si>
    <t>Prešov Air Base</t>
  </si>
  <si>
    <t>POV</t>
  </si>
  <si>
    <t>Portoroz Airport</t>
  </si>
  <si>
    <t>POW</t>
  </si>
  <si>
    <t>Pontoise - Cormeilles-en-Vexin Airport</t>
  </si>
  <si>
    <t>POX</t>
  </si>
  <si>
    <t>Powell Municipal Airport</t>
  </si>
  <si>
    <t>POY</t>
  </si>
  <si>
    <t>Poznań-Ławica Airport</t>
  </si>
  <si>
    <t>POZ</t>
  </si>
  <si>
    <t>Perry Lefors Field</t>
  </si>
  <si>
    <t>PPA</t>
  </si>
  <si>
    <t>Presidente Prudente Airport</t>
  </si>
  <si>
    <t>PPB</t>
  </si>
  <si>
    <t>Prospect Creek Airport</t>
  </si>
  <si>
    <t>PPC</t>
  </si>
  <si>
    <t>Mar de Cortés International Airport</t>
  </si>
  <si>
    <t>PPE</t>
  </si>
  <si>
    <t>Tri-City Airport</t>
  </si>
  <si>
    <t>PPF</t>
  </si>
  <si>
    <t>Pago Pago International Airport</t>
  </si>
  <si>
    <t>PPG</t>
  </si>
  <si>
    <t>Perai Tepuy Airport</t>
  </si>
  <si>
    <t>PPH</t>
  </si>
  <si>
    <t>Port Pirie Airport</t>
  </si>
  <si>
    <t>PPI</t>
  </si>
  <si>
    <t>Pulau Panjang Airport</t>
  </si>
  <si>
    <t>PPJ</t>
  </si>
  <si>
    <t>Petropavlosk South Airport</t>
  </si>
  <si>
    <t>PPK</t>
  </si>
  <si>
    <t>Phaplu Airport</t>
  </si>
  <si>
    <t>PPL</t>
  </si>
  <si>
    <t>Pompano Beach Airpark</t>
  </si>
  <si>
    <t>PPM</t>
  </si>
  <si>
    <t>Guillermo León Valencia Airport</t>
  </si>
  <si>
    <t>PPN</t>
  </si>
  <si>
    <t>Proserpine Whitsunday Coast Airport</t>
  </si>
  <si>
    <t>PPP</t>
  </si>
  <si>
    <t>Paraparaumu Airport</t>
  </si>
  <si>
    <t>PPQ</t>
  </si>
  <si>
    <t>Pasir Pangaraan Airport</t>
  </si>
  <si>
    <t>PPR</t>
  </si>
  <si>
    <t>Puerto Princesa Airport</t>
  </si>
  <si>
    <t>PPS</t>
  </si>
  <si>
    <t>Faa'a International Airport</t>
  </si>
  <si>
    <t>PPT</t>
  </si>
  <si>
    <t>Hpapun Airport</t>
  </si>
  <si>
    <t>PPU</t>
  </si>
  <si>
    <t>Papa Westray Airport</t>
  </si>
  <si>
    <t>PPW</t>
  </si>
  <si>
    <t>Param Airport</t>
  </si>
  <si>
    <t>PPX</t>
  </si>
  <si>
    <t>Pouso Alegre Airport</t>
  </si>
  <si>
    <t>PPY</t>
  </si>
  <si>
    <t>Puerto Paez Airport</t>
  </si>
  <si>
    <t>PPZ</t>
  </si>
  <si>
    <t>Phu Quoc International Airport</t>
  </si>
  <si>
    <t>PQC</t>
  </si>
  <si>
    <t>Northern Maine Regional Airport at Presque Isle</t>
  </si>
  <si>
    <t>PQI</t>
  </si>
  <si>
    <t>Palenque International Airport</t>
  </si>
  <si>
    <t>PQM</t>
  </si>
  <si>
    <t>Port Macquarie Airport</t>
  </si>
  <si>
    <t>PQQ</t>
  </si>
  <si>
    <t>Pilot Station Airport</t>
  </si>
  <si>
    <t>PQS</t>
  </si>
  <si>
    <t>General Urquiza Airport</t>
  </si>
  <si>
    <t>PRA</t>
  </si>
  <si>
    <t>Paso Robles Municipal Airport</t>
  </si>
  <si>
    <t>PRB</t>
  </si>
  <si>
    <t>Ernest A. Love Field</t>
  </si>
  <si>
    <t>PRC</t>
  </si>
  <si>
    <t>Pardoo Airport</t>
  </si>
  <si>
    <t>PRD</t>
  </si>
  <si>
    <t>Pore Airport</t>
  </si>
  <si>
    <t>PRE</t>
  </si>
  <si>
    <t>Václav Havel Airport Prague</t>
  </si>
  <si>
    <t>PRG</t>
  </si>
  <si>
    <t>Phrae Airport</t>
  </si>
  <si>
    <t>PRH</t>
  </si>
  <si>
    <t>Praslin Airport</t>
  </si>
  <si>
    <t>PRI</t>
  </si>
  <si>
    <t>Prieska Airport</t>
  </si>
  <si>
    <t>PRK</t>
  </si>
  <si>
    <t>Proma Heliport</t>
  </si>
  <si>
    <t>PRM</t>
  </si>
  <si>
    <t>Priština International Airport</t>
  </si>
  <si>
    <t>PRN</t>
  </si>
  <si>
    <t>Perry Municipal Airport</t>
  </si>
  <si>
    <t>PRO</t>
  </si>
  <si>
    <t>Propriano Airport</t>
  </si>
  <si>
    <t>PRP</t>
  </si>
  <si>
    <t>Termal Airport</t>
  </si>
  <si>
    <t>PRQ</t>
  </si>
  <si>
    <t>Paruma Airport</t>
  </si>
  <si>
    <t>PRR</t>
  </si>
  <si>
    <t>Parasi Airport</t>
  </si>
  <si>
    <t>PRS</t>
  </si>
  <si>
    <t>Pyay Airport</t>
  </si>
  <si>
    <t>PRU</t>
  </si>
  <si>
    <t>Přerov Air Base</t>
  </si>
  <si>
    <t>PRV</t>
  </si>
  <si>
    <t>Prentice Airport</t>
  </si>
  <si>
    <t>PRW</t>
  </si>
  <si>
    <t>Cox Field</t>
  </si>
  <si>
    <t>PRX</t>
  </si>
  <si>
    <t>Wonderboom Airport</t>
  </si>
  <si>
    <t>PRY</t>
  </si>
  <si>
    <t>Prineville Airport</t>
  </si>
  <si>
    <t>PRZ</t>
  </si>
  <si>
    <t>Pisa International Airport</t>
  </si>
  <si>
    <t>PSA</t>
  </si>
  <si>
    <t>Tri Cities Airport</t>
  </si>
  <si>
    <t>PSC</t>
  </si>
  <si>
    <t>Port Said Airport</t>
  </si>
  <si>
    <t>PSD</t>
  </si>
  <si>
    <t>Mercedita Airport</t>
  </si>
  <si>
    <t>PSE</t>
  </si>
  <si>
    <t>Pittsfield Municipal Airport</t>
  </si>
  <si>
    <t>PSF</t>
  </si>
  <si>
    <t>Petersburg James A Johnson Airport</t>
  </si>
  <si>
    <t>PSG</t>
  </si>
  <si>
    <t>St. Peter-Ording Airport</t>
  </si>
  <si>
    <t>PSH</t>
  </si>
  <si>
    <t>Pasni Airport</t>
  </si>
  <si>
    <t>PSI</t>
  </si>
  <si>
    <t>Kasiguncu Airport</t>
  </si>
  <si>
    <t>PSJ</t>
  </si>
  <si>
    <t>New River Valley Airport</t>
  </si>
  <si>
    <t>PSK</t>
  </si>
  <si>
    <t>Perth/Scone Airport</t>
  </si>
  <si>
    <t>PSL</t>
  </si>
  <si>
    <t>Portsmouth International at Pease Airport</t>
  </si>
  <si>
    <t>PSM</t>
  </si>
  <si>
    <t>Palestine Municipal Airport</t>
  </si>
  <si>
    <t>PSN</t>
  </si>
  <si>
    <t>Antonio Narino Airport</t>
  </si>
  <si>
    <t>PSO</t>
  </si>
  <si>
    <t>Palm Springs International Airport</t>
  </si>
  <si>
    <t>PSP</t>
  </si>
  <si>
    <t>Pescara International Airport</t>
  </si>
  <si>
    <t>PSR</t>
  </si>
  <si>
    <t>Libertador Gral D Jose De San Martin Airport</t>
  </si>
  <si>
    <t>PSS</t>
  </si>
  <si>
    <t>Preston Airport</t>
  </si>
  <si>
    <t>PST</t>
  </si>
  <si>
    <t>Pangsuma Airport</t>
  </si>
  <si>
    <t>PSU</t>
  </si>
  <si>
    <t>Papa Stour Airport</t>
  </si>
  <si>
    <t>PSV</t>
  </si>
  <si>
    <t>Municipal José Figueiredo Airport</t>
  </si>
  <si>
    <t>PSW</t>
  </si>
  <si>
    <t>Palacios Municipal Airport</t>
  </si>
  <si>
    <t>PSX</t>
  </si>
  <si>
    <t>Port Stanley Airport</t>
  </si>
  <si>
    <t>PSY</t>
  </si>
  <si>
    <t>Capitán Av. Salvador Ogaya G. airport</t>
  </si>
  <si>
    <t>PSZ</t>
  </si>
  <si>
    <t>Port Alsworth Airport</t>
  </si>
  <si>
    <t>PTA</t>
  </si>
  <si>
    <t>Dinwiddie County Airport</t>
  </si>
  <si>
    <t>PTB</t>
  </si>
  <si>
    <t>Malolo Lailai Island Airport</t>
  </si>
  <si>
    <t>PTF</t>
  </si>
  <si>
    <t>Polokwane International Airport</t>
  </si>
  <si>
    <t>PTG</t>
  </si>
  <si>
    <t>Port Heiden Airport</t>
  </si>
  <si>
    <t>PTH</t>
  </si>
  <si>
    <t>Portland Airport</t>
  </si>
  <si>
    <t>PTJ</t>
  </si>
  <si>
    <t>Oakland County International Airport</t>
  </si>
  <si>
    <t>PTK</t>
  </si>
  <si>
    <t>Palmarito Airport</t>
  </si>
  <si>
    <t>PTM</t>
  </si>
  <si>
    <t>Harry P Williams Memorial Airport</t>
  </si>
  <si>
    <t>PTN</t>
  </si>
  <si>
    <t>Juvenal Loureiro Cardoso Airport</t>
  </si>
  <si>
    <t>PTO</t>
  </si>
  <si>
    <t>Pointe-à-Pitre Le Raizet</t>
  </si>
  <si>
    <t>PTP</t>
  </si>
  <si>
    <t>Porto de Moz Airport</t>
  </si>
  <si>
    <t>PTQ</t>
  </si>
  <si>
    <t>Pratt Regional Airport</t>
  </si>
  <si>
    <t>PTT</t>
  </si>
  <si>
    <t>Platinum Airport</t>
  </si>
  <si>
    <t>PTU</t>
  </si>
  <si>
    <t>Porterville Municipal Airport</t>
  </si>
  <si>
    <t>PTV</t>
  </si>
  <si>
    <t>Heritage Field</t>
  </si>
  <si>
    <t>PTW</t>
  </si>
  <si>
    <t>Pitalito Airport</t>
  </si>
  <si>
    <t>PTX</t>
  </si>
  <si>
    <t>Tocumen International Airport</t>
  </si>
  <si>
    <t>PTY</t>
  </si>
  <si>
    <t>Rio Amazonas Airport</t>
  </si>
  <si>
    <t>PTZ</t>
  </si>
  <si>
    <t>Puas Airport</t>
  </si>
  <si>
    <t>PUA</t>
  </si>
  <si>
    <t>Pueblo Memorial Airport</t>
  </si>
  <si>
    <t>PUB</t>
  </si>
  <si>
    <t>Carbon County Regional/Buck Davis Field</t>
  </si>
  <si>
    <t>PUC</t>
  </si>
  <si>
    <t>Puerto Deseado Airport</t>
  </si>
  <si>
    <t>PUD</t>
  </si>
  <si>
    <t>Puerto Obaldia Airport</t>
  </si>
  <si>
    <t>PUE</t>
  </si>
  <si>
    <t>Pau Pyrénées Airport</t>
  </si>
  <si>
    <t>PUF</t>
  </si>
  <si>
    <t>Port Augusta Airport</t>
  </si>
  <si>
    <t>PUG</t>
  </si>
  <si>
    <t>Punta Cana International Airport</t>
  </si>
  <si>
    <t>PUJ</t>
  </si>
  <si>
    <t>Pukarua Airport</t>
  </si>
  <si>
    <t>PUK</t>
  </si>
  <si>
    <t>Pomala Airport</t>
  </si>
  <si>
    <t>PUM</t>
  </si>
  <si>
    <t>Punia Airport</t>
  </si>
  <si>
    <t>PUN</t>
  </si>
  <si>
    <t>Po Airport</t>
  </si>
  <si>
    <t>PUP</t>
  </si>
  <si>
    <t>Pdte. Carlos Ibañez del Campo Airport</t>
  </si>
  <si>
    <t>PUQ</t>
  </si>
  <si>
    <t>PUR</t>
  </si>
  <si>
    <t>Gimhae International Airport</t>
  </si>
  <si>
    <t>PUS</t>
  </si>
  <si>
    <t>Sri Sathya Sai Airport</t>
  </si>
  <si>
    <t>PUT</t>
  </si>
  <si>
    <t>Tres De Mayo Airport</t>
  </si>
  <si>
    <t>PUU</t>
  </si>
  <si>
    <t>Poum Airport</t>
  </si>
  <si>
    <t>PUV</t>
  </si>
  <si>
    <t>Pullman Moscow Regional Airport</t>
  </si>
  <si>
    <t>PUW</t>
  </si>
  <si>
    <t>El Mirador Airport</t>
  </si>
  <si>
    <t>PUX</t>
  </si>
  <si>
    <t>Pula Airport</t>
  </si>
  <si>
    <t>PUY</t>
  </si>
  <si>
    <t>Puerto Cabezas Airport</t>
  </si>
  <si>
    <t>PUZ</t>
  </si>
  <si>
    <t>El Embrujo Airport</t>
  </si>
  <si>
    <t>PVA</t>
  </si>
  <si>
    <t>Provincetown Municipal Airport</t>
  </si>
  <si>
    <t>PVC</t>
  </si>
  <si>
    <t>Theodore Francis Green State Airport</t>
  </si>
  <si>
    <t>PVD</t>
  </si>
  <si>
    <t>El Porvenir Airport</t>
  </si>
  <si>
    <t>PVE</t>
  </si>
  <si>
    <t>Placerville Airport</t>
  </si>
  <si>
    <t>PVF</t>
  </si>
  <si>
    <t>Shanghai Pudong International Airport</t>
  </si>
  <si>
    <t>PVG</t>
  </si>
  <si>
    <t>Governador Jorge Teixeira de Oliveira Airport</t>
  </si>
  <si>
    <t>PVH</t>
  </si>
  <si>
    <t>Paranavaí Airport</t>
  </si>
  <si>
    <t>PVI</t>
  </si>
  <si>
    <t>Aktion National Airport</t>
  </si>
  <si>
    <t>PVK</t>
  </si>
  <si>
    <t>Pike County-Hatcher Field</t>
  </si>
  <si>
    <t>PVL</t>
  </si>
  <si>
    <t>Reales Tamarindos Airport</t>
  </si>
  <si>
    <t>PVO</t>
  </si>
  <si>
    <t>Licenciado Gustavo Díaz Ordaz International Airport</t>
  </si>
  <si>
    <t>PVR</t>
  </si>
  <si>
    <t>Provideniya Bay Airport</t>
  </si>
  <si>
    <t>PVS</t>
  </si>
  <si>
    <t>Provo Municipal Airport</t>
  </si>
  <si>
    <t>PVU</t>
  </si>
  <si>
    <t>Hale County Airport</t>
  </si>
  <si>
    <t>PVW</t>
  </si>
  <si>
    <t>Wiley Post Airport</t>
  </si>
  <si>
    <t>PWA</t>
  </si>
  <si>
    <t>Sher-Wood Airport</t>
  </si>
  <si>
    <t>PWD</t>
  </si>
  <si>
    <t>Pevek Airport</t>
  </si>
  <si>
    <t>PWE</t>
  </si>
  <si>
    <t>Beles Airport</t>
  </si>
  <si>
    <t>PWI</t>
  </si>
  <si>
    <t>Chicago Executive Airport</t>
  </si>
  <si>
    <t>PWK</t>
  </si>
  <si>
    <t>Purwokerto Airport</t>
  </si>
  <si>
    <t>PWL</t>
  </si>
  <si>
    <t>Portland International Jetport Airport</t>
  </si>
  <si>
    <t>PWM</t>
  </si>
  <si>
    <t>Pitts Town Airport</t>
  </si>
  <si>
    <t>PWN</t>
  </si>
  <si>
    <t>Pweto Airport</t>
  </si>
  <si>
    <t>PWO</t>
  </si>
  <si>
    <t>Pavlodar Airport</t>
  </si>
  <si>
    <t>PWQ</t>
  </si>
  <si>
    <t>Bremerton National Airport</t>
  </si>
  <si>
    <t>PWT</t>
  </si>
  <si>
    <t>Ralph Wenz Field</t>
  </si>
  <si>
    <t>PWY</t>
  </si>
  <si>
    <t>Bentayan Airport</t>
  </si>
  <si>
    <t>PXA</t>
  </si>
  <si>
    <t>Prominent Hill Airport</t>
  </si>
  <si>
    <t>PXH</t>
  </si>
  <si>
    <t>Polacca Airport</t>
  </si>
  <si>
    <t>PXL</t>
  </si>
  <si>
    <t>Puerto Escondido International Airport</t>
  </si>
  <si>
    <t>PXM</t>
  </si>
  <si>
    <t>Porto Santo Airport</t>
  </si>
  <si>
    <t>PXO</t>
  </si>
  <si>
    <t>Surin Airport</t>
  </si>
  <si>
    <t>PXR</t>
  </si>
  <si>
    <t>Pleiku Airport</t>
  </si>
  <si>
    <t>PXU</t>
  </si>
  <si>
    <t>Velásquez Airport</t>
  </si>
  <si>
    <t>PYA</t>
  </si>
  <si>
    <t>Jeypore Airport</t>
  </si>
  <si>
    <t>PYB</t>
  </si>
  <si>
    <t>Playón Chico Airport</t>
  </si>
  <si>
    <t>PYC</t>
  </si>
  <si>
    <t>Tongareva Airport</t>
  </si>
  <si>
    <t>PYE</t>
  </si>
  <si>
    <t>Cacique Aramare Airport</t>
  </si>
  <si>
    <t>PYH</t>
  </si>
  <si>
    <t>Polyarny Airport</t>
  </si>
  <si>
    <t>PYJ</t>
  </si>
  <si>
    <t>Payam International Airport</t>
  </si>
  <si>
    <t>PYK</t>
  </si>
  <si>
    <t>PYM</t>
  </si>
  <si>
    <t>Putumayo Airport</t>
  </si>
  <si>
    <t>PYO</t>
  </si>
  <si>
    <t>Andravida Air Base</t>
  </si>
  <si>
    <t>PYR</t>
  </si>
  <si>
    <t>Yaviza Airport</t>
  </si>
  <si>
    <t>PYV</t>
  </si>
  <si>
    <t>Pattaya Airpark</t>
  </si>
  <si>
    <t>PYX</t>
  </si>
  <si>
    <t>PYY</t>
  </si>
  <si>
    <t>Paz De Ariporo Airport</t>
  </si>
  <si>
    <t>PZA</t>
  </si>
  <si>
    <t>Pietermaritzburg Airport</t>
  </si>
  <si>
    <t>PZB</t>
  </si>
  <si>
    <t>Zhob Airport</t>
  </si>
  <si>
    <t>PZH</t>
  </si>
  <si>
    <t>Bao'anying Airport</t>
  </si>
  <si>
    <t>PZI</t>
  </si>
  <si>
    <t>Pukapuka Island Airport</t>
  </si>
  <si>
    <t>PZK</t>
  </si>
  <si>
    <t>Zulu Inyala Airport</t>
  </si>
  <si>
    <t>PZL</t>
  </si>
  <si>
    <t>General Manuel Carlos Piar International Airport</t>
  </si>
  <si>
    <t>PZO</t>
  </si>
  <si>
    <t>Maquehue Airport</t>
  </si>
  <si>
    <t>PZS</t>
  </si>
  <si>
    <t>Port Sudan New International Airport</t>
  </si>
  <si>
    <t>PZU</t>
  </si>
  <si>
    <t>Piešťany Airport</t>
  </si>
  <si>
    <t>PZY</t>
  </si>
  <si>
    <t>Castro Airport</t>
  </si>
  <si>
    <t>QAC</t>
  </si>
  <si>
    <t>L'Aquila–Preturo Airport</t>
  </si>
  <si>
    <t>QAQ</t>
  </si>
  <si>
    <t>Bella Coola Airport</t>
  </si>
  <si>
    <t>QBC</t>
  </si>
  <si>
    <t>Colatina Airport</t>
  </si>
  <si>
    <t>QCH</t>
  </si>
  <si>
    <t>Botucatu - Tancredo de Almeida Neves Airport</t>
  </si>
  <si>
    <t>QCJ</t>
  </si>
  <si>
    <t>Canela Airport</t>
  </si>
  <si>
    <t>QCN</t>
  </si>
  <si>
    <t>Colón Airport</t>
  </si>
  <si>
    <t>QCO</t>
  </si>
  <si>
    <t>Currais Novos Airport</t>
  </si>
  <si>
    <t>QCP</t>
  </si>
  <si>
    <t>Curitibanos Airport</t>
  </si>
  <si>
    <t>QCR</t>
  </si>
  <si>
    <t>RAF Coningsby</t>
  </si>
  <si>
    <t>QCY</t>
  </si>
  <si>
    <t>Cachoeira do Sul Airport</t>
  </si>
  <si>
    <t>QDB</t>
  </si>
  <si>
    <t>Dracena Airport</t>
  </si>
  <si>
    <t>QDC</t>
  </si>
  <si>
    <t>Tsletsi Airport</t>
  </si>
  <si>
    <t>QDJ</t>
  </si>
  <si>
    <t>Taean Airport</t>
  </si>
  <si>
    <t>QDY</t>
  </si>
  <si>
    <t>Bielsko-Bialo Kaniow Airfield</t>
  </si>
  <si>
    <t>QEO</t>
  </si>
  <si>
    <t>Troll Airfield</t>
  </si>
  <si>
    <t>QET</t>
  </si>
  <si>
    <t>Guaíra Airport</t>
  </si>
  <si>
    <t>QGA</t>
  </si>
  <si>
    <t>Limeira Airport</t>
  </si>
  <si>
    <t>QGB</t>
  </si>
  <si>
    <t>Lençóis Paulista Airport</t>
  </si>
  <si>
    <t>QGC</t>
  </si>
  <si>
    <t>Montenegro Airport</t>
  </si>
  <si>
    <t>QGF</t>
  </si>
  <si>
    <t>Garanhuns Airport</t>
  </si>
  <si>
    <t>QGP</t>
  </si>
  <si>
    <t>Gifu Airport</t>
  </si>
  <si>
    <t>QGU</t>
  </si>
  <si>
    <t>Piracicaba Airport</t>
  </si>
  <si>
    <t>QHB</t>
  </si>
  <si>
    <t>Taguatinga Airport</t>
  </si>
  <si>
    <t>QHN</t>
  </si>
  <si>
    <t>Base de Aviação de Taubaté Airport</t>
  </si>
  <si>
    <t>QHP</t>
  </si>
  <si>
    <t>Harar Meda Airport</t>
  </si>
  <si>
    <t>QHR</t>
  </si>
  <si>
    <t>Husum-Schwesing Airport</t>
  </si>
  <si>
    <t>QHU</t>
  </si>
  <si>
    <t>Novo Hamburgo Airport</t>
  </si>
  <si>
    <t>QHV</t>
  </si>
  <si>
    <t>Mélio Viana Airport</t>
  </si>
  <si>
    <t>QID</t>
  </si>
  <si>
    <t>Iguatu Airport</t>
  </si>
  <si>
    <t>QIG</t>
  </si>
  <si>
    <t>Rio Claro Airport</t>
  </si>
  <si>
    <t>QIQ</t>
  </si>
  <si>
    <t>Itapetinga Airport</t>
  </si>
  <si>
    <t>QIT</t>
  </si>
  <si>
    <t>Jubail Airport</t>
  </si>
  <si>
    <t>QJB</t>
  </si>
  <si>
    <t>Jindabyne Airport</t>
  </si>
  <si>
    <t>QJD</t>
  </si>
  <si>
    <t>Pocheon G 217 Airport</t>
  </si>
  <si>
    <t>QJP</t>
  </si>
  <si>
    <t>Kautokeino Air Base</t>
  </si>
  <si>
    <t>QKX</t>
  </si>
  <si>
    <t>Blida Airport</t>
  </si>
  <si>
    <t>QLD</t>
  </si>
  <si>
    <t>Lahti Vesivehmaa Airport</t>
  </si>
  <si>
    <t>QLF</t>
  </si>
  <si>
    <t>Sarzana-Luni Air Base</t>
  </si>
  <si>
    <t>QLP</t>
  </si>
  <si>
    <t>Monte Real Air Base</t>
  </si>
  <si>
    <t>QLR</t>
  </si>
  <si>
    <t>Latina Air Base</t>
  </si>
  <si>
    <t>QLT</t>
  </si>
  <si>
    <t>Mafra Airport</t>
  </si>
  <si>
    <t>QMF</t>
  </si>
  <si>
    <t>Oum el Bouaghi airport</t>
  </si>
  <si>
    <t>QMH</t>
  </si>
  <si>
    <t>Neuchatel Airport</t>
  </si>
  <si>
    <t>QNC</t>
  </si>
  <si>
    <t>Cenej Airport</t>
  </si>
  <si>
    <t>QND</t>
  </si>
  <si>
    <t>Annemasse Airport</t>
  </si>
  <si>
    <t>QNJ</t>
  </si>
  <si>
    <t>Aeroclube Airport</t>
  </si>
  <si>
    <t>QNV</t>
  </si>
  <si>
    <t>Mococa Airport</t>
  </si>
  <si>
    <t>QOA</t>
  </si>
  <si>
    <t>Sam Mbakwe International Airport</t>
  </si>
  <si>
    <t>QOW</t>
  </si>
  <si>
    <t>Padova Airport</t>
  </si>
  <si>
    <t>QPA</t>
  </si>
  <si>
    <t>Pinar Del Rio Airport</t>
  </si>
  <si>
    <t>QPD</t>
  </si>
  <si>
    <t>Paya Lebar Air Base</t>
  </si>
  <si>
    <t>QPG</t>
  </si>
  <si>
    <t>Palapye Airport</t>
  </si>
  <si>
    <t>QPH</t>
  </si>
  <si>
    <t>Campo Fontenelle Airport</t>
  </si>
  <si>
    <t>QPS</t>
  </si>
  <si>
    <t>Rand Airport</t>
  </si>
  <si>
    <t>QRA</t>
  </si>
  <si>
    <t>De La Independencia Airport</t>
  </si>
  <si>
    <t>QRC</t>
  </si>
  <si>
    <t>Bragado Airport</t>
  </si>
  <si>
    <t>QRF</t>
  </si>
  <si>
    <t>Narromine Airport</t>
  </si>
  <si>
    <t>QRM</t>
  </si>
  <si>
    <t>Querétaro Intercontinental Airport</t>
  </si>
  <si>
    <t>QRO</t>
  </si>
  <si>
    <t>Warren Airport</t>
  </si>
  <si>
    <t>QRR</t>
  </si>
  <si>
    <t>Rieti Airport</t>
  </si>
  <si>
    <t>QRT</t>
  </si>
  <si>
    <t>Warri Airport</t>
  </si>
  <si>
    <t>QRW</t>
  </si>
  <si>
    <t>Sabadell Airport</t>
  </si>
  <si>
    <t>QSA</t>
  </si>
  <si>
    <t>Mário Pereira Lopes–São Carlos Airport</t>
  </si>
  <si>
    <t>QSC</t>
  </si>
  <si>
    <t>Ain Arnat Airport</t>
  </si>
  <si>
    <t>QSF</t>
  </si>
  <si>
    <t>Moshi Airport</t>
  </si>
  <si>
    <t>QSI</t>
  </si>
  <si>
    <t>San Nicolas De Bari Airport</t>
  </si>
  <si>
    <t>QSN</t>
  </si>
  <si>
    <t>Salerno Costa d'Amalfi Airport</t>
  </si>
  <si>
    <t>QSR</t>
  </si>
  <si>
    <t>New Amsterdam Airport</t>
  </si>
  <si>
    <t>QSX</t>
  </si>
  <si>
    <t>Yeerqiang Airport</t>
  </si>
  <si>
    <t>QSZ</t>
  </si>
  <si>
    <t>Ubari Airport</t>
  </si>
  <si>
    <t>QUB</t>
  </si>
  <si>
    <t>Chichester/Goodwood Airport</t>
  </si>
  <si>
    <t>QUG</t>
  </si>
  <si>
    <t>Akwa Ibom International Airport</t>
  </si>
  <si>
    <t>QUO</t>
  </si>
  <si>
    <t>RAF Wyton</t>
  </si>
  <si>
    <t>QUY</t>
  </si>
  <si>
    <t>Wilgrove Air Park</t>
  </si>
  <si>
    <t>QWG</t>
  </si>
  <si>
    <t>Oksywie Military Air Base</t>
  </si>
  <si>
    <t>QYD</t>
  </si>
  <si>
    <t>Rakanda Airport</t>
  </si>
  <si>
    <t>RAA</t>
  </si>
  <si>
    <t>Tokua Airport</t>
  </si>
  <si>
    <t>RAB</t>
  </si>
  <si>
    <t>John H Batten Airport</t>
  </si>
  <si>
    <t>RAC</t>
  </si>
  <si>
    <t>Arar Domestic Airport</t>
  </si>
  <si>
    <t>RAE</t>
  </si>
  <si>
    <t>Rafaela Airport</t>
  </si>
  <si>
    <t>RAF</t>
  </si>
  <si>
    <t>Raglan Airfield</t>
  </si>
  <si>
    <t>RAG</t>
  </si>
  <si>
    <t>Rafha Domestic Airport</t>
  </si>
  <si>
    <t>RAH</t>
  </si>
  <si>
    <t>Praia International Airport</t>
  </si>
  <si>
    <t>RAI</t>
  </si>
  <si>
    <t>Rajkot Airport</t>
  </si>
  <si>
    <t>RAJ</t>
  </si>
  <si>
    <t>Menara Airport</t>
  </si>
  <si>
    <t>RAK</t>
  </si>
  <si>
    <t>Riverside Municipal Airport</t>
  </si>
  <si>
    <t>RAL</t>
  </si>
  <si>
    <t>Ramingining Airport</t>
  </si>
  <si>
    <t>RAM</t>
  </si>
  <si>
    <t>Ravenna Airport</t>
  </si>
  <si>
    <t>RAN</t>
  </si>
  <si>
    <t>Leite Lopes Airport</t>
  </si>
  <si>
    <t>RAO</t>
  </si>
  <si>
    <t>Rapid City Regional Airport</t>
  </si>
  <si>
    <t>RAP</t>
  </si>
  <si>
    <t>Sugimanuru Airport</t>
  </si>
  <si>
    <t>RAQ</t>
  </si>
  <si>
    <t>Rarotonga International Airport</t>
  </si>
  <si>
    <t>RAR</t>
  </si>
  <si>
    <t>Sardar-e-Jangal Airport</t>
  </si>
  <si>
    <t>RAS</t>
  </si>
  <si>
    <t>Cravo Norte Airport</t>
  </si>
  <si>
    <t>RAV</t>
  </si>
  <si>
    <t>Arawa Airport</t>
  </si>
  <si>
    <t>RAW</t>
  </si>
  <si>
    <t>Oram Airport</t>
  </si>
  <si>
    <t>RAX</t>
  </si>
  <si>
    <t>Rawalakot Airport</t>
  </si>
  <si>
    <t>RAZ</t>
  </si>
  <si>
    <t>Rabat-Salé Airport</t>
  </si>
  <si>
    <t>RBA</t>
  </si>
  <si>
    <t>Borba Airport</t>
  </si>
  <si>
    <t>RBB</t>
  </si>
  <si>
    <t>Robinvale Airport</t>
  </si>
  <si>
    <t>RBC</t>
  </si>
  <si>
    <t>Dallas Executive Airport</t>
  </si>
  <si>
    <t>RBD</t>
  </si>
  <si>
    <t>Ratanakiri Airport</t>
  </si>
  <si>
    <t>RBE</t>
  </si>
  <si>
    <t>Big Bear City Airport</t>
  </si>
  <si>
    <t>RBF</t>
  </si>
  <si>
    <t>Roseburg Regional Airport</t>
  </si>
  <si>
    <t>RBG</t>
  </si>
  <si>
    <t>Rabi Island Airport</t>
  </si>
  <si>
    <t>RBI</t>
  </si>
  <si>
    <t>Rebun Airport</t>
  </si>
  <si>
    <t>RBJ</t>
  </si>
  <si>
    <t>French Valley Airport</t>
  </si>
  <si>
    <t>RBK</t>
  </si>
  <si>
    <t>Red Bluff Municipal Airport</t>
  </si>
  <si>
    <t>RBL</t>
  </si>
  <si>
    <t>Straubing Airport</t>
  </si>
  <si>
    <t>RBM</t>
  </si>
  <si>
    <t>Roboré Airport</t>
  </si>
  <si>
    <t>RBO</t>
  </si>
  <si>
    <t>Raba Raba Airport</t>
  </si>
  <si>
    <t>RBP</t>
  </si>
  <si>
    <t>Rurenabaque Airport</t>
  </si>
  <si>
    <t>RBQ</t>
  </si>
  <si>
    <t>Plácido de Castro Airport</t>
  </si>
  <si>
    <t>RBR</t>
  </si>
  <si>
    <t>Orbost Airport</t>
  </si>
  <si>
    <t>RBS</t>
  </si>
  <si>
    <t>Marsabit Airport</t>
  </si>
  <si>
    <t>RBT</t>
  </si>
  <si>
    <t>Roebourne Airport</t>
  </si>
  <si>
    <t>RBU</t>
  </si>
  <si>
    <t>Ramata Airport</t>
  </si>
  <si>
    <t>RBV</t>
  </si>
  <si>
    <t>Lowcountry Regional Airport</t>
  </si>
  <si>
    <t>RBW</t>
  </si>
  <si>
    <t>Rumbek Airport</t>
  </si>
  <si>
    <t>RBX</t>
  </si>
  <si>
    <t>Ruby Airport</t>
  </si>
  <si>
    <t>RBY</t>
  </si>
  <si>
    <t>Ellsworth Air Force Base</t>
  </si>
  <si>
    <t>RCA</t>
  </si>
  <si>
    <t>Richards Bay Airport</t>
  </si>
  <si>
    <t>RCB</t>
  </si>
  <si>
    <t>Roche Harbor Airport</t>
  </si>
  <si>
    <t>RCE</t>
  </si>
  <si>
    <t>Almirante Padilla Airport</t>
  </si>
  <si>
    <t>RCH</t>
  </si>
  <si>
    <t>H H Coffield Regional Airport</t>
  </si>
  <si>
    <t>RCK</t>
  </si>
  <si>
    <t>Redcliffe Airport</t>
  </si>
  <si>
    <t>RCL</t>
  </si>
  <si>
    <t>Richmond Airport</t>
  </si>
  <si>
    <t>RCM</t>
  </si>
  <si>
    <t>Rochefort-Saint-Agnant (BA 721) Airport</t>
  </si>
  <si>
    <t>RCO</t>
  </si>
  <si>
    <t>Reconquista Airport</t>
  </si>
  <si>
    <t>RCQ</t>
  </si>
  <si>
    <t>Fulton County Airport</t>
  </si>
  <si>
    <t>RCR</t>
  </si>
  <si>
    <t>Rochester Airport</t>
  </si>
  <si>
    <t>RCS</t>
  </si>
  <si>
    <t>Nartron Field</t>
  </si>
  <si>
    <t>RCT</t>
  </si>
  <si>
    <t>Area De Material Airport</t>
  </si>
  <si>
    <t>RCU</t>
  </si>
  <si>
    <t>Rum Cay Airport</t>
  </si>
  <si>
    <t>RCY</t>
  </si>
  <si>
    <t>Rockhampton Downs Airport</t>
  </si>
  <si>
    <t>RDA</t>
  </si>
  <si>
    <t>Red Dog Airport</t>
  </si>
  <si>
    <t>RDB</t>
  </si>
  <si>
    <t>Redenção Airport</t>
  </si>
  <si>
    <t>RDC</t>
  </si>
  <si>
    <t>Redding Municipal Airport</t>
  </si>
  <si>
    <t>RDD</t>
  </si>
  <si>
    <t>Merdei Airport</t>
  </si>
  <si>
    <t>RDE</t>
  </si>
  <si>
    <t>Reading Regional Carl A Spaatz Field</t>
  </si>
  <si>
    <t>RDG</t>
  </si>
  <si>
    <t>Roberts Field</t>
  </si>
  <si>
    <t>RDM</t>
  </si>
  <si>
    <t>LTS Pulau Redang Airport</t>
  </si>
  <si>
    <t>RDN</t>
  </si>
  <si>
    <t>Radom Airport</t>
  </si>
  <si>
    <t>RDO</t>
  </si>
  <si>
    <t>Kazi Nazrul Islam Airport</t>
  </si>
  <si>
    <t>RDP</t>
  </si>
  <si>
    <t>Grand Forks Air Force Base</t>
  </si>
  <si>
    <t>RDR</t>
  </si>
  <si>
    <t>Rincon De Los Sauces Airport</t>
  </si>
  <si>
    <t>RDS</t>
  </si>
  <si>
    <t>Richard Toll Airport</t>
  </si>
  <si>
    <t>RDT</t>
  </si>
  <si>
    <t>Raleigh Durham International Airport</t>
  </si>
  <si>
    <t>RDU</t>
  </si>
  <si>
    <t>Red Devil Airport</t>
  </si>
  <si>
    <t>RDV</t>
  </si>
  <si>
    <t>Rodez-Marcillac Airport</t>
  </si>
  <si>
    <t>RDZ</t>
  </si>
  <si>
    <t>Reao Airport</t>
  </si>
  <si>
    <t>REA</t>
  </si>
  <si>
    <t>Rechlin-Lärz Airport</t>
  </si>
  <si>
    <t>REB</t>
  </si>
  <si>
    <t>Guararapes - Gilberto Freyre International Airport</t>
  </si>
  <si>
    <t>REC</t>
  </si>
  <si>
    <t>Mifflin County Airport</t>
  </si>
  <si>
    <t>RED</t>
  </si>
  <si>
    <t>Reese Airpark</t>
  </si>
  <si>
    <t>REE</t>
  </si>
  <si>
    <t>Reggio Calabria Airport</t>
  </si>
  <si>
    <t>REG</t>
  </si>
  <si>
    <t>Regina Airport</t>
  </si>
  <si>
    <t>REI</t>
  </si>
  <si>
    <t>Almirante Marco Andres Zar Airport</t>
  </si>
  <si>
    <t>REL</t>
  </si>
  <si>
    <t>Orenburg Central Airport</t>
  </si>
  <si>
    <t>REN</t>
  </si>
  <si>
    <t>Rome State Airport</t>
  </si>
  <si>
    <t>REO</t>
  </si>
  <si>
    <t>Siem Reap International Airport</t>
  </si>
  <si>
    <t>REP</t>
  </si>
  <si>
    <t>Reko Diq Airport</t>
  </si>
  <si>
    <t>REQ</t>
  </si>
  <si>
    <t>Retalhuleu Airport</t>
  </si>
  <si>
    <t>RER</t>
  </si>
  <si>
    <t>Resistencia International Airport</t>
  </si>
  <si>
    <t>RES</t>
  </si>
  <si>
    <t>Røst Airport</t>
  </si>
  <si>
    <t>RET</t>
  </si>
  <si>
    <t>Reus Air Base</t>
  </si>
  <si>
    <t>REU</t>
  </si>
  <si>
    <t>Rewa Airport, Chorhata, REWA</t>
  </si>
  <si>
    <t>REW</t>
  </si>
  <si>
    <t>General Lucio Blanco International Airport</t>
  </si>
  <si>
    <t>REX</t>
  </si>
  <si>
    <t>Reyes Airport</t>
  </si>
  <si>
    <t>REY</t>
  </si>
  <si>
    <t>Resende Airport</t>
  </si>
  <si>
    <t>REZ</t>
  </si>
  <si>
    <t>Rafaï Airport</t>
  </si>
  <si>
    <t>RFA</t>
  </si>
  <si>
    <t>Chicago Rockford International Airport</t>
  </si>
  <si>
    <t>RFD</t>
  </si>
  <si>
    <t>Rooke Field</t>
  </si>
  <si>
    <t>RFG</t>
  </si>
  <si>
    <t>Raufarhöfn Airport</t>
  </si>
  <si>
    <t>RFN</t>
  </si>
  <si>
    <t>Raiatea Airport</t>
  </si>
  <si>
    <t>RFP</t>
  </si>
  <si>
    <t>Rio Frio / Progreso Airport</t>
  </si>
  <si>
    <t>RFR</t>
  </si>
  <si>
    <t>Rosita Airport</t>
  </si>
  <si>
    <t>RFS</t>
  </si>
  <si>
    <t>Hermes Quijada International Airport</t>
  </si>
  <si>
    <t>RGA</t>
  </si>
  <si>
    <t>Balurghat Airport</t>
  </si>
  <si>
    <t>RGH</t>
  </si>
  <si>
    <t>Rangiroa Airport</t>
  </si>
  <si>
    <t>RGI</t>
  </si>
  <si>
    <t>Gorno-Altaysk Airport</t>
  </si>
  <si>
    <t>RGK</t>
  </si>
  <si>
    <t>Piloto Civil N. Fernández Airport</t>
  </si>
  <si>
    <t>RGL</t>
  </si>
  <si>
    <t>Yangon International Airport</t>
  </si>
  <si>
    <t>RGN</t>
  </si>
  <si>
    <t>Orang Airport</t>
  </si>
  <si>
    <t>RGO</t>
  </si>
  <si>
    <t>Ranger Municipal Airport</t>
  </si>
  <si>
    <t>RGR</t>
  </si>
  <si>
    <t>Burgos Airport</t>
  </si>
  <si>
    <t>RGS</t>
  </si>
  <si>
    <t>Japura Airport</t>
  </si>
  <si>
    <t>RGT</t>
  </si>
  <si>
    <t>Reykhólar Airport</t>
  </si>
  <si>
    <t>RHA</t>
  </si>
  <si>
    <t>Termas de Río Hondo international Airport</t>
  </si>
  <si>
    <t>RHD</t>
  </si>
  <si>
    <t>Ruhengeri Airport</t>
  </si>
  <si>
    <t>RHG</t>
  </si>
  <si>
    <t>Rhinelander Oneida County Airport</t>
  </si>
  <si>
    <t>RHI</t>
  </si>
  <si>
    <t>Roy Hill Station Airport</t>
  </si>
  <si>
    <t>RHL</t>
  </si>
  <si>
    <t>Skorpion Mine Airport</t>
  </si>
  <si>
    <t>RHN</t>
  </si>
  <si>
    <t>Diagoras Airport</t>
  </si>
  <si>
    <t>RHO</t>
  </si>
  <si>
    <t>Ramechhap Airport</t>
  </si>
  <si>
    <t>RHP</t>
  </si>
  <si>
    <t>Alxa Right Banner Badanjilin Airport</t>
  </si>
  <si>
    <t>RHT</t>
  </si>
  <si>
    <t>Reid-Hillview Airport of Santa Clara County</t>
  </si>
  <si>
    <t>RHV</t>
  </si>
  <si>
    <t>RIA</t>
  </si>
  <si>
    <t>Capitán Av. Selin Zeitun Lopez Airport</t>
  </si>
  <si>
    <t>RIB</t>
  </si>
  <si>
    <t>Richmond International Airport</t>
  </si>
  <si>
    <t>RIC</t>
  </si>
  <si>
    <t>hln</t>
  </si>
  <si>
    <t>RIE</t>
  </si>
  <si>
    <t>Rio Grande Airport</t>
  </si>
  <si>
    <t>RIG</t>
  </si>
  <si>
    <t>Scarlett Martinez International Airport</t>
  </si>
  <si>
    <t>RIH</t>
  </si>
  <si>
    <t>Juan Simons Vela Airport</t>
  </si>
  <si>
    <t>RIJ</t>
  </si>
  <si>
    <t>Garfield County Regional Airport</t>
  </si>
  <si>
    <t>RIL</t>
  </si>
  <si>
    <t>San Nicolas Airport</t>
  </si>
  <si>
    <t>RIM</t>
  </si>
  <si>
    <t>Ringi Cove Airport</t>
  </si>
  <si>
    <t>RIN</t>
  </si>
  <si>
    <t>Rishiri Airport</t>
  </si>
  <si>
    <t>RIS</t>
  </si>
  <si>
    <t>March ARB Airport</t>
  </si>
  <si>
    <t>RIV</t>
  </si>
  <si>
    <t>Riverton Regional Airport</t>
  </si>
  <si>
    <t>RIW</t>
  </si>
  <si>
    <t>Riga International Airport</t>
  </si>
  <si>
    <t>RIX</t>
  </si>
  <si>
    <t>Mukalla International Airport</t>
  </si>
  <si>
    <t>RIY</t>
  </si>
  <si>
    <t>Rizhao Shanzihe Airport</t>
  </si>
  <si>
    <t>RIZ</t>
  </si>
  <si>
    <t>Rajahmundry Airport</t>
  </si>
  <si>
    <t>RJA</t>
  </si>
  <si>
    <t>Rajbiraj Airport</t>
  </si>
  <si>
    <t>RJB</t>
  </si>
  <si>
    <t>Shah Mokhdum Airport</t>
  </si>
  <si>
    <t>RJH</t>
  </si>
  <si>
    <t>Rajouri Airport</t>
  </si>
  <si>
    <t>RJI</t>
  </si>
  <si>
    <t>Rijeka Airport</t>
  </si>
  <si>
    <t>RJK</t>
  </si>
  <si>
    <t>Logroño-Agoncillo Airport</t>
  </si>
  <si>
    <t>RJL</t>
  </si>
  <si>
    <t>Marinda Airport</t>
  </si>
  <si>
    <t>RJM</t>
  </si>
  <si>
    <t>Rafsanjan Airport</t>
  </si>
  <si>
    <t>RJN</t>
  </si>
  <si>
    <t>Aratika Nord Airport</t>
  </si>
  <si>
    <t>RKA</t>
  </si>
  <si>
    <t>Knox County Regional Airport</t>
  </si>
  <si>
    <t>RKD</t>
  </si>
  <si>
    <t>Copenhagen Roskilde Airport</t>
  </si>
  <si>
    <t>RKE</t>
  </si>
  <si>
    <t>Rock Hill - York County Airport</t>
  </si>
  <si>
    <t>RKH</t>
  </si>
  <si>
    <t>Rokot Airport</t>
  </si>
  <si>
    <t>RKI</t>
  </si>
  <si>
    <t>RKO</t>
  </si>
  <si>
    <t>Aransas County Airport</t>
  </si>
  <si>
    <t>RKP</t>
  </si>
  <si>
    <t>Southwest Wyoming Regional Airport</t>
  </si>
  <si>
    <t>RKS</t>
  </si>
  <si>
    <t>Ras Al Khaimah International Airport</t>
  </si>
  <si>
    <t>RKT</t>
  </si>
  <si>
    <t>Kairuku Airport</t>
  </si>
  <si>
    <t>RKU</t>
  </si>
  <si>
    <t>Reykjavik Airport</t>
  </si>
  <si>
    <t>RKV</t>
  </si>
  <si>
    <t>Rockwood Municipal Airport</t>
  </si>
  <si>
    <t>RKW</t>
  </si>
  <si>
    <t>Rokeby Airport</t>
  </si>
  <si>
    <t>RKY</t>
  </si>
  <si>
    <t>Shigatse Air Base</t>
  </si>
  <si>
    <t>RKZ</t>
  </si>
  <si>
    <t>Rolla Downtown Airport</t>
  </si>
  <si>
    <t>RLA</t>
  </si>
  <si>
    <t>Rostock-Laage Airport</t>
  </si>
  <si>
    <t>RLG</t>
  </si>
  <si>
    <t>Bayannur Tianjitai Airport</t>
  </si>
  <si>
    <t>RLK</t>
  </si>
  <si>
    <t>Valle Del Conlara International Airport</t>
  </si>
  <si>
    <t>RLO</t>
  </si>
  <si>
    <t>Rosella Plains Airport</t>
  </si>
  <si>
    <t>RLP</t>
  </si>
  <si>
    <t>Arlit Airport</t>
  </si>
  <si>
    <t>RLT</t>
  </si>
  <si>
    <t>Roma Airport</t>
  </si>
  <si>
    <t>RMA</t>
  </si>
  <si>
    <t>Buraimi Airport</t>
  </si>
  <si>
    <t>RMB</t>
  </si>
  <si>
    <t>Basanth Nagar Airport</t>
  </si>
  <si>
    <t>RMD</t>
  </si>
  <si>
    <t>Griffiss International Airport</t>
  </si>
  <si>
    <t>RME</t>
  </si>
  <si>
    <t>Marsa Alam International Airport</t>
  </si>
  <si>
    <t>RMF</t>
  </si>
  <si>
    <t>Richard B Russell Airport</t>
  </si>
  <si>
    <t>RMG</t>
  </si>
  <si>
    <t>Federico Fellini International Airport</t>
  </si>
  <si>
    <t>RMI</t>
  </si>
  <si>
    <t>Renmark Airport</t>
  </si>
  <si>
    <t>RMK</t>
  </si>
  <si>
    <t>Colombo Ratmalana Airport</t>
  </si>
  <si>
    <t>RML</t>
  </si>
  <si>
    <t>Rumginae Airport</t>
  </si>
  <si>
    <t>RMN</t>
  </si>
  <si>
    <t>Rampart Airport</t>
  </si>
  <si>
    <t>RMP</t>
  </si>
  <si>
    <t>Taichung Ching Chuang Kang Airport</t>
  </si>
  <si>
    <t>RMQ</t>
  </si>
  <si>
    <t>Ramstein Air Base</t>
  </si>
  <si>
    <t>RMS</t>
  </si>
  <si>
    <t>Rimatara Airport</t>
  </si>
  <si>
    <t>RMT</t>
  </si>
  <si>
    <t>Región de Murcia International Airport</t>
  </si>
  <si>
    <t>RMU</t>
  </si>
  <si>
    <t>Mariposa Yosemite Airport</t>
  </si>
  <si>
    <t>RMY</t>
  </si>
  <si>
    <t>Ulawa Airport</t>
  </si>
  <si>
    <t>RNA</t>
  </si>
  <si>
    <t>Ronneby Airport</t>
  </si>
  <si>
    <t>RNB</t>
  </si>
  <si>
    <t>Warren County Memorial Airport</t>
  </si>
  <si>
    <t>RNC</t>
  </si>
  <si>
    <t>Randolph Air Force Base</t>
  </si>
  <si>
    <t>RND</t>
  </si>
  <si>
    <t>Roanne-Renaison Airport</t>
  </si>
  <si>
    <t>RNE</t>
  </si>
  <si>
    <t>Corn Island</t>
  </si>
  <si>
    <t>RNI</t>
  </si>
  <si>
    <t>Yoron Airport</t>
  </si>
  <si>
    <t>RNJ</t>
  </si>
  <si>
    <t>Rennell/Tingoa Airport</t>
  </si>
  <si>
    <t>RNL</t>
  </si>
  <si>
    <t>Qarn Alam Airport</t>
  </si>
  <si>
    <t>RNM</t>
  </si>
  <si>
    <t>Bornholm Airport</t>
  </si>
  <si>
    <t>RNN</t>
  </si>
  <si>
    <t>Reno Tahoe International Airport</t>
  </si>
  <si>
    <t>RNO</t>
  </si>
  <si>
    <t>Rongelap Island Airport</t>
  </si>
  <si>
    <t>RNP</t>
  </si>
  <si>
    <t>Rennes-Saint-Jacques Airport</t>
  </si>
  <si>
    <t>RNS</t>
  </si>
  <si>
    <t>Renton Municipal Airport</t>
  </si>
  <si>
    <t>RNT</t>
  </si>
  <si>
    <t>Ranau Airport</t>
  </si>
  <si>
    <t>RNU</t>
  </si>
  <si>
    <t>Jasper County Airport</t>
  </si>
  <si>
    <t>RNZ</t>
  </si>
  <si>
    <t>Roanoke–Blacksburg Regional Airport</t>
  </si>
  <si>
    <t>ROA</t>
  </si>
  <si>
    <t>Roberts International Airport</t>
  </si>
  <si>
    <t>ROB</t>
  </si>
  <si>
    <t>Greater Rochester International Airport</t>
  </si>
  <si>
    <t>ROC</t>
  </si>
  <si>
    <t>Robertson Airport</t>
  </si>
  <si>
    <t>ROD</t>
  </si>
  <si>
    <t>Montague-Yreka Rohrer Field</t>
  </si>
  <si>
    <t>ROF</t>
  </si>
  <si>
    <t>Rogers Municipal Airport-Carter Field</t>
  </si>
  <si>
    <t>ROG</t>
  </si>
  <si>
    <t>Robinhood Airport</t>
  </si>
  <si>
    <t>ROH</t>
  </si>
  <si>
    <t>Roi Et Airport</t>
  </si>
  <si>
    <t>ROI</t>
  </si>
  <si>
    <t>Rockhampton Airport</t>
  </si>
  <si>
    <t>ROK</t>
  </si>
  <si>
    <t>Roosevelt Municipal Airport</t>
  </si>
  <si>
    <t>ROL</t>
  </si>
  <si>
    <t>Maestro Marinho Franco Airport</t>
  </si>
  <si>
    <t>ROO</t>
  </si>
  <si>
    <t>Rota International Airport</t>
  </si>
  <si>
    <t>ROP</t>
  </si>
  <si>
    <t>Babelthuap Airport</t>
  </si>
  <si>
    <t>ROR</t>
  </si>
  <si>
    <t>Islas Malvinas Airport</t>
  </si>
  <si>
    <t>ROS</t>
  </si>
  <si>
    <t>Rotorua Regional Airport</t>
  </si>
  <si>
    <t>ROT</t>
  </si>
  <si>
    <t>Platov International Airport</t>
  </si>
  <si>
    <t>ROV</t>
  </si>
  <si>
    <t>Roswell International Air Center Airport</t>
  </si>
  <si>
    <t>ROW</t>
  </si>
  <si>
    <t>Roseau Municipal Rudy Billberg Field</t>
  </si>
  <si>
    <t>ROX</t>
  </si>
  <si>
    <t>Rio Mayo Airport</t>
  </si>
  <si>
    <t>ROY</t>
  </si>
  <si>
    <t>Rota Naval Station Airport</t>
  </si>
  <si>
    <t>ROZ</t>
  </si>
  <si>
    <t>Rolpa Airport</t>
  </si>
  <si>
    <t>RPA</t>
  </si>
  <si>
    <t>Roper Bar Airport</t>
  </si>
  <si>
    <t>RPB</t>
  </si>
  <si>
    <t>Ngukurr Airport</t>
  </si>
  <si>
    <t>RPM</t>
  </si>
  <si>
    <t>Ben Ya'akov Airport</t>
  </si>
  <si>
    <t>RPN</t>
  </si>
  <si>
    <t>Raipur Airport</t>
  </si>
  <si>
    <t>RPR</t>
  </si>
  <si>
    <t>Roper Valley Airport</t>
  </si>
  <si>
    <t>RPV</t>
  </si>
  <si>
    <t>Roundup Airport</t>
  </si>
  <si>
    <t>RPX</t>
  </si>
  <si>
    <t>Ruoqiang Loulan Airport</t>
  </si>
  <si>
    <t>RQA</t>
  </si>
  <si>
    <t>El Reno Regional Airport</t>
  </si>
  <si>
    <t>RQO</t>
  </si>
  <si>
    <t>Qayyarah West Airport</t>
  </si>
  <si>
    <t>RQW</t>
  </si>
  <si>
    <t>Marree Airport</t>
  </si>
  <si>
    <t>RRE</t>
  </si>
  <si>
    <t>Sir Charles Gaetan Duval Airport</t>
  </si>
  <si>
    <t>RRG</t>
  </si>
  <si>
    <t>Rourkela Airport</t>
  </si>
  <si>
    <t>RRK</t>
  </si>
  <si>
    <t>Merrill Municipal Airport</t>
  </si>
  <si>
    <t>RRL</t>
  </si>
  <si>
    <t>Marromeu Airport</t>
  </si>
  <si>
    <t>RRM</t>
  </si>
  <si>
    <t>Raroia Airport</t>
  </si>
  <si>
    <t>RRR</t>
  </si>
  <si>
    <t>Røros Airport</t>
  </si>
  <si>
    <t>RRS</t>
  </si>
  <si>
    <t>Warroad International Memorial Airport</t>
  </si>
  <si>
    <t>RRT</t>
  </si>
  <si>
    <t>Robinson River Airport</t>
  </si>
  <si>
    <t>RRV</t>
  </si>
  <si>
    <t>Santa Rosa Airport</t>
  </si>
  <si>
    <t>RSA</t>
  </si>
  <si>
    <t>Roseberth Airport</t>
  </si>
  <si>
    <t>RSB</t>
  </si>
  <si>
    <t>Rock Sound Airport</t>
  </si>
  <si>
    <t>RSD</t>
  </si>
  <si>
    <t>Russian Mission Airport</t>
  </si>
  <si>
    <t>RSH</t>
  </si>
  <si>
    <t>Abresso Airport</t>
  </si>
  <si>
    <t>RSK</t>
  </si>
  <si>
    <t>Russell Municipal Airport</t>
  </si>
  <si>
    <t>RSL</t>
  </si>
  <si>
    <t>Ruston Regional Airport</t>
  </si>
  <si>
    <t>RSN</t>
  </si>
  <si>
    <t>Damazin Airport</t>
  </si>
  <si>
    <t>RSS</t>
  </si>
  <si>
    <t>Rochester International Airport</t>
  </si>
  <si>
    <t>RST</t>
  </si>
  <si>
    <t>Yeosu Airport</t>
  </si>
  <si>
    <t>RSU</t>
  </si>
  <si>
    <t>Southwest Florida International Airport</t>
  </si>
  <si>
    <t>RSW</t>
  </si>
  <si>
    <t>Rotuma Airport</t>
  </si>
  <si>
    <t>RTA</t>
  </si>
  <si>
    <t>Juan Manuel Galvez International Airport</t>
  </si>
  <si>
    <t>RTB</t>
  </si>
  <si>
    <t>Ratnagiri Airport</t>
  </si>
  <si>
    <t>RTC</t>
  </si>
  <si>
    <t>Frans Sales Lega Airport</t>
  </si>
  <si>
    <t>RTG</t>
  </si>
  <si>
    <t>Roti Airport</t>
  </si>
  <si>
    <t>RTI</t>
  </si>
  <si>
    <t>Spirit Lake Municipal Airport</t>
  </si>
  <si>
    <t>RTL</t>
  </si>
  <si>
    <t>Rotterdam The Hague Airport</t>
  </si>
  <si>
    <t>RTM</t>
  </si>
  <si>
    <t>Raton Municipal-Crews Field</t>
  </si>
  <si>
    <t>RTN</t>
  </si>
  <si>
    <t>Rutland Plains Airport</t>
  </si>
  <si>
    <t>RTP</t>
  </si>
  <si>
    <t>Rottnest Island Airport</t>
  </si>
  <si>
    <t>RTS</t>
  </si>
  <si>
    <t>Saratov Central Airport</t>
  </si>
  <si>
    <t>RTW</t>
  </si>
  <si>
    <t>Merty Merty Airport</t>
  </si>
  <si>
    <t>RTY</t>
  </si>
  <si>
    <t>Arua Airport</t>
  </si>
  <si>
    <t>RUA</t>
  </si>
  <si>
    <t>Shahroud Airport</t>
  </si>
  <si>
    <t>RUD</t>
  </si>
  <si>
    <t>Rughenda Airfield</t>
  </si>
  <si>
    <t>RUE</t>
  </si>
  <si>
    <t>Yuruf Airport</t>
  </si>
  <si>
    <t>RUF</t>
  </si>
  <si>
    <t>Rugao Air Base</t>
  </si>
  <si>
    <t>RUG</t>
  </si>
  <si>
    <t>King Khaled International Airport</t>
  </si>
  <si>
    <t>RUH</t>
  </si>
  <si>
    <t>Sierra Blanca Regional Airport</t>
  </si>
  <si>
    <t>RUI</t>
  </si>
  <si>
    <t>Rukum Chaurjahari Airport</t>
  </si>
  <si>
    <t>RUK</t>
  </si>
  <si>
    <t>Rumjatar Airport</t>
  </si>
  <si>
    <t>RUM</t>
  </si>
  <si>
    <t>Roland Garros Airport</t>
  </si>
  <si>
    <t>RUN</t>
  </si>
  <si>
    <t>Rupsi India Airport</t>
  </si>
  <si>
    <t>RUP</t>
  </si>
  <si>
    <t>Rurutu Airport</t>
  </si>
  <si>
    <t>RUR</t>
  </si>
  <si>
    <t>Marau Airport</t>
  </si>
  <si>
    <t>RUS</t>
  </si>
  <si>
    <t>Rutland - Southern Vermont Regional Airport</t>
  </si>
  <si>
    <t>RUT</t>
  </si>
  <si>
    <t>Ruti Airport</t>
  </si>
  <si>
    <t>RUU</t>
  </si>
  <si>
    <t>Rubelsanto Airport</t>
  </si>
  <si>
    <t>RUV</t>
  </si>
  <si>
    <t>Copán Ruinas Airport</t>
  </si>
  <si>
    <t>RUY</t>
  </si>
  <si>
    <t>Farafangana Airport</t>
  </si>
  <si>
    <t>RVA</t>
  </si>
  <si>
    <t>River Cess Airport/Heliport</t>
  </si>
  <si>
    <t>RVC</t>
  </si>
  <si>
    <t>General Leite de Castro Airport</t>
  </si>
  <si>
    <t>RVD</t>
  </si>
  <si>
    <t>Los Colonizadores Airport</t>
  </si>
  <si>
    <t>RVE</t>
  </si>
  <si>
    <t>Rørvik Airport, Ryum</t>
  </si>
  <si>
    <t>RVK</t>
  </si>
  <si>
    <t>Rovaniemi Airport</t>
  </si>
  <si>
    <t>RVN</t>
  </si>
  <si>
    <t>Reivilo Airport</t>
  </si>
  <si>
    <t>RVO</t>
  </si>
  <si>
    <t>Green River Municipal Airport</t>
  </si>
  <si>
    <t>RVR</t>
  </si>
  <si>
    <t>Richard Lloyd Jones Jr Airport</t>
  </si>
  <si>
    <t>RVS</t>
  </si>
  <si>
    <t>Ravensthorpe Airport</t>
  </si>
  <si>
    <t>RVT</t>
  </si>
  <si>
    <t>Raivavae Airport</t>
  </si>
  <si>
    <t>RVV</t>
  </si>
  <si>
    <t>Presidente General Don Oscar D. Gestido International Airport</t>
  </si>
  <si>
    <t>RVY</t>
  </si>
  <si>
    <t>Redwood Falls Municipal Airport</t>
  </si>
  <si>
    <t>RWF</t>
  </si>
  <si>
    <t>Rocky Mount Wilson Regional Airport</t>
  </si>
  <si>
    <t>RWI</t>
  </si>
  <si>
    <t>Rawlins Municipal Airport/Harvey Field</t>
  </si>
  <si>
    <t>RWL</t>
  </si>
  <si>
    <t>Rivne International Airport</t>
  </si>
  <si>
    <t>RWN</t>
  </si>
  <si>
    <t>Rexburg Madison County Airport</t>
  </si>
  <si>
    <t>RXE</t>
  </si>
  <si>
    <t>Roxas Airport</t>
  </si>
  <si>
    <t>RXS</t>
  </si>
  <si>
    <t>Staroselye Airport</t>
  </si>
  <si>
    <t>RYB</t>
  </si>
  <si>
    <t>Moss Airport, Rygge</t>
  </si>
  <si>
    <t>RYG</t>
  </si>
  <si>
    <t>Shaikh Zaid Airport</t>
  </si>
  <si>
    <t>RYK</t>
  </si>
  <si>
    <t>Royal Zambesi Lodge Airstrip</t>
  </si>
  <si>
    <t>RYL</t>
  </si>
  <si>
    <t>Royan-Médis Airport</t>
  </si>
  <si>
    <t>RYN</t>
  </si>
  <si>
    <t>28 de Noviembre Airport</t>
  </si>
  <si>
    <t>RYO</t>
  </si>
  <si>
    <t>Santa Cruz Airport</t>
  </si>
  <si>
    <t>RZA</t>
  </si>
  <si>
    <t>Rzeszów-Jasionka Airport</t>
  </si>
  <si>
    <t>RZE</t>
  </si>
  <si>
    <t>Turlatovo Airport</t>
  </si>
  <si>
    <t>RZN</t>
  </si>
  <si>
    <t>Cesar Lim Rodriguez Airport</t>
  </si>
  <si>
    <t>RZP</t>
  </si>
  <si>
    <t>Ramsar Airport</t>
  </si>
  <si>
    <t>RZR</t>
  </si>
  <si>
    <t>Sawan Airport</t>
  </si>
  <si>
    <t>RZS</t>
  </si>
  <si>
    <t>Shively Field</t>
  </si>
  <si>
    <t>SAA</t>
  </si>
  <si>
    <t>Juancho E. Yrausquin Airport</t>
  </si>
  <si>
    <t>SAB</t>
  </si>
  <si>
    <t>Sacramento Executive Airport</t>
  </si>
  <si>
    <t>SAC</t>
  </si>
  <si>
    <t>Safford Regional Airport</t>
  </si>
  <si>
    <t>SAD</t>
  </si>
  <si>
    <t>Sangir Airport</t>
  </si>
  <si>
    <t>SAE</t>
  </si>
  <si>
    <t>Santa Fe Municipal Airport</t>
  </si>
  <si>
    <t>SAF</t>
  </si>
  <si>
    <t>Shirdi Airport</t>
  </si>
  <si>
    <t>SAG</t>
  </si>
  <si>
    <t>Sana'a International Airport</t>
  </si>
  <si>
    <t>SAH</t>
  </si>
  <si>
    <t>Sauðárkrókur Airport</t>
  </si>
  <si>
    <t>SAK</t>
  </si>
  <si>
    <t>Monseñor Óscar Arnulfo Romero International Airport</t>
  </si>
  <si>
    <t>SAL</t>
  </si>
  <si>
    <t>Salamo Airport</t>
  </si>
  <si>
    <t>SAM</t>
  </si>
  <si>
    <t>San Diego International Airport</t>
  </si>
  <si>
    <t>SAN</t>
  </si>
  <si>
    <t>Ramón Villeda Morales International Airport</t>
  </si>
  <si>
    <t>SAP</t>
  </si>
  <si>
    <t>San Andros Airport</t>
  </si>
  <si>
    <t>SAQ</t>
  </si>
  <si>
    <t>Sparta Community Hunter Field</t>
  </si>
  <si>
    <t>SAR</t>
  </si>
  <si>
    <t>Salton Sea Airport</t>
  </si>
  <si>
    <t>SAS</t>
  </si>
  <si>
    <t>San Antonio International Airport</t>
  </si>
  <si>
    <t>SAT</t>
  </si>
  <si>
    <t>Sabu-Tardanu Airport</t>
  </si>
  <si>
    <t>SAU</t>
  </si>
  <si>
    <t>Savannah Hilton Head International Airport</t>
  </si>
  <si>
    <t>SAV</t>
  </si>
  <si>
    <t>Sabiha Gökçen International Airport</t>
  </si>
  <si>
    <t>SAW</t>
  </si>
  <si>
    <t>Sambu Airport</t>
  </si>
  <si>
    <t>SAX</t>
  </si>
  <si>
    <t>Siena-Ampugnano Airport</t>
  </si>
  <si>
    <t>SAY</t>
  </si>
  <si>
    <t>Sasstown Airport</t>
  </si>
  <si>
    <t>SAZ</t>
  </si>
  <si>
    <t>Santa Barbara Municipal Airport</t>
  </si>
  <si>
    <t>SBA</t>
  </si>
  <si>
    <t>Santa Bárbara de Barinas Airport</t>
  </si>
  <si>
    <t>SBB</t>
  </si>
  <si>
    <t>Selbang Airport</t>
  </si>
  <si>
    <t>SBC</t>
  </si>
  <si>
    <t>San Bernardino International Airport</t>
  </si>
  <si>
    <t>SBD</t>
  </si>
  <si>
    <t>Suabi Airport</t>
  </si>
  <si>
    <t>SBE</t>
  </si>
  <si>
    <t>Sardeh Band Airport</t>
  </si>
  <si>
    <t>SBF</t>
  </si>
  <si>
    <t>Maimun Saleh Airport</t>
  </si>
  <si>
    <t>SBG</t>
  </si>
  <si>
    <t>Gustaf III Airport</t>
  </si>
  <si>
    <t>SBH</t>
  </si>
  <si>
    <t>Sambailo Airport</t>
  </si>
  <si>
    <t>SBI</t>
  </si>
  <si>
    <t>São Mateus Airport</t>
  </si>
  <si>
    <t>SBJ</t>
  </si>
  <si>
    <t>Saint-Brieuc-Armor Airport</t>
  </si>
  <si>
    <t>SBK</t>
  </si>
  <si>
    <t>Santa Ana Del Yacuma Airport</t>
  </si>
  <si>
    <t>SBL</t>
  </si>
  <si>
    <t>Sheboygan County Memorial Airport</t>
  </si>
  <si>
    <t>SBM</t>
  </si>
  <si>
    <t>South Bend Regional Airport</t>
  </si>
  <si>
    <t>SBN</t>
  </si>
  <si>
    <t>Salina Gunnison Airport</t>
  </si>
  <si>
    <t>SBO</t>
  </si>
  <si>
    <t>San Luis County Regional Airport</t>
  </si>
  <si>
    <t>SBP</t>
  </si>
  <si>
    <t>Sibi Airport</t>
  </si>
  <si>
    <t>SBQ</t>
  </si>
  <si>
    <t>Saibai Island Airport</t>
  </si>
  <si>
    <t>SBR</t>
  </si>
  <si>
    <t>Steamboat Springs Bob Adams Field</t>
  </si>
  <si>
    <t>SBS</t>
  </si>
  <si>
    <t>Sabetta International Airport</t>
  </si>
  <si>
    <t>SBT</t>
  </si>
  <si>
    <t>Springbok Airport</t>
  </si>
  <si>
    <t>SBU</t>
  </si>
  <si>
    <t>Sabah Airport</t>
  </si>
  <si>
    <t>SBV</t>
  </si>
  <si>
    <t>Sibu Airport</t>
  </si>
  <si>
    <t>SBW</t>
  </si>
  <si>
    <t>Shelby Airport</t>
  </si>
  <si>
    <t>SBX</t>
  </si>
  <si>
    <t>Salisbury Ocean City Wicomico Regional Airport</t>
  </si>
  <si>
    <t>SBY</t>
  </si>
  <si>
    <t>Sibiu International Airport</t>
  </si>
  <si>
    <t>SBZ</t>
  </si>
  <si>
    <t>Scribner State Airport</t>
  </si>
  <si>
    <t>SCB</t>
  </si>
  <si>
    <t>Deadhorse Airport</t>
  </si>
  <si>
    <t>SCC</t>
  </si>
  <si>
    <t>Sulaco Airport</t>
  </si>
  <si>
    <t>SCD</t>
  </si>
  <si>
    <t>University Park Airport</t>
  </si>
  <si>
    <t>SCE</t>
  </si>
  <si>
    <t>Scottsdale Airport</t>
  </si>
  <si>
    <t>SCF</t>
  </si>
  <si>
    <t>Spring Creek Airport</t>
  </si>
  <si>
    <t>SCG</t>
  </si>
  <si>
    <t>Schenectady County Airport</t>
  </si>
  <si>
    <t>SCH</t>
  </si>
  <si>
    <t>Paramillo Airport</t>
  </si>
  <si>
    <t>SCI</t>
  </si>
  <si>
    <t>Stockton Metropolitan Airport</t>
  </si>
  <si>
    <t>SCK</t>
  </si>
  <si>
    <t>Comodoro Arturo Merino Benítez International Airport</t>
  </si>
  <si>
    <t>SCL</t>
  </si>
  <si>
    <t>Scammon Bay Airport</t>
  </si>
  <si>
    <t>SCM</t>
  </si>
  <si>
    <t>Saarbrücken Airport</t>
  </si>
  <si>
    <t>SCN</t>
  </si>
  <si>
    <t>Aktau Airport</t>
  </si>
  <si>
    <t>SCO</t>
  </si>
  <si>
    <t>Mont-Dauphin - St-Crépin Airport</t>
  </si>
  <si>
    <t>SCP</t>
  </si>
  <si>
    <t>Santiago de Compostela Airport</t>
  </si>
  <si>
    <t>SCQ</t>
  </si>
  <si>
    <t>Scranton Municipal Airport.</t>
  </si>
  <si>
    <t>SCR</t>
  </si>
  <si>
    <t>Scatsta Airport</t>
  </si>
  <si>
    <t>SCS</t>
  </si>
  <si>
    <t>Socotra International Airport</t>
  </si>
  <si>
    <t>SCT</t>
  </si>
  <si>
    <t>Antonio Maceo International Airport</t>
  </si>
  <si>
    <t>SCU</t>
  </si>
  <si>
    <t>Suceava Stefan cel Mare Airport</t>
  </si>
  <si>
    <t>SCV</t>
  </si>
  <si>
    <t>Syktyvkar Airport</t>
  </si>
  <si>
    <t>SCW</t>
  </si>
  <si>
    <t>Salina Cruz Naval Air Station</t>
  </si>
  <si>
    <t>SCX</t>
  </si>
  <si>
    <t>San Cristóbal Airport</t>
  </si>
  <si>
    <t>SCY</t>
  </si>
  <si>
    <t>Santa Cruz/Graciosa Bay/Luova Airport</t>
  </si>
  <si>
    <t>SCZ</t>
  </si>
  <si>
    <t>Langebaanweg Airport</t>
  </si>
  <si>
    <t>SDB</t>
  </si>
  <si>
    <t>Sand Creek Airport</t>
  </si>
  <si>
    <t>SDC</t>
  </si>
  <si>
    <t>Lubango Airport</t>
  </si>
  <si>
    <t>SDD</t>
  </si>
  <si>
    <t>Vicecomodoro Angel D. La Paz Aragonés Airport</t>
  </si>
  <si>
    <t>SDE</t>
  </si>
  <si>
    <t>Louisville International Standiford Field</t>
  </si>
  <si>
    <t>SDF</t>
  </si>
  <si>
    <t>Sanandaj Airport</t>
  </si>
  <si>
    <t>SDG</t>
  </si>
  <si>
    <t>Saidor Airport</t>
  </si>
  <si>
    <t>SDI</t>
  </si>
  <si>
    <t>Sendai Airport</t>
  </si>
  <si>
    <t>SDJ</t>
  </si>
  <si>
    <t>Sandakan Airport</t>
  </si>
  <si>
    <t>SDK</t>
  </si>
  <si>
    <t>Sundsvall-Härnösand Airport</t>
  </si>
  <si>
    <t>SDL</t>
  </si>
  <si>
    <t>Brown Field Municipal Airport</t>
  </si>
  <si>
    <t>SDM</t>
  </si>
  <si>
    <t>Sandane Airport (Anda)</t>
  </si>
  <si>
    <t>SDN</t>
  </si>
  <si>
    <t>Sand Point Airport</t>
  </si>
  <si>
    <t>SDP</t>
  </si>
  <si>
    <t>Las Américas International Airport</t>
  </si>
  <si>
    <t>SDQ</t>
  </si>
  <si>
    <t>Santander Airport</t>
  </si>
  <si>
    <t>SDR</t>
  </si>
  <si>
    <t>Sado Airport</t>
  </si>
  <si>
    <t>SDS</t>
  </si>
  <si>
    <t>Saidu Sharif Airport</t>
  </si>
  <si>
    <t>SDT</t>
  </si>
  <si>
    <t>Santos Dumont Airport</t>
  </si>
  <si>
    <t>SDU</t>
  </si>
  <si>
    <t>Sedona Airport</t>
  </si>
  <si>
    <t>SDX</t>
  </si>
  <si>
    <t>Sidney - Richland Regional Airport</t>
  </si>
  <si>
    <t>SDY</t>
  </si>
  <si>
    <t>Seattle Tacoma International Airport</t>
  </si>
  <si>
    <t>SEA</t>
  </si>
  <si>
    <t>Sabha Airport</t>
  </si>
  <si>
    <t>SEB</t>
  </si>
  <si>
    <t>Gillespie Field</t>
  </si>
  <si>
    <t>SEE</t>
  </si>
  <si>
    <t>Sebring Regional Airport</t>
  </si>
  <si>
    <t>SEF</t>
  </si>
  <si>
    <t>Penn Valley Airport</t>
  </si>
  <si>
    <t>SEG</t>
  </si>
  <si>
    <t>Senggeh Airport</t>
  </si>
  <si>
    <t>SEH</t>
  </si>
  <si>
    <t>Srednekolymsk Airport</t>
  </si>
  <si>
    <t>SEK</t>
  </si>
  <si>
    <t>Craig Field</t>
  </si>
  <si>
    <t>SEM</t>
  </si>
  <si>
    <t>Southend Airport</t>
  </si>
  <si>
    <t>SEN</t>
  </si>
  <si>
    <t>Seguela Airport</t>
  </si>
  <si>
    <t>SEO</t>
  </si>
  <si>
    <t>Stephenville Clark Regional Airport</t>
  </si>
  <si>
    <t>SEP</t>
  </si>
  <si>
    <t>Sungai Pakning Bengkalis Airport</t>
  </si>
  <si>
    <t>SEQ</t>
  </si>
  <si>
    <t>Freeman Municipal Airport</t>
  </si>
  <si>
    <t>SER</t>
  </si>
  <si>
    <t>Seronera Airport</t>
  </si>
  <si>
    <t>SEU</t>
  </si>
  <si>
    <t>Sievierodonetsk Airport</t>
  </si>
  <si>
    <t>SEV</t>
  </si>
  <si>
    <t>Siwa Oasis North Airport</t>
  </si>
  <si>
    <t>SEW</t>
  </si>
  <si>
    <t>Sélibaby Airport</t>
  </si>
  <si>
    <t>SEY</t>
  </si>
  <si>
    <t>Seychelles International Airport</t>
  </si>
  <si>
    <t>SEZ</t>
  </si>
  <si>
    <t>Sfax Thyna International Airport</t>
  </si>
  <si>
    <t>SFA</t>
  </si>
  <si>
    <t>Orlando Sanford International Airport</t>
  </si>
  <si>
    <t>SFB</t>
  </si>
  <si>
    <t>St-François Airport</t>
  </si>
  <si>
    <t>SFC</t>
  </si>
  <si>
    <t>San Fernando De Apure Airport</t>
  </si>
  <si>
    <t>SFD</t>
  </si>
  <si>
    <t>SFE</t>
  </si>
  <si>
    <t>Felts Field</t>
  </si>
  <si>
    <t>SFF</t>
  </si>
  <si>
    <t>L'Espérance Airport</t>
  </si>
  <si>
    <t>SFG</t>
  </si>
  <si>
    <t>San Felipe International Airport</t>
  </si>
  <si>
    <t>SFH</t>
  </si>
  <si>
    <t>Safi Airport</t>
  </si>
  <si>
    <t>SFI</t>
  </si>
  <si>
    <t>Kangerlussuaq Airport</t>
  </si>
  <si>
    <t>SFJ</t>
  </si>
  <si>
    <t>Soure Airport</t>
  </si>
  <si>
    <t>SFK</t>
  </si>
  <si>
    <t>São Filipe Airport</t>
  </si>
  <si>
    <t>SFL</t>
  </si>
  <si>
    <t>Sanford Seacoast Regional Airport</t>
  </si>
  <si>
    <t>SFM</t>
  </si>
  <si>
    <t>Sauce Viejo Airport</t>
  </si>
  <si>
    <t>SFN</t>
  </si>
  <si>
    <t>San Francisco International Airport</t>
  </si>
  <si>
    <t>SFO</t>
  </si>
  <si>
    <t>Şanlıurfa Airport</t>
  </si>
  <si>
    <t>SFQ</t>
  </si>
  <si>
    <t>Subic Bay International Airport</t>
  </si>
  <si>
    <t>SFS</t>
  </si>
  <si>
    <t>Skellefteå Airport</t>
  </si>
  <si>
    <t>SFT</t>
  </si>
  <si>
    <t>Safia Airport</t>
  </si>
  <si>
    <t>SFU</t>
  </si>
  <si>
    <t>Macagua Airport</t>
  </si>
  <si>
    <t>SFX</t>
  </si>
  <si>
    <t>North Central State Airport</t>
  </si>
  <si>
    <t>SFZ</t>
  </si>
  <si>
    <t>Sheghnan Airport</t>
  </si>
  <si>
    <t>SGA</t>
  </si>
  <si>
    <t>Surgut Airport</t>
  </si>
  <si>
    <t>SGC</t>
  </si>
  <si>
    <t>Sønderborg Airport</t>
  </si>
  <si>
    <t>SGD</t>
  </si>
  <si>
    <t>Siegerland Airport</t>
  </si>
  <si>
    <t>SGE</t>
  </si>
  <si>
    <t>Springfield Branson National Airport</t>
  </si>
  <si>
    <t>SGF</t>
  </si>
  <si>
    <t>Springfield-Beckley Municipal Airport</t>
  </si>
  <si>
    <t>SGH</t>
  </si>
  <si>
    <t>Mushaf Air Base</t>
  </si>
  <si>
    <t>SGI</t>
  </si>
  <si>
    <t>Sengapi Airstrip</t>
  </si>
  <si>
    <t>SGK</t>
  </si>
  <si>
    <t>Danilo Atienza Air Base</t>
  </si>
  <si>
    <t>SGL</t>
  </si>
  <si>
    <t>San Ignacio Airport</t>
  </si>
  <si>
    <t>SGM</t>
  </si>
  <si>
    <t>Tan Son Nhat International Airport</t>
  </si>
  <si>
    <t>SGN</t>
  </si>
  <si>
    <t>St George Airport</t>
  </si>
  <si>
    <t>SGO</t>
  </si>
  <si>
    <t>Shay Gap Airport</t>
  </si>
  <si>
    <t>SGP</t>
  </si>
  <si>
    <t>Sanggata/Sangkimah Airport</t>
  </si>
  <si>
    <t>SGQ</t>
  </si>
  <si>
    <t>Sugar Land Regional Airport</t>
  </si>
  <si>
    <t>SGR</t>
  </si>
  <si>
    <t>Stuttgart Municipal Airport / Carl Humphrey Field</t>
  </si>
  <si>
    <t>SGT</t>
  </si>
  <si>
    <t>St George Municipal Airport</t>
  </si>
  <si>
    <t>SGU</t>
  </si>
  <si>
    <t>Sierra Grande Airport</t>
  </si>
  <si>
    <t>SGV</t>
  </si>
  <si>
    <t>Songea Airport</t>
  </si>
  <si>
    <t>SGX</t>
  </si>
  <si>
    <t>Skagway Airport</t>
  </si>
  <si>
    <t>SGY</t>
  </si>
  <si>
    <t>Songkhla Airport</t>
  </si>
  <si>
    <t>SGZ</t>
  </si>
  <si>
    <t>Shanghai Hongqiao International Airport</t>
  </si>
  <si>
    <t>SHA</t>
  </si>
  <si>
    <t>Nakashibetsu Airport</t>
  </si>
  <si>
    <t>SHB</t>
  </si>
  <si>
    <t>Shire Inda Selassie Airport</t>
  </si>
  <si>
    <t>SHC</t>
  </si>
  <si>
    <t>Shenandoah Valley Regional Airport</t>
  </si>
  <si>
    <t>SHD</t>
  </si>
  <si>
    <t>Taoxian Airport</t>
  </si>
  <si>
    <t>SHE</t>
  </si>
  <si>
    <t>Huayuan Airport</t>
  </si>
  <si>
    <t>SHF</t>
  </si>
  <si>
    <t>Shungnak Airport</t>
  </si>
  <si>
    <t>SHG</t>
  </si>
  <si>
    <t>Shishmaref Airport</t>
  </si>
  <si>
    <t>SHH</t>
  </si>
  <si>
    <t>Shimojishima Airport</t>
  </si>
  <si>
    <t>SHI</t>
  </si>
  <si>
    <t>Sharjah International Airport</t>
  </si>
  <si>
    <t>SHJ</t>
  </si>
  <si>
    <t>Sehonghong Airport</t>
  </si>
  <si>
    <t>SHK</t>
  </si>
  <si>
    <t>Shillong Airport</t>
  </si>
  <si>
    <t>SHL</t>
  </si>
  <si>
    <t>Nanki Shirahama Airport</t>
  </si>
  <si>
    <t>SHM</t>
  </si>
  <si>
    <t>Sanderson Field</t>
  </si>
  <si>
    <t>SHN</t>
  </si>
  <si>
    <t>King Mswati III International Airport</t>
  </si>
  <si>
    <t>SHO</t>
  </si>
  <si>
    <t>Southport Airport</t>
  </si>
  <si>
    <t>SHQ</t>
  </si>
  <si>
    <t>Sheridan County Airport</t>
  </si>
  <si>
    <t>SHR</t>
  </si>
  <si>
    <t>Shashi Airport</t>
  </si>
  <si>
    <t>SHS</t>
  </si>
  <si>
    <t>Shepparton Airport</t>
  </si>
  <si>
    <t>SHT</t>
  </si>
  <si>
    <t>Smith Point Airport</t>
  </si>
  <si>
    <t>SHU</t>
  </si>
  <si>
    <t>Shreveport Regional Airport</t>
  </si>
  <si>
    <t>SHV</t>
  </si>
  <si>
    <t>Sharurah Airport</t>
  </si>
  <si>
    <t>SHW</t>
  </si>
  <si>
    <t>Shageluk Airport</t>
  </si>
  <si>
    <t>SHX</t>
  </si>
  <si>
    <t>Shinyanga Airport</t>
  </si>
  <si>
    <t>SHY</t>
  </si>
  <si>
    <t>Seshutes Airport</t>
  </si>
  <si>
    <t>SHZ</t>
  </si>
  <si>
    <t>Xi'an Xiguan Airport</t>
  </si>
  <si>
    <t>SIA</t>
  </si>
  <si>
    <t>Sibiti Airport</t>
  </si>
  <si>
    <t>SIB</t>
  </si>
  <si>
    <t>San José Island Airport</t>
  </si>
  <si>
    <t>SIC</t>
  </si>
  <si>
    <t>Amílcar Cabral International Airport</t>
  </si>
  <si>
    <t>SID</t>
  </si>
  <si>
    <t>Simara Airport</t>
  </si>
  <si>
    <t>SIF</t>
  </si>
  <si>
    <t>Fernando Luis Ribas Dominicci Airport</t>
  </si>
  <si>
    <t>SIG</t>
  </si>
  <si>
    <t>Silgadi Doti Airport</t>
  </si>
  <si>
    <t>SIH</t>
  </si>
  <si>
    <t>Sidi Ifni Xx Airport</t>
  </si>
  <si>
    <t>SII</t>
  </si>
  <si>
    <t>Siglufjörður Airport</t>
  </si>
  <si>
    <t>SIJ</t>
  </si>
  <si>
    <t>Sikeston Memorial Municipal Airport</t>
  </si>
  <si>
    <t>SIK</t>
  </si>
  <si>
    <t>Sila Airport</t>
  </si>
  <si>
    <t>SIL</t>
  </si>
  <si>
    <t>Simbai Airport</t>
  </si>
  <si>
    <t>SIM</t>
  </si>
  <si>
    <t>Singapore Changi Airport</t>
  </si>
  <si>
    <t>SIN</t>
  </si>
  <si>
    <t>Smithton Airport</t>
  </si>
  <si>
    <t>SIO</t>
  </si>
  <si>
    <t>Simferopol International Airport</t>
  </si>
  <si>
    <t>SIP</t>
  </si>
  <si>
    <t>SIQ</t>
  </si>
  <si>
    <t>Sion Airport</t>
  </si>
  <si>
    <t>SIR</t>
  </si>
  <si>
    <t>Sishen Airport</t>
  </si>
  <si>
    <t>SIS</t>
  </si>
  <si>
    <t>Sitka Rocky Gutierrez Airport</t>
  </si>
  <si>
    <t>SIT</t>
  </si>
  <si>
    <t>Siuna</t>
  </si>
  <si>
    <t>SIU</t>
  </si>
  <si>
    <t>Sullivan County Airport</t>
  </si>
  <si>
    <t>SIV</t>
  </si>
  <si>
    <t>Sibisa Airport</t>
  </si>
  <si>
    <t>SIW</t>
  </si>
  <si>
    <t>Singleton Airport</t>
  </si>
  <si>
    <t>SIX</t>
  </si>
  <si>
    <t>Sissano Airport</t>
  </si>
  <si>
    <t>SIZ</t>
  </si>
  <si>
    <t>San Juan de Marcona Airport</t>
  </si>
  <si>
    <t>SJA</t>
  </si>
  <si>
    <t>San Joaquín Airport</t>
  </si>
  <si>
    <t>SJB</t>
  </si>
  <si>
    <t>Norman Y. Mineta San Jose International Airport</t>
  </si>
  <si>
    <t>SJC</t>
  </si>
  <si>
    <t>Los Cabos International Airport</t>
  </si>
  <si>
    <t>SJD</t>
  </si>
  <si>
    <t>Jorge E. Gonzalez Torres Airport</t>
  </si>
  <si>
    <t>SJE</t>
  </si>
  <si>
    <t>San Juan Del César Airport</t>
  </si>
  <si>
    <t>SJH</t>
  </si>
  <si>
    <t>San Jose Airport</t>
  </si>
  <si>
    <t>SJI</t>
  </si>
  <si>
    <t>Sarajevo International Airport</t>
  </si>
  <si>
    <t>SJJ</t>
  </si>
  <si>
    <t>Professor Urbano Ernesto Stumpf Airport</t>
  </si>
  <si>
    <t>SJK</t>
  </si>
  <si>
    <t>São Gabriel da Cachoeira Airport</t>
  </si>
  <si>
    <t>SJL</t>
  </si>
  <si>
    <t>St Johns Industrial Air Park</t>
  </si>
  <si>
    <t>SJN</t>
  </si>
  <si>
    <t>Juan Santamaria International Airport</t>
  </si>
  <si>
    <t>SJO</t>
  </si>
  <si>
    <t>Prof. Eribelto Manoel Reino State Airport</t>
  </si>
  <si>
    <t>SJP</t>
  </si>
  <si>
    <t>Sesheke Airport</t>
  </si>
  <si>
    <t>SJQ</t>
  </si>
  <si>
    <t>San Juan De Uraba Airport</t>
  </si>
  <si>
    <t>SJR</t>
  </si>
  <si>
    <t>San José De Chiquitos Airport</t>
  </si>
  <si>
    <t>SJS</t>
  </si>
  <si>
    <t>San Angelo Regional Mathis Field</t>
  </si>
  <si>
    <t>SJT</t>
  </si>
  <si>
    <t>Luis Munoz Marin International Airport</t>
  </si>
  <si>
    <t>SJU</t>
  </si>
  <si>
    <t>SJV</t>
  </si>
  <si>
    <t>Shijiazhuang Daguocun International Airport</t>
  </si>
  <si>
    <t>SJW</t>
  </si>
  <si>
    <t>Sartaneja Airport</t>
  </si>
  <si>
    <t>SJX</t>
  </si>
  <si>
    <t>Seinäjoki Airport</t>
  </si>
  <si>
    <t>SJY</t>
  </si>
  <si>
    <t>São Jorge Airport</t>
  </si>
  <si>
    <t>SJZ</t>
  </si>
  <si>
    <t>Fairchild Air Force Base</t>
  </si>
  <si>
    <t>SKA</t>
  </si>
  <si>
    <t>Robert L. Bradshaw International Airport</t>
  </si>
  <si>
    <t>SKB</t>
  </si>
  <si>
    <t>Suki Airport</t>
  </si>
  <si>
    <t>SKC</t>
  </si>
  <si>
    <t>Samarkand Airport</t>
  </si>
  <si>
    <t>SKD</t>
  </si>
  <si>
    <t>Skien Airport</t>
  </si>
  <si>
    <t>SKE</t>
  </si>
  <si>
    <t>Lackland Air Force Base</t>
  </si>
  <si>
    <t>SKF</t>
  </si>
  <si>
    <t>Thessaloniki Macedonia International Airport</t>
  </si>
  <si>
    <t>SKG</t>
  </si>
  <si>
    <t>Surkhet Airport</t>
  </si>
  <si>
    <t>SKH</t>
  </si>
  <si>
    <t>Shaktoolik Airport</t>
  </si>
  <si>
    <t>SKK</t>
  </si>
  <si>
    <t>Skeldon Airport</t>
  </si>
  <si>
    <t>SKM</t>
  </si>
  <si>
    <t>Stokmarknes Skagen Airport</t>
  </si>
  <si>
    <t>SKN</t>
  </si>
  <si>
    <t>Sadiq Abubakar III International Airport</t>
  </si>
  <si>
    <t>SKO</t>
  </si>
  <si>
    <t>Skopje Alexander the Great Airport</t>
  </si>
  <si>
    <t>SKP</t>
  </si>
  <si>
    <t>Sekakes Airport</t>
  </si>
  <si>
    <t>SKQ</t>
  </si>
  <si>
    <t>Shakiso Airport</t>
  </si>
  <si>
    <t>SKR</t>
  </si>
  <si>
    <t>Skrydstrup Air Base</t>
  </si>
  <si>
    <t>SKS</t>
  </si>
  <si>
    <t>Sialkot Airport</t>
  </si>
  <si>
    <t>SKT</t>
  </si>
  <si>
    <t>Skiros Airport</t>
  </si>
  <si>
    <t>SKU</t>
  </si>
  <si>
    <t>St Catherine International Airport</t>
  </si>
  <si>
    <t>SKV</t>
  </si>
  <si>
    <t>Skwentna Airport</t>
  </si>
  <si>
    <t>SKW</t>
  </si>
  <si>
    <t>Saransk Airport</t>
  </si>
  <si>
    <t>SKX</t>
  </si>
  <si>
    <t>Sukkur Airport</t>
  </si>
  <si>
    <t>SKZ</t>
  </si>
  <si>
    <t>Martin Miguel De Guemes International Airport</t>
  </si>
  <si>
    <t>SLA</t>
  </si>
  <si>
    <t>Storm Lake Municipal Airport</t>
  </si>
  <si>
    <t>SLB</t>
  </si>
  <si>
    <t>Salt Lake City International Airport</t>
  </si>
  <si>
    <t>SLC</t>
  </si>
  <si>
    <t>Sliač Airport</t>
  </si>
  <si>
    <t>SLD</t>
  </si>
  <si>
    <t>Salem Municipal Airport/McNary Field</t>
  </si>
  <si>
    <t>SLE</t>
  </si>
  <si>
    <t>Sulayel Airport</t>
  </si>
  <si>
    <t>SLF</t>
  </si>
  <si>
    <t>Smith Field</t>
  </si>
  <si>
    <t>SLG</t>
  </si>
  <si>
    <t>Sola Airport</t>
  </si>
  <si>
    <t>SLH</t>
  </si>
  <si>
    <t>Solwesi Airport</t>
  </si>
  <si>
    <t>SLI</t>
  </si>
  <si>
    <t>Solomon Airport</t>
  </si>
  <si>
    <t>SLJ</t>
  </si>
  <si>
    <t>Adirondack Regional Airport</t>
  </si>
  <si>
    <t>SLK</t>
  </si>
  <si>
    <t>Salalah Airport</t>
  </si>
  <si>
    <t>SLL</t>
  </si>
  <si>
    <t>Salamanca Airport</t>
  </si>
  <si>
    <t>SLM</t>
  </si>
  <si>
    <t>Salina Municipal Airport</t>
  </si>
  <si>
    <t>SLN</t>
  </si>
  <si>
    <t>Salem Leckrone Airport</t>
  </si>
  <si>
    <t>SLO</t>
  </si>
  <si>
    <t>Ponciano Arriaga International Airport</t>
  </si>
  <si>
    <t>SLP</t>
  </si>
  <si>
    <t>Sleetmute Airport</t>
  </si>
  <si>
    <t>SLQ</t>
  </si>
  <si>
    <t>Sulphur Springs Municipal Airport</t>
  </si>
  <si>
    <t>SLR</t>
  </si>
  <si>
    <t>Harriet Alexander Field</t>
  </si>
  <si>
    <t>SLT</t>
  </si>
  <si>
    <t>George F. L. Charles Airport</t>
  </si>
  <si>
    <t>SLU</t>
  </si>
  <si>
    <t>Shimla Airport</t>
  </si>
  <si>
    <t>SLV</t>
  </si>
  <si>
    <t>Plan De Guadalupe International Airport</t>
  </si>
  <si>
    <t>SLW</t>
  </si>
  <si>
    <t>Salt Cay Airport</t>
  </si>
  <si>
    <t>SLX</t>
  </si>
  <si>
    <t>Salekhard Airport</t>
  </si>
  <si>
    <t>SLY</t>
  </si>
  <si>
    <t>Marechal Cunha Machado International Airport</t>
  </si>
  <si>
    <t>SLZ</t>
  </si>
  <si>
    <t>SMA</t>
  </si>
  <si>
    <t>Franco Bianco Airport</t>
  </si>
  <si>
    <t>SMB</t>
  </si>
  <si>
    <t>SMD</t>
  </si>
  <si>
    <t>Lake Cumberland Regional Airport</t>
  </si>
  <si>
    <t>SME</t>
  </si>
  <si>
    <t>Sacramento International Airport</t>
  </si>
  <si>
    <t>SMF</t>
  </si>
  <si>
    <t>SMG</t>
  </si>
  <si>
    <t>Sapmanga Airport</t>
  </si>
  <si>
    <t>SMH</t>
  </si>
  <si>
    <t>Samos Airport</t>
  </si>
  <si>
    <t>SMI</t>
  </si>
  <si>
    <t>Sim Airport</t>
  </si>
  <si>
    <t>SMJ</t>
  </si>
  <si>
    <t>St Michael Airport</t>
  </si>
  <si>
    <t>SMK</t>
  </si>
  <si>
    <t>Stella Maris Airport</t>
  </si>
  <si>
    <t>SML</t>
  </si>
  <si>
    <t>Semporna Airport</t>
  </si>
  <si>
    <t>SMM</t>
  </si>
  <si>
    <t>Lemhi County Airport</t>
  </si>
  <si>
    <t>SMN</t>
  </si>
  <si>
    <t>Santa Monica Municipal Airport</t>
  </si>
  <si>
    <t>SMO</t>
  </si>
  <si>
    <t>Stockholm Airport</t>
  </si>
  <si>
    <t>SMP</t>
  </si>
  <si>
    <t>Sampit(Hasan) Airport</t>
  </si>
  <si>
    <t>SMQ</t>
  </si>
  <si>
    <t>SMR</t>
  </si>
  <si>
    <t>Sainte Marie Airport</t>
  </si>
  <si>
    <t>SMS</t>
  </si>
  <si>
    <t>Adolino Bedin Regional Airport</t>
  </si>
  <si>
    <t>SMT</t>
  </si>
  <si>
    <t>Sheep Mountain Airport</t>
  </si>
  <si>
    <t>SMU</t>
  </si>
  <si>
    <t>Samedan Airport</t>
  </si>
  <si>
    <t>SMV</t>
  </si>
  <si>
    <t>Smara Airport</t>
  </si>
  <si>
    <t>SMW</t>
  </si>
  <si>
    <t>Santa Maria Pub/Capt G Allan Hancock Field</t>
  </si>
  <si>
    <t>SMX</t>
  </si>
  <si>
    <t>Simenti Airport</t>
  </si>
  <si>
    <t>SMY</t>
  </si>
  <si>
    <t>Stoelmanseiland Airport</t>
  </si>
  <si>
    <t>SMZ</t>
  </si>
  <si>
    <t>John Wayne Airport-Orange County Airport</t>
  </si>
  <si>
    <t>SNA</t>
  </si>
  <si>
    <t>Snake Bay Airport</t>
  </si>
  <si>
    <t>SNB</t>
  </si>
  <si>
    <t>General Ulpiano Paez Airport</t>
  </si>
  <si>
    <t>SNC</t>
  </si>
  <si>
    <t>Preguiça Airport</t>
  </si>
  <si>
    <t>SNE</t>
  </si>
  <si>
    <t>Sub Teniente Nestor Arias Airport</t>
  </si>
  <si>
    <t>SNF</t>
  </si>
  <si>
    <t>Capitán Av. Juan Cochamanidis S. Airport</t>
  </si>
  <si>
    <t>SNG</t>
  </si>
  <si>
    <t>Stanthorpe Airport</t>
  </si>
  <si>
    <t>SNH</t>
  </si>
  <si>
    <t>Greenville Sinoe Airport</t>
  </si>
  <si>
    <t>SNI</t>
  </si>
  <si>
    <t>San Julian Air Base</t>
  </si>
  <si>
    <t>SNJ</t>
  </si>
  <si>
    <t>Winston Field</t>
  </si>
  <si>
    <t>SNK</t>
  </si>
  <si>
    <t>Shawnee Regional Airport</t>
  </si>
  <si>
    <t>SNL</t>
  </si>
  <si>
    <t>San Ignacio de Moxos Airport</t>
  </si>
  <si>
    <t>SNM</t>
  </si>
  <si>
    <t>Shannon Airport</t>
  </si>
  <si>
    <t>SNN</t>
  </si>
  <si>
    <t>Sakon Nakhon Airport</t>
  </si>
  <si>
    <t>SNO</t>
  </si>
  <si>
    <t>St Paul Island Airport</t>
  </si>
  <si>
    <t>SNP</t>
  </si>
  <si>
    <t>San Quintín Military Airstrip</t>
  </si>
  <si>
    <t>SNQ</t>
  </si>
  <si>
    <t>Saint-Nazaire-Montoir Airport</t>
  </si>
  <si>
    <t>SNR</t>
  </si>
  <si>
    <t>Salinas Municipal Airport</t>
  </si>
  <si>
    <t>SNS</t>
  </si>
  <si>
    <t>Las Cruces Airport</t>
  </si>
  <si>
    <t>SNT</t>
  </si>
  <si>
    <t>Abel Santamaria Airport</t>
  </si>
  <si>
    <t>SNU</t>
  </si>
  <si>
    <t>Santa Elena de Uairen Airport</t>
  </si>
  <si>
    <t>SNV</t>
  </si>
  <si>
    <t>Thandwe Airport</t>
  </si>
  <si>
    <t>SNW</t>
  </si>
  <si>
    <t>Semnan Municipal Airport</t>
  </si>
  <si>
    <t>SNX</t>
  </si>
  <si>
    <t>Sidney Municipal-Lloyd W Carr Field</t>
  </si>
  <si>
    <t>SNY</t>
  </si>
  <si>
    <t>Santa Cruz Air Force Base</t>
  </si>
  <si>
    <t>SNZ</t>
  </si>
  <si>
    <t>Sóc Trăng Airport</t>
  </si>
  <si>
    <t>SOA</t>
  </si>
  <si>
    <t>Sármellék International Airport</t>
  </si>
  <si>
    <t>SOB</t>
  </si>
  <si>
    <t>Adi Sumarmo Wiryokusumo Airport</t>
  </si>
  <si>
    <t>SOC</t>
  </si>
  <si>
    <t>Sorocaba Airport</t>
  </si>
  <si>
    <t>SOD</t>
  </si>
  <si>
    <t>Souanke Airport</t>
  </si>
  <si>
    <t>SOE</t>
  </si>
  <si>
    <t>Sofia Airport</t>
  </si>
  <si>
    <t>SOF</t>
  </si>
  <si>
    <t>Sogndal Airport</t>
  </si>
  <si>
    <t>SOG</t>
  </si>
  <si>
    <t>Solita Airport</t>
  </si>
  <si>
    <t>SOH</t>
  </si>
  <si>
    <t>Sørkjosen Airport</t>
  </si>
  <si>
    <t>SOJ</t>
  </si>
  <si>
    <t>Semonkong Airport</t>
  </si>
  <si>
    <t>SOK</t>
  </si>
  <si>
    <t>Solomon State Field</t>
  </si>
  <si>
    <t>SOL</t>
  </si>
  <si>
    <t>San Tomé Airport</t>
  </si>
  <si>
    <t>SOM</t>
  </si>
  <si>
    <t>Santo Pekoa International Airport</t>
  </si>
  <si>
    <t>SON</t>
  </si>
  <si>
    <t>Söderhamn Airport</t>
  </si>
  <si>
    <t>SOO</t>
  </si>
  <si>
    <t>Moore County Airport</t>
  </si>
  <si>
    <t>SOP</t>
  </si>
  <si>
    <t>Dominique Edward Osok Airport</t>
  </si>
  <si>
    <t>SOQ</t>
  </si>
  <si>
    <t>Al Thaurah Airport</t>
  </si>
  <si>
    <t>SOR</t>
  </si>
  <si>
    <t>Sodankyla Airport</t>
  </si>
  <si>
    <t>SOT</t>
  </si>
  <si>
    <t>Southampton Airport</t>
  </si>
  <si>
    <t>SOU</t>
  </si>
  <si>
    <t>Seldovia Airport</t>
  </si>
  <si>
    <t>SOV</t>
  </si>
  <si>
    <t>Show Low Regional Airport</t>
  </si>
  <si>
    <t>SOW</t>
  </si>
  <si>
    <t>Alberto Lleras Camargo Airport</t>
  </si>
  <si>
    <t>SOX</t>
  </si>
  <si>
    <t>Stronsay Airport</t>
  </si>
  <si>
    <t>SOY</t>
  </si>
  <si>
    <t>Solenzara (BA 126) Air Base</t>
  </si>
  <si>
    <t>SOZ</t>
  </si>
  <si>
    <t>Spartanburg Downtown Memorial Airport</t>
  </si>
  <si>
    <t>SPA</t>
  </si>
  <si>
    <t>La Palma Airport</t>
  </si>
  <si>
    <t>SPC</t>
  </si>
  <si>
    <t>Saidpur Airport</t>
  </si>
  <si>
    <t>SPD</t>
  </si>
  <si>
    <t>Sepulot Airport</t>
  </si>
  <si>
    <t>SPE</t>
  </si>
  <si>
    <t>Black Hills Airport-Clyde Ice Field</t>
  </si>
  <si>
    <t>SPF</t>
  </si>
  <si>
    <t>Albert Whitted Airport</t>
  </si>
  <si>
    <t>SPG</t>
  </si>
  <si>
    <t>Sopu Airport</t>
  </si>
  <si>
    <t>SPH</t>
  </si>
  <si>
    <t>Abraham Lincoln Capital Airport</t>
  </si>
  <si>
    <t>SPI</t>
  </si>
  <si>
    <t>Sparti Airport</t>
  </si>
  <si>
    <t>SPJ</t>
  </si>
  <si>
    <t>Spangdahlem Air Base</t>
  </si>
  <si>
    <t>SPM</t>
  </si>
  <si>
    <t>Saipan International Airport</t>
  </si>
  <si>
    <t>SPN</t>
  </si>
  <si>
    <t>Menongue Airport</t>
  </si>
  <si>
    <t>SPP</t>
  </si>
  <si>
    <t>SPR</t>
  </si>
  <si>
    <t>Sheppard Air Force Base-Wichita Falls Municipal Airport</t>
  </si>
  <si>
    <t>SPS</t>
  </si>
  <si>
    <t>Sipitang Airport</t>
  </si>
  <si>
    <t>SPT</t>
  </si>
  <si>
    <t>Split Airport</t>
  </si>
  <si>
    <t>SPU</t>
  </si>
  <si>
    <t>Sepik Plains Airport</t>
  </si>
  <si>
    <t>SPV</t>
  </si>
  <si>
    <t>Spencer Municipal Airport</t>
  </si>
  <si>
    <t>SPW</t>
  </si>
  <si>
    <t>Houston Gulf Airport</t>
  </si>
  <si>
    <t>SPX</t>
  </si>
  <si>
    <t>SPY</t>
  </si>
  <si>
    <t>Springdale Municipal Airport</t>
  </si>
  <si>
    <t>SPZ</t>
  </si>
  <si>
    <t>Santa Ynez Airport</t>
  </si>
  <si>
    <t>SQA</t>
  </si>
  <si>
    <t>SQB</t>
  </si>
  <si>
    <t>Southern Cross Airport</t>
  </si>
  <si>
    <t>SQC</t>
  </si>
  <si>
    <t>Shangrao Sanqingshan Airport</t>
  </si>
  <si>
    <t>SQD</t>
  </si>
  <si>
    <t>San Luis De Palenque Airport</t>
  </si>
  <si>
    <t>SQE</t>
  </si>
  <si>
    <t>Solano Airport</t>
  </si>
  <si>
    <t>SQF</t>
  </si>
  <si>
    <t>Sintang(Susilo) Airport</t>
  </si>
  <si>
    <t>SQG</t>
  </si>
  <si>
    <t>Na-San Airport</t>
  </si>
  <si>
    <t>SQH</t>
  </si>
  <si>
    <t>Whiteside County Airport-Joseph H Bittorf Field</t>
  </si>
  <si>
    <t>SQI</t>
  </si>
  <si>
    <t>Shaxian Airport</t>
  </si>
  <si>
    <t>SQJ</t>
  </si>
  <si>
    <t>Sidi Barrani Airport</t>
  </si>
  <si>
    <t>SQK</t>
  </si>
  <si>
    <t>San Carlos Airport</t>
  </si>
  <si>
    <t>SQL</t>
  </si>
  <si>
    <t>São Miguel do Araguaia Airport</t>
  </si>
  <si>
    <t>SQM</t>
  </si>
  <si>
    <t>Emalamo Sanana Airport</t>
  </si>
  <si>
    <t>SQN</t>
  </si>
  <si>
    <t>Storuman Airport</t>
  </si>
  <si>
    <t>SQO</t>
  </si>
  <si>
    <t>Šiauliai International Airport</t>
  </si>
  <si>
    <t>SQQ</t>
  </si>
  <si>
    <t>Soroako Airport</t>
  </si>
  <si>
    <t>SQR</t>
  </si>
  <si>
    <t>Matthew Spain Airport</t>
  </si>
  <si>
    <t>SQS</t>
  </si>
  <si>
    <t>China Strait Airstrip</t>
  </si>
  <si>
    <t>SQT</t>
  </si>
  <si>
    <t>Saposoa Airport</t>
  </si>
  <si>
    <t>SQU</t>
  </si>
  <si>
    <t>Sequim Valley Airport</t>
  </si>
  <si>
    <t>SQV</t>
  </si>
  <si>
    <t>Skive Airport</t>
  </si>
  <si>
    <t>SQW</t>
  </si>
  <si>
    <t>São Miguel do Oeste Airport</t>
  </si>
  <si>
    <t>SQX</t>
  </si>
  <si>
    <t>São Lourenço do Sul Airport</t>
  </si>
  <si>
    <t>SQY</t>
  </si>
  <si>
    <t>RAF Scampton</t>
  </si>
  <si>
    <t>SQZ</t>
  </si>
  <si>
    <t>SRA</t>
  </si>
  <si>
    <t>Santa Rosa De Yacuma Airport</t>
  </si>
  <si>
    <t>SRB</t>
  </si>
  <si>
    <t>San Ramón Airport</t>
  </si>
  <si>
    <t>SRD</t>
  </si>
  <si>
    <t>Juana Azurduy De Padilla Airport</t>
  </si>
  <si>
    <t>SRE</t>
  </si>
  <si>
    <t>Achmad Yani Airport</t>
  </si>
  <si>
    <t>SRG</t>
  </si>
  <si>
    <t>Sarh Airport</t>
  </si>
  <si>
    <t>SRH</t>
  </si>
  <si>
    <t>Capitán Av. German Quiroga G. Airport</t>
  </si>
  <si>
    <t>SRJ</t>
  </si>
  <si>
    <t>Palo Verde Airport</t>
  </si>
  <si>
    <t>SRL</t>
  </si>
  <si>
    <t>Sandringham Airport</t>
  </si>
  <si>
    <t>SRM</t>
  </si>
  <si>
    <t>Strahan Airport</t>
  </si>
  <si>
    <t>SRN</t>
  </si>
  <si>
    <t>Santana Ramos Airport</t>
  </si>
  <si>
    <t>SRO</t>
  </si>
  <si>
    <t>Stord Airport</t>
  </si>
  <si>
    <t>SRP</t>
  </si>
  <si>
    <t>Sarasota Bradenton International Airport</t>
  </si>
  <si>
    <t>SRQ</t>
  </si>
  <si>
    <t>Dunwich Airport</t>
  </si>
  <si>
    <t>SRR</t>
  </si>
  <si>
    <t>San Marcos Airport</t>
  </si>
  <si>
    <t>SRS</t>
  </si>
  <si>
    <t>Soroti Airport</t>
  </si>
  <si>
    <t>SRT</t>
  </si>
  <si>
    <t>Stony River 2 Airport</t>
  </si>
  <si>
    <t>SRV</t>
  </si>
  <si>
    <t>Mid-Carolina Regional Airport</t>
  </si>
  <si>
    <t>SRW</t>
  </si>
  <si>
    <t>Gardabya Airport</t>
  </si>
  <si>
    <t>SRX</t>
  </si>
  <si>
    <t>Dasht-e Naz Airport</t>
  </si>
  <si>
    <t>SRY</t>
  </si>
  <si>
    <t>El Trompillo Airport</t>
  </si>
  <si>
    <t>SRZ</t>
  </si>
  <si>
    <t>Deputado Luiz Eduardo Magalhães International Airport</t>
  </si>
  <si>
    <t>SSA</t>
  </si>
  <si>
    <t>Shaw Air Force Base</t>
  </si>
  <si>
    <t>SSC</t>
  </si>
  <si>
    <t>Víctor Lafón Airport</t>
  </si>
  <si>
    <t>SSD</t>
  </si>
  <si>
    <t>Solapur Airport</t>
  </si>
  <si>
    <t>SSE</t>
  </si>
  <si>
    <t>Stinson Municipal Airport</t>
  </si>
  <si>
    <t>SSF</t>
  </si>
  <si>
    <t>Malabo Airport</t>
  </si>
  <si>
    <t>SSG</t>
  </si>
  <si>
    <t>Sharm El Sheikh International Airport</t>
  </si>
  <si>
    <t>SSH</t>
  </si>
  <si>
    <t>Malcolm McKinnon Airport</t>
  </si>
  <si>
    <t>SSI</t>
  </si>
  <si>
    <t>Sandnessjøen Airport (Stokka)</t>
  </si>
  <si>
    <t>SSJ</t>
  </si>
  <si>
    <t>Sturt Creek Airport</t>
  </si>
  <si>
    <t>SSK</t>
  </si>
  <si>
    <t>Santa Rosalia Airport</t>
  </si>
  <si>
    <t>SSL</t>
  </si>
  <si>
    <t>Seoul Air Base (K-16)</t>
  </si>
  <si>
    <t>SSN</t>
  </si>
  <si>
    <t>São Lourenço Airport</t>
  </si>
  <si>
    <t>SSO</t>
  </si>
  <si>
    <t>Silver Plains Airport</t>
  </si>
  <si>
    <t>SSP</t>
  </si>
  <si>
    <t>La Sarre Airport</t>
  </si>
  <si>
    <t>SSQ</t>
  </si>
  <si>
    <t>Sara Airport</t>
  </si>
  <si>
    <t>SSR</t>
  </si>
  <si>
    <t>Siassi Airport</t>
  </si>
  <si>
    <t>SSS</t>
  </si>
  <si>
    <t>Santa Teresita Airport</t>
  </si>
  <si>
    <t>SST</t>
  </si>
  <si>
    <t>Siasi Airport</t>
  </si>
  <si>
    <t>SSV</t>
  </si>
  <si>
    <t>Stuart Island Airpark</t>
  </si>
  <si>
    <t>SSW</t>
  </si>
  <si>
    <t>Singita Safari Lodge Airport</t>
  </si>
  <si>
    <t>SSX</t>
  </si>
  <si>
    <t>Mbanza Congo Airport</t>
  </si>
  <si>
    <t>SSY</t>
  </si>
  <si>
    <t>Base Aérea de Santos Airport</t>
  </si>
  <si>
    <t>SSZ</t>
  </si>
  <si>
    <t>Stauning Airport</t>
  </si>
  <si>
    <t>STA</t>
  </si>
  <si>
    <t>Santa Bárbara del Zulia Airport</t>
  </si>
  <si>
    <t>STB</t>
  </si>
  <si>
    <t>St Cloud Regional Airport</t>
  </si>
  <si>
    <t>STC</t>
  </si>
  <si>
    <t>Mayor Buenaventura Vivas International Airport</t>
  </si>
  <si>
    <t>STD</t>
  </si>
  <si>
    <t>Stevens Point Municipal Airport</t>
  </si>
  <si>
    <t>STE</t>
  </si>
  <si>
    <t>STG</t>
  </si>
  <si>
    <t>Strathmore Airport</t>
  </si>
  <si>
    <t>STH</t>
  </si>
  <si>
    <t>Cibao International Airport</t>
  </si>
  <si>
    <t>STI</t>
  </si>
  <si>
    <t>Rosecrans Memorial Airport</t>
  </si>
  <si>
    <t>STJ</t>
  </si>
  <si>
    <t>Sterling Municipal Airport</t>
  </si>
  <si>
    <t>STK</t>
  </si>
  <si>
    <t>St Louis Lambert International Airport</t>
  </si>
  <si>
    <t>STL</t>
  </si>
  <si>
    <t>Maestro Wilson Fonseca Airport</t>
  </si>
  <si>
    <t>STM</t>
  </si>
  <si>
    <t>London Stansted Airport</t>
  </si>
  <si>
    <t>STN</t>
  </si>
  <si>
    <t>St Paul Downtown Holman Field</t>
  </si>
  <si>
    <t>STP</t>
  </si>
  <si>
    <t>St Marys Municipal Airport</t>
  </si>
  <si>
    <t>STQ</t>
  </si>
  <si>
    <t>Stuttgart Airport</t>
  </si>
  <si>
    <t>STR</t>
  </si>
  <si>
    <t>Charles M. Schulz Sonoma County Airport</t>
  </si>
  <si>
    <t>STS</t>
  </si>
  <si>
    <t>Cyril E. King Airport</t>
  </si>
  <si>
    <t>STT</t>
  </si>
  <si>
    <t>STU</t>
  </si>
  <si>
    <t>Surat Airport</t>
  </si>
  <si>
    <t>STV</t>
  </si>
  <si>
    <t>Stavropol Shpakovskoye Airport</t>
  </si>
  <si>
    <t>STW</t>
  </si>
  <si>
    <t>Henry E Rohlsen Airport</t>
  </si>
  <si>
    <t>STX</t>
  </si>
  <si>
    <t>Nueva Hesperides International Airport</t>
  </si>
  <si>
    <t>STY</t>
  </si>
  <si>
    <t>STZ</t>
  </si>
  <si>
    <t>Witham Field</t>
  </si>
  <si>
    <t>SUA</t>
  </si>
  <si>
    <t>Juanda International Airport</t>
  </si>
  <si>
    <t>SUB</t>
  </si>
  <si>
    <t>Stroud Municipal Airport</t>
  </si>
  <si>
    <t>SUD</t>
  </si>
  <si>
    <t>Door County Cherryland Airport</t>
  </si>
  <si>
    <t>SUE</t>
  </si>
  <si>
    <t>Lamezia Terme Airport</t>
  </si>
  <si>
    <t>SUF</t>
  </si>
  <si>
    <t>Surigao Airport</t>
  </si>
  <si>
    <t>SUG</t>
  </si>
  <si>
    <t>Sur Airport</t>
  </si>
  <si>
    <t>SUH</t>
  </si>
  <si>
    <t>Sukhumi Dranda Airport</t>
  </si>
  <si>
    <t>SUI</t>
  </si>
  <si>
    <t>Satu Mare Airport</t>
  </si>
  <si>
    <t>SUJ</t>
  </si>
  <si>
    <t>Sakkyryr Airport</t>
  </si>
  <si>
    <t>SUK</t>
  </si>
  <si>
    <t>Sui Airport</t>
  </si>
  <si>
    <t>SUL</t>
  </si>
  <si>
    <t>Sumter Airport</t>
  </si>
  <si>
    <t>SUM</t>
  </si>
  <si>
    <t>Friedman Memorial Airport</t>
  </si>
  <si>
    <t>SUN</t>
  </si>
  <si>
    <t>Sunriver Airport</t>
  </si>
  <si>
    <t>SUO</t>
  </si>
  <si>
    <t>Trunojoyo Airport</t>
  </si>
  <si>
    <t>SUP</t>
  </si>
  <si>
    <t>Sucua Airport</t>
  </si>
  <si>
    <t>SUQ</t>
  </si>
  <si>
    <t>Summer Beaver Airport</t>
  </si>
  <si>
    <t>SUR</t>
  </si>
  <si>
    <t>Spirit of St Louis Airport</t>
  </si>
  <si>
    <t>SUS</t>
  </si>
  <si>
    <t>Sumbawanga Airport</t>
  </si>
  <si>
    <t>SUT</t>
  </si>
  <si>
    <t>Travis Air Force Base</t>
  </si>
  <si>
    <t>SUU</t>
  </si>
  <si>
    <t>Nausori International Airport</t>
  </si>
  <si>
    <t>SUV</t>
  </si>
  <si>
    <t>Richard I Bong Airport</t>
  </si>
  <si>
    <t>SUW</t>
  </si>
  <si>
    <t>Sioux Gateway Col. Bud Day Field</t>
  </si>
  <si>
    <t>SUX</t>
  </si>
  <si>
    <t>Suntar Airport</t>
  </si>
  <si>
    <t>SUY</t>
  </si>
  <si>
    <t>Savoonga Airport</t>
  </si>
  <si>
    <t>SVA</t>
  </si>
  <si>
    <t>Sambava Airport</t>
  </si>
  <si>
    <t>SVB</t>
  </si>
  <si>
    <t>SVC</t>
  </si>
  <si>
    <t>Argyle International Airport</t>
  </si>
  <si>
    <t>SVD</t>
  </si>
  <si>
    <t>Susanville Municipal Airport</t>
  </si>
  <si>
    <t>SVE</t>
  </si>
  <si>
    <t>Savé Airport</t>
  </si>
  <si>
    <t>SVF</t>
  </si>
  <si>
    <t>Stavanger Airport Sola</t>
  </si>
  <si>
    <t>SVG</t>
  </si>
  <si>
    <t>Statesville Regional Airport</t>
  </si>
  <si>
    <t>SVH</t>
  </si>
  <si>
    <t>Eduardo Falla Solano Airport</t>
  </si>
  <si>
    <t>SVI</t>
  </si>
  <si>
    <t>Svolvær Helle Airport</t>
  </si>
  <si>
    <t>SVJ</t>
  </si>
  <si>
    <t>Silver Creek Airport</t>
  </si>
  <si>
    <t>SVK</t>
  </si>
  <si>
    <t>Savonlinna Airport</t>
  </si>
  <si>
    <t>SVL</t>
  </si>
  <si>
    <t>Hunter Army Air Field</t>
  </si>
  <si>
    <t>SVN</t>
  </si>
  <si>
    <t>Sheremetyevo International Airport</t>
  </si>
  <si>
    <t>SVO</t>
  </si>
  <si>
    <t>Kuito Airport</t>
  </si>
  <si>
    <t>SVP</t>
  </si>
  <si>
    <t>Sevilla Airport</t>
  </si>
  <si>
    <t>SVQ</t>
  </si>
  <si>
    <t>Stevens Village Airport</t>
  </si>
  <si>
    <t>SVS</t>
  </si>
  <si>
    <t>Savuti Airport</t>
  </si>
  <si>
    <t>SVT</t>
  </si>
  <si>
    <t>Savusavu Airport</t>
  </si>
  <si>
    <t>SVU</t>
  </si>
  <si>
    <t>San Salvador de Paul Airport</t>
  </si>
  <si>
    <t>SVV</t>
  </si>
  <si>
    <t>Sparrevohn LRRS Airport</t>
  </si>
  <si>
    <t>SVW</t>
  </si>
  <si>
    <t>Koltsovo Airport</t>
  </si>
  <si>
    <t>SVX</t>
  </si>
  <si>
    <t>San Antonio Del Tachira Airport</t>
  </si>
  <si>
    <t>SVZ</t>
  </si>
  <si>
    <t>Jieyang Chaoshan International Airport</t>
  </si>
  <si>
    <t>SWA</t>
  </si>
  <si>
    <t>Shaw River Airport</t>
  </si>
  <si>
    <t>SWB</t>
  </si>
  <si>
    <t>Stawell Airport</t>
  </si>
  <si>
    <t>SWC</t>
  </si>
  <si>
    <t>Seward Airport</t>
  </si>
  <si>
    <t>SWD</t>
  </si>
  <si>
    <t>Siwea Airport</t>
  </si>
  <si>
    <t>SWE</t>
  </si>
  <si>
    <t>Stewart International Airport</t>
  </si>
  <si>
    <t>SWF</t>
  </si>
  <si>
    <t>Satwag Airport</t>
  </si>
  <si>
    <t>SWG</t>
  </si>
  <si>
    <t>Swan Hill Airport</t>
  </si>
  <si>
    <t>SWH</t>
  </si>
  <si>
    <t>Southwest Bay Airport</t>
  </si>
  <si>
    <t>SWJ</t>
  </si>
  <si>
    <t>San Vicente Airport</t>
  </si>
  <si>
    <t>SWL</t>
  </si>
  <si>
    <t>Sahiwal Airport</t>
  </si>
  <si>
    <t>SWN</t>
  </si>
  <si>
    <t>Stillwater Regional Airport</t>
  </si>
  <si>
    <t>SWO</t>
  </si>
  <si>
    <t>Swakopmund Airport</t>
  </si>
  <si>
    <t>SWP</t>
  </si>
  <si>
    <t>Sumbawa Besar Airport</t>
  </si>
  <si>
    <t>SWQ</t>
  </si>
  <si>
    <t>Silur Airport</t>
  </si>
  <si>
    <t>SWR</t>
  </si>
  <si>
    <t>Swansea Airport</t>
  </si>
  <si>
    <t>SWS</t>
  </si>
  <si>
    <t>Strezhevoy Airport</t>
  </si>
  <si>
    <t>SWT</t>
  </si>
  <si>
    <t>Suwon Airport</t>
  </si>
  <si>
    <t>SWU</t>
  </si>
  <si>
    <t>Avenger Field</t>
  </si>
  <si>
    <t>SWW</t>
  </si>
  <si>
    <t>Shakawe Airport</t>
  </si>
  <si>
    <t>SWX</t>
  </si>
  <si>
    <t>Sitiawan Airport</t>
  </si>
  <si>
    <t>SWY</t>
  </si>
  <si>
    <t>Sialum Airport</t>
  </si>
  <si>
    <t>SXA</t>
  </si>
  <si>
    <t>Strasbourg Airport</t>
  </si>
  <si>
    <t>SXB</t>
  </si>
  <si>
    <t>West Sale Airport</t>
  </si>
  <si>
    <t>SXE</t>
  </si>
  <si>
    <t>Berlin-Schönefeld Airport</t>
  </si>
  <si>
    <t>SXF</t>
  </si>
  <si>
    <t>Senanga Airport</t>
  </si>
  <si>
    <t>SXG</t>
  </si>
  <si>
    <t>Sehulea Airport</t>
  </si>
  <si>
    <t>SXH</t>
  </si>
  <si>
    <t>Sirri Island Airport</t>
  </si>
  <si>
    <t>SXI</t>
  </si>
  <si>
    <t>Shanshan Airport</t>
  </si>
  <si>
    <t>SXJ</t>
  </si>
  <si>
    <t>Saumlaki/Olilit Airport</t>
  </si>
  <si>
    <t>SXK</t>
  </si>
  <si>
    <t>Sligo Airport</t>
  </si>
  <si>
    <t>SXL</t>
  </si>
  <si>
    <t>Princess Juliana International Airport</t>
  </si>
  <si>
    <t>SXM</t>
  </si>
  <si>
    <t>Sua Pan Airport</t>
  </si>
  <si>
    <t>SXN</t>
  </si>
  <si>
    <t>São Félix do Araguaia Airport</t>
  </si>
  <si>
    <t>SXO</t>
  </si>
  <si>
    <t>Nunam Iqua Airport</t>
  </si>
  <si>
    <t>SXP</t>
  </si>
  <si>
    <t>Soldotna Airport</t>
  </si>
  <si>
    <t>SXQ</t>
  </si>
  <si>
    <t>Sheikh ul Alam Airport</t>
  </si>
  <si>
    <t>SXR</t>
  </si>
  <si>
    <t>Sahabat [Sahabat 16] Airport</t>
  </si>
  <si>
    <t>SXS</t>
  </si>
  <si>
    <t>Sungai Tiang Airport</t>
  </si>
  <si>
    <t>SXT</t>
  </si>
  <si>
    <t>Soddu Airport</t>
  </si>
  <si>
    <t>SXU</t>
  </si>
  <si>
    <t>Salem Airport</t>
  </si>
  <si>
    <t>SXV</t>
  </si>
  <si>
    <t>Sauren Airport</t>
  </si>
  <si>
    <t>SXW</t>
  </si>
  <si>
    <t>São Félix do Xingu Airport</t>
  </si>
  <si>
    <t>SXX</t>
  </si>
  <si>
    <t>Sidney Municipal Airport</t>
  </si>
  <si>
    <t>SXY</t>
  </si>
  <si>
    <t>Siirt Airport</t>
  </si>
  <si>
    <t>SXZ</t>
  </si>
  <si>
    <t>Eareckson Air Station</t>
  </si>
  <si>
    <t>SYA</t>
  </si>
  <si>
    <t>Seal Bay Seaplane Base</t>
  </si>
  <si>
    <t>SYB</t>
  </si>
  <si>
    <t>Shiringayoc Airport</t>
  </si>
  <si>
    <t>SYC</t>
  </si>
  <si>
    <t>Sydney Kingsford Smith International Airport</t>
  </si>
  <si>
    <t>SYD</t>
  </si>
  <si>
    <t>Sadah Airport</t>
  </si>
  <si>
    <t>SYE</t>
  </si>
  <si>
    <t>Syangboche Airport</t>
  </si>
  <si>
    <t>SYH</t>
  </si>
  <si>
    <t>Bomar Field Shelbyville Municipal Airport</t>
  </si>
  <si>
    <t>SYI</t>
  </si>
  <si>
    <t>Sirjan Airport</t>
  </si>
  <si>
    <t>SYJ</t>
  </si>
  <si>
    <t>Stykkishólmur Airport</t>
  </si>
  <si>
    <t>SYK</t>
  </si>
  <si>
    <t>Pu'er Simao Airport</t>
  </si>
  <si>
    <t>SYM</t>
  </si>
  <si>
    <t>Stanton Airfield</t>
  </si>
  <si>
    <t>SYN</t>
  </si>
  <si>
    <t>Shonai Airport</t>
  </si>
  <si>
    <t>SYO</t>
  </si>
  <si>
    <t>Ruben Cantu Airport</t>
  </si>
  <si>
    <t>SYP</t>
  </si>
  <si>
    <t>Tobias Bolanos International Airport</t>
  </si>
  <si>
    <t>SYQ</t>
  </si>
  <si>
    <t>Syracuse Hancock International Airport</t>
  </si>
  <si>
    <t>SYR</t>
  </si>
  <si>
    <t>Saskylakh Airport</t>
  </si>
  <si>
    <t>SYS</t>
  </si>
  <si>
    <t>Saint-Yan Airport</t>
  </si>
  <si>
    <t>SYT</t>
  </si>
  <si>
    <t>Warraber Island Airport</t>
  </si>
  <si>
    <t>SYU</t>
  </si>
  <si>
    <t>Sylvester Airport</t>
  </si>
  <si>
    <t>SYV</t>
  </si>
  <si>
    <t>Sehwan Sharif Airport</t>
  </si>
  <si>
    <t>SYW</t>
  </si>
  <si>
    <t>Sanya Phoenix International Airport</t>
  </si>
  <si>
    <t>SYX</t>
  </si>
  <si>
    <t>Stornoway Airport</t>
  </si>
  <si>
    <t>SYY</t>
  </si>
  <si>
    <t>Shiraz Shahid Dastghaib International Airport</t>
  </si>
  <si>
    <t>SYZ</t>
  </si>
  <si>
    <t>Soyo Airport</t>
  </si>
  <si>
    <t>SZA</t>
  </si>
  <si>
    <t>Sultan Abdul Aziz Shah International Airport</t>
  </si>
  <si>
    <t>SZB</t>
  </si>
  <si>
    <t>Semera Airport</t>
  </si>
  <si>
    <t>SZE</t>
  </si>
  <si>
    <t>Samsun Çarşamba Airport</t>
  </si>
  <si>
    <t>SZF</t>
  </si>
  <si>
    <t>Salzburg Airport</t>
  </si>
  <si>
    <t>SZG</t>
  </si>
  <si>
    <t>Zaysan Airport</t>
  </si>
  <si>
    <t>SZI</t>
  </si>
  <si>
    <t>Siguanea Airport</t>
  </si>
  <si>
    <t>SZJ</t>
  </si>
  <si>
    <t>Skukuza Airport</t>
  </si>
  <si>
    <t>SZK</t>
  </si>
  <si>
    <t>Whiteman Air Force Base</t>
  </si>
  <si>
    <t>SZL</t>
  </si>
  <si>
    <t>Sesriem Airstrip</t>
  </si>
  <si>
    <t>SZM</t>
  </si>
  <si>
    <t>Santa Cruz Island Airport</t>
  </si>
  <si>
    <t>SZN</t>
  </si>
  <si>
    <t>Santa Paula Airport</t>
  </si>
  <si>
    <t>SZP</t>
  </si>
  <si>
    <t>Stara Zagora Airport</t>
  </si>
  <si>
    <t>SZR</t>
  </si>
  <si>
    <t>Ryan's Creek Aerodrome</t>
  </si>
  <si>
    <t>SZS</t>
  </si>
  <si>
    <t>Suzhou Guangfu Airport</t>
  </si>
  <si>
    <t>SZV</t>
  </si>
  <si>
    <t>Schwerin Parchim Airport</t>
  </si>
  <si>
    <t>SZW</t>
  </si>
  <si>
    <t>Shenzhen Bao'an International Airport</t>
  </si>
  <si>
    <t>SZX</t>
  </si>
  <si>
    <t>Olsztyn-Mazury Airport</t>
  </si>
  <si>
    <t>SZY</t>
  </si>
  <si>
    <t>Szczecin-Goleniów "Solidarność" Airport</t>
  </si>
  <si>
    <t>SZZ</t>
  </si>
  <si>
    <t>Tobago-Crown Point Airport</t>
  </si>
  <si>
    <t>TAB</t>
  </si>
  <si>
    <t>Daniel Z. Romualdez Airport</t>
  </si>
  <si>
    <t>TAC</t>
  </si>
  <si>
    <t>Perry Stokes Airport</t>
  </si>
  <si>
    <t>TAD</t>
  </si>
  <si>
    <t>Daegu Airport</t>
  </si>
  <si>
    <t>TAE</t>
  </si>
  <si>
    <t>Tafaraoui Airport</t>
  </si>
  <si>
    <t>TAF</t>
  </si>
  <si>
    <t>Tagbilaran Airport</t>
  </si>
  <si>
    <t>TAG</t>
  </si>
  <si>
    <t>Tanna Airport</t>
  </si>
  <si>
    <t>TAH</t>
  </si>
  <si>
    <t>Ta'izz International Airport</t>
  </si>
  <si>
    <t>TAI</t>
  </si>
  <si>
    <t>Tadji Airport</t>
  </si>
  <si>
    <t>TAJ</t>
  </si>
  <si>
    <t>Takamatsu Airport</t>
  </si>
  <si>
    <t>TAK</t>
  </si>
  <si>
    <t>Ralph M Calhoun Memorial Airport</t>
  </si>
  <si>
    <t>TAL</t>
  </si>
  <si>
    <t>General Francisco Javier Mina International Airport</t>
  </si>
  <si>
    <t>TAM</t>
  </si>
  <si>
    <t>Tangalooma Airport</t>
  </si>
  <si>
    <t>TAN</t>
  </si>
  <si>
    <t>Liuting Airport</t>
  </si>
  <si>
    <t>TAO</t>
  </si>
  <si>
    <t>Tapachula International Airport</t>
  </si>
  <si>
    <t>TAP</t>
  </si>
  <si>
    <t>Tarcoola Airport</t>
  </si>
  <si>
    <t>TAQ</t>
  </si>
  <si>
    <t>Taranto-Grottaglie "Marcello Arlotta" Airport</t>
  </si>
  <si>
    <t>TAR</t>
  </si>
  <si>
    <t>Tashkent International Airport</t>
  </si>
  <si>
    <t>TAS</t>
  </si>
  <si>
    <t>Poprad-Tatry Airport</t>
  </si>
  <si>
    <t>TAT</t>
  </si>
  <si>
    <t>Tauramena Airport</t>
  </si>
  <si>
    <t>TAU</t>
  </si>
  <si>
    <t>Tau Airport</t>
  </si>
  <si>
    <t>TAV</t>
  </si>
  <si>
    <t>Tacuarembo Airport</t>
  </si>
  <si>
    <t>TAW</t>
  </si>
  <si>
    <t>Taliabu Island Airport</t>
  </si>
  <si>
    <t>TAX</t>
  </si>
  <si>
    <t>Tartu Airport</t>
  </si>
  <si>
    <t>TAY</t>
  </si>
  <si>
    <t>Daşoguz Airport</t>
  </si>
  <si>
    <t>TAZ</t>
  </si>
  <si>
    <t>Dong Tac Airport</t>
  </si>
  <si>
    <t>TBB</t>
  </si>
  <si>
    <t>Tuba City Airport</t>
  </si>
  <si>
    <t>TBC</t>
  </si>
  <si>
    <t>Timbunke Airport</t>
  </si>
  <si>
    <t>TBE</t>
  </si>
  <si>
    <t>Tabiteuea North Airport</t>
  </si>
  <si>
    <t>TBF</t>
  </si>
  <si>
    <t>Tabubil Airport</t>
  </si>
  <si>
    <t>TBG</t>
  </si>
  <si>
    <t>Tugdan Airport</t>
  </si>
  <si>
    <t>TBH</t>
  </si>
  <si>
    <t>New Bight Airport</t>
  </si>
  <si>
    <t>TBI</t>
  </si>
  <si>
    <t>Tabarka 7 Novembre Airport</t>
  </si>
  <si>
    <t>TBJ</t>
  </si>
  <si>
    <t>Timber Creek Airport</t>
  </si>
  <si>
    <t>TBK</t>
  </si>
  <si>
    <t>Tableland Homestead Airport</t>
  </si>
  <si>
    <t>TBL</t>
  </si>
  <si>
    <t>Tumbang Samba Airport</t>
  </si>
  <si>
    <t>TBM</t>
  </si>
  <si>
    <t>Waynesville-St. Robert Regional Forney field</t>
  </si>
  <si>
    <t>TBN</t>
  </si>
  <si>
    <t>Tabora Airport</t>
  </si>
  <si>
    <t>TBO</t>
  </si>
  <si>
    <t>Capitan FAP Pedro Canga Rodriguez Airport</t>
  </si>
  <si>
    <t>TBP</t>
  </si>
  <si>
    <t>Tarabo Airport</t>
  </si>
  <si>
    <t>TBQ</t>
  </si>
  <si>
    <t>Statesboro Bulloch County Airport</t>
  </si>
  <si>
    <t>TBR</t>
  </si>
  <si>
    <t>Tbilisi International Airport</t>
  </si>
  <si>
    <t>TBS</t>
  </si>
  <si>
    <t>Tabatinga Airport</t>
  </si>
  <si>
    <t>TBT</t>
  </si>
  <si>
    <t>Fua'amotu International Airport</t>
  </si>
  <si>
    <t>TBU</t>
  </si>
  <si>
    <t>Tabal Airstrip</t>
  </si>
  <si>
    <t>TBV</t>
  </si>
  <si>
    <t>Donskoye Airport</t>
  </si>
  <si>
    <t>TBW</t>
  </si>
  <si>
    <t>Tshabong Airport</t>
  </si>
  <si>
    <t>TBY</t>
  </si>
  <si>
    <t>Tabriz International Airport</t>
  </si>
  <si>
    <t>TBZ</t>
  </si>
  <si>
    <t>Tennant Creek Airport</t>
  </si>
  <si>
    <t>TCA</t>
  </si>
  <si>
    <t>Treasure Cay Airport</t>
  </si>
  <si>
    <t>TCB</t>
  </si>
  <si>
    <t>Tucumcari Municipal Airport</t>
  </si>
  <si>
    <t>TCC</t>
  </si>
  <si>
    <t>Tarapacá Airport</t>
  </si>
  <si>
    <t>TCD</t>
  </si>
  <si>
    <t>Tulcea Airport</t>
  </si>
  <si>
    <t>TCE</t>
  </si>
  <si>
    <t>Tacheng Airport</t>
  </si>
  <si>
    <t>TCG</t>
  </si>
  <si>
    <t>Tchibanga Airport</t>
  </si>
  <si>
    <t>TCH</t>
  </si>
  <si>
    <t>Torembi Airport</t>
  </si>
  <si>
    <t>TCJ</t>
  </si>
  <si>
    <t>Tinboli Airport</t>
  </si>
  <si>
    <t>TCK</t>
  </si>
  <si>
    <t>Tuscaloosa Regional Airport</t>
  </si>
  <si>
    <t>TCL</t>
  </si>
  <si>
    <t>McChord Air Force Base</t>
  </si>
  <si>
    <t>TCM</t>
  </si>
  <si>
    <t>Tehuacan Airport</t>
  </si>
  <si>
    <t>TCN</t>
  </si>
  <si>
    <t>TCO</t>
  </si>
  <si>
    <t>Taba International Airport</t>
  </si>
  <si>
    <t>TCP</t>
  </si>
  <si>
    <t>Coronel FAP Carlos Ciriani Santa Rosa International Airport</t>
  </si>
  <si>
    <t>TCQ</t>
  </si>
  <si>
    <t>Tuticorin Airport</t>
  </si>
  <si>
    <t>TCR</t>
  </si>
  <si>
    <t>Truth Or Consequences Municipal Airport</t>
  </si>
  <si>
    <t>TCS</t>
  </si>
  <si>
    <t>Takotna Airport</t>
  </si>
  <si>
    <t>TCT</t>
  </si>
  <si>
    <t>Thaba Nchu Tar Airport</t>
  </si>
  <si>
    <t>TCU</t>
  </si>
  <si>
    <t>Tocumwal Airport</t>
  </si>
  <si>
    <t>TCW</t>
  </si>
  <si>
    <t>Tabas Airport</t>
  </si>
  <si>
    <t>TCX</t>
  </si>
  <si>
    <t>Terrace Bay Airport</t>
  </si>
  <si>
    <t>TCY</t>
  </si>
  <si>
    <t>Tengchong Tuofeng Airport</t>
  </si>
  <si>
    <t>TCZ</t>
  </si>
  <si>
    <t>Trinidad Airport</t>
  </si>
  <si>
    <t>TDA</t>
  </si>
  <si>
    <t>Tetebedi Airport</t>
  </si>
  <si>
    <t>TDB</t>
  </si>
  <si>
    <t>Teniente Av. Jorge Henrich Arauz Airport</t>
  </si>
  <si>
    <t>TDD</t>
  </si>
  <si>
    <t>Tandag Airport</t>
  </si>
  <si>
    <t>TDG</t>
  </si>
  <si>
    <t>Tadjoura Airport</t>
  </si>
  <si>
    <t>TDJ</t>
  </si>
  <si>
    <t>Taldykorgan Airport</t>
  </si>
  <si>
    <t>TDK</t>
  </si>
  <si>
    <t>Héroes De Malvinas Airport</t>
  </si>
  <si>
    <t>TDL</t>
  </si>
  <si>
    <t>Theda Station Airport</t>
  </si>
  <si>
    <t>TDN</t>
  </si>
  <si>
    <t>Ed Carlson Memorial Field South Lewis County Airport</t>
  </si>
  <si>
    <t>TDO</t>
  </si>
  <si>
    <t>Trompeteros Airport</t>
  </si>
  <si>
    <t>TDP</t>
  </si>
  <si>
    <t>Theodore Airport</t>
  </si>
  <si>
    <t>TDR</t>
  </si>
  <si>
    <t>Sasereme Airport</t>
  </si>
  <si>
    <t>TDS</t>
  </si>
  <si>
    <t>Tanda Tula Airport</t>
  </si>
  <si>
    <t>TDT</t>
  </si>
  <si>
    <t>Samangoky Airport</t>
  </si>
  <si>
    <t>TDV</t>
  </si>
  <si>
    <t>Tradewind Airport</t>
  </si>
  <si>
    <t>TDW</t>
  </si>
  <si>
    <t>Trat Airport</t>
  </si>
  <si>
    <t>TDX</t>
  </si>
  <si>
    <t>Toledo Executive Airport</t>
  </si>
  <si>
    <t>TDZ</t>
  </si>
  <si>
    <t>Tela Airport</t>
  </si>
  <si>
    <t>TEA</t>
  </si>
  <si>
    <t>Teterboro Airport</t>
  </si>
  <si>
    <t>TEB</t>
  </si>
  <si>
    <t>Telêmaco Borba Airport</t>
  </si>
  <si>
    <t>TEC</t>
  </si>
  <si>
    <t>Thisted Airport</t>
  </si>
  <si>
    <t>TED</t>
  </si>
  <si>
    <t>Cheikh Larbi Tébessi Airport</t>
  </si>
  <si>
    <t>TEE</t>
  </si>
  <si>
    <t>Telfer Airport</t>
  </si>
  <si>
    <t>TEF</t>
  </si>
  <si>
    <t>Tenkodogo Airport</t>
  </si>
  <si>
    <t>TEG</t>
  </si>
  <si>
    <t>Tezu Airport</t>
  </si>
  <si>
    <t>TEI</t>
  </si>
  <si>
    <t>Tatitlek Airport</t>
  </si>
  <si>
    <t>TEK</t>
  </si>
  <si>
    <t>Telupid Airport</t>
  </si>
  <si>
    <t>TEL</t>
  </si>
  <si>
    <t>Temora Airport</t>
  </si>
  <si>
    <t>TEM</t>
  </si>
  <si>
    <t>Tongren Fenghuang Airport</t>
  </si>
  <si>
    <t>TEN</t>
  </si>
  <si>
    <t>Terapo Airport</t>
  </si>
  <si>
    <t>TEO</t>
  </si>
  <si>
    <t>Tep Tep Airport</t>
  </si>
  <si>
    <t>TEP</t>
  </si>
  <si>
    <t>Tekirdağ Çorlu Airport</t>
  </si>
  <si>
    <t>TEQ</t>
  </si>
  <si>
    <t>Lajes Airport</t>
  </si>
  <si>
    <t>TER</t>
  </si>
  <si>
    <t>Tessenei Airport</t>
  </si>
  <si>
    <t>TES</t>
  </si>
  <si>
    <t>Chingozi Airport</t>
  </si>
  <si>
    <t>TET</t>
  </si>
  <si>
    <t>Manapouri Airport</t>
  </si>
  <si>
    <t>TEU</t>
  </si>
  <si>
    <t>Teruel Airport</t>
  </si>
  <si>
    <t>TEV</t>
  </si>
  <si>
    <t>Telluride Regional Airport</t>
  </si>
  <si>
    <t>TEX</t>
  </si>
  <si>
    <t>Þingeyri Airport</t>
  </si>
  <si>
    <t>TEY</t>
  </si>
  <si>
    <t>Tezpur Airport</t>
  </si>
  <si>
    <t>TEZ</t>
  </si>
  <si>
    <t>Tifalmin Airport</t>
  </si>
  <si>
    <t>TFB</t>
  </si>
  <si>
    <t>Tefé Airport</t>
  </si>
  <si>
    <t>TFF</t>
  </si>
  <si>
    <t>Tufi Airport</t>
  </si>
  <si>
    <t>TFI</t>
  </si>
  <si>
    <t>Juscelino Kubitscheck Airport</t>
  </si>
  <si>
    <t>TFL</t>
  </si>
  <si>
    <t>Telefomin Airport</t>
  </si>
  <si>
    <t>TFM</t>
  </si>
  <si>
    <t>Tenerife Norte Airport</t>
  </si>
  <si>
    <t>TFN</t>
  </si>
  <si>
    <t>Tenerife South Airport</t>
  </si>
  <si>
    <t>TFS</t>
  </si>
  <si>
    <t>Taftan Airport</t>
  </si>
  <si>
    <t>TFT</t>
  </si>
  <si>
    <t>Tarfaya Airport</t>
  </si>
  <si>
    <t>TFY</t>
  </si>
  <si>
    <t>Tengah Air Base</t>
  </si>
  <si>
    <t>TGA</t>
  </si>
  <si>
    <t>Tanjung Manis Airport</t>
  </si>
  <si>
    <t>TGC</t>
  </si>
  <si>
    <t>Podgorica Airport</t>
  </si>
  <si>
    <t>TGD</t>
  </si>
  <si>
    <t>Sharpe Field</t>
  </si>
  <si>
    <t>TGE</t>
  </si>
  <si>
    <t>Sultan Mahmud Airport</t>
  </si>
  <si>
    <t>TGG</t>
  </si>
  <si>
    <t>Tongoa Airport</t>
  </si>
  <si>
    <t>TGH</t>
  </si>
  <si>
    <t>Tingo Maria Airport</t>
  </si>
  <si>
    <t>TGI</t>
  </si>
  <si>
    <t>Tiga Airport</t>
  </si>
  <si>
    <t>TGJ</t>
  </si>
  <si>
    <t>Taganrog Yuzhny Airport</t>
  </si>
  <si>
    <t>TGK</t>
  </si>
  <si>
    <t>Tagula Airport</t>
  </si>
  <si>
    <t>TGL</t>
  </si>
  <si>
    <t>Transilvania Târgu Mureş International Airport</t>
  </si>
  <si>
    <t>TGM</t>
  </si>
  <si>
    <t>Latrobe Valley Airport</t>
  </si>
  <si>
    <t>TGN</t>
  </si>
  <si>
    <t>Tongliao Airport</t>
  </si>
  <si>
    <t>TGO</t>
  </si>
  <si>
    <t>Podkamennaya Tunguska Airport</t>
  </si>
  <si>
    <t>TGP</t>
  </si>
  <si>
    <t>Tangará da Serra Airport</t>
  </si>
  <si>
    <t>TGQ</t>
  </si>
  <si>
    <t>Touggourt Sidi Madhi Airport</t>
  </si>
  <si>
    <t>TGR</t>
  </si>
  <si>
    <t>Chokwé Airport</t>
  </si>
  <si>
    <t>TGS</t>
  </si>
  <si>
    <t>Tanga Airport</t>
  </si>
  <si>
    <t>TGT</t>
  </si>
  <si>
    <t>Toncontín International Airport</t>
  </si>
  <si>
    <t>TGU</t>
  </si>
  <si>
    <t>Bukhovtsi Airfield</t>
  </si>
  <si>
    <t>TGV</t>
  </si>
  <si>
    <t>Angel Albino Corzo International Airport</t>
  </si>
  <si>
    <t>TGZ</t>
  </si>
  <si>
    <t>Tullahoma Regional Arpt/Wm Northern Field</t>
  </si>
  <si>
    <t>THA</t>
  </si>
  <si>
    <t>Thaba-Tseka Airport</t>
  </si>
  <si>
    <t>THB</t>
  </si>
  <si>
    <t>Tchien Airport</t>
  </si>
  <si>
    <t>THC</t>
  </si>
  <si>
    <t>Tho Xuan Airport</t>
  </si>
  <si>
    <t>THD</t>
  </si>
  <si>
    <t>Senador Petrônio Portela Airport</t>
  </si>
  <si>
    <t>THE</t>
  </si>
  <si>
    <t>Thangool Airport</t>
  </si>
  <si>
    <t>THG</t>
  </si>
  <si>
    <t>Taharoa Aerodrome</t>
  </si>
  <si>
    <t>THH</t>
  </si>
  <si>
    <t>Tichitt Airport</t>
  </si>
  <si>
    <t>THI</t>
  </si>
  <si>
    <t>Thakhek Airport</t>
  </si>
  <si>
    <t>THK</t>
  </si>
  <si>
    <t>Tachileik Airport</t>
  </si>
  <si>
    <t>THL</t>
  </si>
  <si>
    <t>Thompson Falls Airport</t>
  </si>
  <si>
    <t>THM</t>
  </si>
  <si>
    <t>Trollhättan-Vänersborg Airport</t>
  </si>
  <si>
    <t>THN</t>
  </si>
  <si>
    <t>Thorshofn Airport</t>
  </si>
  <si>
    <t>THO</t>
  </si>
  <si>
    <t>Hot Springs County Airport</t>
  </si>
  <si>
    <t>THP</t>
  </si>
  <si>
    <t>Tianshui Maijishan Airport</t>
  </si>
  <si>
    <t>THQ</t>
  </si>
  <si>
    <t>Mehrabad International Airport</t>
  </si>
  <si>
    <t>THR</t>
  </si>
  <si>
    <t>Sukhothai Airport</t>
  </si>
  <si>
    <t>THS</t>
  </si>
  <si>
    <t>Tamchakett Airport</t>
  </si>
  <si>
    <t>THT</t>
  </si>
  <si>
    <t>Thule Air Base</t>
  </si>
  <si>
    <t>THU</t>
  </si>
  <si>
    <t>York Airport</t>
  </si>
  <si>
    <t>THV</t>
  </si>
  <si>
    <t>Turukhansk Airport</t>
  </si>
  <si>
    <t>THX</t>
  </si>
  <si>
    <t>Thohoyandou Airport</t>
  </si>
  <si>
    <t>THY</t>
  </si>
  <si>
    <t>Tahoua Airport</t>
  </si>
  <si>
    <t>THZ</t>
  </si>
  <si>
    <t>Tirana International Airport Mother Teresa</t>
  </si>
  <si>
    <t>TIA</t>
  </si>
  <si>
    <t>Tibú Airport</t>
  </si>
  <si>
    <t>TIB</t>
  </si>
  <si>
    <t>Tinak Airport</t>
  </si>
  <si>
    <t>TIC</t>
  </si>
  <si>
    <t>Bou Chekif Airport</t>
  </si>
  <si>
    <t>TID</t>
  </si>
  <si>
    <t>Tippi Airport</t>
  </si>
  <si>
    <t>TIE</t>
  </si>
  <si>
    <t>Ta’if Regional Airport</t>
  </si>
  <si>
    <t>TIF</t>
  </si>
  <si>
    <t>Tikehau Airport</t>
  </si>
  <si>
    <t>TIH</t>
  </si>
  <si>
    <t>Tarin Kowt Airport</t>
  </si>
  <si>
    <t>TII</t>
  </si>
  <si>
    <t>General Abelardo L. Rodríguez International Airport</t>
  </si>
  <si>
    <t>TIJ</t>
  </si>
  <si>
    <t>Tinker Air Force Base</t>
  </si>
  <si>
    <t>TIK</t>
  </si>
  <si>
    <t>Cheadle Airport</t>
  </si>
  <si>
    <t>TIL</t>
  </si>
  <si>
    <t>Moses Kilangin Airport</t>
  </si>
  <si>
    <t>TIM</t>
  </si>
  <si>
    <t>Tindouf Airport</t>
  </si>
  <si>
    <t>TIN</t>
  </si>
  <si>
    <t>Tilin Airport</t>
  </si>
  <si>
    <t>TIO</t>
  </si>
  <si>
    <t>Tripoli International Airport</t>
  </si>
  <si>
    <t>TIP</t>
  </si>
  <si>
    <t>Tinian International Airport</t>
  </si>
  <si>
    <t>TIQ</t>
  </si>
  <si>
    <t>Tirupati Airport</t>
  </si>
  <si>
    <t>TIR</t>
  </si>
  <si>
    <t>Timaru Airport</t>
  </si>
  <si>
    <t>TIU</t>
  </si>
  <si>
    <t>Tivat Airport</t>
  </si>
  <si>
    <t>TIV</t>
  </si>
  <si>
    <t>Tacoma Narrows Airport</t>
  </si>
  <si>
    <t>TIW</t>
  </si>
  <si>
    <t>Space Coast Regional Airport</t>
  </si>
  <si>
    <t>TIX</t>
  </si>
  <si>
    <t>Tidjikja Airport</t>
  </si>
  <si>
    <t>TIY</t>
  </si>
  <si>
    <t>Tari Airport</t>
  </si>
  <si>
    <t>TIZ</t>
  </si>
  <si>
    <t>Capitan Oriel Lea Plaza Airport</t>
  </si>
  <si>
    <t>TJA</t>
  </si>
  <si>
    <t>Sei Bati Airport</t>
  </si>
  <si>
    <t>TJB</t>
  </si>
  <si>
    <t>Ticantiki Airport</t>
  </si>
  <si>
    <t>TJC</t>
  </si>
  <si>
    <t>Warukin Airport</t>
  </si>
  <si>
    <t>TJG</t>
  </si>
  <si>
    <t>Tajima Airport</t>
  </si>
  <si>
    <t>TJH</t>
  </si>
  <si>
    <t>Trujillo Airport</t>
  </si>
  <si>
    <t>TJI</t>
  </si>
  <si>
    <t>Tokat Airport</t>
  </si>
  <si>
    <t>TJK</t>
  </si>
  <si>
    <t>Plínio Alarcom Airport</t>
  </si>
  <si>
    <t>TJL</t>
  </si>
  <si>
    <t>Roshchino International Airport</t>
  </si>
  <si>
    <t>TJM</t>
  </si>
  <si>
    <t>Takume Airport</t>
  </si>
  <si>
    <t>TJN</t>
  </si>
  <si>
    <t>Buluh Tumbang (H A S Hanandjoeddin) Airport</t>
  </si>
  <si>
    <t>TJQ</t>
  </si>
  <si>
    <t>Tanjung Harapan Airport</t>
  </si>
  <si>
    <t>TJS</t>
  </si>
  <si>
    <t>Kulob Airport</t>
  </si>
  <si>
    <t>TJU</t>
  </si>
  <si>
    <t>Tanjore Air Force Base</t>
  </si>
  <si>
    <t>TJV</t>
  </si>
  <si>
    <t>Talkeetna Airport</t>
  </si>
  <si>
    <t>TKA</t>
  </si>
  <si>
    <t>Tekadu Airport</t>
  </si>
  <si>
    <t>TKB</t>
  </si>
  <si>
    <t>Tiko Airport</t>
  </si>
  <si>
    <t>TKC</t>
  </si>
  <si>
    <t>Takoradi Airport</t>
  </si>
  <si>
    <t>TKD</t>
  </si>
  <si>
    <t>Truckee Tahoe Airport</t>
  </si>
  <si>
    <t>TKF</t>
  </si>
  <si>
    <t>Radin Inten II (Branti) Airport</t>
  </si>
  <si>
    <t>TKG</t>
  </si>
  <si>
    <t>Takhli Airport</t>
  </si>
  <si>
    <t>TKH</t>
  </si>
  <si>
    <t>Tok Junction Airport</t>
  </si>
  <si>
    <t>TKJ</t>
  </si>
  <si>
    <t>Chuuk International Airport</t>
  </si>
  <si>
    <t>TKK</t>
  </si>
  <si>
    <t>El Petén Airport</t>
  </si>
  <si>
    <t>TKM</t>
  </si>
  <si>
    <t>Tokunoshima Airport</t>
  </si>
  <si>
    <t>TKN</t>
  </si>
  <si>
    <t>Tlokoeng Airport</t>
  </si>
  <si>
    <t>TKO</t>
  </si>
  <si>
    <t>Takapoto Airport</t>
  </si>
  <si>
    <t>TKP</t>
  </si>
  <si>
    <t>Kigoma Airport</t>
  </si>
  <si>
    <t>TKQ</t>
  </si>
  <si>
    <t>Thakurgaon Airport</t>
  </si>
  <si>
    <t>TKR</t>
  </si>
  <si>
    <t>Tokushima Airport/JMSDF Air Base</t>
  </si>
  <si>
    <t>TKS</t>
  </si>
  <si>
    <t>Tak Airport</t>
  </si>
  <si>
    <t>TKT</t>
  </si>
  <si>
    <t>Turku Airport</t>
  </si>
  <si>
    <t>TKU</t>
  </si>
  <si>
    <t>Tatakoto Airport</t>
  </si>
  <si>
    <t>TKV</t>
  </si>
  <si>
    <t>Tekin Airport</t>
  </si>
  <si>
    <t>TKW</t>
  </si>
  <si>
    <t>Takaroa Airport</t>
  </si>
  <si>
    <t>TKX</t>
  </si>
  <si>
    <t>Turkey Creek Airport</t>
  </si>
  <si>
    <t>TKY</t>
  </si>
  <si>
    <t>Tokoroa Airfield</t>
  </si>
  <si>
    <t>TKZ</t>
  </si>
  <si>
    <t>Teller Airport</t>
  </si>
  <si>
    <t>TLA</t>
  </si>
  <si>
    <t>Tarbela Dam Airport</t>
  </si>
  <si>
    <t>TLB</t>
  </si>
  <si>
    <t>Licenciado Adolfo Lopez Mateos International Airport</t>
  </si>
  <si>
    <t>TLC</t>
  </si>
  <si>
    <t>Limpopo Valley Airport</t>
  </si>
  <si>
    <t>TLD</t>
  </si>
  <si>
    <t>Toliara Airport</t>
  </si>
  <si>
    <t>TLE</t>
  </si>
  <si>
    <t>Telida Airport</t>
  </si>
  <si>
    <t>TLF</t>
  </si>
  <si>
    <t>Tallahassee Regional Airport</t>
  </si>
  <si>
    <t>TLH</t>
  </si>
  <si>
    <t>Sultan Bantilan Airport</t>
  </si>
  <si>
    <t>TLI</t>
  </si>
  <si>
    <t>Tatalina LRRS Airport</t>
  </si>
  <si>
    <t>TLJ</t>
  </si>
  <si>
    <t>Talakan Airport</t>
  </si>
  <si>
    <t>TLK</t>
  </si>
  <si>
    <t>Lennart Meri Tallinn Airport</t>
  </si>
  <si>
    <t>TLL</t>
  </si>
  <si>
    <t>Zenata – Messali El Hadj Airport</t>
  </si>
  <si>
    <t>TLM</t>
  </si>
  <si>
    <t>Toulon-Hyères Airport</t>
  </si>
  <si>
    <t>TLN</t>
  </si>
  <si>
    <t>Tol Airport</t>
  </si>
  <si>
    <t>TLO</t>
  </si>
  <si>
    <t>Tumolbil Airport</t>
  </si>
  <si>
    <t>TLP</t>
  </si>
  <si>
    <t>Turpan Jiaohe Airport</t>
  </si>
  <si>
    <t>TLQ</t>
  </si>
  <si>
    <t>Mefford Field</t>
  </si>
  <si>
    <t>TLR</t>
  </si>
  <si>
    <t>Toulouse-Blagnac Airport</t>
  </si>
  <si>
    <t>TLS</t>
  </si>
  <si>
    <t>Tuluksak Airport</t>
  </si>
  <si>
    <t>TLT</t>
  </si>
  <si>
    <t>Golfo de Morrosquillo Airport</t>
  </si>
  <si>
    <t>TLU</t>
  </si>
  <si>
    <t>Ben Gurion International Airport</t>
  </si>
  <si>
    <t>TLV</t>
  </si>
  <si>
    <t>Talasea Airport</t>
  </si>
  <si>
    <t>TLW</t>
  </si>
  <si>
    <t>Panguilemo Airport</t>
  </si>
  <si>
    <t>TLX</t>
  </si>
  <si>
    <t>Plastun Airport</t>
  </si>
  <si>
    <t>TLY</t>
  </si>
  <si>
    <t>Catalão Airport</t>
  </si>
  <si>
    <t>TLZ</t>
  </si>
  <si>
    <t>Henry Tift Myers Airport</t>
  </si>
  <si>
    <t>TMA</t>
  </si>
  <si>
    <t>Kendall-Tamiami Executive Airport</t>
  </si>
  <si>
    <t>TMB</t>
  </si>
  <si>
    <t>Tambolaka Airport</t>
  </si>
  <si>
    <t>TMC</t>
  </si>
  <si>
    <t>Timbedra Airport</t>
  </si>
  <si>
    <t>TMD</t>
  </si>
  <si>
    <t>Gustavo Vargas Airport</t>
  </si>
  <si>
    <t>TME</t>
  </si>
  <si>
    <t>Thimarafushi Airport</t>
  </si>
  <si>
    <t>TMF</t>
  </si>
  <si>
    <t>Tomanggong Airport</t>
  </si>
  <si>
    <t>TMG</t>
  </si>
  <si>
    <t>Tanah Merah Airport</t>
  </si>
  <si>
    <t>TMH</t>
  </si>
  <si>
    <t>Tumling Tar Airport</t>
  </si>
  <si>
    <t>TMI</t>
  </si>
  <si>
    <t>Termez Airport</t>
  </si>
  <si>
    <t>TMJ</t>
  </si>
  <si>
    <t>Tamale Airport</t>
  </si>
  <si>
    <t>TML</t>
  </si>
  <si>
    <t>Toamasina Airport</t>
  </si>
  <si>
    <t>TMM</t>
  </si>
  <si>
    <t>Tamana Island Airport</t>
  </si>
  <si>
    <t>TMN</t>
  </si>
  <si>
    <t>Tumeremo Airport</t>
  </si>
  <si>
    <t>TMO</t>
  </si>
  <si>
    <t>Tampere-Pirkkala Airport</t>
  </si>
  <si>
    <t>TMP</t>
  </si>
  <si>
    <t>Tambao Airport</t>
  </si>
  <si>
    <t>TMQ</t>
  </si>
  <si>
    <t>Aguenar – Hadj Bey Akhamok Airport</t>
  </si>
  <si>
    <t>TMR</t>
  </si>
  <si>
    <t>São Tomé International Airport</t>
  </si>
  <si>
    <t>TMS</t>
  </si>
  <si>
    <t>Trombetas Airport</t>
  </si>
  <si>
    <t>TMT</t>
  </si>
  <si>
    <t>Tambor Airport</t>
  </si>
  <si>
    <t>TMU</t>
  </si>
  <si>
    <t>Tamworth Airport</t>
  </si>
  <si>
    <t>TMW</t>
  </si>
  <si>
    <t>Timimoun Airport</t>
  </si>
  <si>
    <t>TMX</t>
  </si>
  <si>
    <t>Tiom Airport</t>
  </si>
  <si>
    <t>TMY</t>
  </si>
  <si>
    <t>Thames Aerodrome</t>
  </si>
  <si>
    <t>TMZ</t>
  </si>
  <si>
    <t>Yaoqiang Airport</t>
  </si>
  <si>
    <t>TNA</t>
  </si>
  <si>
    <t>Tanah Grogot Airport</t>
  </si>
  <si>
    <t>TNB</t>
  </si>
  <si>
    <t>Tin City Long Range Radar Station Airport</t>
  </si>
  <si>
    <t>TNC</t>
  </si>
  <si>
    <t>Alberto Delgado Airport</t>
  </si>
  <si>
    <t>TND</t>
  </si>
  <si>
    <t>New Tanegashima Airport</t>
  </si>
  <si>
    <t>TNE</t>
  </si>
  <si>
    <t>Toussus-le-Noble Airport</t>
  </si>
  <si>
    <t>TNF</t>
  </si>
  <si>
    <t>Ibn Batouta Airport</t>
  </si>
  <si>
    <t>TNG</t>
  </si>
  <si>
    <t>Tonghua Sanyuanpu Airport</t>
  </si>
  <si>
    <t>TNH</t>
  </si>
  <si>
    <t>Satna Airport</t>
  </si>
  <si>
    <t>TNI</t>
  </si>
  <si>
    <t>Raja Haji Fisabilillah International Airport</t>
  </si>
  <si>
    <t>TNJ</t>
  </si>
  <si>
    <t>Tununak Airport</t>
  </si>
  <si>
    <t>TNK</t>
  </si>
  <si>
    <t>Teniente Rodolfo Marsh Martin Base</t>
  </si>
  <si>
    <t>TNM</t>
  </si>
  <si>
    <t>Tainan Airport</t>
  </si>
  <si>
    <t>TNN</t>
  </si>
  <si>
    <t>Tamarindo Airport</t>
  </si>
  <si>
    <t>TNO</t>
  </si>
  <si>
    <t>Twentynine Palms Airport</t>
  </si>
  <si>
    <t>TNP</t>
  </si>
  <si>
    <t>Washington Island Airstrip</t>
  </si>
  <si>
    <t>TNQ</t>
  </si>
  <si>
    <t>Ivato Airport</t>
  </si>
  <si>
    <t>TNR</t>
  </si>
  <si>
    <t>Tungsten (Cantung) Airport</t>
  </si>
  <si>
    <t>TNS</t>
  </si>
  <si>
    <t>Dade Collier Training and Transition Airport</t>
  </si>
  <si>
    <t>TNT</t>
  </si>
  <si>
    <t>Newton Municipal Airport</t>
  </si>
  <si>
    <t>TNU</t>
  </si>
  <si>
    <t>Tabuaeran Island Airport</t>
  </si>
  <si>
    <t>TNV</t>
  </si>
  <si>
    <t>Jumandy Airport</t>
  </si>
  <si>
    <t>TNW</t>
  </si>
  <si>
    <t>Stung Treng Airport</t>
  </si>
  <si>
    <t>TNX</t>
  </si>
  <si>
    <t>Tosontsengel Airport</t>
  </si>
  <si>
    <t>TNZ</t>
  </si>
  <si>
    <t>Zamperini Field</t>
  </si>
  <si>
    <t>TOA</t>
  </si>
  <si>
    <t>Gamal Abdel Nasser Airport</t>
  </si>
  <si>
    <t>TOB</t>
  </si>
  <si>
    <t>Toccoa Airport - R.G. Letourneau Field</t>
  </si>
  <si>
    <t>TOC</t>
  </si>
  <si>
    <t>Pulau Tioman Airport</t>
  </si>
  <si>
    <t>TOD</t>
  </si>
  <si>
    <t>Tozeur Nefta International Airport</t>
  </si>
  <si>
    <t>TOE</t>
  </si>
  <si>
    <t>Bogashevo Airport</t>
  </si>
  <si>
    <t>TOF</t>
  </si>
  <si>
    <t>Togiak Airport</t>
  </si>
  <si>
    <t>TOG</t>
  </si>
  <si>
    <t>Torres Airstrip</t>
  </si>
  <si>
    <t>TOH</t>
  </si>
  <si>
    <t>Troy Municipal Airport at N Kenneth Campbell Field</t>
  </si>
  <si>
    <t>TOI</t>
  </si>
  <si>
    <t>Torrejón Airport</t>
  </si>
  <si>
    <t>TOJ</t>
  </si>
  <si>
    <t>Torokina Airport</t>
  </si>
  <si>
    <t>TOK</t>
  </si>
  <si>
    <t>Toledo Express Airport</t>
  </si>
  <si>
    <t>TOL</t>
  </si>
  <si>
    <t>Timbuktu Airport</t>
  </si>
  <si>
    <t>TOM</t>
  </si>
  <si>
    <t>Tonu Airport</t>
  </si>
  <si>
    <t>TON</t>
  </si>
  <si>
    <t>San Vito De Java Airport</t>
  </si>
  <si>
    <t>TOO</t>
  </si>
  <si>
    <t>Philip Billard Municipal Airport</t>
  </si>
  <si>
    <t>TOP</t>
  </si>
  <si>
    <t>Barriles Airport</t>
  </si>
  <si>
    <t>TOQ</t>
  </si>
  <si>
    <t>Torrington Municipal Airport</t>
  </si>
  <si>
    <t>TOR</t>
  </si>
  <si>
    <t>Tromsø Airport</t>
  </si>
  <si>
    <t>TOS</t>
  </si>
  <si>
    <t>Totness Airport</t>
  </si>
  <si>
    <t>TOT</t>
  </si>
  <si>
    <t>Touho Airport</t>
  </si>
  <si>
    <t>TOU</t>
  </si>
  <si>
    <t>Toledo Airport</t>
  </si>
  <si>
    <t>TOW</t>
  </si>
  <si>
    <t>Tobolsk Airport</t>
  </si>
  <si>
    <t>TOX</t>
  </si>
  <si>
    <t>Toyama Airport</t>
  </si>
  <si>
    <t>TOY</t>
  </si>
  <si>
    <t>Mahana Airport</t>
  </si>
  <si>
    <t>TOZ</t>
  </si>
  <si>
    <t>Tampa International Airport</t>
  </si>
  <si>
    <t>TPA</t>
  </si>
  <si>
    <t>Tarapoa Airport</t>
  </si>
  <si>
    <t>TPC</t>
  </si>
  <si>
    <t>Taiwan Taoyuan International Airport</t>
  </si>
  <si>
    <t>TPE</t>
  </si>
  <si>
    <t>Peter O Knight Airport</t>
  </si>
  <si>
    <t>TPF</t>
  </si>
  <si>
    <t>Taiping (Tekah) Airport</t>
  </si>
  <si>
    <t>TPG</t>
  </si>
  <si>
    <t>Tonopah Airport</t>
  </si>
  <si>
    <t>TPH</t>
  </si>
  <si>
    <t>Tapini Airport</t>
  </si>
  <si>
    <t>TPI</t>
  </si>
  <si>
    <t>Taplejung Airport</t>
  </si>
  <si>
    <t>TPJ</t>
  </si>
  <si>
    <t>Teuku Cut Ali Airport</t>
  </si>
  <si>
    <t>TPK</t>
  </si>
  <si>
    <t>Draughon Miller Central Texas Regional Airport</t>
  </si>
  <si>
    <t>TPL</t>
  </si>
  <si>
    <t>Tiputini Airport</t>
  </si>
  <si>
    <t>TPN</t>
  </si>
  <si>
    <t>Cadete FAP Guillermo Del Castillo Paredes Airport</t>
  </si>
  <si>
    <t>TPP</t>
  </si>
  <si>
    <t>Amado Nervo National Airport</t>
  </si>
  <si>
    <t>TPQ</t>
  </si>
  <si>
    <t>Tom Price Airport</t>
  </si>
  <si>
    <t>TPR</t>
  </si>
  <si>
    <t>Vincenzo Florio Airport Trapani-Birgi</t>
  </si>
  <si>
    <t>TPS</t>
  </si>
  <si>
    <t>Tapeta Airport</t>
  </si>
  <si>
    <t>TPT</t>
  </si>
  <si>
    <t>Tikapur Airport</t>
  </si>
  <si>
    <t>TPU</t>
  </si>
  <si>
    <t>Tupai Airport</t>
  </si>
  <si>
    <t>TPX</t>
  </si>
  <si>
    <t>Al Taqaddum Air Base</t>
  </si>
  <si>
    <t>TQD</t>
  </si>
  <si>
    <t>Tarko-Sale Airport</t>
  </si>
  <si>
    <t>TQL</t>
  </si>
  <si>
    <t>Talolqan Airport</t>
  </si>
  <si>
    <t>TQN</t>
  </si>
  <si>
    <t>Trepell Airport</t>
  </si>
  <si>
    <t>TQP</t>
  </si>
  <si>
    <t>Maranggo Airport</t>
  </si>
  <si>
    <t>TQQ</t>
  </si>
  <si>
    <t>Tres Esquinas Air Base</t>
  </si>
  <si>
    <t>TQS</t>
  </si>
  <si>
    <t>Tarama Airport</t>
  </si>
  <si>
    <t>TRA</t>
  </si>
  <si>
    <t>Gonzalo Mejía Airport</t>
  </si>
  <si>
    <t>TRB</t>
  </si>
  <si>
    <t>Francisco Sarabia International Airport</t>
  </si>
  <si>
    <t>TRC</t>
  </si>
  <si>
    <t>Trondheim Airport Værnes</t>
  </si>
  <si>
    <t>TRD</t>
  </si>
  <si>
    <t>Tiree Airport</t>
  </si>
  <si>
    <t>TRE</t>
  </si>
  <si>
    <t>Sandefjord Airport, Torp</t>
  </si>
  <si>
    <t>TRF</t>
  </si>
  <si>
    <t>Tauranga Airport</t>
  </si>
  <si>
    <t>TRG</t>
  </si>
  <si>
    <t>Trona Airport</t>
  </si>
  <si>
    <t>TRH</t>
  </si>
  <si>
    <t>Tri-Cities Regional TN/VA Airport</t>
  </si>
  <si>
    <t>TRI</t>
  </si>
  <si>
    <t>Tarakbits Airport</t>
  </si>
  <si>
    <t>TRJ</t>
  </si>
  <si>
    <t>Juwata Airport</t>
  </si>
  <si>
    <t>TRK</t>
  </si>
  <si>
    <t>Terrell Municipal Airport</t>
  </si>
  <si>
    <t>TRL</t>
  </si>
  <si>
    <t>Jacqueline Cochran Regional Airport</t>
  </si>
  <si>
    <t>TRM</t>
  </si>
  <si>
    <t>Turin Airport</t>
  </si>
  <si>
    <t>TRN</t>
  </si>
  <si>
    <t>Taree Airport</t>
  </si>
  <si>
    <t>TRO</t>
  </si>
  <si>
    <t>Tarauacá Airport</t>
  </si>
  <si>
    <t>TRQ</t>
  </si>
  <si>
    <t>China Bay Airport</t>
  </si>
  <si>
    <t>TRR</t>
  </si>
  <si>
    <t>Trieste–Friuli Venezia Giulia Airport</t>
  </si>
  <si>
    <t>TRS</t>
  </si>
  <si>
    <t>Capitan FAP Carlos Martinez De Pinillos International Airport</t>
  </si>
  <si>
    <t>TRU</t>
  </si>
  <si>
    <t>Trivandrum International Airport</t>
  </si>
  <si>
    <t>TRV</t>
  </si>
  <si>
    <t>Bonriki International Airport</t>
  </si>
  <si>
    <t>TRW</t>
  </si>
  <si>
    <t>Tororo Airport</t>
  </si>
  <si>
    <t>TRY</t>
  </si>
  <si>
    <t>Tiruchirapally Civil Airport Airport</t>
  </si>
  <si>
    <t>TRZ</t>
  </si>
  <si>
    <t>Taipei Songshan Airport</t>
  </si>
  <si>
    <t>TSA</t>
  </si>
  <si>
    <t>Tsumeb Airport</t>
  </si>
  <si>
    <t>TSB</t>
  </si>
  <si>
    <t>Taisha Airport</t>
  </si>
  <si>
    <t>TSC</t>
  </si>
  <si>
    <t>Tshipise Airport</t>
  </si>
  <si>
    <t>TSD</t>
  </si>
  <si>
    <t>Astana International Airport</t>
  </si>
  <si>
    <t>TSE</t>
  </si>
  <si>
    <t>Treviso-Sant'Angelo Airport</t>
  </si>
  <si>
    <t>TSF</t>
  </si>
  <si>
    <t>Tanacross Airport</t>
  </si>
  <si>
    <t>TSG</t>
  </si>
  <si>
    <t>Tshikapa Airport</t>
  </si>
  <si>
    <t>TSH</t>
  </si>
  <si>
    <t>Tsile Tsile Airport</t>
  </si>
  <si>
    <t>TSI</t>
  </si>
  <si>
    <t>Tsushima Airport</t>
  </si>
  <si>
    <t>TSJ</t>
  </si>
  <si>
    <t>Tamuin Airport</t>
  </si>
  <si>
    <t>TSL</t>
  </si>
  <si>
    <t>Taos Regional Airport</t>
  </si>
  <si>
    <t>TSM</t>
  </si>
  <si>
    <t>Tianjin Binhai International Airport</t>
  </si>
  <si>
    <t>TSN</t>
  </si>
  <si>
    <t>Tehachapi Municipal Airport</t>
  </si>
  <si>
    <t>TSP</t>
  </si>
  <si>
    <t>Torres Airport</t>
  </si>
  <si>
    <t>TSQ</t>
  </si>
  <si>
    <t>Timişoara Traian Vuia Airport</t>
  </si>
  <si>
    <t>TSR</t>
  </si>
  <si>
    <t>Trang Airport</t>
  </si>
  <si>
    <t>TST</t>
  </si>
  <si>
    <t>Tabiteuea South Airport</t>
  </si>
  <si>
    <t>TSU</t>
  </si>
  <si>
    <t>Townsville Airport</t>
  </si>
  <si>
    <t>TSV</t>
  </si>
  <si>
    <t>Tsewi Airport</t>
  </si>
  <si>
    <t>TSW</t>
  </si>
  <si>
    <t>Tanjung Santan Airport</t>
  </si>
  <si>
    <t>TSX</t>
  </si>
  <si>
    <t>Cibeureum Airport</t>
  </si>
  <si>
    <t>TSY</t>
  </si>
  <si>
    <t>Tselserleg Airport</t>
  </si>
  <si>
    <t>TSZ</t>
  </si>
  <si>
    <t>Tan Tan Airport</t>
  </si>
  <si>
    <t>TTA</t>
  </si>
  <si>
    <t>Tortolì Airport</t>
  </si>
  <si>
    <t>TTB</t>
  </si>
  <si>
    <t>Las Breas Airport</t>
  </si>
  <si>
    <t>TTC</t>
  </si>
  <si>
    <t>Portland Troutdale Airport</t>
  </si>
  <si>
    <t>TTD</t>
  </si>
  <si>
    <t>Sultan Khairun Babullah Airport</t>
  </si>
  <si>
    <t>TTE</t>
  </si>
  <si>
    <t>General Enrique Mosconi Airport</t>
  </si>
  <si>
    <t>TTG</t>
  </si>
  <si>
    <t>Thumrait Air Base</t>
  </si>
  <si>
    <t>TTH</t>
  </si>
  <si>
    <t>Tetiaroa Airport</t>
  </si>
  <si>
    <t>TTI</t>
  </si>
  <si>
    <t>Tottori Airport</t>
  </si>
  <si>
    <t>TTJ</t>
  </si>
  <si>
    <t>Trenton Mercer Airport</t>
  </si>
  <si>
    <t>TTN</t>
  </si>
  <si>
    <t>Britton Municipal Airport</t>
  </si>
  <si>
    <t>TTO</t>
  </si>
  <si>
    <t>Aerotortuguero Airport</t>
  </si>
  <si>
    <t>TTQ</t>
  </si>
  <si>
    <t>Pongtiku Airport</t>
  </si>
  <si>
    <t>TTR</t>
  </si>
  <si>
    <t>Tsaratanana Airport</t>
  </si>
  <si>
    <t>TTS</t>
  </si>
  <si>
    <t>Taitung Airport</t>
  </si>
  <si>
    <t>TTT</t>
  </si>
  <si>
    <t>Saniat R'mel Airport</t>
  </si>
  <si>
    <t>TTU</t>
  </si>
  <si>
    <t>Truscott-Mungalalu Airport</t>
  </si>
  <si>
    <t>TTX</t>
  </si>
  <si>
    <t>Teniente Coronel Luis a Mantilla Airport</t>
  </si>
  <si>
    <t>TUA</t>
  </si>
  <si>
    <t>Tubuai Airport</t>
  </si>
  <si>
    <t>TUB</t>
  </si>
  <si>
    <t>Teniente Benjamin Matienzo Airport</t>
  </si>
  <si>
    <t>TUC</t>
  </si>
  <si>
    <t>Tambacounda Airport</t>
  </si>
  <si>
    <t>TUD</t>
  </si>
  <si>
    <t>Tupile Airport</t>
  </si>
  <si>
    <t>TUE</t>
  </si>
  <si>
    <t>Tours-Val-de-Loire Airport</t>
  </si>
  <si>
    <t>TUF</t>
  </si>
  <si>
    <t>Tuguegarao Airport</t>
  </si>
  <si>
    <t>TUG</t>
  </si>
  <si>
    <t>Arnold Air Force Base</t>
  </si>
  <si>
    <t>TUH</t>
  </si>
  <si>
    <t>Turaif Domestic Airport</t>
  </si>
  <si>
    <t>TUI</t>
  </si>
  <si>
    <t>Tum Airport</t>
  </si>
  <si>
    <t>TUJ</t>
  </si>
  <si>
    <t>Turbat International Airport</t>
  </si>
  <si>
    <t>TUK</t>
  </si>
  <si>
    <t>Tulsa International Airport</t>
  </si>
  <si>
    <t>TUL</t>
  </si>
  <si>
    <t>Tumut Airport</t>
  </si>
  <si>
    <t>TUM</t>
  </si>
  <si>
    <t>Tunis Carthage International Airport</t>
  </si>
  <si>
    <t>TUN</t>
  </si>
  <si>
    <t>Taupo Airport</t>
  </si>
  <si>
    <t>TUO</t>
  </si>
  <si>
    <t>Tupelo Regional Airport</t>
  </si>
  <si>
    <t>TUP</t>
  </si>
  <si>
    <t>Tougan Airport</t>
  </si>
  <si>
    <t>TUQ</t>
  </si>
  <si>
    <t>Tucuruí Airport</t>
  </si>
  <si>
    <t>TUR</t>
  </si>
  <si>
    <t>Tucson International Airport</t>
  </si>
  <si>
    <t>TUS</t>
  </si>
  <si>
    <t>Tabuk Airport</t>
  </si>
  <si>
    <t>TUU</t>
  </si>
  <si>
    <t>Tucupita Airport</t>
  </si>
  <si>
    <t>TUV</t>
  </si>
  <si>
    <t>Tumbler Ridge Airport</t>
  </si>
  <si>
    <t>TUX</t>
  </si>
  <si>
    <t>Tulum Naval Air Station</t>
  </si>
  <si>
    <t>TUY</t>
  </si>
  <si>
    <t>Morafenobe Airport</t>
  </si>
  <si>
    <t>TVA</t>
  </si>
  <si>
    <t>Cherry Capital Airport</t>
  </si>
  <si>
    <t>TVC</t>
  </si>
  <si>
    <t>Thief River Falls Regional Airport</t>
  </si>
  <si>
    <t>TVF</t>
  </si>
  <si>
    <t>Thomasville Regional Airport</t>
  </si>
  <si>
    <t>TVI</t>
  </si>
  <si>
    <t>Lake Tahoe Airport</t>
  </si>
  <si>
    <t>TVL</t>
  </si>
  <si>
    <t>Tangshan Sannühe Airport</t>
  </si>
  <si>
    <t>TVS</t>
  </si>
  <si>
    <t>Matei Airport</t>
  </si>
  <si>
    <t>TVU</t>
  </si>
  <si>
    <t>Dawei Airport</t>
  </si>
  <si>
    <t>TVY</t>
  </si>
  <si>
    <t>Twin Hills Airport</t>
  </si>
  <si>
    <t>TWA</t>
  </si>
  <si>
    <t>Toowoomba Airport</t>
  </si>
  <si>
    <t>TWB</t>
  </si>
  <si>
    <t>Jefferson County International Airport</t>
  </si>
  <si>
    <t>TWD</t>
  </si>
  <si>
    <t>Taylor Airport</t>
  </si>
  <si>
    <t>TWE</t>
  </si>
  <si>
    <t>Joslin Field Magic Valley Regional Airport</t>
  </si>
  <si>
    <t>TWF</t>
  </si>
  <si>
    <t>Torwood Airport</t>
  </si>
  <si>
    <t>TWP</t>
  </si>
  <si>
    <t>Sanga Sanga Airport</t>
  </si>
  <si>
    <t>TWT</t>
  </si>
  <si>
    <t>Tawau Airport</t>
  </si>
  <si>
    <t>TWU</t>
  </si>
  <si>
    <t>Tawa Airport</t>
  </si>
  <si>
    <t>TWY</t>
  </si>
  <si>
    <t>Pukaki Airport</t>
  </si>
  <si>
    <t>TWZ</t>
  </si>
  <si>
    <t>Rembele Airport</t>
  </si>
  <si>
    <t>TXE</t>
  </si>
  <si>
    <t>9 de Maio - Teixeira de Freitas Airport</t>
  </si>
  <si>
    <t>TXF</t>
  </si>
  <si>
    <t>Texarkana Regional Webb Field</t>
  </si>
  <si>
    <t>TXK</t>
  </si>
  <si>
    <t>Berlin-Tegel Airport</t>
  </si>
  <si>
    <t>TXL</t>
  </si>
  <si>
    <t>Teminabuan Airport</t>
  </si>
  <si>
    <t>TXM</t>
  </si>
  <si>
    <t>Tunxi International Airport</t>
  </si>
  <si>
    <t>TXN</t>
  </si>
  <si>
    <t>Tanbar Airport</t>
  </si>
  <si>
    <t>TXR</t>
  </si>
  <si>
    <t>Tabou Airport</t>
  </si>
  <si>
    <t>TXU</t>
  </si>
  <si>
    <t>Klokovo Airfield</t>
  </si>
  <si>
    <t>TYA</t>
  </si>
  <si>
    <t>Tibooburra Airport</t>
  </si>
  <si>
    <t>TYB</t>
  </si>
  <si>
    <t>Tynda Airport</t>
  </si>
  <si>
    <t>TYD</t>
  </si>
  <si>
    <t>Tyonek Airport</t>
  </si>
  <si>
    <t>TYE</t>
  </si>
  <si>
    <t>Torsby Airport</t>
  </si>
  <si>
    <t>TYF</t>
  </si>
  <si>
    <t>Thylungra Airport</t>
  </si>
  <si>
    <t>TYG</t>
  </si>
  <si>
    <t>Capitan Montes Airport</t>
  </si>
  <si>
    <t>TYL</t>
  </si>
  <si>
    <t>Staniel Cay Airport</t>
  </si>
  <si>
    <t>TYM</t>
  </si>
  <si>
    <t>Taiyuan Wusu Airport</t>
  </si>
  <si>
    <t>TYN</t>
  </si>
  <si>
    <t>Tobermorey Airport</t>
  </si>
  <si>
    <t>TYP</t>
  </si>
  <si>
    <t>Tyler Pounds Regional Airport</t>
  </si>
  <si>
    <t>TYR</t>
  </si>
  <si>
    <t>McGhee Tyson Airport</t>
  </si>
  <si>
    <t>TYS</t>
  </si>
  <si>
    <t>Treinta y Tres Airport</t>
  </si>
  <si>
    <t>TYT</t>
  </si>
  <si>
    <t>TYZ</t>
  </si>
  <si>
    <t>Belize City Municipal Airport</t>
  </si>
  <si>
    <t>TZA</t>
  </si>
  <si>
    <t>Tuscola Area Airport</t>
  </si>
  <si>
    <t>TZC</t>
  </si>
  <si>
    <t>Tuzla International Airport</t>
  </si>
  <si>
    <t>TZL</t>
  </si>
  <si>
    <t>Cupul Airport</t>
  </si>
  <si>
    <t>TZM</t>
  </si>
  <si>
    <t>Congo Town Airport</t>
  </si>
  <si>
    <t>TZN</t>
  </si>
  <si>
    <t>Tsimiroro Airport</t>
  </si>
  <si>
    <t>TZO</t>
  </si>
  <si>
    <t>Taszár Air Base</t>
  </si>
  <si>
    <t>TZR</t>
  </si>
  <si>
    <t>Trabzon International Airport</t>
  </si>
  <si>
    <t>TZX</t>
  </si>
  <si>
    <t>İncirlik Air Base</t>
  </si>
  <si>
    <t>UAB</t>
  </si>
  <si>
    <t>San Luis Río Colorado Airport</t>
  </si>
  <si>
    <t>UAC</t>
  </si>
  <si>
    <t>Mount Aue Airport</t>
  </si>
  <si>
    <t>UAE</t>
  </si>
  <si>
    <t>Ua Huka Airport</t>
  </si>
  <si>
    <t>UAH</t>
  </si>
  <si>
    <t>Suai Airport</t>
  </si>
  <si>
    <t>UAI</t>
  </si>
  <si>
    <t>Narsarsuaq Airport</t>
  </si>
  <si>
    <t>UAK</t>
  </si>
  <si>
    <t>Luau Airport</t>
  </si>
  <si>
    <t>UAL</t>
  </si>
  <si>
    <t>Andersen Air Force Base</t>
  </si>
  <si>
    <t>UAM</t>
  </si>
  <si>
    <t>Ua Pou Airport</t>
  </si>
  <si>
    <t>UAP</t>
  </si>
  <si>
    <t>Domingo Faustino Sarmiento Airport</t>
  </si>
  <si>
    <t>UAQ</t>
  </si>
  <si>
    <t>Bouarfa Airport</t>
  </si>
  <si>
    <t>UAR</t>
  </si>
  <si>
    <t>Buffalo Spring</t>
  </si>
  <si>
    <t>UAS</t>
  </si>
  <si>
    <t>Uaxactun Airport</t>
  </si>
  <si>
    <t>UAX</t>
  </si>
  <si>
    <t>Mário de Almeida Franco Airport</t>
  </si>
  <si>
    <t>UBA</t>
  </si>
  <si>
    <t>Mabuiag Island Airport</t>
  </si>
  <si>
    <t>UBB</t>
  </si>
  <si>
    <t>Buin Airport</t>
  </si>
  <si>
    <t>UBI</t>
  </si>
  <si>
    <t>Yamaguchi Ube Airport</t>
  </si>
  <si>
    <t>UBJ</t>
  </si>
  <si>
    <t>Ulaanbaatar International Airport</t>
  </si>
  <si>
    <t>UBN</t>
  </si>
  <si>
    <t>Ubon Ratchathani Airport</t>
  </si>
  <si>
    <t>UBP</t>
  </si>
  <si>
    <t>Ubrub Airport</t>
  </si>
  <si>
    <t>UBR</t>
  </si>
  <si>
    <t>Columbus Lowndes County Airport</t>
  </si>
  <si>
    <t>UBS</t>
  </si>
  <si>
    <t>Ubatuba Airport</t>
  </si>
  <si>
    <t>UBT</t>
  </si>
  <si>
    <t>Kalumburu Airport</t>
  </si>
  <si>
    <t>UBU</t>
  </si>
  <si>
    <t>Ulanqab Jining Airport</t>
  </si>
  <si>
    <t>UCB</t>
  </si>
  <si>
    <t>Yucca Airstrip</t>
  </si>
  <si>
    <t>UCC</t>
  </si>
  <si>
    <t>Eunice Airport</t>
  </si>
  <si>
    <t>UCE</t>
  </si>
  <si>
    <t>Lutsk Airport</t>
  </si>
  <si>
    <t>UCK</t>
  </si>
  <si>
    <t>Buchanan Airport</t>
  </si>
  <si>
    <t>UCN</t>
  </si>
  <si>
    <t>Ukhta Airport</t>
  </si>
  <si>
    <t>UCT</t>
  </si>
  <si>
    <t>Everett-Stewart Regional Airport</t>
  </si>
  <si>
    <t>UCY</t>
  </si>
  <si>
    <t>Uchiza Airport</t>
  </si>
  <si>
    <t>UCZ</t>
  </si>
  <si>
    <t>Undara Airport</t>
  </si>
  <si>
    <t>UDA</t>
  </si>
  <si>
    <t>Bermuda Dunes Airport</t>
  </si>
  <si>
    <t>UDD</t>
  </si>
  <si>
    <t>Ten. Cel. Aviador César Bombonato Airport</t>
  </si>
  <si>
    <t>UDI</t>
  </si>
  <si>
    <t>Uzhhorod International Airport</t>
  </si>
  <si>
    <t>UDJ</t>
  </si>
  <si>
    <t>Udine-Campoformido Air Base</t>
  </si>
  <si>
    <t>UDN</t>
  </si>
  <si>
    <t>Maharana Pratap Airport</t>
  </si>
  <si>
    <t>UDR</t>
  </si>
  <si>
    <t>Queenstown Airport</t>
  </si>
  <si>
    <t>UEE</t>
  </si>
  <si>
    <t>Quelimane Airport</t>
  </si>
  <si>
    <t>UEL</t>
  </si>
  <si>
    <t>Urengoy Airport</t>
  </si>
  <si>
    <t>UEN</t>
  </si>
  <si>
    <t>Kumejima Airport</t>
  </si>
  <si>
    <t>UEO</t>
  </si>
  <si>
    <t>Waukesha County Airport</t>
  </si>
  <si>
    <t>UES</t>
  </si>
  <si>
    <t>Quetta International Airport</t>
  </si>
  <si>
    <t>UET</t>
  </si>
  <si>
    <t>Ufa International Airport</t>
  </si>
  <si>
    <t>UFA</t>
  </si>
  <si>
    <t>Bulgan Airport</t>
  </si>
  <si>
    <t>UGA</t>
  </si>
  <si>
    <t>Ugashik Bay Airport</t>
  </si>
  <si>
    <t>UGB</t>
  </si>
  <si>
    <t>Urgench Airport</t>
  </si>
  <si>
    <t>UGC</t>
  </si>
  <si>
    <t>Waukegan National Airport</t>
  </si>
  <si>
    <t>UGN</t>
  </si>
  <si>
    <t>Uige Airport</t>
  </si>
  <si>
    <t>UGO</t>
  </si>
  <si>
    <t>Ugashik Airport</t>
  </si>
  <si>
    <t>UGS</t>
  </si>
  <si>
    <t>Bulagtai Resort Airport</t>
  </si>
  <si>
    <t>UGT</t>
  </si>
  <si>
    <t>Bilogai-Sugapa Airport</t>
  </si>
  <si>
    <t>UGU</t>
  </si>
  <si>
    <t>Kunovice Airport</t>
  </si>
  <si>
    <t>UHE</t>
  </si>
  <si>
    <t>El Caraño Airport</t>
  </si>
  <si>
    <t>UIB</t>
  </si>
  <si>
    <t>Phu Cat Airport</t>
  </si>
  <si>
    <t>UIH</t>
  </si>
  <si>
    <t>Utila Airport</t>
  </si>
  <si>
    <t>UII</t>
  </si>
  <si>
    <t>Ust-Ilimsk Airport</t>
  </si>
  <si>
    <t>UIK</t>
  </si>
  <si>
    <t>Quillayute Airport</t>
  </si>
  <si>
    <t>UIL</t>
  </si>
  <si>
    <t>Quincy Regional Baldwin Field</t>
  </si>
  <si>
    <t>UIN</t>
  </si>
  <si>
    <t>Mariscal Sucre International Airport</t>
  </si>
  <si>
    <t>UIO</t>
  </si>
  <si>
    <t>Quimper-Cornouaille Airport</t>
  </si>
  <si>
    <t>UIP</t>
  </si>
  <si>
    <t>Quion Hill Airport</t>
  </si>
  <si>
    <t>UIQ</t>
  </si>
  <si>
    <t>Quirindi Airport</t>
  </si>
  <si>
    <t>UIR</t>
  </si>
  <si>
    <t>Jaluit Airport</t>
  </si>
  <si>
    <t>UIT</t>
  </si>
  <si>
    <t>Ujae Atoll Airport</t>
  </si>
  <si>
    <t>UJE</t>
  </si>
  <si>
    <t>Uljin Airport</t>
  </si>
  <si>
    <t>UJN</t>
  </si>
  <si>
    <t>Ukunda Airstrip</t>
  </si>
  <si>
    <t>UKA</t>
  </si>
  <si>
    <t>Kobe Airport</t>
  </si>
  <si>
    <t>UKB</t>
  </si>
  <si>
    <t>Ust-Kuyga Airport</t>
  </si>
  <si>
    <t>UKG</t>
  </si>
  <si>
    <t>Mukhaizna Airport</t>
  </si>
  <si>
    <t>UKH</t>
  </si>
  <si>
    <t>Ukiah Municipal Airport</t>
  </si>
  <si>
    <t>UKI</t>
  </si>
  <si>
    <t>Ust-Kamennogorsk Airport</t>
  </si>
  <si>
    <t>UKK</t>
  </si>
  <si>
    <t>Waukon Municipal Airport</t>
  </si>
  <si>
    <t>UKN</t>
  </si>
  <si>
    <t>Mukeiras Airport</t>
  </si>
  <si>
    <t>UKR</t>
  </si>
  <si>
    <t>Belbek Airport</t>
  </si>
  <si>
    <t>UKS</t>
  </si>
  <si>
    <t>Quakertown Airport</t>
  </si>
  <si>
    <t>UKT</t>
  </si>
  <si>
    <t>Nuku Airport</t>
  </si>
  <si>
    <t>UKU</t>
  </si>
  <si>
    <t>Ust-Kut Airport</t>
  </si>
  <si>
    <t>UKX</t>
  </si>
  <si>
    <t>Capitan D Daniel Vazquez Airport</t>
  </si>
  <si>
    <t>ULA</t>
  </si>
  <si>
    <t>Uléi Airport</t>
  </si>
  <si>
    <t>ULB</t>
  </si>
  <si>
    <t>Prince Mangosuthu Buthelezi Airport</t>
  </si>
  <si>
    <t>ULD</t>
  </si>
  <si>
    <t>Sule Airport</t>
  </si>
  <si>
    <t>ULE</t>
  </si>
  <si>
    <t>Ölgii Airport</t>
  </si>
  <si>
    <t>ULG</t>
  </si>
  <si>
    <t>Majeed Bin Abdulaziz Airport</t>
  </si>
  <si>
    <t>ULH</t>
  </si>
  <si>
    <t>Ulithi Airport</t>
  </si>
  <si>
    <t>ULI</t>
  </si>
  <si>
    <t>Lensk Airport</t>
  </si>
  <si>
    <t>ULK</t>
  </si>
  <si>
    <t>New Ulm Municipal Airport</t>
  </si>
  <si>
    <t>ULM</t>
  </si>
  <si>
    <t>Chinggis Khaan International Airport</t>
  </si>
  <si>
    <t>ULN</t>
  </si>
  <si>
    <t>Ulaangom Airport</t>
  </si>
  <si>
    <t>ULO</t>
  </si>
  <si>
    <t>Quilpie Airport</t>
  </si>
  <si>
    <t>ULP</t>
  </si>
  <si>
    <t>Heriberto Gíl Martínez Airport</t>
  </si>
  <si>
    <t>ULQ</t>
  </si>
  <si>
    <t>Gulu Airport</t>
  </si>
  <si>
    <t>ULU</t>
  </si>
  <si>
    <t>Ulyanovsk Baratayevka Airport</t>
  </si>
  <si>
    <t>ULV</t>
  </si>
  <si>
    <t>Ulusaba Airport</t>
  </si>
  <si>
    <t>ULX</t>
  </si>
  <si>
    <t>Ulyanovsk East Airport</t>
  </si>
  <si>
    <t>ULY</t>
  </si>
  <si>
    <t>Donoi Airport</t>
  </si>
  <si>
    <t>ULZ</t>
  </si>
  <si>
    <t>Punta de Maisi Airport</t>
  </si>
  <si>
    <t>UMA</t>
  </si>
  <si>
    <t>Umba Airport</t>
  </si>
  <si>
    <t>UMC</t>
  </si>
  <si>
    <t>Umeå Airport</t>
  </si>
  <si>
    <t>UME</t>
  </si>
  <si>
    <t>Quince Air Base</t>
  </si>
  <si>
    <t>UMI</t>
  </si>
  <si>
    <t>Summit Airport</t>
  </si>
  <si>
    <t>UMM</t>
  </si>
  <si>
    <t>Woomera Airfield</t>
  </si>
  <si>
    <t>UMR</t>
  </si>
  <si>
    <t>Ust-Maya Airport</t>
  </si>
  <si>
    <t>UMS</t>
  </si>
  <si>
    <t>Umiat Airport</t>
  </si>
  <si>
    <t>UMT</t>
  </si>
  <si>
    <t>Umuarama Airport</t>
  </si>
  <si>
    <t>UMU</t>
  </si>
  <si>
    <t>Sumy Airport</t>
  </si>
  <si>
    <t>UMY</t>
  </si>
  <si>
    <t>Hotel Transamérica Airport</t>
  </si>
  <si>
    <t>UNA</t>
  </si>
  <si>
    <t>Unguia Airport</t>
  </si>
  <si>
    <t>UNC</t>
  </si>
  <si>
    <t>Konduz Airport</t>
  </si>
  <si>
    <t>UND</t>
  </si>
  <si>
    <t>Qacha's Nek Airport</t>
  </si>
  <si>
    <t>UNE</t>
  </si>
  <si>
    <t>UNG</t>
  </si>
  <si>
    <t>Union Island International Airport</t>
  </si>
  <si>
    <t>UNI</t>
  </si>
  <si>
    <t>Unalakleet Airport</t>
  </si>
  <si>
    <t>UNK</t>
  </si>
  <si>
    <t>Ranong Airport</t>
  </si>
  <si>
    <t>UNN</t>
  </si>
  <si>
    <t>Öndörkhaan Airport</t>
  </si>
  <si>
    <t>UNR</t>
  </si>
  <si>
    <t>Unst Airport</t>
  </si>
  <si>
    <t>UNT</t>
  </si>
  <si>
    <t>Dodge County Airport</t>
  </si>
  <si>
    <t>UNU</t>
  </si>
  <si>
    <t>Mururoa Atoll Airport</t>
  </si>
  <si>
    <t>UOA</t>
  </si>
  <si>
    <t>Buol Airport</t>
  </si>
  <si>
    <t>UOL</t>
  </si>
  <si>
    <t>Franklin County Airport</t>
  </si>
  <si>
    <t>UOS</t>
  </si>
  <si>
    <t>University Oxford Airport</t>
  </si>
  <si>
    <t>UOX</t>
  </si>
  <si>
    <t>Playa Baracoa Airport</t>
  </si>
  <si>
    <t>UPB</t>
  </si>
  <si>
    <t>Hasanuddin International Airport</t>
  </si>
  <si>
    <t>UPG</t>
  </si>
  <si>
    <t>Upala Airport</t>
  </si>
  <si>
    <t>UPL</t>
  </si>
  <si>
    <t>Licenciado y General Ignacio Lopez Rayon Airport</t>
  </si>
  <si>
    <t>UPN</t>
  </si>
  <si>
    <t>Upolu Airport</t>
  </si>
  <si>
    <t>UPP</t>
  </si>
  <si>
    <t>Upiara Airport</t>
  </si>
  <si>
    <t>UPR</t>
  </si>
  <si>
    <t>Upavon Aerodrome</t>
  </si>
  <si>
    <t>UPV</t>
  </si>
  <si>
    <t>Uralsk Airport</t>
  </si>
  <si>
    <t>URA</t>
  </si>
  <si>
    <t>Ürümqi Diwopu International Airport</t>
  </si>
  <si>
    <t>URC</t>
  </si>
  <si>
    <t>Burg Feuerstein Airport</t>
  </si>
  <si>
    <t>URD</t>
  </si>
  <si>
    <t>Kuressaare Airport</t>
  </si>
  <si>
    <t>URE</t>
  </si>
  <si>
    <t>Rubem Berta Airport</t>
  </si>
  <si>
    <t>URG</t>
  </si>
  <si>
    <t>Uribe Airport</t>
  </si>
  <si>
    <t>URI</t>
  </si>
  <si>
    <t>Uray Airport</t>
  </si>
  <si>
    <t>URJ</t>
  </si>
  <si>
    <t>Uriman Airport</t>
  </si>
  <si>
    <t>URM</t>
  </si>
  <si>
    <t>Urgun Airport</t>
  </si>
  <si>
    <t>URN</t>
  </si>
  <si>
    <t>Rouen Airport</t>
  </si>
  <si>
    <t>URO</t>
  </si>
  <si>
    <t>Urrao Airport</t>
  </si>
  <si>
    <t>URR</t>
  </si>
  <si>
    <t>Kursk East Airport</t>
  </si>
  <si>
    <t>URS</t>
  </si>
  <si>
    <t>Surat Thani Airport</t>
  </si>
  <si>
    <t>URT</t>
  </si>
  <si>
    <t>Uroubi Airport</t>
  </si>
  <si>
    <t>URU</t>
  </si>
  <si>
    <t>Gurayat Domestic Airport</t>
  </si>
  <si>
    <t>URY</t>
  </si>
  <si>
    <t>Orūzgān Airport</t>
  </si>
  <si>
    <t>URZ</t>
  </si>
  <si>
    <t>Concord-Padgett Regional Airport</t>
  </si>
  <si>
    <t>USA</t>
  </si>
  <si>
    <t>Malvinas Argentinas Airport</t>
  </si>
  <si>
    <t>USH</t>
  </si>
  <si>
    <t>Mabaruma Airport</t>
  </si>
  <si>
    <t>USI</t>
  </si>
  <si>
    <t>Usharal Airport</t>
  </si>
  <si>
    <t>USJ</t>
  </si>
  <si>
    <t>Usinsk Airport</t>
  </si>
  <si>
    <t>USK</t>
  </si>
  <si>
    <t>Useless Loop Airport</t>
  </si>
  <si>
    <t>USL</t>
  </si>
  <si>
    <t>Samui Airport</t>
  </si>
  <si>
    <t>USM</t>
  </si>
  <si>
    <t>Ulsan Airport</t>
  </si>
  <si>
    <t>USN</t>
  </si>
  <si>
    <t>Uşak Airport</t>
  </si>
  <si>
    <t>USQ</t>
  </si>
  <si>
    <t>Ust-Nera Airport</t>
  </si>
  <si>
    <t>USR</t>
  </si>
  <si>
    <t>Sancti Spiritus Airport</t>
  </si>
  <si>
    <t>USS</t>
  </si>
  <si>
    <t>Northeast Florida Regional Airport</t>
  </si>
  <si>
    <t>UST</t>
  </si>
  <si>
    <t>Francisco B. Reyes Airport</t>
  </si>
  <si>
    <t>USU</t>
  </si>
  <si>
    <t>Mutare Airport</t>
  </si>
  <si>
    <t>UTA</t>
  </si>
  <si>
    <t>Muttaburra Airport</t>
  </si>
  <si>
    <t>UTB</t>
  </si>
  <si>
    <t>Nutwood Downs Airport</t>
  </si>
  <si>
    <t>UTD</t>
  </si>
  <si>
    <t>Bultfontein Airport</t>
  </si>
  <si>
    <t>UTE</t>
  </si>
  <si>
    <t>Quthing Airport</t>
  </si>
  <si>
    <t>UTG</t>
  </si>
  <si>
    <t>Udon Thani Airport</t>
  </si>
  <si>
    <t>UTH</t>
  </si>
  <si>
    <t>Utti Air Base</t>
  </si>
  <si>
    <t>UTI</t>
  </si>
  <si>
    <t>Utirik Airport</t>
  </si>
  <si>
    <t>UTK</t>
  </si>
  <si>
    <t>Tunica Municipal Airport</t>
  </si>
  <si>
    <t>UTM</t>
  </si>
  <si>
    <t>Pierre Van Ryneveld Airport</t>
  </si>
  <si>
    <t>UTN</t>
  </si>
  <si>
    <t>Indian Mountain LRRS Airport</t>
  </si>
  <si>
    <t>UTO</t>
  </si>
  <si>
    <t>U-Tapao International Airport</t>
  </si>
  <si>
    <t>UTP</t>
  </si>
  <si>
    <t>Uttaradit Airport</t>
  </si>
  <si>
    <t>UTR</t>
  </si>
  <si>
    <t>Ust-Tsylma Airport</t>
  </si>
  <si>
    <t>UTS</t>
  </si>
  <si>
    <t>K. D. Matanzima Airport</t>
  </si>
  <si>
    <t>UTT</t>
  </si>
  <si>
    <t>Ustupo Airport</t>
  </si>
  <si>
    <t>UTU</t>
  </si>
  <si>
    <t>UTW</t>
  </si>
  <si>
    <t>Bugulma Airport</t>
  </si>
  <si>
    <t>UUA</t>
  </si>
  <si>
    <t>Ulan-Ude Airport (Mukhino)</t>
  </si>
  <si>
    <t>UUD</t>
  </si>
  <si>
    <t>Ugnu-Kuparuk Airport</t>
  </si>
  <si>
    <t>UUK</t>
  </si>
  <si>
    <t>Baruun Urt Airport</t>
  </si>
  <si>
    <t>UUN</t>
  </si>
  <si>
    <t>Yuzhno-Sakhalinsk Airport</t>
  </si>
  <si>
    <t>UUS</t>
  </si>
  <si>
    <t>Manumu Airport</t>
  </si>
  <si>
    <t>UUU</t>
  </si>
  <si>
    <t>Garner Field</t>
  </si>
  <si>
    <t>UVA</t>
  </si>
  <si>
    <t>Ouvéa Airport</t>
  </si>
  <si>
    <t>UVE</t>
  </si>
  <si>
    <t>Hewanorra International Airport</t>
  </si>
  <si>
    <t>UVF</t>
  </si>
  <si>
    <t>El Kharga Airport</t>
  </si>
  <si>
    <t>UVL</t>
  </si>
  <si>
    <t>Uvol Airport</t>
  </si>
  <si>
    <t>UVO</t>
  </si>
  <si>
    <t>Ware Airport</t>
  </si>
  <si>
    <t>UWA</t>
  </si>
  <si>
    <t>Nyala Airport</t>
  </si>
  <si>
    <t>UYL</t>
  </si>
  <si>
    <t>Yulin Yuyang Airport</t>
  </si>
  <si>
    <t>UYN</t>
  </si>
  <si>
    <t>Uyuni Airport</t>
  </si>
  <si>
    <t>UYU</t>
  </si>
  <si>
    <t>Hope Bay Aerodrome</t>
  </si>
  <si>
    <t>UZM</t>
  </si>
  <si>
    <t>Urzhar Airport</t>
  </si>
  <si>
    <t>UZR</t>
  </si>
  <si>
    <t>Curuzu Cuatia Airport</t>
  </si>
  <si>
    <t>UZU</t>
  </si>
  <si>
    <t>Vaasa Airport</t>
  </si>
  <si>
    <t>VAA</t>
  </si>
  <si>
    <t>Varrelbusch Airport</t>
  </si>
  <si>
    <t>VAC</t>
  </si>
  <si>
    <t>Moody Air Force Base</t>
  </si>
  <si>
    <t>VAD</t>
  </si>
  <si>
    <t>Valence-Chabeuil Airport</t>
  </si>
  <si>
    <t>VAF</t>
  </si>
  <si>
    <t>Major Brigadeiro Trompowsky Airport</t>
  </si>
  <si>
    <t>VAG</t>
  </si>
  <si>
    <t>Capitán Av. Vidal Villagomez Toledo Airport</t>
  </si>
  <si>
    <t>VAH</t>
  </si>
  <si>
    <t>Vanimo Airport</t>
  </si>
  <si>
    <t>VAI</t>
  </si>
  <si>
    <t>Chevak Airport</t>
  </si>
  <si>
    <t>VAK</t>
  </si>
  <si>
    <t>Valença Airport</t>
  </si>
  <si>
    <t>VAL</t>
  </si>
  <si>
    <t>Villa Airport</t>
  </si>
  <si>
    <t>VAM</t>
  </si>
  <si>
    <t>Van Ferit Melen Airport</t>
  </si>
  <si>
    <t>VAN</t>
  </si>
  <si>
    <t>Suavanao Airport</t>
  </si>
  <si>
    <t>VAO</t>
  </si>
  <si>
    <t>Rodelillo Airport</t>
  </si>
  <si>
    <t>VAP</t>
  </si>
  <si>
    <t>Varna Airport</t>
  </si>
  <si>
    <t>VAR</t>
  </si>
  <si>
    <t>Sivas Nuri Demirağ Airport</t>
  </si>
  <si>
    <t>VAS</t>
  </si>
  <si>
    <t>Vatomandry Airport</t>
  </si>
  <si>
    <t>VAT</t>
  </si>
  <si>
    <t>Vatukoula Airport</t>
  </si>
  <si>
    <t>VAU</t>
  </si>
  <si>
    <t>Vava'u International Airport</t>
  </si>
  <si>
    <t>VAV</t>
  </si>
  <si>
    <t>Vardø Airport, Svartnes</t>
  </si>
  <si>
    <t>VAW</t>
  </si>
  <si>
    <t>Ann Airport</t>
  </si>
  <si>
    <t>VBA</t>
  </si>
  <si>
    <t>Vandenberg Air Force Base</t>
  </si>
  <si>
    <t>VBG</t>
  </si>
  <si>
    <t>Bokpyinn Airport</t>
  </si>
  <si>
    <t>VBP</t>
  </si>
  <si>
    <t>Brescia Airport</t>
  </si>
  <si>
    <t>VBS</t>
  </si>
  <si>
    <t>Vanua Balavu Airport</t>
  </si>
  <si>
    <t>VBV</t>
  </si>
  <si>
    <t>Visby Airport</t>
  </si>
  <si>
    <t>VBY</t>
  </si>
  <si>
    <t>Can Tho International Airport</t>
  </si>
  <si>
    <t>VCA</t>
  </si>
  <si>
    <t>Victoria River Downs Airport</t>
  </si>
  <si>
    <t>VCD</t>
  </si>
  <si>
    <t>Venice Marco Polo Airport</t>
  </si>
  <si>
    <t>VCE</t>
  </si>
  <si>
    <t>Valcheta Airport</t>
  </si>
  <si>
    <t>VCF</t>
  </si>
  <si>
    <t>Vichadero Airport</t>
  </si>
  <si>
    <t>VCH</t>
  </si>
  <si>
    <t>Chu Lai International Airport</t>
  </si>
  <si>
    <t>VCL</t>
  </si>
  <si>
    <t>Viracopos International Airport</t>
  </si>
  <si>
    <t>VCP</t>
  </si>
  <si>
    <t>Carora Airport</t>
  </si>
  <si>
    <t>VCR</t>
  </si>
  <si>
    <t>Co Ong Airport</t>
  </si>
  <si>
    <t>VCS</t>
  </si>
  <si>
    <t>Victoria Regional Airport</t>
  </si>
  <si>
    <t>VCT</t>
  </si>
  <si>
    <t>Southern California Logistics Airport</t>
  </si>
  <si>
    <t>VCV</t>
  </si>
  <si>
    <t>Ovda International Airport</t>
  </si>
  <si>
    <t>VDA</t>
  </si>
  <si>
    <t>Leirin Airport</t>
  </si>
  <si>
    <t>VDB</t>
  </si>
  <si>
    <t>Hierro Airport</t>
  </si>
  <si>
    <t>VDE</t>
  </si>
  <si>
    <t>Dong Hoi Airport</t>
  </si>
  <si>
    <t>VDH</t>
  </si>
  <si>
    <t>Vidalia Regional Airport</t>
  </si>
  <si>
    <t>VDI</t>
  </si>
  <si>
    <t>Gobernador Castello Airport</t>
  </si>
  <si>
    <t>VDM</t>
  </si>
  <si>
    <t>Van Don International Airport</t>
  </si>
  <si>
    <t>VDO</t>
  </si>
  <si>
    <t>Valle de La Pascua Airport</t>
  </si>
  <si>
    <t>VDP</t>
  </si>
  <si>
    <t>Villa Dolores Airport</t>
  </si>
  <si>
    <t>VDR</t>
  </si>
  <si>
    <t>Vadsø Airport</t>
  </si>
  <si>
    <t>VDS</t>
  </si>
  <si>
    <t>Vijayanagar Aerodrome (JSW)</t>
  </si>
  <si>
    <t>VDY</t>
  </si>
  <si>
    <t>Valdez Pioneer Field</t>
  </si>
  <si>
    <t>VDZ</t>
  </si>
  <si>
    <t>Venetie Airport</t>
  </si>
  <si>
    <t>VEE</t>
  </si>
  <si>
    <t>Maikwak Airport</t>
  </si>
  <si>
    <t>VEG</t>
  </si>
  <si>
    <t>Vernal Regional Airport</t>
  </si>
  <si>
    <t>VEL</t>
  </si>
  <si>
    <t>General Heriberto Jara International Airport</t>
  </si>
  <si>
    <t>VER</t>
  </si>
  <si>
    <t>Barakoma Airport</t>
  </si>
  <si>
    <t>VEV</t>
  </si>
  <si>
    <t>Tioga Municipal Airport</t>
  </si>
  <si>
    <t>VEX</t>
  </si>
  <si>
    <t>Vestmannaeyjar Airport</t>
  </si>
  <si>
    <t>VEY</t>
  </si>
  <si>
    <t>Victoria Falls International Airport</t>
  </si>
  <si>
    <t>VFA</t>
  </si>
  <si>
    <t>Vijayawada Airport</t>
  </si>
  <si>
    <t>VGA</t>
  </si>
  <si>
    <t>Vologda Airport</t>
  </si>
  <si>
    <t>VGD</t>
  </si>
  <si>
    <t>Vigo Airport</t>
  </si>
  <si>
    <t>VGO</t>
  </si>
  <si>
    <t>General Villegas Airport</t>
  </si>
  <si>
    <t>VGS</t>
  </si>
  <si>
    <t>North Las Vegas Airport</t>
  </si>
  <si>
    <t>VGT</t>
  </si>
  <si>
    <t>Villa Garzón Airport</t>
  </si>
  <si>
    <t>VGZ</t>
  </si>
  <si>
    <t>Saurimo Airport</t>
  </si>
  <si>
    <t>VHC</t>
  </si>
  <si>
    <t>Vilhelmina Airport</t>
  </si>
  <si>
    <t>VHM</t>
  </si>
  <si>
    <t>Culberson County Airport</t>
  </si>
  <si>
    <t>VHN</t>
  </si>
  <si>
    <t>Verkhnevilyuisk Airport</t>
  </si>
  <si>
    <t>VHV</t>
  </si>
  <si>
    <t>Vichy-Charmeil Airport</t>
  </si>
  <si>
    <t>VHY</t>
  </si>
  <si>
    <t>Vahitahi Airport</t>
  </si>
  <si>
    <t>VHZ</t>
  </si>
  <si>
    <t>Videira Airport</t>
  </si>
  <si>
    <t>VIA</t>
  </si>
  <si>
    <t>Vienna International Airport</t>
  </si>
  <si>
    <t>VIE</t>
  </si>
  <si>
    <t>Juan Pablo Pérez Alfonso Airport</t>
  </si>
  <si>
    <t>VIG</t>
  </si>
  <si>
    <t>Rolla National Airport</t>
  </si>
  <si>
    <t>VIH</t>
  </si>
  <si>
    <t>Vinh Airport</t>
  </si>
  <si>
    <t>VII</t>
  </si>
  <si>
    <t>Virgin Gorda Airport</t>
  </si>
  <si>
    <t>VIJ</t>
  </si>
  <si>
    <t>VIL</t>
  </si>
  <si>
    <t>Vinnytsia/Gavyryshivka Airport</t>
  </si>
  <si>
    <t>VIN</t>
  </si>
  <si>
    <t>Viqueque Airport</t>
  </si>
  <si>
    <t>VIQ</t>
  </si>
  <si>
    <t>Virginia Airport</t>
  </si>
  <si>
    <t>VIR</t>
  </si>
  <si>
    <t>Visalia Municipal Airport</t>
  </si>
  <si>
    <t>VIS</t>
  </si>
  <si>
    <t>Vitoria/Foronda Airport</t>
  </si>
  <si>
    <t>VIT</t>
  </si>
  <si>
    <t>Viru Harbour Airstrip</t>
  </si>
  <si>
    <t>VIU</t>
  </si>
  <si>
    <t>Vivigani Airfield</t>
  </si>
  <si>
    <t>VIV</t>
  </si>
  <si>
    <t>Eurico de Aguiar Salles Airport</t>
  </si>
  <si>
    <t>VIX</t>
  </si>
  <si>
    <t>Villacoublay-Vélizy (BA 107) Air Base</t>
  </si>
  <si>
    <t>VIY</t>
  </si>
  <si>
    <t>Xai-Xai Airport</t>
  </si>
  <si>
    <t>VJB</t>
  </si>
  <si>
    <t>Virginia Highlands Airport</t>
  </si>
  <si>
    <t>VJI</t>
  </si>
  <si>
    <t>Gurue Airport</t>
  </si>
  <si>
    <t>VJQ</t>
  </si>
  <si>
    <t>Rach Gia Airport</t>
  </si>
  <si>
    <t>VKG</t>
  </si>
  <si>
    <t>Vnukovo International Airport</t>
  </si>
  <si>
    <t>VKO</t>
  </si>
  <si>
    <t>Vicksburg Municipal Airport</t>
  </si>
  <si>
    <t>VKS</t>
  </si>
  <si>
    <t>Vorkuta Airport</t>
  </si>
  <si>
    <t>VKT</t>
  </si>
  <si>
    <t>Vandalia Municipal Airport</t>
  </si>
  <si>
    <t>VLA</t>
  </si>
  <si>
    <t>Valencia Airport</t>
  </si>
  <si>
    <t>VLC</t>
  </si>
  <si>
    <t>Valdosta Regional Airport</t>
  </si>
  <si>
    <t>VLD</t>
  </si>
  <si>
    <t>Valle Airport</t>
  </si>
  <si>
    <t>VLE</t>
  </si>
  <si>
    <t>Villa Gesell Airport</t>
  </si>
  <si>
    <t>VLG</t>
  </si>
  <si>
    <t>Bauerfield International Airport</t>
  </si>
  <si>
    <t>VLI</t>
  </si>
  <si>
    <t>Valladolid Airport</t>
  </si>
  <si>
    <t>VLL</t>
  </si>
  <si>
    <t>Teniente Coronel Rafael Pabón Airport</t>
  </si>
  <si>
    <t>VLM</t>
  </si>
  <si>
    <t>Arturo Michelena International Airport</t>
  </si>
  <si>
    <t>VLN</t>
  </si>
  <si>
    <t>Vila Rica Airport</t>
  </si>
  <si>
    <t>VLP</t>
  </si>
  <si>
    <t>Vallenar Airport</t>
  </si>
  <si>
    <t>VLR</t>
  </si>
  <si>
    <t>Valesdir Airport</t>
  </si>
  <si>
    <t>VLS</t>
  </si>
  <si>
    <t>Velikiye Luki Airport</t>
  </si>
  <si>
    <t>VLU</t>
  </si>
  <si>
    <t>Dr. Antonio Nicolás Briceño Airport</t>
  </si>
  <si>
    <t>VLV</t>
  </si>
  <si>
    <t>Anglesey Airport</t>
  </si>
  <si>
    <t>VLY</t>
  </si>
  <si>
    <t>Villa Reynolds Airport</t>
  </si>
  <si>
    <t>VME</t>
  </si>
  <si>
    <t>Dr Juan Plate Airport</t>
  </si>
  <si>
    <t>VMI</t>
  </si>
  <si>
    <t>Baimuru Airport</t>
  </si>
  <si>
    <t>VMU</t>
  </si>
  <si>
    <t>Saravane Airport</t>
  </si>
  <si>
    <t>VNA</t>
  </si>
  <si>
    <t>Venice Municipal Airport</t>
  </si>
  <si>
    <t>VNC</t>
  </si>
  <si>
    <t>Vangaindrano Airport</t>
  </si>
  <si>
    <t>VND</t>
  </si>
  <si>
    <t>Vannes-Meucon Airport</t>
  </si>
  <si>
    <t>VNE</t>
  </si>
  <si>
    <t>Vilnius International Airport</t>
  </si>
  <si>
    <t>VNO</t>
  </si>
  <si>
    <t>Vanrook Station Airport</t>
  </si>
  <si>
    <t>VNR</t>
  </si>
  <si>
    <t>Lal Bahadur Shastri Airport</t>
  </si>
  <si>
    <t>VNS</t>
  </si>
  <si>
    <t>Ventspils International Airport</t>
  </si>
  <si>
    <t>VNT</t>
  </si>
  <si>
    <t>Vilankulo Airport</t>
  </si>
  <si>
    <t>VNX</t>
  </si>
  <si>
    <t>Van Nuys Airport</t>
  </si>
  <si>
    <t>VNY</t>
  </si>
  <si>
    <t>Vodochody Airport</t>
  </si>
  <si>
    <t>VOD</t>
  </si>
  <si>
    <t>Volgograd International Airport</t>
  </si>
  <si>
    <t>VOG</t>
  </si>
  <si>
    <t>Vohimarina Airport</t>
  </si>
  <si>
    <t>VOH</t>
  </si>
  <si>
    <t>Voinjama Airport</t>
  </si>
  <si>
    <t>VOI</t>
  </si>
  <si>
    <t>Volk Field</t>
  </si>
  <si>
    <t>VOK</t>
  </si>
  <si>
    <t>Nea Anchialos Airport</t>
  </si>
  <si>
    <t>VOL</t>
  </si>
  <si>
    <t>Votuporanga Airport</t>
  </si>
  <si>
    <t>VOT</t>
  </si>
  <si>
    <t>Voronezh International Airport</t>
  </si>
  <si>
    <t>VOZ</t>
  </si>
  <si>
    <t>Ngjiva Pereira Airport</t>
  </si>
  <si>
    <t>VPE</t>
  </si>
  <si>
    <t>Vipingo Estate Airport</t>
  </si>
  <si>
    <t>VPG</t>
  </si>
  <si>
    <t>Vopnafjörður Airport</t>
  </si>
  <si>
    <t>VPN</t>
  </si>
  <si>
    <t>Destin-Ft Walton Beach Airport</t>
  </si>
  <si>
    <t>VPS</t>
  </si>
  <si>
    <t>Chimoio Airport</t>
  </si>
  <si>
    <t>VPY</t>
  </si>
  <si>
    <t>Porter County Municipal Airport</t>
  </si>
  <si>
    <t>VPZ</t>
  </si>
  <si>
    <t>Cecil Airport</t>
  </si>
  <si>
    <t>VQQ</t>
  </si>
  <si>
    <t>Vieques Airport</t>
  </si>
  <si>
    <t>VQS</t>
  </si>
  <si>
    <t>Juan Gualberto Gomez International Airport</t>
  </si>
  <si>
    <t>VRA</t>
  </si>
  <si>
    <t>Vero Beach Regional Airport</t>
  </si>
  <si>
    <t>VRB</t>
  </si>
  <si>
    <t>Virac Airport</t>
  </si>
  <si>
    <t>VRC</t>
  </si>
  <si>
    <t>Vredendal Airport</t>
  </si>
  <si>
    <t>VRE</t>
  </si>
  <si>
    <t>Varandey Airport</t>
  </si>
  <si>
    <t>VRI</t>
  </si>
  <si>
    <t>Varkaus Airport</t>
  </si>
  <si>
    <t>VRK</t>
  </si>
  <si>
    <t>Vila Real Airport</t>
  </si>
  <si>
    <t>VRL</t>
  </si>
  <si>
    <t>Verona Villafranca Airport</t>
  </si>
  <si>
    <t>VRN</t>
  </si>
  <si>
    <t>Kawama Airport</t>
  </si>
  <si>
    <t>VRO</t>
  </si>
  <si>
    <t>Roy Otten Memorial Airfield</t>
  </si>
  <si>
    <t>VRS</t>
  </si>
  <si>
    <t>Vryburg Airport</t>
  </si>
  <si>
    <t>VRU</t>
  </si>
  <si>
    <t>Carlos Rovirosa Pérez International Airport</t>
  </si>
  <si>
    <t>VSA</t>
  </si>
  <si>
    <t>Aerodromo Goncalves Lobato (Viseu Airport)</t>
  </si>
  <si>
    <t>VSE</t>
  </si>
  <si>
    <t>Hartness State (Springfield) Airport</t>
  </si>
  <si>
    <t>VSF</t>
  </si>
  <si>
    <t>Luhansk International Airport</t>
  </si>
  <si>
    <t>VSG</t>
  </si>
  <si>
    <t>Stockholm Västerås Airport</t>
  </si>
  <si>
    <t>VST</t>
  </si>
  <si>
    <t>Vitebsk Vostochny Airport</t>
  </si>
  <si>
    <t>VTB</t>
  </si>
  <si>
    <t>Wattay International Airport</t>
  </si>
  <si>
    <t>VTE</t>
  </si>
  <si>
    <t>Vatulele Airport</t>
  </si>
  <si>
    <t>VTF</t>
  </si>
  <si>
    <t>Vung Tau Airport</t>
  </si>
  <si>
    <t>VTG</t>
  </si>
  <si>
    <t>Nevatim Air Base</t>
  </si>
  <si>
    <t>VTM</t>
  </si>
  <si>
    <t>Miller Field</t>
  </si>
  <si>
    <t>VTN</t>
  </si>
  <si>
    <t>Hermanos Ameijeiras Airport</t>
  </si>
  <si>
    <t>VTU</t>
  </si>
  <si>
    <t>Vishakhapatnam Airport</t>
  </si>
  <si>
    <t>VTZ</t>
  </si>
  <si>
    <t>Alfonso López Pumarejo Airport</t>
  </si>
  <si>
    <t>VUP</t>
  </si>
  <si>
    <t>Velikiy Ustyug Airport</t>
  </si>
  <si>
    <t>VUS</t>
  </si>
  <si>
    <t>Mvuu Camp Airport</t>
  </si>
  <si>
    <t>VUU</t>
  </si>
  <si>
    <t>Mahanoro Airport</t>
  </si>
  <si>
    <t>VVB</t>
  </si>
  <si>
    <t>Vanguardia Airport</t>
  </si>
  <si>
    <t>VVC</t>
  </si>
  <si>
    <t>Viru Viru International Airport</t>
  </si>
  <si>
    <t>VVI</t>
  </si>
  <si>
    <t>Västervik Airport</t>
  </si>
  <si>
    <t>VVK</t>
  </si>
  <si>
    <t>Las Malvinas/Echarate Airport</t>
  </si>
  <si>
    <t>VVN</t>
  </si>
  <si>
    <t>Vladivostok International Airport</t>
  </si>
  <si>
    <t>VVO</t>
  </si>
  <si>
    <t>Illizi Takhamalt Airport</t>
  </si>
  <si>
    <t>VVZ</t>
  </si>
  <si>
    <t>Lichinga Airport</t>
  </si>
  <si>
    <t>VXC</t>
  </si>
  <si>
    <t>São Pedro Airport</t>
  </si>
  <si>
    <t>VXE</t>
  </si>
  <si>
    <t>Växjö Kronoberg Airport</t>
  </si>
  <si>
    <t>VXO</t>
  </si>
  <si>
    <t>Vryheid Airport</t>
  </si>
  <si>
    <t>VYD</t>
  </si>
  <si>
    <t>Vilyuisk Airport</t>
  </si>
  <si>
    <t>VYI</t>
  </si>
  <si>
    <t>Illinois Valley Regional Airport-Walter A Duncan Field</t>
  </si>
  <si>
    <t>VYS</t>
  </si>
  <si>
    <t>Wales Airport</t>
  </si>
  <si>
    <t>WAA</t>
  </si>
  <si>
    <t>Waca Airport</t>
  </si>
  <si>
    <t>WAC</t>
  </si>
  <si>
    <t>Andriamena Airport</t>
  </si>
  <si>
    <t>WAD</t>
  </si>
  <si>
    <t>Wadi Al Dawasir Airport</t>
  </si>
  <si>
    <t>WAE</t>
  </si>
  <si>
    <t>Wana Airport</t>
  </si>
  <si>
    <t>WAF</t>
  </si>
  <si>
    <t>Wanganui Airport</t>
  </si>
  <si>
    <t>WAG</t>
  </si>
  <si>
    <t>Harry Stern Airport</t>
  </si>
  <si>
    <t>WAH</t>
  </si>
  <si>
    <t>Ambalabe Airport</t>
  </si>
  <si>
    <t>WAI</t>
  </si>
  <si>
    <t>Wawoi Falls Airport</t>
  </si>
  <si>
    <t>WAJ</t>
  </si>
  <si>
    <t>Ankazoabo Airport</t>
  </si>
  <si>
    <t>WAK</t>
  </si>
  <si>
    <t>Wallops Flight Facility Airport</t>
  </si>
  <si>
    <t>WAL</t>
  </si>
  <si>
    <t>Ambatondrazaka Airport</t>
  </si>
  <si>
    <t>WAM</t>
  </si>
  <si>
    <t>Waverney Airport</t>
  </si>
  <si>
    <t>WAN</t>
  </si>
  <si>
    <t>Wabo Airport</t>
  </si>
  <si>
    <t>WAO</t>
  </si>
  <si>
    <t>Alto Palena Airport</t>
  </si>
  <si>
    <t>WAP</t>
  </si>
  <si>
    <t>Antsalova Airport</t>
  </si>
  <si>
    <t>WAQ</t>
  </si>
  <si>
    <t>Waris Airport</t>
  </si>
  <si>
    <t>WAR</t>
  </si>
  <si>
    <t>Waterford Airport</t>
  </si>
  <si>
    <t>WAT</t>
  </si>
  <si>
    <t>Wauchope Airport</t>
  </si>
  <si>
    <t>WAU</t>
  </si>
  <si>
    <t>Wave Hill Airport</t>
  </si>
  <si>
    <t>WAV</t>
  </si>
  <si>
    <t>Warsaw Chopin Airport</t>
  </si>
  <si>
    <t>WAW</t>
  </si>
  <si>
    <t>Zwara Airport</t>
  </si>
  <si>
    <t>WAX</t>
  </si>
  <si>
    <t>Greene County Airport</t>
  </si>
  <si>
    <t>WAY</t>
  </si>
  <si>
    <t>Warwick Airport</t>
  </si>
  <si>
    <t>WAZ</t>
  </si>
  <si>
    <t>Wahai,Seram Island</t>
  </si>
  <si>
    <t>WBA</t>
  </si>
  <si>
    <t>Stebbins Airport</t>
  </si>
  <si>
    <t>WBB</t>
  </si>
  <si>
    <t>Wapolu Airport</t>
  </si>
  <si>
    <t>WBC</t>
  </si>
  <si>
    <t>Avaratra Airport</t>
  </si>
  <si>
    <t>WBD</t>
  </si>
  <si>
    <t>Ankaizina Airport</t>
  </si>
  <si>
    <t>WBE</t>
  </si>
  <si>
    <t>Schleswig Air Base</t>
  </si>
  <si>
    <t>WBG</t>
  </si>
  <si>
    <t>West Branch Community Airport</t>
  </si>
  <si>
    <t>WBK</t>
  </si>
  <si>
    <t>Wapenamanda Airport</t>
  </si>
  <si>
    <t>WBM</t>
  </si>
  <si>
    <t>Antsoa Airport</t>
  </si>
  <si>
    <t>WBO</t>
  </si>
  <si>
    <t>Beaver Airport</t>
  </si>
  <si>
    <t>WBQ</t>
  </si>
  <si>
    <t>Roben Hood Airport</t>
  </si>
  <si>
    <t>WBR</t>
  </si>
  <si>
    <t>Boulder Municipal Airport</t>
  </si>
  <si>
    <t>WBU</t>
  </si>
  <si>
    <t>Wilkes Barre Wyoming Valley Airport</t>
  </si>
  <si>
    <t>WBW</t>
  </si>
  <si>
    <t>Gamboa Airport</t>
  </si>
  <si>
    <t>WCA</t>
  </si>
  <si>
    <t>Carosue Dam Airport</t>
  </si>
  <si>
    <t>WCD</t>
  </si>
  <si>
    <t>Chaitén Airport</t>
  </si>
  <si>
    <t>WCH</t>
  </si>
  <si>
    <t>Chandalar Lake Airport</t>
  </si>
  <si>
    <t>WCR</t>
  </si>
  <si>
    <t>Wadi Ain Airport</t>
  </si>
  <si>
    <t>WDA</t>
  </si>
  <si>
    <t>Enid Woodring Regional Airport</t>
  </si>
  <si>
    <t>WDG</t>
  </si>
  <si>
    <t>Hosea Kutako International Airport</t>
  </si>
  <si>
    <t>WDH</t>
  </si>
  <si>
    <t>Wondai Airport</t>
  </si>
  <si>
    <t>WDI</t>
  </si>
  <si>
    <t>Waldronaire Airport</t>
  </si>
  <si>
    <t>WDN</t>
  </si>
  <si>
    <t>Barrow County Airport</t>
  </si>
  <si>
    <t>WDR</t>
  </si>
  <si>
    <t>Shiyan Wudangshan Airport</t>
  </si>
  <si>
    <t>WDS</t>
  </si>
  <si>
    <t>Parker County Airport</t>
  </si>
  <si>
    <t>WEA</t>
  </si>
  <si>
    <t>Wedau Airport</t>
  </si>
  <si>
    <t>WED</t>
  </si>
  <si>
    <t>Weifang Airport</t>
  </si>
  <si>
    <t>WEF</t>
  </si>
  <si>
    <t>Weihai Airport</t>
  </si>
  <si>
    <t>WEH</t>
  </si>
  <si>
    <t>Weipa Airport</t>
  </si>
  <si>
    <t>WEI</t>
  </si>
  <si>
    <t>Weam Airport</t>
  </si>
  <si>
    <t>WEP</t>
  </si>
  <si>
    <t>Wagethe Airport</t>
  </si>
  <si>
    <t>WET</t>
  </si>
  <si>
    <t>Wee Waa Airport</t>
  </si>
  <si>
    <t>WEW</t>
  </si>
  <si>
    <t>Fianarantsoa Airport</t>
  </si>
  <si>
    <t>WFI</t>
  </si>
  <si>
    <t>Northern Aroostook Regional Airport</t>
  </si>
  <si>
    <t>WFK</t>
  </si>
  <si>
    <t>Wagga Wagga City Airport</t>
  </si>
  <si>
    <t>WGA</t>
  </si>
  <si>
    <t>Bahawalnagar Airport</t>
  </si>
  <si>
    <t>WGB</t>
  </si>
  <si>
    <t>Warangal Airport</t>
  </si>
  <si>
    <t>WGC</t>
  </si>
  <si>
    <t>Walgett Airport</t>
  </si>
  <si>
    <t>WGE</t>
  </si>
  <si>
    <t>Shaoyang Wugang Airport</t>
  </si>
  <si>
    <t>WGN</t>
  </si>
  <si>
    <t>Winchester Regional Airport</t>
  </si>
  <si>
    <t>WGO</t>
  </si>
  <si>
    <t>Umbu Mehang Kunda Airport</t>
  </si>
  <si>
    <t>WGP</t>
  </si>
  <si>
    <t>Wangaratta Airport</t>
  </si>
  <si>
    <t>WGT</t>
  </si>
  <si>
    <t>Wadi Halfa Airport</t>
  </si>
  <si>
    <t>WHF</t>
  </si>
  <si>
    <t>Whakatane Airport</t>
  </si>
  <si>
    <t>WHK</t>
  </si>
  <si>
    <t>Welshpool Airport</t>
  </si>
  <si>
    <t>WHL</t>
  </si>
  <si>
    <t>Franz Josef Aerodrome</t>
  </si>
  <si>
    <t>WHO</t>
  </si>
  <si>
    <t>Whiteman Airport</t>
  </si>
  <si>
    <t>WHP</t>
  </si>
  <si>
    <t>Whalsay Airport</t>
  </si>
  <si>
    <t>WHS</t>
  </si>
  <si>
    <t>Wharton Regional Airport</t>
  </si>
  <si>
    <t>WHT</t>
  </si>
  <si>
    <t>Wuhu Air Base</t>
  </si>
  <si>
    <t>WHU</t>
  </si>
  <si>
    <t>Wilbarger County Airport</t>
  </si>
  <si>
    <t>WIB</t>
  </si>
  <si>
    <t>Wick Airport</t>
  </si>
  <si>
    <t>WIC</t>
  </si>
  <si>
    <t>Wiesbaden Army Airfield</t>
  </si>
  <si>
    <t>WIE</t>
  </si>
  <si>
    <t>Waiheke Reeve Airport</t>
  </si>
  <si>
    <t>WIK</t>
  </si>
  <si>
    <t>Nairobi Wilson Airport</t>
  </si>
  <si>
    <t>WIL</t>
  </si>
  <si>
    <t>Winton Airport</t>
  </si>
  <si>
    <t>WIN</t>
  </si>
  <si>
    <t>Wilcannia Airport</t>
  </si>
  <si>
    <t>WIO</t>
  </si>
  <si>
    <t>Wairoa Airport</t>
  </si>
  <si>
    <t>WIR</t>
  </si>
  <si>
    <t>Wittenoom Airport</t>
  </si>
  <si>
    <t>WIT</t>
  </si>
  <si>
    <t>Witu Airport</t>
  </si>
  <si>
    <t>WIU</t>
  </si>
  <si>
    <t>Woja Airport</t>
  </si>
  <si>
    <t>WJA</t>
  </si>
  <si>
    <t>General WM J Fox Airfield</t>
  </si>
  <si>
    <t>WJF</t>
  </si>
  <si>
    <t>Wajir Airport</t>
  </si>
  <si>
    <t>WJR</t>
  </si>
  <si>
    <t>Wonju/Hoengseong Air Base (K-38/K-46)</t>
  </si>
  <si>
    <t>WJU</t>
  </si>
  <si>
    <t>Wanaka Airport</t>
  </si>
  <si>
    <t>WKA</t>
  </si>
  <si>
    <t>Warracknabeal Airport</t>
  </si>
  <si>
    <t>WKB</t>
  </si>
  <si>
    <t>Waterkloof Air Force Base</t>
  </si>
  <si>
    <t>WKF</t>
  </si>
  <si>
    <t>Hwange (Town) Airport</t>
  </si>
  <si>
    <t>WKI</t>
  </si>
  <si>
    <t>Wakkanai Airport</t>
  </si>
  <si>
    <t>WKJ</t>
  </si>
  <si>
    <t>Aleknagik / New Airport</t>
  </si>
  <si>
    <t>WKK</t>
  </si>
  <si>
    <t>Wakunai Airport</t>
  </si>
  <si>
    <t>WKN</t>
  </si>
  <si>
    <t>Abaco I Walker C Airport</t>
  </si>
  <si>
    <t>WKR</t>
  </si>
  <si>
    <t>Wallal Airport</t>
  </si>
  <si>
    <t>WLA</t>
  </si>
  <si>
    <t>Walcha Airport</t>
  </si>
  <si>
    <t>WLC</t>
  </si>
  <si>
    <t>Strother Field</t>
  </si>
  <si>
    <t>WLD</t>
  </si>
  <si>
    <t>Miles Airport</t>
  </si>
  <si>
    <t>WLE</t>
  </si>
  <si>
    <t>Wellington International Airport</t>
  </si>
  <si>
    <t>WLG</t>
  </si>
  <si>
    <t>Walaha Airport</t>
  </si>
  <si>
    <t>WLH</t>
  </si>
  <si>
    <t>Selawik Airport</t>
  </si>
  <si>
    <t>WLK</t>
  </si>
  <si>
    <t>Wollogorang Airport</t>
  </si>
  <si>
    <t>WLL</t>
  </si>
  <si>
    <t>Waterloo Airport</t>
  </si>
  <si>
    <t>WLO</t>
  </si>
  <si>
    <t>West Angelas Airport</t>
  </si>
  <si>
    <t>WLP</t>
  </si>
  <si>
    <t>Hihifo Airport</t>
  </si>
  <si>
    <t>WLS</t>
  </si>
  <si>
    <t>Willows Glenn County Airport</t>
  </si>
  <si>
    <t>WLW</t>
  </si>
  <si>
    <t>Mandritsara Airport</t>
  </si>
  <si>
    <t>WMA</t>
  </si>
  <si>
    <t>Warrnambool Airport</t>
  </si>
  <si>
    <t>WMB</t>
  </si>
  <si>
    <t>Winnemucca Municipal Airport</t>
  </si>
  <si>
    <t>WMC</t>
  </si>
  <si>
    <t>Mandabe Airport</t>
  </si>
  <si>
    <t>WMD</t>
  </si>
  <si>
    <t>Mount Keith Airport</t>
  </si>
  <si>
    <t>WME</t>
  </si>
  <si>
    <t>Ozark Regional Airport</t>
  </si>
  <si>
    <t>WMH</t>
  </si>
  <si>
    <t>Modlin Airport</t>
  </si>
  <si>
    <t>WMI</t>
  </si>
  <si>
    <t>Malaimbandy Airport</t>
  </si>
  <si>
    <t>WML</t>
  </si>
  <si>
    <t>Maroantsetra Airport</t>
  </si>
  <si>
    <t>WMN</t>
  </si>
  <si>
    <t>White Mountain Airport</t>
  </si>
  <si>
    <t>WMO</t>
  </si>
  <si>
    <t>Mampikony Airport</t>
  </si>
  <si>
    <t>WMP</t>
  </si>
  <si>
    <t>Mananara Nord Airport</t>
  </si>
  <si>
    <t>WMR</t>
  </si>
  <si>
    <t>Zunyi Maotai Airport</t>
  </si>
  <si>
    <t>WMT</t>
  </si>
  <si>
    <t>Wamena Airport</t>
  </si>
  <si>
    <t>WMX</t>
  </si>
  <si>
    <t>Napakiak Airport</t>
  </si>
  <si>
    <t>WNA</t>
  </si>
  <si>
    <t>Windarra Airport</t>
  </si>
  <si>
    <t>WND</t>
  </si>
  <si>
    <t>Wenshan Puzhehei Airport</t>
  </si>
  <si>
    <t>WNH</t>
  </si>
  <si>
    <t>Matahora Airport</t>
  </si>
  <si>
    <t>WNI</t>
  </si>
  <si>
    <t>Wunnumin Lake Airport</t>
  </si>
  <si>
    <t>WNN</t>
  </si>
  <si>
    <t>Naga Airport</t>
  </si>
  <si>
    <t>WNP</t>
  </si>
  <si>
    <t>Windorah Airport</t>
  </si>
  <si>
    <t>WNR</t>
  </si>
  <si>
    <t>Shaheed Benazirabad Airport</t>
  </si>
  <si>
    <t>WNS</t>
  </si>
  <si>
    <t>Wanuma Airport</t>
  </si>
  <si>
    <t>WNU</t>
  </si>
  <si>
    <t>Wenzhou Longwan International Airport</t>
  </si>
  <si>
    <t>WNZ</t>
  </si>
  <si>
    <t>Wonenara Airport</t>
  </si>
  <si>
    <t>WOA</t>
  </si>
  <si>
    <t>Woensdrecht Air Base</t>
  </si>
  <si>
    <t>WOE</t>
  </si>
  <si>
    <t>Wonken Airport</t>
  </si>
  <si>
    <t>WOK</t>
  </si>
  <si>
    <t>Wollongong Airport</t>
  </si>
  <si>
    <t>WOL</t>
  </si>
  <si>
    <t>Wondoola Airport</t>
  </si>
  <si>
    <t>WON</t>
  </si>
  <si>
    <t>Wonsan Kalma International Airport</t>
  </si>
  <si>
    <t>WOS</t>
  </si>
  <si>
    <t>Wang-an Airport</t>
  </si>
  <si>
    <t>WOT</t>
  </si>
  <si>
    <t>Willow Airport</t>
  </si>
  <si>
    <t>WOW</t>
  </si>
  <si>
    <t>Cabo 1° Juan Román Airport</t>
  </si>
  <si>
    <t>WPA</t>
  </si>
  <si>
    <t>Port Bergé Airport</t>
  </si>
  <si>
    <t>WPB</t>
  </si>
  <si>
    <t>Pincher Creek Airport</t>
  </si>
  <si>
    <t>WPC</t>
  </si>
  <si>
    <t>Wrotham Park Airport</t>
  </si>
  <si>
    <t>WPK</t>
  </si>
  <si>
    <t>Wipim Airport</t>
  </si>
  <si>
    <t>WPM</t>
  </si>
  <si>
    <t>North Fork Valley Airport</t>
  </si>
  <si>
    <t>WPO</t>
  </si>
  <si>
    <t>Capitan Fuentes Martinez Airport Airport</t>
  </si>
  <si>
    <t>WPR</t>
  </si>
  <si>
    <t>Guardiamarina Zañartu Airport</t>
  </si>
  <si>
    <t>WPU</t>
  </si>
  <si>
    <t>Warder Airport</t>
  </si>
  <si>
    <t>WRA</t>
  </si>
  <si>
    <t>Robins Air Force Base</t>
  </si>
  <si>
    <t>WRB</t>
  </si>
  <si>
    <t>Whangarei Airport</t>
  </si>
  <si>
    <t>WRE</t>
  </si>
  <si>
    <t>Wrangell Airport</t>
  </si>
  <si>
    <t>WRG</t>
  </si>
  <si>
    <t>Mc Guire Air Force Base</t>
  </si>
  <si>
    <t>WRI</t>
  </si>
  <si>
    <t>Worland Municipal Airport</t>
  </si>
  <si>
    <t>WRL</t>
  </si>
  <si>
    <t>Windarling Airport</t>
  </si>
  <si>
    <t>WRN</t>
  </si>
  <si>
    <t>Copernicus Wrocław Airport</t>
  </si>
  <si>
    <t>WRO</t>
  </si>
  <si>
    <t>Warton Airport</t>
  </si>
  <si>
    <t>WRT</t>
  </si>
  <si>
    <t>Warrawagine Airport</t>
  </si>
  <si>
    <t>WRW</t>
  </si>
  <si>
    <t>Westray Airport</t>
  </si>
  <si>
    <t>WRY</t>
  </si>
  <si>
    <t>Weerawila Airport</t>
  </si>
  <si>
    <t>WRZ</t>
  </si>
  <si>
    <t>Wasua Airport</t>
  </si>
  <si>
    <t>WSA</t>
  </si>
  <si>
    <t>Condron Army Air Field</t>
  </si>
  <si>
    <t>WSD</t>
  </si>
  <si>
    <t>Washington County Airport</t>
  </si>
  <si>
    <t>WSG</t>
  </si>
  <si>
    <t>Brookhaven Airport</t>
  </si>
  <si>
    <t>WSH</t>
  </si>
  <si>
    <t>Wiseman Airport</t>
  </si>
  <si>
    <t>WSM</t>
  </si>
  <si>
    <t>South Naknek Nr 2 Airport</t>
  </si>
  <si>
    <t>WSN</t>
  </si>
  <si>
    <t>Washabo Airport</t>
  </si>
  <si>
    <t>WSO</t>
  </si>
  <si>
    <t>Waspam Airport</t>
  </si>
  <si>
    <t>WSP</t>
  </si>
  <si>
    <t>Wasior Airport</t>
  </si>
  <si>
    <t>WSR</t>
  </si>
  <si>
    <t>Westerly State Airport</t>
  </si>
  <si>
    <t>WST</t>
  </si>
  <si>
    <t>Wasu Airport</t>
  </si>
  <si>
    <t>WSU</t>
  </si>
  <si>
    <t>Whitsunday Island Airport</t>
  </si>
  <si>
    <t>WSY</t>
  </si>
  <si>
    <t>Westport Airport</t>
  </si>
  <si>
    <t>WSZ</t>
  </si>
  <si>
    <t>Tambohorano Airport</t>
  </si>
  <si>
    <t>WTA</t>
  </si>
  <si>
    <t>Toowoomba Wellcamp Airport</t>
  </si>
  <si>
    <t>WTB</t>
  </si>
  <si>
    <t>West End Airport</t>
  </si>
  <si>
    <t>WTD</t>
  </si>
  <si>
    <t>Wotje Atoll Airport</t>
  </si>
  <si>
    <t>WTE</t>
  </si>
  <si>
    <t>Noatak Airport</t>
  </si>
  <si>
    <t>WTK</t>
  </si>
  <si>
    <t>Tuntutuliak Airport</t>
  </si>
  <si>
    <t>WTL</t>
  </si>
  <si>
    <t>RAF Waddington</t>
  </si>
  <si>
    <t>WTN</t>
  </si>
  <si>
    <t>Wotho Island Airport</t>
  </si>
  <si>
    <t>WTO</t>
  </si>
  <si>
    <t>Woitape Airport</t>
  </si>
  <si>
    <t>WTP</t>
  </si>
  <si>
    <t>Whiteriver Airport</t>
  </si>
  <si>
    <t>WTR</t>
  </si>
  <si>
    <t>Tsiroanomandidy Airport</t>
  </si>
  <si>
    <t>WTS</t>
  </si>
  <si>
    <t>Wantoat Airport</t>
  </si>
  <si>
    <t>WTT</t>
  </si>
  <si>
    <t>Whitianga Airport</t>
  </si>
  <si>
    <t>WTZ</t>
  </si>
  <si>
    <t>Wuhai Airport</t>
  </si>
  <si>
    <t>WUA</t>
  </si>
  <si>
    <t>Wudinna Airport</t>
  </si>
  <si>
    <t>WUD</t>
  </si>
  <si>
    <t>Wau Airport</t>
  </si>
  <si>
    <t>WUG</t>
  </si>
  <si>
    <t>Wuhan Tianhe International Airport</t>
  </si>
  <si>
    <t>WUH</t>
  </si>
  <si>
    <t>Murrin Murrin Airport</t>
  </si>
  <si>
    <t>WUI</t>
  </si>
  <si>
    <t>Wasum Airport</t>
  </si>
  <si>
    <t>WUM</t>
  </si>
  <si>
    <t>Wiluna Airport</t>
  </si>
  <si>
    <t>WUN</t>
  </si>
  <si>
    <t>Nanping Wuyishan Airport</t>
  </si>
  <si>
    <t>WUS</t>
  </si>
  <si>
    <t>Xinzhou Wutaishan Airport</t>
  </si>
  <si>
    <t>WUT</t>
  </si>
  <si>
    <t>WUU</t>
  </si>
  <si>
    <t>Wuvulu Island Airport</t>
  </si>
  <si>
    <t>WUV</t>
  </si>
  <si>
    <t>Sunan Shuofang International Airport</t>
  </si>
  <si>
    <t>WUX</t>
  </si>
  <si>
    <t>Wuzhou Changzhoudao Airport</t>
  </si>
  <si>
    <t>WUZ</t>
  </si>
  <si>
    <t>Walvis Bay Airport</t>
  </si>
  <si>
    <t>WVB</t>
  </si>
  <si>
    <t>Watsonville Municipal Airport</t>
  </si>
  <si>
    <t>WVI</t>
  </si>
  <si>
    <t>Manakara Airport</t>
  </si>
  <si>
    <t>WVK</t>
  </si>
  <si>
    <t>Waterville Robert Lafleur Airport</t>
  </si>
  <si>
    <t>WVL</t>
  </si>
  <si>
    <t>Wilhelmshaven-Mariensiel Airport</t>
  </si>
  <si>
    <t>WVN</t>
  </si>
  <si>
    <t>Wasilla Airport</t>
  </si>
  <si>
    <t>WWA</t>
  </si>
  <si>
    <t>Cape May County Airport</t>
  </si>
  <si>
    <t>WWD</t>
  </si>
  <si>
    <t>Woodie Woodie Airport</t>
  </si>
  <si>
    <t>WWI</t>
  </si>
  <si>
    <t>Wewak International Airport</t>
  </si>
  <si>
    <t>WWK</t>
  </si>
  <si>
    <t>West Woodward Airport</t>
  </si>
  <si>
    <t>WWR</t>
  </si>
  <si>
    <t>Newtok Airport</t>
  </si>
  <si>
    <t>WWT</t>
  </si>
  <si>
    <t>West Wyalong Airport</t>
  </si>
  <si>
    <t>WWY</t>
  </si>
  <si>
    <t>Wanxian Airport</t>
  </si>
  <si>
    <t>WXN</t>
  </si>
  <si>
    <t>Whyalla Airport</t>
  </si>
  <si>
    <t>WYA</t>
  </si>
  <si>
    <t>Yengema Airport</t>
  </si>
  <si>
    <t>WYE</t>
  </si>
  <si>
    <t>Wyndham Airport</t>
  </si>
  <si>
    <t>WYN</t>
  </si>
  <si>
    <t>Yellowstone Airport</t>
  </si>
  <si>
    <t>WYS</t>
  </si>
  <si>
    <t>Urad Middle Banner</t>
  </si>
  <si>
    <t>WZQ</t>
  </si>
  <si>
    <t>Xinyang Minggang Airport</t>
  </si>
  <si>
    <t>XAI</t>
  </si>
  <si>
    <t>Álamos Airport</t>
  </si>
  <si>
    <t>XAL</t>
  </si>
  <si>
    <t>Serafin Enoss Bertaso Airport</t>
  </si>
  <si>
    <t>XAP</t>
  </si>
  <si>
    <t>Aribinda Airport</t>
  </si>
  <si>
    <t>XAR</t>
  </si>
  <si>
    <t>Saúl Airport</t>
  </si>
  <si>
    <t>XAU</t>
  </si>
  <si>
    <t>Bearskin Lake Airport</t>
  </si>
  <si>
    <t>XBE</t>
  </si>
  <si>
    <t>Bogande Airport</t>
  </si>
  <si>
    <t>XBG</t>
  </si>
  <si>
    <t>Birjand Airport</t>
  </si>
  <si>
    <t>XBJ</t>
  </si>
  <si>
    <t>Biniguni Airport</t>
  </si>
  <si>
    <t>XBN</t>
  </si>
  <si>
    <t>Boulsa Airport</t>
  </si>
  <si>
    <t>XBO</t>
  </si>
  <si>
    <t>Brockville - Thousand Islands Regional Tackaberry Airport</t>
  </si>
  <si>
    <t>XBR</t>
  </si>
  <si>
    <t>Christmas Island Airport</t>
  </si>
  <si>
    <t>XCH</t>
  </si>
  <si>
    <t>Cluff Lake Airport</t>
  </si>
  <si>
    <t>XCL</t>
  </si>
  <si>
    <t>Chatham Kent Airport</t>
  </si>
  <si>
    <t>XCM</t>
  </si>
  <si>
    <t>Colac Airport</t>
  </si>
  <si>
    <t>XCO</t>
  </si>
  <si>
    <t>Châlons-Vatry Airport</t>
  </si>
  <si>
    <t>XCR</t>
  </si>
  <si>
    <t>Charleville-Mézières Airport</t>
  </si>
  <si>
    <t>XCZ</t>
  </si>
  <si>
    <t>Dax Seyresse Airport</t>
  </si>
  <si>
    <t>XDA</t>
  </si>
  <si>
    <t>Diebougou Airport</t>
  </si>
  <si>
    <t>XDE</t>
  </si>
  <si>
    <t>Djibo Airport</t>
  </si>
  <si>
    <t>XDJ</t>
  </si>
  <si>
    <t>Xingcheng Air Base</t>
  </si>
  <si>
    <t>XEN</t>
  </si>
  <si>
    <t>Grand Geneva Resort Airport</t>
  </si>
  <si>
    <t>XES</t>
  </si>
  <si>
    <t>Xiangyang Liuji Airport</t>
  </si>
  <si>
    <t>XFN</t>
  </si>
  <si>
    <t>Hamburg-Finkenwerder Airport</t>
  </si>
  <si>
    <t>XFW</t>
  </si>
  <si>
    <t>Gaoua Airport</t>
  </si>
  <si>
    <t>XGA</t>
  </si>
  <si>
    <t>Gorom-Gorom Airport</t>
  </si>
  <si>
    <t>XGG</t>
  </si>
  <si>
    <t>Xangongo Airport</t>
  </si>
  <si>
    <t>XGN</t>
  </si>
  <si>
    <t>Kangiqsualujjuaq (Georges River) Airport</t>
  </si>
  <si>
    <t>XGR</t>
  </si>
  <si>
    <t>Xichang Qingshan Airport</t>
  </si>
  <si>
    <t>XIC</t>
  </si>
  <si>
    <t>Xienglom Airport</t>
  </si>
  <si>
    <t>XIE</t>
  </si>
  <si>
    <t>Xinguara Municipal Airport</t>
  </si>
  <si>
    <t>XIG</t>
  </si>
  <si>
    <t>Ahmed Al Jaber Air Base</t>
  </si>
  <si>
    <t>XIJ</t>
  </si>
  <si>
    <t>Xilinhot Airport</t>
  </si>
  <si>
    <t>XIL</t>
  </si>
  <si>
    <t>Xingning Airport</t>
  </si>
  <si>
    <t>XIN</t>
  </si>
  <si>
    <t>Xi'an Xianyang International Airport</t>
  </si>
  <si>
    <t>XIY</t>
  </si>
  <si>
    <t>Al Udeid Air Base</t>
  </si>
  <si>
    <t>XJD</t>
  </si>
  <si>
    <t>Mangla Airport</t>
  </si>
  <si>
    <t>XJM</t>
  </si>
  <si>
    <t>Kantchari Airport</t>
  </si>
  <si>
    <t>XKA</t>
  </si>
  <si>
    <t>Xieng Khouang Airport</t>
  </si>
  <si>
    <t>XKH</t>
  </si>
  <si>
    <t>Kasabonika Airport</t>
  </si>
  <si>
    <t>XKS</t>
  </si>
  <si>
    <t>Kaya Airport</t>
  </si>
  <si>
    <t>XKY</t>
  </si>
  <si>
    <t>Lac Brochet Airport</t>
  </si>
  <si>
    <t>XLB</t>
  </si>
  <si>
    <t>Saint Louis Airport</t>
  </si>
  <si>
    <t>XLS</t>
  </si>
  <si>
    <t>Leo Airport</t>
  </si>
  <si>
    <t>XLU</t>
  </si>
  <si>
    <t>Maramag Airport</t>
  </si>
  <si>
    <t>XMA</t>
  </si>
  <si>
    <t>Mallacoota Airport</t>
  </si>
  <si>
    <t>XMC</t>
  </si>
  <si>
    <t>XMD</t>
  </si>
  <si>
    <t>Maubeuge-Élesmes Airport</t>
  </si>
  <si>
    <t>XME</t>
  </si>
  <si>
    <t>Mahendranagar Airport</t>
  </si>
  <si>
    <t>XMG</t>
  </si>
  <si>
    <t>Manihi Airport</t>
  </si>
  <si>
    <t>XMH</t>
  </si>
  <si>
    <t>Masasi Airport</t>
  </si>
  <si>
    <t>XMI</t>
  </si>
  <si>
    <t>Minlaton Airport</t>
  </si>
  <si>
    <t>XML</t>
  </si>
  <si>
    <t>Xiamen Gaoqi International Airport</t>
  </si>
  <si>
    <t>XMN</t>
  </si>
  <si>
    <t>Macmillan Pass Airport</t>
  </si>
  <si>
    <t>XMP</t>
  </si>
  <si>
    <t>Coronel E Carvajal Airport</t>
  </si>
  <si>
    <t>XMS</t>
  </si>
  <si>
    <t>Yam Island Airport</t>
  </si>
  <si>
    <t>XMY</t>
  </si>
  <si>
    <t>Northwest Arkansas Regional Airport</t>
  </si>
  <si>
    <t>XNA</t>
  </si>
  <si>
    <t>Ali Air Base</t>
  </si>
  <si>
    <t>XNH</t>
  </si>
  <si>
    <t>Xining Caojiabu Airport</t>
  </si>
  <si>
    <t>XNN</t>
  </si>
  <si>
    <t>Xingtai Dalian Airport</t>
  </si>
  <si>
    <t>XNT</t>
  </si>
  <si>
    <t>Nouna Airport</t>
  </si>
  <si>
    <t>XNU</t>
  </si>
  <si>
    <t>Orange-Caritat (BA 115) Air Base</t>
  </si>
  <si>
    <t>XOG</t>
  </si>
  <si>
    <t>Pama Airport</t>
  </si>
  <si>
    <t>XPA</t>
  </si>
  <si>
    <t>Pukatawagan Airport</t>
  </si>
  <si>
    <t>XPK</t>
  </si>
  <si>
    <t>Coronel Enrique Soto Cano Air Base</t>
  </si>
  <si>
    <t>XPL</t>
  </si>
  <si>
    <t>Poplar River Airport</t>
  </si>
  <si>
    <t>XPP</t>
  </si>
  <si>
    <t>Pine Ridge Airport</t>
  </si>
  <si>
    <t>XPR</t>
  </si>
  <si>
    <t>Quepos Managua Airport</t>
  </si>
  <si>
    <t>XQP</t>
  </si>
  <si>
    <t>Qualicum Beach Airport</t>
  </si>
  <si>
    <t>XQU</t>
  </si>
  <si>
    <t>RAAF Base Richmond</t>
  </si>
  <si>
    <t>XRH</t>
  </si>
  <si>
    <t>Xinbarag Youqi Baogede Airport</t>
  </si>
  <si>
    <t>XRQ</t>
  </si>
  <si>
    <t>Ross River Airport</t>
  </si>
  <si>
    <t>XRR</t>
  </si>
  <si>
    <t>Jerez Airport</t>
  </si>
  <si>
    <t>XRY</t>
  </si>
  <si>
    <t>Sir Bani Yas Airport</t>
  </si>
  <si>
    <t>XSB</t>
  </si>
  <si>
    <t>South Caicos Airport</t>
  </si>
  <si>
    <t>XSC</t>
  </si>
  <si>
    <t>Tonopah Test Range Airport</t>
  </si>
  <si>
    <t>XSD</t>
  </si>
  <si>
    <t>Sebba Airport</t>
  </si>
  <si>
    <t>XSE</t>
  </si>
  <si>
    <t>South Indian Lake Airport</t>
  </si>
  <si>
    <t>XSI</t>
  </si>
  <si>
    <t>Siocon Airport</t>
  </si>
  <si>
    <t>XSO</t>
  </si>
  <si>
    <t>Seletar Airport</t>
  </si>
  <si>
    <t>XSP</t>
  </si>
  <si>
    <t>Thargomindah Airport</t>
  </si>
  <si>
    <t>XTG</t>
  </si>
  <si>
    <t>Tadoule Lake Airport</t>
  </si>
  <si>
    <t>XTL</t>
  </si>
  <si>
    <t>Taroom Airport</t>
  </si>
  <si>
    <t>XTO</t>
  </si>
  <si>
    <t>Tara Airport</t>
  </si>
  <si>
    <t>XTR</t>
  </si>
  <si>
    <t>Xuzhou Guanyin Airport</t>
  </si>
  <si>
    <t>XUZ</t>
  </si>
  <si>
    <t>Vinh Long Airfield</t>
  </si>
  <si>
    <t>XVL</t>
  </si>
  <si>
    <t>Valenciennes-Denain Airport</t>
  </si>
  <si>
    <t>XVS</t>
  </si>
  <si>
    <t>Williston Basin International Airport</t>
  </si>
  <si>
    <t>XWA</t>
  </si>
  <si>
    <t>Riyadh Air Base</t>
  </si>
  <si>
    <t>XXN</t>
  </si>
  <si>
    <t>Modi</t>
  </si>
  <si>
    <t>XXZ</t>
  </si>
  <si>
    <t>Yandina Airport</t>
  </si>
  <si>
    <t>XYA</t>
  </si>
  <si>
    <t>Ye Airport</t>
  </si>
  <si>
    <t>XYE</t>
  </si>
  <si>
    <t>Edwaki Airport</t>
  </si>
  <si>
    <t>XYR</t>
  </si>
  <si>
    <t>Zabré Airport</t>
  </si>
  <si>
    <t>XZA</t>
  </si>
  <si>
    <t>Anahim Lake Airport</t>
  </si>
  <si>
    <t>YAA</t>
  </si>
  <si>
    <t>Arctic Bay Airport</t>
  </si>
  <si>
    <t>YAB</t>
  </si>
  <si>
    <t>Cat Lake Airport</t>
  </si>
  <si>
    <t>YAC</t>
  </si>
  <si>
    <t>Fort Frances Municipal Airport</t>
  </si>
  <si>
    <t>YAG</t>
  </si>
  <si>
    <t>La Grande-4 Airport</t>
  </si>
  <si>
    <t>YAH</t>
  </si>
  <si>
    <t>Gral. Bernardo O´Higgins Airport</t>
  </si>
  <si>
    <t>YAI</t>
  </si>
  <si>
    <t>Yakutat Airport</t>
  </si>
  <si>
    <t>YAK</t>
  </si>
  <si>
    <t>Alert Bay Airport</t>
  </si>
  <si>
    <t>YAL</t>
  </si>
  <si>
    <t>Sault Ste Marie Airport</t>
  </si>
  <si>
    <t>YAM</t>
  </si>
  <si>
    <t>Yangambi Airport</t>
  </si>
  <si>
    <t>YAN</t>
  </si>
  <si>
    <t>Yaoundé Airport</t>
  </si>
  <si>
    <t>YAO</t>
  </si>
  <si>
    <t>Yap International Airport</t>
  </si>
  <si>
    <t>YAP</t>
  </si>
  <si>
    <t>La Grande-3 Airport</t>
  </si>
  <si>
    <t>YAR</t>
  </si>
  <si>
    <t>Yasawa Island Airport</t>
  </si>
  <si>
    <t>YAS</t>
  </si>
  <si>
    <t>Attawapiskat Airport</t>
  </si>
  <si>
    <t>YAT</t>
  </si>
  <si>
    <t>Donaldson Airport</t>
  </si>
  <si>
    <t>YAU</t>
  </si>
  <si>
    <t>Wapekeka Airport</t>
  </si>
  <si>
    <t>YAX</t>
  </si>
  <si>
    <t>St. Anthony Airport</t>
  </si>
  <si>
    <t>YAY</t>
  </si>
  <si>
    <t>Tofino / Long Beach Airport</t>
  </si>
  <si>
    <t>YAZ</t>
  </si>
  <si>
    <t>Banff Airport</t>
  </si>
  <si>
    <t>YBA</t>
  </si>
  <si>
    <t>Kugaaruk Airport</t>
  </si>
  <si>
    <t>YBB</t>
  </si>
  <si>
    <t>Baie Comeau Airport</t>
  </si>
  <si>
    <t>YBC</t>
  </si>
  <si>
    <t>Uranium City Airport</t>
  </si>
  <si>
    <t>YBE</t>
  </si>
  <si>
    <t>CFB Bagotville</t>
  </si>
  <si>
    <t>YBG</t>
  </si>
  <si>
    <t>Black Tickle Airport</t>
  </si>
  <si>
    <t>YBI</t>
  </si>
  <si>
    <t>Baker Lake Airport</t>
  </si>
  <si>
    <t>YBK</t>
  </si>
  <si>
    <t>Campbell River Airport</t>
  </si>
  <si>
    <t>YBL</t>
  </si>
  <si>
    <t>Bob Quinn Lake Airport</t>
  </si>
  <si>
    <t>YBO</t>
  </si>
  <si>
    <t>Yibin Caiba Airport</t>
  </si>
  <si>
    <t>YBP</t>
  </si>
  <si>
    <t>Brandon Municipal Airport</t>
  </si>
  <si>
    <t>YBR</t>
  </si>
  <si>
    <t>Opapimiskan Lake Airport</t>
  </si>
  <si>
    <t>YBS</t>
  </si>
  <si>
    <t>Brochet Airport</t>
  </si>
  <si>
    <t>YBT</t>
  </si>
  <si>
    <t>Berens River Airport</t>
  </si>
  <si>
    <t>YBV</t>
  </si>
  <si>
    <t>Lourdes de Blanc Sablon Airport</t>
  </si>
  <si>
    <t>YBX</t>
  </si>
  <si>
    <t>Bonnyville Airport</t>
  </si>
  <si>
    <t>YBY</t>
  </si>
  <si>
    <t>Courtenay Airpark</t>
  </si>
  <si>
    <t>YCA</t>
  </si>
  <si>
    <t>Cambridge Bay Airport</t>
  </si>
  <si>
    <t>YCB</t>
  </si>
  <si>
    <t>Cornwall Regional Airport</t>
  </si>
  <si>
    <t>YCC</t>
  </si>
  <si>
    <t>Nanaimo Airport</t>
  </si>
  <si>
    <t>YCD</t>
  </si>
  <si>
    <t>Centralia / James T. Field Memorial Aerodrome</t>
  </si>
  <si>
    <t>YCE</t>
  </si>
  <si>
    <t>Castlegar/West Kootenay Regional Airport</t>
  </si>
  <si>
    <t>YCG</t>
  </si>
  <si>
    <t>Miramichi Airport</t>
  </si>
  <si>
    <t>YCH</t>
  </si>
  <si>
    <t>Tommy Kochon Airport</t>
  </si>
  <si>
    <t>YCK</t>
  </si>
  <si>
    <t>Charlo Airport</t>
  </si>
  <si>
    <t>YCL</t>
  </si>
  <si>
    <t>Niagara District Airport</t>
  </si>
  <si>
    <t>YCM</t>
  </si>
  <si>
    <t>YCN</t>
  </si>
  <si>
    <t>Kugluktuk Airport</t>
  </si>
  <si>
    <t>YCO</t>
  </si>
  <si>
    <t>Chetwynd Airport</t>
  </si>
  <si>
    <t>YCQ</t>
  </si>
  <si>
    <t>Cross Lake (Charlie Sinclair Memorial) Airport</t>
  </si>
  <si>
    <t>YCR</t>
  </si>
  <si>
    <t>Chesterfield Inlet Airport</t>
  </si>
  <si>
    <t>YCS</t>
  </si>
  <si>
    <t>Coronation Airport</t>
  </si>
  <si>
    <t>YCT</t>
  </si>
  <si>
    <t>Yuncheng Guangong Airport</t>
  </si>
  <si>
    <t>YCU</t>
  </si>
  <si>
    <t>Chilliwack Airport</t>
  </si>
  <si>
    <t>YCW</t>
  </si>
  <si>
    <t>Clyde River Airport</t>
  </si>
  <si>
    <t>YCY</t>
  </si>
  <si>
    <t>Fairmont Hot Springs Airport</t>
  </si>
  <si>
    <t>YCZ</t>
  </si>
  <si>
    <t>Dawson City Airport</t>
  </si>
  <si>
    <t>YDA</t>
  </si>
  <si>
    <t>Burwash Airport</t>
  </si>
  <si>
    <t>YDB</t>
  </si>
  <si>
    <t>Drayton Valley Industrial Airport</t>
  </si>
  <si>
    <t>YDC</t>
  </si>
  <si>
    <t>Deer Lake Airport</t>
  </si>
  <si>
    <t>YDF</t>
  </si>
  <si>
    <t>Digby / Annapolis Regional Airport</t>
  </si>
  <si>
    <t>YDG</t>
  </si>
  <si>
    <t>Hatchet Lake Airport</t>
  </si>
  <si>
    <t>YDJ</t>
  </si>
  <si>
    <t>Dease Lake Airport</t>
  </si>
  <si>
    <t>YDL</t>
  </si>
  <si>
    <t>Dauphin Barker Airport</t>
  </si>
  <si>
    <t>YDN</t>
  </si>
  <si>
    <t>Dolbeau St Felicien Airport</t>
  </si>
  <si>
    <t>YDO</t>
  </si>
  <si>
    <t>Nain Airport</t>
  </si>
  <si>
    <t>YDP</t>
  </si>
  <si>
    <t>Dawson Creek Airport</t>
  </si>
  <si>
    <t>YDQ</t>
  </si>
  <si>
    <t>Boundary Bay Airport</t>
  </si>
  <si>
    <t>YDT</t>
  </si>
  <si>
    <t>Kasba Lake Airport</t>
  </si>
  <si>
    <t>YDU</t>
  </si>
  <si>
    <t>Bloodvein River Airport</t>
  </si>
  <si>
    <t>YDV</t>
  </si>
  <si>
    <t>North of Sixty Airport</t>
  </si>
  <si>
    <t>YDW</t>
  </si>
  <si>
    <t>Bar River Airport</t>
  </si>
  <si>
    <t>YEB</t>
  </si>
  <si>
    <t>Yecheon Airbase</t>
  </si>
  <si>
    <t>YEC</t>
  </si>
  <si>
    <t>Edmonton International Airport</t>
  </si>
  <si>
    <t>YEG</t>
  </si>
  <si>
    <t>Asaloyeh Airport</t>
  </si>
  <si>
    <t>YEH</t>
  </si>
  <si>
    <t>Bursa Yenişehir Airport</t>
  </si>
  <si>
    <t>YEI</t>
  </si>
  <si>
    <t>Arviat Airport</t>
  </si>
  <si>
    <t>YEK</t>
  </si>
  <si>
    <t>Elliot Lake Municipal Airport</t>
  </si>
  <si>
    <t>YEL</t>
  </si>
  <si>
    <t>Manitoulin East Municipal Airport</t>
  </si>
  <si>
    <t>YEM</t>
  </si>
  <si>
    <t>Estevan Airport</t>
  </si>
  <si>
    <t>YEN</t>
  </si>
  <si>
    <t>RNAS Yeovilton</t>
  </si>
  <si>
    <t>YEO</t>
  </si>
  <si>
    <t>Yenkis(Yankisa) Airport</t>
  </si>
  <si>
    <t>YEQ</t>
  </si>
  <si>
    <t>Fort Severn Airport</t>
  </si>
  <si>
    <t>YER</t>
  </si>
  <si>
    <t>Yasouj Airport</t>
  </si>
  <si>
    <t>YES</t>
  </si>
  <si>
    <t>Edson Airport</t>
  </si>
  <si>
    <t>YET</t>
  </si>
  <si>
    <t>YEU</t>
  </si>
  <si>
    <t>Inuvik Mike Zubko Airport</t>
  </si>
  <si>
    <t>YEV</t>
  </si>
  <si>
    <t>Amos/Magny Airport</t>
  </si>
  <si>
    <t>YEY</t>
  </si>
  <si>
    <t>Fort Albany Airport</t>
  </si>
  <si>
    <t>YFA</t>
  </si>
  <si>
    <t>Iqaluit Airport</t>
  </si>
  <si>
    <t>YFB</t>
  </si>
  <si>
    <t>Fredericton Airport</t>
  </si>
  <si>
    <t>YFC</t>
  </si>
  <si>
    <t>Forestville Airport</t>
  </si>
  <si>
    <t>YFE</t>
  </si>
  <si>
    <t>Fontanges Airport</t>
  </si>
  <si>
    <t>YFG</t>
  </si>
  <si>
    <t>Fort Hope Airport</t>
  </si>
  <si>
    <t>YFH</t>
  </si>
  <si>
    <t>Fort Mackay / Firebag</t>
  </si>
  <si>
    <t>YFI</t>
  </si>
  <si>
    <t>Wekweètì Airport</t>
  </si>
  <si>
    <t>YFJ</t>
  </si>
  <si>
    <t>Flin Flon Airport</t>
  </si>
  <si>
    <t>YFO</t>
  </si>
  <si>
    <t>Fort Resolution Airport</t>
  </si>
  <si>
    <t>YFR</t>
  </si>
  <si>
    <t>Fort Simpson Airport</t>
  </si>
  <si>
    <t>YFS</t>
  </si>
  <si>
    <t>St. Lewis (Fox Harbour) Airport</t>
  </si>
  <si>
    <t>YFX</t>
  </si>
  <si>
    <t>Texada Gillies Bay Airport</t>
  </si>
  <si>
    <t>YGB</t>
  </si>
  <si>
    <t>Grande Cache Airport</t>
  </si>
  <si>
    <t>YGC</t>
  </si>
  <si>
    <t>Fort Good Hope Airport</t>
  </si>
  <si>
    <t>YGH</t>
  </si>
  <si>
    <t>Miho Yonago Airport</t>
  </si>
  <si>
    <t>YGJ</t>
  </si>
  <si>
    <t>Kingston Norman Rogers Airport</t>
  </si>
  <si>
    <t>YGK</t>
  </si>
  <si>
    <t>La Grande Rivière Airport</t>
  </si>
  <si>
    <t>YGL</t>
  </si>
  <si>
    <t>Gimli Industrial Park Airport</t>
  </si>
  <si>
    <t>YGM</t>
  </si>
  <si>
    <t>Gods Lake Narrows Airport</t>
  </si>
  <si>
    <t>YGO</t>
  </si>
  <si>
    <t>Gaspé (Michel-Pouliot) Airport</t>
  </si>
  <si>
    <t>YGP</t>
  </si>
  <si>
    <t>Geraldton Greenstone Regional Airport</t>
  </si>
  <si>
    <t>YGQ</t>
  </si>
  <si>
    <t>Îles-de-la-Madeleine Airport</t>
  </si>
  <si>
    <t>YGR</t>
  </si>
  <si>
    <t>Igloolik Airport</t>
  </si>
  <si>
    <t>YGT</t>
  </si>
  <si>
    <t>Havre St Pierre Airport</t>
  </si>
  <si>
    <t>YGV</t>
  </si>
  <si>
    <t>Kuujjuarapik Airport</t>
  </si>
  <si>
    <t>YGW</t>
  </si>
  <si>
    <t>Gillam Airport</t>
  </si>
  <si>
    <t>YGX</t>
  </si>
  <si>
    <t>Grise Fiord Airport</t>
  </si>
  <si>
    <t>YGZ</t>
  </si>
  <si>
    <t>Port Hope Simpson Airport</t>
  </si>
  <si>
    <t>YHA</t>
  </si>
  <si>
    <t>Hudson Bay Airport</t>
  </si>
  <si>
    <t>YHB</t>
  </si>
  <si>
    <t>Dryden Regional Airport</t>
  </si>
  <si>
    <t>YHD</t>
  </si>
  <si>
    <t>Hope Airport</t>
  </si>
  <si>
    <t>YHE</t>
  </si>
  <si>
    <t>Hearst René Fontaine Municipal Airport</t>
  </si>
  <si>
    <t>YHF</t>
  </si>
  <si>
    <t>Ulukhaktok Holman Airport</t>
  </si>
  <si>
    <t>YHI</t>
  </si>
  <si>
    <t>Gjoa Haven Airport</t>
  </si>
  <si>
    <t>YHK</t>
  </si>
  <si>
    <t>John C. Munro Hamilton International Airport</t>
  </si>
  <si>
    <t>YHM</t>
  </si>
  <si>
    <t>Hornepayne Municipal Airport</t>
  </si>
  <si>
    <t>YHN</t>
  </si>
  <si>
    <t>Hopedale Airport</t>
  </si>
  <si>
    <t>YHO</t>
  </si>
  <si>
    <t>Poplar Hill Airport</t>
  </si>
  <si>
    <t>YHP</t>
  </si>
  <si>
    <t>Chevery Airport</t>
  </si>
  <si>
    <t>YHR</t>
  </si>
  <si>
    <t>Sechelt-Gibsons Airport</t>
  </si>
  <si>
    <t>YHS</t>
  </si>
  <si>
    <t>Haines Junction Airport</t>
  </si>
  <si>
    <t>YHT</t>
  </si>
  <si>
    <t>Montréal / Saint-Hubert Airport</t>
  </si>
  <si>
    <t>YHU</t>
  </si>
  <si>
    <t>Hay River / Merlyn Carter Airport</t>
  </si>
  <si>
    <t>YHY</t>
  </si>
  <si>
    <t>Halifax / Stanfield International Airport</t>
  </si>
  <si>
    <t>YHZ</t>
  </si>
  <si>
    <t>Yogyakarta International Airport</t>
  </si>
  <si>
    <t>YIA</t>
  </si>
  <si>
    <t>Atikokan Municipal Airport</t>
  </si>
  <si>
    <t>YIB</t>
  </si>
  <si>
    <t>Yichun Mingyueshan Airport</t>
  </si>
  <si>
    <t>YIC</t>
  </si>
  <si>
    <t>Arxan Yi'ershi Airport</t>
  </si>
  <si>
    <t>YIE</t>
  </si>
  <si>
    <t>St Augustin Airport</t>
  </si>
  <si>
    <t>YIF</t>
  </si>
  <si>
    <t>Yichang Sanxia Airport</t>
  </si>
  <si>
    <t>YIH</t>
  </si>
  <si>
    <t>Ivujivik Airport</t>
  </si>
  <si>
    <t>YIK</t>
  </si>
  <si>
    <t>Yining Airport</t>
  </si>
  <si>
    <t>YIN</t>
  </si>
  <si>
    <t>Pond Inlet Airport</t>
  </si>
  <si>
    <t>YIO</t>
  </si>
  <si>
    <t>Willow Run Airport</t>
  </si>
  <si>
    <t>YIP</t>
  </si>
  <si>
    <t>Island Lake Airport</t>
  </si>
  <si>
    <t>YIV</t>
  </si>
  <si>
    <t>Yiwu Airport</t>
  </si>
  <si>
    <t>YIW</t>
  </si>
  <si>
    <t>Jasper Airport</t>
  </si>
  <si>
    <t>YJA</t>
  </si>
  <si>
    <t>Fort Liard Airport</t>
  </si>
  <si>
    <t>YJF</t>
  </si>
  <si>
    <t>St Jean Airport</t>
  </si>
  <si>
    <t>YJN</t>
  </si>
  <si>
    <t>Hinton/Jasper-Hinton Airport</t>
  </si>
  <si>
    <t>YJP</t>
  </si>
  <si>
    <t>Samjiyŏn Airport</t>
  </si>
  <si>
    <t>YJS</t>
  </si>
  <si>
    <t>Stephenville Airport</t>
  </si>
  <si>
    <t>YJT</t>
  </si>
  <si>
    <t>Kamloops Airport</t>
  </si>
  <si>
    <t>YKA</t>
  </si>
  <si>
    <t>Collins Bay Airport</t>
  </si>
  <si>
    <t>YKC</t>
  </si>
  <si>
    <t>Kincardine Municipal Airport</t>
  </si>
  <si>
    <t>YKD</t>
  </si>
  <si>
    <t>Knee Lake Airport</t>
  </si>
  <si>
    <t>YKE</t>
  </si>
  <si>
    <t>YKF</t>
  </si>
  <si>
    <t>Kangirsuk Airport</t>
  </si>
  <si>
    <t>YKG</t>
  </si>
  <si>
    <t>Yingkou Lanqi Airport</t>
  </si>
  <si>
    <t>YKH</t>
  </si>
  <si>
    <t>Key Lake Airport</t>
  </si>
  <si>
    <t>YKJ</t>
  </si>
  <si>
    <t>Schefferville Airport</t>
  </si>
  <si>
    <t>YKL</t>
  </si>
  <si>
    <t>Yakima Air Terminal McAllister Field</t>
  </si>
  <si>
    <t>YKM</t>
  </si>
  <si>
    <t>Chan Gurney Municipal Airport</t>
  </si>
  <si>
    <t>YKN</t>
  </si>
  <si>
    <t>Hakkari Yüksekova Airport</t>
  </si>
  <si>
    <t>YKO</t>
  </si>
  <si>
    <t>Waskaganish Airport</t>
  </si>
  <si>
    <t>YKQ</t>
  </si>
  <si>
    <t>Yakutsk Airport</t>
  </si>
  <si>
    <t>YKS</t>
  </si>
  <si>
    <t>Chisasibi Airport</t>
  </si>
  <si>
    <t>YKU</t>
  </si>
  <si>
    <t>Kirkland Lake Airport</t>
  </si>
  <si>
    <t>YKX</t>
  </si>
  <si>
    <t>Kindersley Airport</t>
  </si>
  <si>
    <t>YKY</t>
  </si>
  <si>
    <t>Buttonville Municipal Airport</t>
  </si>
  <si>
    <t>YKZ</t>
  </si>
  <si>
    <t>Lac La Biche Airport</t>
  </si>
  <si>
    <t>YLB</t>
  </si>
  <si>
    <t>Kimmirut Airport</t>
  </si>
  <si>
    <t>YLC</t>
  </si>
  <si>
    <t>Chapleau Airport</t>
  </si>
  <si>
    <t>YLD</t>
  </si>
  <si>
    <t>Whatì Airport</t>
  </si>
  <si>
    <t>YLE</t>
  </si>
  <si>
    <t>Yalgoo Airport</t>
  </si>
  <si>
    <t>YLG</t>
  </si>
  <si>
    <t>Lansdowne House Airport</t>
  </si>
  <si>
    <t>YLH</t>
  </si>
  <si>
    <t>Ylivieska Airfield</t>
  </si>
  <si>
    <t>YLI</t>
  </si>
  <si>
    <t>Meadow Lake Airport</t>
  </si>
  <si>
    <t>YLJ</t>
  </si>
  <si>
    <t>Barrie-Orillia (Lake Simcoe Regional Airport)</t>
  </si>
  <si>
    <t>YLK</t>
  </si>
  <si>
    <t>Lloydminster Airport</t>
  </si>
  <si>
    <t>YLL</t>
  </si>
  <si>
    <t>Mingan Airport</t>
  </si>
  <si>
    <t>YLP</t>
  </si>
  <si>
    <t>La Tuque Airport</t>
  </si>
  <si>
    <t>YLQ</t>
  </si>
  <si>
    <t>Leaf Rapids Airport</t>
  </si>
  <si>
    <t>YLR</t>
  </si>
  <si>
    <t>Lebel-sur-Quevillon Airport</t>
  </si>
  <si>
    <t>YLS</t>
  </si>
  <si>
    <t>Alert Airport</t>
  </si>
  <si>
    <t>YLT</t>
  </si>
  <si>
    <t>Yevlakh Airport</t>
  </si>
  <si>
    <t>YLV</t>
  </si>
  <si>
    <t>Kelowna International Airport</t>
  </si>
  <si>
    <t>YLW</t>
  </si>
  <si>
    <t>Langley Airport</t>
  </si>
  <si>
    <t>YLY</t>
  </si>
  <si>
    <t>Mayo Airport</t>
  </si>
  <si>
    <t>YMA</t>
  </si>
  <si>
    <t>Merritt Airport</t>
  </si>
  <si>
    <t>YMB</t>
  </si>
  <si>
    <t>Matane Airport</t>
  </si>
  <si>
    <t>YME</t>
  </si>
  <si>
    <t>Manitouwadge Airport</t>
  </si>
  <si>
    <t>YMG</t>
  </si>
  <si>
    <t>Mary's Harbour Airport</t>
  </si>
  <si>
    <t>YMH</t>
  </si>
  <si>
    <t>Moose Jaw Air Vice Marshal C. M. McEwen Airport</t>
  </si>
  <si>
    <t>YMJ</t>
  </si>
  <si>
    <t>Mys Kamenny Airport</t>
  </si>
  <si>
    <t>YMK</t>
  </si>
  <si>
    <t>Charlevoix Airport</t>
  </si>
  <si>
    <t>YML</t>
  </si>
  <si>
    <t>Fort McMurray Airport</t>
  </si>
  <si>
    <t>YMM</t>
  </si>
  <si>
    <t>Makkovik Airport</t>
  </si>
  <si>
    <t>YMN</t>
  </si>
  <si>
    <t>Moosonee Airport</t>
  </si>
  <si>
    <t>YMO</t>
  </si>
  <si>
    <t>Port Mcneill Airport</t>
  </si>
  <si>
    <t>YMP</t>
  </si>
  <si>
    <t>Moises Benzaquen Rengifo Airport</t>
  </si>
  <si>
    <t>YMS</t>
  </si>
  <si>
    <t>Chapais Airport</t>
  </si>
  <si>
    <t>YMT</t>
  </si>
  <si>
    <t>Mary River Aerodrome</t>
  </si>
  <si>
    <t>YMV</t>
  </si>
  <si>
    <t>Maniwaki Airport</t>
  </si>
  <si>
    <t>YMW</t>
  </si>
  <si>
    <t>Montreal International (Mirabel) Airport</t>
  </si>
  <si>
    <t>YMX</t>
  </si>
  <si>
    <t>Natashquan Airport</t>
  </si>
  <si>
    <t>YNA</t>
  </si>
  <si>
    <t>Prince Abdulmohsin Bin Abdulaziz Airport</t>
  </si>
  <si>
    <t>YNB</t>
  </si>
  <si>
    <t>Wemindji Airport</t>
  </si>
  <si>
    <t>YNC</t>
  </si>
  <si>
    <t>Ottawa / Gatineau Airport</t>
  </si>
  <si>
    <t>YND</t>
  </si>
  <si>
    <t>Norway House Airport</t>
  </si>
  <si>
    <t>YNE</t>
  </si>
  <si>
    <t>Youngstown Warren Regional Airport</t>
  </si>
  <si>
    <t>YNG</t>
  </si>
  <si>
    <t>Hudsons Hope Airport</t>
  </si>
  <si>
    <t>YNH</t>
  </si>
  <si>
    <t>Yanji Chaoyangchuan Airport</t>
  </si>
  <si>
    <t>YNJ</t>
  </si>
  <si>
    <t>Points North Landing Airport</t>
  </si>
  <si>
    <t>YNL</t>
  </si>
  <si>
    <t>Matagami Airport</t>
  </si>
  <si>
    <t>YNM</t>
  </si>
  <si>
    <t>North Spirit Lake Airport</t>
  </si>
  <si>
    <t>YNO</t>
  </si>
  <si>
    <t>Natuashish Airport</t>
  </si>
  <si>
    <t>YNP</t>
  </si>
  <si>
    <t>Nemiscau Airport</t>
  </si>
  <si>
    <t>YNS</t>
  </si>
  <si>
    <t>Yantai Laishan Airport</t>
  </si>
  <si>
    <t>YNT</t>
  </si>
  <si>
    <t>Snap Lake Airport</t>
  </si>
  <si>
    <t>YNX</t>
  </si>
  <si>
    <t>Yangyang International Airport</t>
  </si>
  <si>
    <t>YNY</t>
  </si>
  <si>
    <t>Yancheng Airport</t>
  </si>
  <si>
    <t>YNZ</t>
  </si>
  <si>
    <t>Ekati Airport</t>
  </si>
  <si>
    <t>YOA</t>
  </si>
  <si>
    <t>Old Crow Airport</t>
  </si>
  <si>
    <t>YOC</t>
  </si>
  <si>
    <t>CFB Cold Lake</t>
  </si>
  <si>
    <t>YOD</t>
  </si>
  <si>
    <t>Donnelly Airport</t>
  </si>
  <si>
    <t>YOE</t>
  </si>
  <si>
    <t>Ogoki Post Airport</t>
  </si>
  <si>
    <t>YOG</t>
  </si>
  <si>
    <t>Oxford House Airport</t>
  </si>
  <si>
    <t>YOH</t>
  </si>
  <si>
    <t>Opinaca Aerodrome</t>
  </si>
  <si>
    <t>YOI</t>
  </si>
  <si>
    <t>High Level Airport</t>
  </si>
  <si>
    <t>YOJ</t>
  </si>
  <si>
    <t>Yola Airport</t>
  </si>
  <si>
    <t>YOL</t>
  </si>
  <si>
    <t>Yongphulla Airport</t>
  </si>
  <si>
    <t>YON</t>
  </si>
  <si>
    <t>Toronto/Oshawa Executive Airport</t>
  </si>
  <si>
    <t>YOO</t>
  </si>
  <si>
    <t>Rainbow Lake Airport</t>
  </si>
  <si>
    <t>YOP</t>
  </si>
  <si>
    <t>Owen Sound / Billy Bishop Regional Airport</t>
  </si>
  <si>
    <t>YOS</t>
  </si>
  <si>
    <t>Yotvata Airfield</t>
  </si>
  <si>
    <t>YOT</t>
  </si>
  <si>
    <t>Ottawa Macdonald-Cartier International Airport</t>
  </si>
  <si>
    <t>YOW</t>
  </si>
  <si>
    <t>Prince Albert Glass Field</t>
  </si>
  <si>
    <t>YPA</t>
  </si>
  <si>
    <t>Alberni Valley Regional Airport</t>
  </si>
  <si>
    <t>YPB</t>
  </si>
  <si>
    <t>Paulatuk (Nora Aliqatchialuk Ruben) Airport</t>
  </si>
  <si>
    <t>YPC</t>
  </si>
  <si>
    <t>Parry Sound Area Municipal Airport</t>
  </si>
  <si>
    <t>YPD</t>
  </si>
  <si>
    <t>Peace River Airport</t>
  </si>
  <si>
    <t>YPE</t>
  </si>
  <si>
    <t>YPG</t>
  </si>
  <si>
    <t>Inukjuak Airport</t>
  </si>
  <si>
    <t>YPH</t>
  </si>
  <si>
    <t>Aupaluk Airport</t>
  </si>
  <si>
    <t>YPJ</t>
  </si>
  <si>
    <t>Pickle Lake Airport</t>
  </si>
  <si>
    <t>YPL</t>
  </si>
  <si>
    <t>Pikangikum Airport</t>
  </si>
  <si>
    <t>YPM</t>
  </si>
  <si>
    <t>Port Menier Airport</t>
  </si>
  <si>
    <t>YPN</t>
  </si>
  <si>
    <t>Peawanuck Airport</t>
  </si>
  <si>
    <t>YPO</t>
  </si>
  <si>
    <t>Peterborough Airport</t>
  </si>
  <si>
    <t>YPQ</t>
  </si>
  <si>
    <t>Prince Rupert Airport</t>
  </si>
  <si>
    <t>YPR</t>
  </si>
  <si>
    <t>Port Hawkesbury Airport</t>
  </si>
  <si>
    <t>YPS</t>
  </si>
  <si>
    <t>Powell River Airport</t>
  </si>
  <si>
    <t>YPW</t>
  </si>
  <si>
    <t>Puvirnituq Airport</t>
  </si>
  <si>
    <t>YPX</t>
  </si>
  <si>
    <t>Fort Chipewyan Airport</t>
  </si>
  <si>
    <t>YPY</t>
  </si>
  <si>
    <t>Burns Lake Airport</t>
  </si>
  <si>
    <t>YPZ</t>
  </si>
  <si>
    <t>Muskoka Airport</t>
  </si>
  <si>
    <t>YQA</t>
  </si>
  <si>
    <t>Quebec Jean Lesage International Airport</t>
  </si>
  <si>
    <t>YQB</t>
  </si>
  <si>
    <t>Quaqtaq Airport</t>
  </si>
  <si>
    <t>YQC</t>
  </si>
  <si>
    <t>The Pas Airport</t>
  </si>
  <si>
    <t>YQD</t>
  </si>
  <si>
    <t>Red Deer Regional Airport</t>
  </si>
  <si>
    <t>YQF</t>
  </si>
  <si>
    <t>Windsor Airport</t>
  </si>
  <si>
    <t>YQG</t>
  </si>
  <si>
    <t>Watson Lake Airport</t>
  </si>
  <si>
    <t>YQH</t>
  </si>
  <si>
    <t>Yarmouth Airport</t>
  </si>
  <si>
    <t>YQI</t>
  </si>
  <si>
    <t>Kenora Airport</t>
  </si>
  <si>
    <t>YQK</t>
  </si>
  <si>
    <t>Lethbridge County Airport</t>
  </si>
  <si>
    <t>YQL</t>
  </si>
  <si>
    <t>Greater Moncton International Airport</t>
  </si>
  <si>
    <t>YQM</t>
  </si>
  <si>
    <t>Nakina Airport</t>
  </si>
  <si>
    <t>YQN</t>
  </si>
  <si>
    <t>Comox Airport</t>
  </si>
  <si>
    <t>YQQ</t>
  </si>
  <si>
    <t>Regina International Airport</t>
  </si>
  <si>
    <t>YQR</t>
  </si>
  <si>
    <t>St Thomas Municipal Airport</t>
  </si>
  <si>
    <t>YQS</t>
  </si>
  <si>
    <t>Thunder Bay Airport</t>
  </si>
  <si>
    <t>YQT</t>
  </si>
  <si>
    <t>Grande Prairie Airport</t>
  </si>
  <si>
    <t>YQU</t>
  </si>
  <si>
    <t>Yorkton Municipal Airport</t>
  </si>
  <si>
    <t>YQV</t>
  </si>
  <si>
    <t>North Battleford Airport</t>
  </si>
  <si>
    <t>YQW</t>
  </si>
  <si>
    <t>Gander International Airport</t>
  </si>
  <si>
    <t>YQX</t>
  </si>
  <si>
    <t>Sydney / J.A. Douglas McCurdy Airport</t>
  </si>
  <si>
    <t>YQY</t>
  </si>
  <si>
    <t>Quesnel Airport</t>
  </si>
  <si>
    <t>YQZ</t>
  </si>
  <si>
    <t>Rae Lakes Airport</t>
  </si>
  <si>
    <t>YRA</t>
  </si>
  <si>
    <t>Resolute Bay Airport</t>
  </si>
  <si>
    <t>YRB</t>
  </si>
  <si>
    <t>Dean River Airport</t>
  </si>
  <si>
    <t>YRD</t>
  </si>
  <si>
    <t>Cartwright Airport</t>
  </si>
  <si>
    <t>YRF</t>
  </si>
  <si>
    <t>Rigolet Airport</t>
  </si>
  <si>
    <t>YRG</t>
  </si>
  <si>
    <t>Rivière-du-Loup Airport</t>
  </si>
  <si>
    <t>YRI</t>
  </si>
  <si>
    <t>Roberval Airport</t>
  </si>
  <si>
    <t>YRJ</t>
  </si>
  <si>
    <t>Red Lake Airport</t>
  </si>
  <si>
    <t>YRL</t>
  </si>
  <si>
    <t>Rocky Mountain House Airport</t>
  </si>
  <si>
    <t>YRM</t>
  </si>
  <si>
    <t>Ottawa / Rockcliffe Airport</t>
  </si>
  <si>
    <t>YRO</t>
  </si>
  <si>
    <t>Trois-Rivières Airport</t>
  </si>
  <si>
    <t>YRQ</t>
  </si>
  <si>
    <t>Stuart Island Airstrip</t>
  </si>
  <si>
    <t>YRR</t>
  </si>
  <si>
    <t>Red Sucker Lake Airport</t>
  </si>
  <si>
    <t>YRS</t>
  </si>
  <si>
    <t>Rankin Inlet Airport</t>
  </si>
  <si>
    <t>YRT</t>
  </si>
  <si>
    <t>Revelstoke Airport</t>
  </si>
  <si>
    <t>YRV</t>
  </si>
  <si>
    <t>Sable Island Landing Strip</t>
  </si>
  <si>
    <t>YSA</t>
  </si>
  <si>
    <t>Sudbury Airport</t>
  </si>
  <si>
    <t>YSB</t>
  </si>
  <si>
    <t>Sherbrooke Airport</t>
  </si>
  <si>
    <t>YSC</t>
  </si>
  <si>
    <t>Squamish Airport</t>
  </si>
  <si>
    <t>YSE</t>
  </si>
  <si>
    <t>Stony Rapids Airport</t>
  </si>
  <si>
    <t>YSF</t>
  </si>
  <si>
    <t>Lutselk'e Airport</t>
  </si>
  <si>
    <t>YSG</t>
  </si>
  <si>
    <t>Smiths Falls-Montague (Russ Beach) Airport</t>
  </si>
  <si>
    <t>YSH</t>
  </si>
  <si>
    <t>Saint John Airport</t>
  </si>
  <si>
    <t>YSJ</t>
  </si>
  <si>
    <t>Sanikiluaq Airport</t>
  </si>
  <si>
    <t>YSK</t>
  </si>
  <si>
    <t>St Leonard Airport</t>
  </si>
  <si>
    <t>YSL</t>
  </si>
  <si>
    <t>Fort Smith Airport</t>
  </si>
  <si>
    <t>YSM</t>
  </si>
  <si>
    <t>Shuswap Regional Airport</t>
  </si>
  <si>
    <t>YSN</t>
  </si>
  <si>
    <t>Postville Airport</t>
  </si>
  <si>
    <t>YSO</t>
  </si>
  <si>
    <t>Marathon Airport</t>
  </si>
  <si>
    <t>YSP</t>
  </si>
  <si>
    <t>Songyuan Chaganhu Airport</t>
  </si>
  <si>
    <t>YSQ</t>
  </si>
  <si>
    <t>St. Theresa Point Airport</t>
  </si>
  <si>
    <t>YST</t>
  </si>
  <si>
    <t>Summerside Airport</t>
  </si>
  <si>
    <t>YSU</t>
  </si>
  <si>
    <t>Sachs Harbour (David Nasogaluak Jr. Saaryuaq) Airport</t>
  </si>
  <si>
    <t>YSY</t>
  </si>
  <si>
    <t>Pembroke Airport</t>
  </si>
  <si>
    <t>YTA</t>
  </si>
  <si>
    <t>Thicket Portage Airport</t>
  </si>
  <si>
    <t>YTD</t>
  </si>
  <si>
    <t>Cape Dorset Airport</t>
  </si>
  <si>
    <t>YTE</t>
  </si>
  <si>
    <t>Alma Airport</t>
  </si>
  <si>
    <t>YTF</t>
  </si>
  <si>
    <t>Thompson Airport</t>
  </si>
  <si>
    <t>YTH</t>
  </si>
  <si>
    <t>Big Trout Lake Airport</t>
  </si>
  <si>
    <t>YTL</t>
  </si>
  <si>
    <t>La Macaza / Mont-Tremblant International Inc Airport</t>
  </si>
  <si>
    <t>YTM</t>
  </si>
  <si>
    <t>Tasiujaq Airport</t>
  </si>
  <si>
    <t>YTQ</t>
  </si>
  <si>
    <t>CFB Trenton</t>
  </si>
  <si>
    <t>YTR</t>
  </si>
  <si>
    <t>Timmins/Victor M. Power</t>
  </si>
  <si>
    <t>YTS</t>
  </si>
  <si>
    <t>Tisdale Airport</t>
  </si>
  <si>
    <t>YTT</t>
  </si>
  <si>
    <t>Yangzhou Taizhou Airport</t>
  </si>
  <si>
    <t>YTY</t>
  </si>
  <si>
    <t>Billy Bishop Toronto City Centre Airport</t>
  </si>
  <si>
    <t>YTZ</t>
  </si>
  <si>
    <t>Yuanmou Air Base</t>
  </si>
  <si>
    <t>YUA</t>
  </si>
  <si>
    <t>Tuktoyaktuk Airport</t>
  </si>
  <si>
    <t>YUB</t>
  </si>
  <si>
    <t>Umiujaq Airport</t>
  </si>
  <si>
    <t>YUD</t>
  </si>
  <si>
    <t>Yuendumu Airport</t>
  </si>
  <si>
    <t>YUE</t>
  </si>
  <si>
    <t>Montreal / Pierre Elliott Trudeau International Airport</t>
  </si>
  <si>
    <t>YUL</t>
  </si>
  <si>
    <t>Yuma MCAS/Yuma International Airport</t>
  </si>
  <si>
    <t>YUM</t>
  </si>
  <si>
    <t>Yushu Batang Airport</t>
  </si>
  <si>
    <t>YUS</t>
  </si>
  <si>
    <t>Repulse Bay Airport</t>
  </si>
  <si>
    <t>YUT</t>
  </si>
  <si>
    <t>Hall Beach Airport</t>
  </si>
  <si>
    <t>YUX</t>
  </si>
  <si>
    <t>Rouyn Noranda Airport</t>
  </si>
  <si>
    <t>YUY</t>
  </si>
  <si>
    <t>Iconi Airport</t>
  </si>
  <si>
    <t>YVA</t>
  </si>
  <si>
    <t>Bonaventure Airport</t>
  </si>
  <si>
    <t>YVB</t>
  </si>
  <si>
    <t>La Ronge Airport</t>
  </si>
  <si>
    <t>YVC</t>
  </si>
  <si>
    <t>Yeva Airport</t>
  </si>
  <si>
    <t>YVD</t>
  </si>
  <si>
    <t>Vernon Airport</t>
  </si>
  <si>
    <t>YVE</t>
  </si>
  <si>
    <t>Vermilion Airport</t>
  </si>
  <si>
    <t>YVG</t>
  </si>
  <si>
    <t>Qikiqtarjuaq Airport</t>
  </si>
  <si>
    <t>YVM</t>
  </si>
  <si>
    <t>Val-d'Or Airport</t>
  </si>
  <si>
    <t>YVO</t>
  </si>
  <si>
    <t>Kuujjuaq Airport</t>
  </si>
  <si>
    <t>YVP</t>
  </si>
  <si>
    <t>Norman Wells Airport</t>
  </si>
  <si>
    <t>YVQ</t>
  </si>
  <si>
    <t>Vancouver International Airport</t>
  </si>
  <si>
    <t>YVR</t>
  </si>
  <si>
    <t>Buffalo Narrows Airport</t>
  </si>
  <si>
    <t>YVT</t>
  </si>
  <si>
    <t>Wiarton Airport</t>
  </si>
  <si>
    <t>YVV</t>
  </si>
  <si>
    <t>YVZ</t>
  </si>
  <si>
    <t>Petawawa Airport</t>
  </si>
  <si>
    <t>YWA</t>
  </si>
  <si>
    <t>Kangiqsujuaq (Wakeham Bay) Airport</t>
  </si>
  <si>
    <t>YWB</t>
  </si>
  <si>
    <t>Winnipeg / James Armstrong Richardson International Airport</t>
  </si>
  <si>
    <t>YWG</t>
  </si>
  <si>
    <t>Déline Airport</t>
  </si>
  <si>
    <t>YWJ</t>
  </si>
  <si>
    <t>Wabush Airport</t>
  </si>
  <si>
    <t>YWK</t>
  </si>
  <si>
    <t>Williams Lake Airport</t>
  </si>
  <si>
    <t>YWL</t>
  </si>
  <si>
    <t>Williams Harbour Airport</t>
  </si>
  <si>
    <t>YWM</t>
  </si>
  <si>
    <t>Webequie Airport</t>
  </si>
  <si>
    <t>YWP</t>
  </si>
  <si>
    <t>Wrigley Airport</t>
  </si>
  <si>
    <t>YWY</t>
  </si>
  <si>
    <t>Cranbrook/Canadian Rockies International Airport</t>
  </si>
  <si>
    <t>YXC</t>
  </si>
  <si>
    <t>Saskatoon John G. Diefenbaker International Airport</t>
  </si>
  <si>
    <t>YXE</t>
  </si>
  <si>
    <t>Medicine Hat Airport</t>
  </si>
  <si>
    <t>YXH</t>
  </si>
  <si>
    <t>Fort St John Airport</t>
  </si>
  <si>
    <t>YXJ</t>
  </si>
  <si>
    <t>Rimouski Airport</t>
  </si>
  <si>
    <t>YXK</t>
  </si>
  <si>
    <t>Sioux Lookout Airport</t>
  </si>
  <si>
    <t>YXL</t>
  </si>
  <si>
    <t>Whale Cove Airport</t>
  </si>
  <si>
    <t>YXN</t>
  </si>
  <si>
    <t>Pangnirtung Airport</t>
  </si>
  <si>
    <t>YXP</t>
  </si>
  <si>
    <t>Beaver Creek Airport</t>
  </si>
  <si>
    <t>YXQ</t>
  </si>
  <si>
    <t>Earlton (Timiskaming Regional) Airport</t>
  </si>
  <si>
    <t>YXR</t>
  </si>
  <si>
    <t>Prince George Airport</t>
  </si>
  <si>
    <t>YXS</t>
  </si>
  <si>
    <t>Northwest Regional Airport Terrace-Kitimat</t>
  </si>
  <si>
    <t>YXT</t>
  </si>
  <si>
    <t>London Airport</t>
  </si>
  <si>
    <t>YXU</t>
  </si>
  <si>
    <t>Abbotsford Airport</t>
  </si>
  <si>
    <t>YXX</t>
  </si>
  <si>
    <t>Whitehorse / Erik Nielsen International Airport</t>
  </si>
  <si>
    <t>YXY</t>
  </si>
  <si>
    <t>Wawa Airport</t>
  </si>
  <si>
    <t>YXZ</t>
  </si>
  <si>
    <t>Sanhe Airport</t>
  </si>
  <si>
    <t>YYA</t>
  </si>
  <si>
    <t>North Bay Jack Garland Airport</t>
  </si>
  <si>
    <t>YYB</t>
  </si>
  <si>
    <t>Calgary International Airport</t>
  </si>
  <si>
    <t>YYC</t>
  </si>
  <si>
    <t>Smithers Airport</t>
  </si>
  <si>
    <t>YYD</t>
  </si>
  <si>
    <t>Fort Nelson Airport</t>
  </si>
  <si>
    <t>YYE</t>
  </si>
  <si>
    <t>Penticton Airport</t>
  </si>
  <si>
    <t>YYF</t>
  </si>
  <si>
    <t>Charlottetown Airport</t>
  </si>
  <si>
    <t>YYG</t>
  </si>
  <si>
    <t>Taloyoak Airport</t>
  </si>
  <si>
    <t>YYH</t>
  </si>
  <si>
    <t>Victoria International Airport</t>
  </si>
  <si>
    <t>YYJ</t>
  </si>
  <si>
    <t>Lynn Lake Airport</t>
  </si>
  <si>
    <t>YYL</t>
  </si>
  <si>
    <t>Cowley Airport</t>
  </si>
  <si>
    <t>YYM</t>
  </si>
  <si>
    <t>Swift Current Airport</t>
  </si>
  <si>
    <t>YYN</t>
  </si>
  <si>
    <t>Churchill Airport</t>
  </si>
  <si>
    <t>YYQ</t>
  </si>
  <si>
    <t>Goose Bay Airport</t>
  </si>
  <si>
    <t>YYR</t>
  </si>
  <si>
    <t>St. John's International Airport</t>
  </si>
  <si>
    <t>YYT</t>
  </si>
  <si>
    <t>Kapuskasing Airport</t>
  </si>
  <si>
    <t>YYU</t>
  </si>
  <si>
    <t>Armstrong Airport</t>
  </si>
  <si>
    <t>YYW</t>
  </si>
  <si>
    <t>Mont Joli Airport</t>
  </si>
  <si>
    <t>YYY</t>
  </si>
  <si>
    <t>Lester B. Pearson International Airport</t>
  </si>
  <si>
    <t>YYZ</t>
  </si>
  <si>
    <t>Cache Creek-Ashcroft Regional Airport</t>
  </si>
  <si>
    <t>YZA</t>
  </si>
  <si>
    <t>Gore Bay Manitoulin Airport</t>
  </si>
  <si>
    <t>YZE</t>
  </si>
  <si>
    <t>Yellowknife Airport</t>
  </si>
  <si>
    <t>YZF</t>
  </si>
  <si>
    <t>Salluit Airport</t>
  </si>
  <si>
    <t>YZG</t>
  </si>
  <si>
    <t>Slave Lake Airport</t>
  </si>
  <si>
    <t>YZH</t>
  </si>
  <si>
    <t>Sandspit Airport</t>
  </si>
  <si>
    <t>YZP</t>
  </si>
  <si>
    <t>Chris Hadfield Airport</t>
  </si>
  <si>
    <t>YZR</t>
  </si>
  <si>
    <t>Coral Harbour Airport</t>
  </si>
  <si>
    <t>YZS</t>
  </si>
  <si>
    <t>Port Hardy Airport</t>
  </si>
  <si>
    <t>YZT</t>
  </si>
  <si>
    <t>Whitecourt Airport</t>
  </si>
  <si>
    <t>YZU</t>
  </si>
  <si>
    <t>Sept-Îles Airport</t>
  </si>
  <si>
    <t>YZV</t>
  </si>
  <si>
    <t>Teslin Airport</t>
  </si>
  <si>
    <t>YZW</t>
  </si>
  <si>
    <t>CFB Greenwood</t>
  </si>
  <si>
    <t>YZX</t>
  </si>
  <si>
    <t>Zhangye Ganzhou Airport</t>
  </si>
  <si>
    <t>YZY</t>
  </si>
  <si>
    <t>Trail Airport</t>
  </si>
  <si>
    <t>YZZ</t>
  </si>
  <si>
    <t>York Landing Airport</t>
  </si>
  <si>
    <t>ZAC</t>
  </si>
  <si>
    <t>Zadar Airport</t>
  </si>
  <si>
    <t>ZAD</t>
  </si>
  <si>
    <t>Zagreb Airport</t>
  </si>
  <si>
    <t>ZAG</t>
  </si>
  <si>
    <t>Zahedan International Airport</t>
  </si>
  <si>
    <t>ZAH</t>
  </si>
  <si>
    <t>Zaranj Airport</t>
  </si>
  <si>
    <t>ZAJ</t>
  </si>
  <si>
    <t>Pichoy Airport</t>
  </si>
  <si>
    <t>ZAL</t>
  </si>
  <si>
    <t>Zamboanga International Airport</t>
  </si>
  <si>
    <t>ZAM</t>
  </si>
  <si>
    <t>Cahors-Lalbenque Airport</t>
  </si>
  <si>
    <t>ZAO</t>
  </si>
  <si>
    <t>Zaria Airport</t>
  </si>
  <si>
    <t>ZAR</t>
  </si>
  <si>
    <t>Zhaotong Airport</t>
  </si>
  <si>
    <t>ZAT</t>
  </si>
  <si>
    <t>Zaragoza Air Base</t>
  </si>
  <si>
    <t>ZAZ</t>
  </si>
  <si>
    <t>Zabreh Ostrava Airport</t>
  </si>
  <si>
    <t>ZBE</t>
  </si>
  <si>
    <t>ZBF</t>
  </si>
  <si>
    <t>Bromont (Roland Desourdy) Airport</t>
  </si>
  <si>
    <t>ZBM</t>
  </si>
  <si>
    <t>Bowen Airport</t>
  </si>
  <si>
    <t>ZBO</t>
  </si>
  <si>
    <t>Konarak Airport</t>
  </si>
  <si>
    <t>ZBR</t>
  </si>
  <si>
    <t>Sayaboury Airport</t>
  </si>
  <si>
    <t>ZBY</t>
  </si>
  <si>
    <t>General Leobardo C. Ruiz International Airport</t>
  </si>
  <si>
    <t>ZCL</t>
  </si>
  <si>
    <t>La Araucanía Airport</t>
  </si>
  <si>
    <t>ZCO</t>
  </si>
  <si>
    <t>Delma Airport</t>
  </si>
  <si>
    <t>ZDY</t>
  </si>
  <si>
    <t>Secunda Airport</t>
  </si>
  <si>
    <t>ZEC</t>
  </si>
  <si>
    <t>Senggo Airport</t>
  </si>
  <si>
    <t>ZEG</t>
  </si>
  <si>
    <t>Bella Bella (Campbell Island) Airport</t>
  </si>
  <si>
    <t>ZEL</t>
  </si>
  <si>
    <t>Eastmain River Airport</t>
  </si>
  <si>
    <t>ZEM</t>
  </si>
  <si>
    <t>Zenag Airport</t>
  </si>
  <si>
    <t>ZEN</t>
  </si>
  <si>
    <t>Ziro Airport</t>
  </si>
  <si>
    <t>ZER</t>
  </si>
  <si>
    <t>ZFA</t>
  </si>
  <si>
    <t>Fond-Du-Lac Airport</t>
  </si>
  <si>
    <t>ZFD</t>
  </si>
  <si>
    <t>Fort Mcpherson Airport</t>
  </si>
  <si>
    <t>ZFM</t>
  </si>
  <si>
    <t>Tulita Airport</t>
  </si>
  <si>
    <t>ZFN</t>
  </si>
  <si>
    <t>Fairview Airport</t>
  </si>
  <si>
    <t>ZFW</t>
  </si>
  <si>
    <t>Grand Forks Airport</t>
  </si>
  <si>
    <t>ZGF</t>
  </si>
  <si>
    <t>Gods River Airport</t>
  </si>
  <si>
    <t>ZGI</t>
  </si>
  <si>
    <t>South Galway Airport</t>
  </si>
  <si>
    <t>ZGL</t>
  </si>
  <si>
    <t>Ngoma Airport</t>
  </si>
  <si>
    <t>ZGM</t>
  </si>
  <si>
    <t>Little Grand Rapids Airport</t>
  </si>
  <si>
    <t>ZGR</t>
  </si>
  <si>
    <t>La Romaine Airport</t>
  </si>
  <si>
    <t>ZGS</t>
  </si>
  <si>
    <t>Gaua Island Airport</t>
  </si>
  <si>
    <t>ZGU</t>
  </si>
  <si>
    <t>Zhanjiang Airport</t>
  </si>
  <si>
    <t>ZHA</t>
  </si>
  <si>
    <t>Grenchen Airport</t>
  </si>
  <si>
    <t>ZHI</t>
  </si>
  <si>
    <t>Shamshernagar Airport</t>
  </si>
  <si>
    <t>ZHM</t>
  </si>
  <si>
    <t>High Prairie Airport</t>
  </si>
  <si>
    <t>ZHP</t>
  </si>
  <si>
    <t>Zhongwei Shapotou Airport</t>
  </si>
  <si>
    <t>ZHY</t>
  </si>
  <si>
    <t>Zhukovsky International Airport</t>
  </si>
  <si>
    <t>ZIA</t>
  </si>
  <si>
    <t>Victoria Airport</t>
  </si>
  <si>
    <t>ZIC</t>
  </si>
  <si>
    <t>Ziguinchor Airport</t>
  </si>
  <si>
    <t>ZIG</t>
  </si>
  <si>
    <t>Ixtapa Zihuatanejo International Airport</t>
  </si>
  <si>
    <t>ZIH</t>
  </si>
  <si>
    <t>Alzintan Airport</t>
  </si>
  <si>
    <t>ZIS</t>
  </si>
  <si>
    <t>Zhigansk Airport</t>
  </si>
  <si>
    <t>ZIX</t>
  </si>
  <si>
    <t>Jenpeg Airport</t>
  </si>
  <si>
    <t>ZJG</t>
  </si>
  <si>
    <t>Locarno Airport</t>
  </si>
  <si>
    <t>ZJI</t>
  </si>
  <si>
    <t>Swan River Airport</t>
  </si>
  <si>
    <t>ZJN</t>
  </si>
  <si>
    <t>Kasaba Bay Airport</t>
  </si>
  <si>
    <t>ZKB</t>
  </si>
  <si>
    <t>Kashechewan Airport</t>
  </si>
  <si>
    <t>ZKE</t>
  </si>
  <si>
    <t>Kegaska Airport</t>
  </si>
  <si>
    <t>ZKG</t>
  </si>
  <si>
    <t>Zigong Airport</t>
  </si>
  <si>
    <t>ZKL</t>
  </si>
  <si>
    <t>Sette Cama Airport</t>
  </si>
  <si>
    <t>ZKM</t>
  </si>
  <si>
    <t>Zyryanka Airport</t>
  </si>
  <si>
    <t>ZKP</t>
  </si>
  <si>
    <t>Playa De Oro International Airport</t>
  </si>
  <si>
    <t>ZLO</t>
  </si>
  <si>
    <t>Municipal de Linares Airport</t>
  </si>
  <si>
    <t>ZLR</t>
  </si>
  <si>
    <t>La Tabatière Airport</t>
  </si>
  <si>
    <t>ZLT</t>
  </si>
  <si>
    <t>Zalingei Airport</t>
  </si>
  <si>
    <t>ZLX</t>
  </si>
  <si>
    <t>Sena Madureira Airport</t>
  </si>
  <si>
    <t>ZMD</t>
  </si>
  <si>
    <t>Magdeburg "City" Airport</t>
  </si>
  <si>
    <t>ZMG</t>
  </si>
  <si>
    <t>South Cariboo Region / 108 Mile Airport</t>
  </si>
  <si>
    <t>ZMH</t>
  </si>
  <si>
    <t>Zamora Airport</t>
  </si>
  <si>
    <t>ZMM</t>
  </si>
  <si>
    <t>Masset Airport</t>
  </si>
  <si>
    <t>ZMT</t>
  </si>
  <si>
    <t>Nyac Airport</t>
  </si>
  <si>
    <t>ZNC</t>
  </si>
  <si>
    <t>Zinder Airport</t>
  </si>
  <si>
    <t>ZND</t>
  </si>
  <si>
    <t>Newman Airport</t>
  </si>
  <si>
    <t>ZNE</t>
  </si>
  <si>
    <t>Abeid Amani Karume International Airport</t>
  </si>
  <si>
    <t>ZNZ</t>
  </si>
  <si>
    <t>Cañal Bajo Carlos - Hott Siebert Airport</t>
  </si>
  <si>
    <t>ZOS</t>
  </si>
  <si>
    <t>Sachigo Lake Airport</t>
  </si>
  <si>
    <t>ZPB</t>
  </si>
  <si>
    <t>Pucón Airport</t>
  </si>
  <si>
    <t>ZPC</t>
  </si>
  <si>
    <t>Zephyrhills Municipal Airport</t>
  </si>
  <si>
    <t>ZPH</t>
  </si>
  <si>
    <t>Pinehouse Lake Airport</t>
  </si>
  <si>
    <t>ZPO</t>
  </si>
  <si>
    <t>Donaueschingen-Villingen Airport</t>
  </si>
  <si>
    <t>ZQL</t>
  </si>
  <si>
    <t>Queenstown International Airport</t>
  </si>
  <si>
    <t>ZQN</t>
  </si>
  <si>
    <t>Zweibrücken Airport</t>
  </si>
  <si>
    <t>ZQW</t>
  </si>
  <si>
    <t>Zhangjiakou Ningyuan Airport</t>
  </si>
  <si>
    <t>ZQZ</t>
  </si>
  <si>
    <t>Zürich Airport</t>
  </si>
  <si>
    <t>Serui Airport</t>
  </si>
  <si>
    <t>ZRI</t>
  </si>
  <si>
    <t>Round Lake (Weagamow Lake) Airport</t>
  </si>
  <si>
    <t>ZRJ</t>
  </si>
  <si>
    <t>Sarmi Airport</t>
  </si>
  <si>
    <t>ZRM</t>
  </si>
  <si>
    <t>Zaraza Airport</t>
  </si>
  <si>
    <t>ZRZ</t>
  </si>
  <si>
    <t>San Salvador Airport</t>
  </si>
  <si>
    <t>ZSA</t>
  </si>
  <si>
    <t>Pierrefonds Airport</t>
  </si>
  <si>
    <t>ZSE</t>
  </si>
  <si>
    <t>Sandy Lake Airport</t>
  </si>
  <si>
    <t>ZSJ</t>
  </si>
  <si>
    <t>St. Paul Airport</t>
  </si>
  <si>
    <t>ZSP</t>
  </si>
  <si>
    <t>Sassandra Airport</t>
  </si>
  <si>
    <t>ZSS</t>
  </si>
  <si>
    <t>Stewart Airport</t>
  </si>
  <si>
    <t>ZST</t>
  </si>
  <si>
    <t>Tureia Airport</t>
  </si>
  <si>
    <t>ZTA</t>
  </si>
  <si>
    <t>Tête-à-la-Baleine Airport</t>
  </si>
  <si>
    <t>ZTB</t>
  </si>
  <si>
    <t>Zakynthos International Airport "Dionysios Solomos"</t>
  </si>
  <si>
    <t>ZTH</t>
  </si>
  <si>
    <t>Shamattawa Airport</t>
  </si>
  <si>
    <t>ZTM</t>
  </si>
  <si>
    <t>Zhytomyr Airport</t>
  </si>
  <si>
    <t>ZTR</t>
  </si>
  <si>
    <t>Zaqatala International Airport</t>
  </si>
  <si>
    <t>ZTU</t>
  </si>
  <si>
    <t>Ignace Municipal Airport</t>
  </si>
  <si>
    <t>ZUC</t>
  </si>
  <si>
    <t>Pupelde Airport</t>
  </si>
  <si>
    <t>ZUD</t>
  </si>
  <si>
    <t>Zhuhai Jinwan Airport</t>
  </si>
  <si>
    <t>ZUH</t>
  </si>
  <si>
    <t>Zilfi Airport</t>
  </si>
  <si>
    <t>ZUL</t>
  </si>
  <si>
    <t>Churchill Falls Airport</t>
  </si>
  <si>
    <t>ZUM</t>
  </si>
  <si>
    <t>Miandrivazo Airport</t>
  </si>
  <si>
    <t>ZVA</t>
  </si>
  <si>
    <t>ZVG</t>
  </si>
  <si>
    <t>Savannakhet Airport</t>
  </si>
  <si>
    <t>ZVK</t>
  </si>
  <si>
    <t>Andapa Airport</t>
  </si>
  <si>
    <t>ZWA</t>
  </si>
  <si>
    <t>Wollaston Lake Airport</t>
  </si>
  <si>
    <t>ZWL</t>
  </si>
  <si>
    <t>Zabrat Airport</t>
  </si>
  <si>
    <t>ZXT</t>
  </si>
  <si>
    <t>Zunyi Xinzhou Airport</t>
  </si>
  <si>
    <t>ZYI</t>
  </si>
  <si>
    <t>Osmany International Airport</t>
  </si>
  <si>
    <t>ZYL</t>
  </si>
  <si>
    <t>Zonalnoye Airport</t>
  </si>
  <si>
    <t>ZZO</t>
  </si>
  <si>
    <t>Mzuzu Airport</t>
  </si>
  <si>
    <t>ZZU</t>
  </si>
  <si>
    <t>Zanesville Municipal Airport</t>
  </si>
  <si>
    <t>ZZV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</si>
</sst>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8" x14ac:knownFonts="1">
    <font>
      <sz val="10"/>
      <color rgb="FF000000"/>
      <name val="Arial"/>
      <scheme val="minor"/>
    </font>
    <font>
      <sz val="10"/>
      <color theme="1"/>
      <name val="Helvetica Neue"/>
      <family val="2"/>
    </font>
    <font>
      <sz val="10"/>
      <color theme="1"/>
      <name val="Arial"/>
      <family val="2"/>
    </font>
    <font>
      <sz val="14"/>
      <color rgb="FF09044A"/>
      <name val="Helvetica Neue"/>
      <family val="2"/>
    </font>
    <font>
      <u/>
      <sz val="10"/>
      <color rgb="FF1155CC"/>
      <name val="Helvetica Neue"/>
      <family val="2"/>
    </font>
    <font>
      <u/>
      <sz val="10"/>
      <color rgb="FF1155CC"/>
      <name val="Helvetica Neue"/>
      <family val="2"/>
    </font>
    <font>
      <b/>
      <sz val="24"/>
      <color rgb="FF09044A"/>
      <name val="Helvetica Neue"/>
      <family val="2"/>
    </font>
    <font>
      <sz val="10"/>
      <color rgb="FF09044A"/>
      <name val="Helvetica Neue"/>
      <family val="2"/>
    </font>
    <font>
      <sz val="10"/>
      <color rgb="FF09044A"/>
      <name val="Arial"/>
      <family val="2"/>
    </font>
    <font>
      <b/>
      <sz val="10"/>
      <color rgb="FF09044A"/>
      <name val="Helvetica Neue"/>
      <family val="2"/>
    </font>
    <font>
      <b/>
      <sz val="10"/>
      <color theme="1"/>
      <name val="Tahoma"/>
      <family val="2"/>
    </font>
    <font>
      <b/>
      <sz val="10"/>
      <color rgb="FF09044A"/>
      <name val="Tahoma"/>
      <family val="2"/>
    </font>
    <font>
      <sz val="10"/>
      <color theme="1"/>
      <name val="Tahoma"/>
      <family val="2"/>
    </font>
    <font>
      <sz val="10"/>
      <color rgb="FF09044A"/>
      <name val="Tahoma"/>
      <family val="2"/>
    </font>
    <font>
      <sz val="10"/>
      <color rgb="FF000000"/>
      <name val="Arial"/>
      <family val="2"/>
    </font>
    <font>
      <b/>
      <sz val="10"/>
      <color rgb="FF000000"/>
      <name val="Arial"/>
      <family val="2"/>
    </font>
    <font>
      <b/>
      <sz val="10"/>
      <color theme="1"/>
      <name val="Arial"/>
      <family val="2"/>
    </font>
    <font>
      <sz val="10"/>
      <name val="Arial"/>
      <family val="2"/>
    </font>
    <font>
      <b/>
      <sz val="10"/>
      <color rgb="FFFF0000"/>
      <name val="Arial"/>
      <family val="2"/>
    </font>
    <font>
      <sz val="10"/>
      <color rgb="FFCCCCCC"/>
      <name val="Helvetica Neue"/>
      <family val="2"/>
    </font>
    <font>
      <u/>
      <sz val="10"/>
      <color rgb="FF1155CC"/>
      <name val="Helvetica Neue"/>
      <family val="2"/>
    </font>
    <font>
      <b/>
      <sz val="11"/>
      <color rgb="FF09044A"/>
      <name val="Calibri"/>
      <family val="2"/>
    </font>
    <font>
      <sz val="11"/>
      <color rgb="FF000000"/>
      <name val="Calibri"/>
      <family val="2"/>
    </font>
    <font>
      <i/>
      <sz val="11"/>
      <color theme="1"/>
      <name val="Calibri"/>
      <family val="2"/>
    </font>
    <font>
      <b/>
      <i/>
      <sz val="11"/>
      <color theme="1"/>
      <name val="Calibri"/>
      <family val="2"/>
    </font>
    <font>
      <b/>
      <sz val="11"/>
      <color theme="1"/>
      <name val="Calibri"/>
      <family val="2"/>
    </font>
    <font>
      <sz val="11"/>
      <color rgb="FF09044A"/>
      <name val="Calibri"/>
      <family val="2"/>
    </font>
    <font>
      <b/>
      <sz val="11"/>
      <color rgb="FFC00000"/>
      <name val="Calibri"/>
      <family val="2"/>
    </font>
    <font>
      <b/>
      <sz val="11"/>
      <color theme="0"/>
      <name val="Calibri"/>
      <family val="2"/>
    </font>
    <font>
      <sz val="11"/>
      <color theme="0"/>
      <name val="Calibri"/>
      <family val="2"/>
    </font>
    <font>
      <sz val="11"/>
      <color theme="1"/>
      <name val="Calibri"/>
      <family val="2"/>
    </font>
    <font>
      <b/>
      <sz val="9"/>
      <color theme="0"/>
      <name val="Calibri"/>
      <family val="2"/>
    </font>
    <font>
      <sz val="9"/>
      <color theme="0"/>
      <name val="Calibri"/>
      <family val="2"/>
    </font>
    <font>
      <sz val="10"/>
      <color theme="0"/>
      <name val="Arial"/>
      <family val="2"/>
    </font>
    <font>
      <sz val="10"/>
      <color rgb="FF24292F"/>
      <name val="Arial"/>
      <family val="2"/>
    </font>
    <font>
      <b/>
      <sz val="11"/>
      <color theme="5"/>
      <name val="Calibri"/>
      <family val="2"/>
    </font>
    <font>
      <b/>
      <sz val="11"/>
      <color rgb="FFFF0000"/>
      <name val="Calibri"/>
      <family val="2"/>
    </font>
    <font>
      <b/>
      <sz val="11"/>
      <color rgb="FFEA4335"/>
      <name val="Calibri"/>
      <family val="2"/>
    </font>
  </fonts>
  <fills count="13">
    <fill>
      <patternFill patternType="none"/>
    </fill>
    <fill>
      <patternFill patternType="gray125"/>
    </fill>
    <fill>
      <patternFill patternType="solid">
        <fgColor rgb="FF5AAA28"/>
        <bgColor rgb="FF5AAA28"/>
      </patternFill>
    </fill>
    <fill>
      <patternFill patternType="solid">
        <fgColor rgb="FF5AB031"/>
        <bgColor rgb="FF5AB031"/>
      </patternFill>
    </fill>
    <fill>
      <patternFill patternType="solid">
        <fgColor rgb="FFF2F2F2"/>
        <bgColor rgb="FFF2F2F2"/>
      </patternFill>
    </fill>
    <fill>
      <patternFill patternType="solid">
        <fgColor rgb="FFD9D9D9"/>
        <bgColor rgb="FFD9D9D9"/>
      </patternFill>
    </fill>
    <fill>
      <patternFill patternType="solid">
        <fgColor theme="0"/>
        <bgColor theme="0"/>
      </patternFill>
    </fill>
    <fill>
      <patternFill patternType="solid">
        <fgColor rgb="FFD8D8D8"/>
        <bgColor rgb="FFD8D8D8"/>
      </patternFill>
    </fill>
    <fill>
      <patternFill patternType="solid">
        <fgColor rgb="FFFFF2CC"/>
        <bgColor rgb="FFFFF2CC"/>
      </patternFill>
    </fill>
    <fill>
      <patternFill patternType="solid">
        <fgColor rgb="FFFCE4D6"/>
        <bgColor rgb="FFFCE4D6"/>
      </patternFill>
    </fill>
    <fill>
      <patternFill patternType="solid">
        <fgColor rgb="FFDDDDDD"/>
        <bgColor rgb="FFDDDDDD"/>
      </patternFill>
    </fill>
    <fill>
      <patternFill patternType="solid">
        <fgColor rgb="FFF3F3F3"/>
        <bgColor rgb="FFF3F3F3"/>
      </patternFill>
    </fill>
    <fill>
      <patternFill patternType="solid">
        <fgColor rgb="FFFFFFFF"/>
        <bgColor rgb="FFFFFFFF"/>
      </patternFill>
    </fill>
  </fills>
  <borders count="57">
    <border>
      <left/>
      <right/>
      <top/>
      <bottom/>
      <diagonal/>
    </border>
    <border>
      <left/>
      <right/>
      <top/>
      <bottom/>
      <diagonal/>
    </border>
    <border>
      <left style="dotted">
        <color rgb="FF000000"/>
      </left>
      <right/>
      <top style="dotted">
        <color rgb="FF000000"/>
      </top>
      <bottom/>
      <diagonal/>
    </border>
    <border>
      <left/>
      <right style="dotted">
        <color rgb="FF000000"/>
      </right>
      <top style="dotted">
        <color rgb="FF000000"/>
      </top>
      <bottom/>
      <diagonal/>
    </border>
    <border>
      <left/>
      <right/>
      <top/>
      <bottom style="thin">
        <color rgb="FF000000"/>
      </bottom>
      <diagonal/>
    </border>
    <border>
      <left style="dotted">
        <color rgb="FF000000"/>
      </left>
      <right/>
      <top/>
      <bottom/>
      <diagonal/>
    </border>
    <border>
      <left/>
      <right style="dotted">
        <color rgb="FF000000"/>
      </right>
      <top/>
      <bottom/>
      <diagonal/>
    </border>
    <border>
      <left style="dotted">
        <color rgb="FF000000"/>
      </left>
      <right/>
      <top/>
      <bottom style="dotted">
        <color rgb="FF000000"/>
      </bottom>
      <diagonal/>
    </border>
    <border>
      <left/>
      <right style="dotted">
        <color rgb="FF000000"/>
      </right>
      <top/>
      <bottom style="dotted">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style="thin">
        <color rgb="FF000000"/>
      </bottom>
      <diagonal/>
    </border>
    <border>
      <left/>
      <right/>
      <top/>
      <bottom style="thin">
        <color rgb="FFDDDDDD"/>
      </bottom>
      <diagonal/>
    </border>
    <border>
      <left/>
      <right/>
      <top/>
      <bottom style="thin">
        <color rgb="FFDDDDDD"/>
      </bottom>
      <diagonal/>
    </border>
    <border>
      <left/>
      <right/>
      <top style="thin">
        <color rgb="FFD9D9D9"/>
      </top>
      <bottom style="thin">
        <color rgb="FFD9D9D9"/>
      </bottom>
      <diagonal/>
    </border>
    <border>
      <left/>
      <right/>
      <top style="thin">
        <color rgb="FFDDDDDD"/>
      </top>
      <bottom style="thin">
        <color rgb="FFDDDDDD"/>
      </bottom>
      <diagonal/>
    </border>
    <border>
      <left/>
      <right/>
      <top style="thin">
        <color rgb="FFDDDDDD"/>
      </top>
      <bottom style="thin">
        <color rgb="FFDDDDDD"/>
      </bottom>
      <diagonal/>
    </border>
    <border>
      <left/>
      <right/>
      <top/>
      <bottom style="thin">
        <color rgb="FF000000"/>
      </bottom>
      <diagonal/>
    </border>
    <border>
      <left/>
      <right/>
      <top style="thin">
        <color rgb="FFDDDDDD"/>
      </top>
      <bottom style="thin">
        <color rgb="FF000000"/>
      </bottom>
      <diagonal/>
    </border>
    <border>
      <left/>
      <right/>
      <top style="thin">
        <color rgb="FFDDDDDD"/>
      </top>
      <bottom style="thin">
        <color rgb="FF000000"/>
      </bottom>
      <diagonal/>
    </border>
    <border>
      <left/>
      <right/>
      <top style="thin">
        <color rgb="FF000000"/>
      </top>
      <bottom style="thin">
        <color rgb="FFD9D9D9"/>
      </bottom>
      <diagonal/>
    </border>
    <border>
      <left/>
      <right/>
      <top style="thin">
        <color rgb="FF000000"/>
      </top>
      <bottom style="thin">
        <color rgb="FFDDDDDD"/>
      </bottom>
      <diagonal/>
    </border>
    <border>
      <left/>
      <right/>
      <top style="thin">
        <color rgb="FF000000"/>
      </top>
      <bottom/>
      <diagonal/>
    </border>
    <border>
      <left/>
      <right/>
      <top style="thin">
        <color rgb="FF000000"/>
      </top>
      <bottom style="thin">
        <color rgb="FFDDDDDD"/>
      </bottom>
      <diagonal/>
    </border>
    <border>
      <left/>
      <right/>
      <top/>
      <bottom style="thin">
        <color rgb="FFD9D9D9"/>
      </bottom>
      <diagonal/>
    </border>
    <border>
      <left/>
      <right/>
      <top style="thin">
        <color rgb="FFE7E6E6"/>
      </top>
      <bottom style="thin">
        <color rgb="FFE7E6E6"/>
      </bottom>
      <diagonal/>
    </border>
    <border>
      <left/>
      <right/>
      <top/>
      <bottom style="thin">
        <color rgb="FFD9D9D9"/>
      </bottom>
      <diagonal/>
    </border>
    <border>
      <left/>
      <right/>
      <top style="thin">
        <color rgb="FFD9D9D9"/>
      </top>
      <bottom style="thin">
        <color rgb="FF000000"/>
      </bottom>
      <diagonal/>
    </border>
    <border>
      <left/>
      <right/>
      <top style="thin">
        <color rgb="FFE7E6E6"/>
      </top>
      <bottom/>
      <diagonal/>
    </border>
    <border>
      <left/>
      <right/>
      <top style="thin">
        <color rgb="FF000000"/>
      </top>
      <bottom/>
      <diagonal/>
    </border>
    <border>
      <left/>
      <right/>
      <top style="thin">
        <color rgb="FF000000"/>
      </top>
      <bottom style="thin">
        <color rgb="FF000000"/>
      </bottom>
      <diagonal/>
    </border>
    <border>
      <left/>
      <right/>
      <top style="thin">
        <color rgb="FFDDDDDD"/>
      </top>
      <bottom/>
      <diagonal/>
    </border>
    <border>
      <left/>
      <right/>
      <top style="thin">
        <color rgb="FFE7E6E6"/>
      </top>
      <bottom style="thin">
        <color rgb="FF000000"/>
      </bottom>
      <diagonal/>
    </border>
    <border>
      <left/>
      <right/>
      <top style="thin">
        <color rgb="FF000000"/>
      </top>
      <bottom style="thin">
        <color rgb="FFD9D9D9"/>
      </bottom>
      <diagonal/>
    </border>
    <border>
      <left/>
      <right/>
      <top style="thin">
        <color rgb="FFDDDDDD"/>
      </top>
      <bottom/>
      <diagonal/>
    </border>
    <border>
      <left/>
      <right/>
      <top style="thin">
        <color rgb="FFD9D9D9"/>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216">
    <xf numFmtId="0" fontId="0" fillId="0" borderId="0" xfId="0"/>
    <xf numFmtId="0" fontId="1" fillId="2" borderId="1" xfId="0" applyFont="1" applyFill="1" applyBorder="1"/>
    <xf numFmtId="0" fontId="1" fillId="3" borderId="1" xfId="0" applyFont="1" applyFill="1" applyBorder="1"/>
    <xf numFmtId="0" fontId="2" fillId="2" borderId="1" xfId="0" applyFont="1" applyFill="1" applyBorder="1"/>
    <xf numFmtId="0" fontId="1" fillId="0" borderId="0" xfId="0" applyFont="1"/>
    <xf numFmtId="0" fontId="3" fillId="0" borderId="0" xfId="0" applyFont="1"/>
    <xf numFmtId="0" fontId="4" fillId="0" borderId="0" xfId="0" applyFont="1"/>
    <xf numFmtId="0" fontId="5" fillId="2" borderId="1" xfId="0" applyFont="1" applyFill="1" applyBorder="1"/>
    <xf numFmtId="0" fontId="6" fillId="0" borderId="0" xfId="0" applyFont="1"/>
    <xf numFmtId="0" fontId="7" fillId="0" borderId="0" xfId="0" applyFont="1"/>
    <xf numFmtId="0" fontId="8" fillId="0" borderId="0" xfId="0" applyFont="1"/>
    <xf numFmtId="0" fontId="9" fillId="0" borderId="2" xfId="0" applyFont="1" applyBorder="1" applyAlignment="1">
      <alignment vertical="center"/>
    </xf>
    <xf numFmtId="0" fontId="7" fillId="0" borderId="3" xfId="0" applyFont="1" applyBorder="1" applyAlignment="1">
      <alignment vertical="center"/>
    </xf>
    <xf numFmtId="0" fontId="10" fillId="0" borderId="4" xfId="0" applyFont="1" applyBorder="1" applyAlignment="1">
      <alignment wrapText="1"/>
    </xf>
    <xf numFmtId="0" fontId="11" fillId="0" borderId="4" xfId="0" applyFont="1" applyBorder="1" applyAlignment="1">
      <alignment horizontal="left" vertical="center"/>
    </xf>
    <xf numFmtId="0" fontId="9" fillId="0" borderId="5" xfId="0" applyFont="1" applyBorder="1" applyAlignment="1">
      <alignment vertical="center"/>
    </xf>
    <xf numFmtId="0" fontId="7" fillId="0" borderId="6" xfId="0" applyFont="1" applyBorder="1" applyAlignment="1">
      <alignment vertical="center"/>
    </xf>
    <xf numFmtId="0" fontId="12" fillId="4" borderId="1" xfId="0" applyFont="1" applyFill="1" applyBorder="1" applyAlignment="1">
      <alignment vertical="center"/>
    </xf>
    <xf numFmtId="0" fontId="13" fillId="4" borderId="1" xfId="0" applyFont="1" applyFill="1" applyBorder="1" applyAlignment="1">
      <alignment horizontal="left" vertical="center"/>
    </xf>
    <xf numFmtId="0" fontId="7" fillId="0" borderId="6" xfId="0" applyFont="1" applyBorder="1" applyAlignment="1">
      <alignment horizontal="left" vertical="center"/>
    </xf>
    <xf numFmtId="0" fontId="12" fillId="5" borderId="1" xfId="0" applyFont="1" applyFill="1" applyBorder="1" applyAlignment="1">
      <alignment vertical="center"/>
    </xf>
    <xf numFmtId="0" fontId="13" fillId="5" borderId="1" xfId="0" applyFont="1" applyFill="1" applyBorder="1" applyAlignment="1">
      <alignment horizontal="left" vertical="center"/>
    </xf>
    <xf numFmtId="0" fontId="9" fillId="0" borderId="7" xfId="0" applyFont="1" applyBorder="1" applyAlignment="1">
      <alignment vertical="center"/>
    </xf>
    <xf numFmtId="164" fontId="7" fillId="6" borderId="8" xfId="0" applyNumberFormat="1" applyFont="1" applyFill="1" applyBorder="1" applyAlignment="1">
      <alignment horizontal="left" vertical="center"/>
    </xf>
    <xf numFmtId="0" fontId="14" fillId="0" borderId="4" xfId="0" applyFont="1" applyBorder="1"/>
    <xf numFmtId="0" fontId="1" fillId="0" borderId="4" xfId="0" applyFont="1" applyBorder="1"/>
    <xf numFmtId="0" fontId="15" fillId="7" borderId="9" xfId="0" applyFont="1" applyFill="1" applyBorder="1" applyAlignment="1">
      <alignment vertical="center"/>
    </xf>
    <xf numFmtId="0" fontId="15" fillId="7" borderId="10" xfId="0" applyFont="1" applyFill="1" applyBorder="1" applyAlignment="1">
      <alignment vertical="center"/>
    </xf>
    <xf numFmtId="0" fontId="1" fillId="7" borderId="11" xfId="0" applyFont="1" applyFill="1" applyBorder="1" applyAlignment="1">
      <alignment vertical="center"/>
    </xf>
    <xf numFmtId="0" fontId="1" fillId="0" borderId="0" xfId="0" applyFont="1" applyAlignment="1">
      <alignment vertical="center"/>
    </xf>
    <xf numFmtId="0" fontId="16" fillId="7" borderId="9" xfId="0" applyFont="1" applyFill="1" applyBorder="1" applyAlignment="1">
      <alignment vertical="center"/>
    </xf>
    <xf numFmtId="0" fontId="1" fillId="7" borderId="10" xfId="0" applyFont="1" applyFill="1" applyBorder="1" applyAlignment="1">
      <alignment vertical="center"/>
    </xf>
    <xf numFmtId="0" fontId="14" fillId="7" borderId="11" xfId="0" applyFont="1" applyFill="1" applyBorder="1" applyAlignment="1">
      <alignment vertical="center"/>
    </xf>
    <xf numFmtId="0" fontId="18" fillId="0" borderId="12" xfId="0" applyFont="1" applyBorder="1"/>
    <xf numFmtId="0" fontId="2" fillId="0" borderId="0" xfId="0" applyFont="1"/>
    <xf numFmtId="0" fontId="14" fillId="0" borderId="13" xfId="0" applyFont="1" applyBorder="1"/>
    <xf numFmtId="0" fontId="19" fillId="0" borderId="0" xfId="0" applyFont="1"/>
    <xf numFmtId="0" fontId="19" fillId="2" borderId="1" xfId="0" applyFont="1" applyFill="1" applyBorder="1"/>
    <xf numFmtId="0" fontId="2" fillId="8" borderId="14" xfId="0" applyFont="1" applyFill="1" applyBorder="1"/>
    <xf numFmtId="0" fontId="14" fillId="9" borderId="14" xfId="0" applyFont="1" applyFill="1" applyBorder="1"/>
    <xf numFmtId="0" fontId="14" fillId="0" borderId="0" xfId="0" applyFont="1"/>
    <xf numFmtId="0" fontId="2" fillId="0" borderId="12" xfId="0" applyFont="1" applyBorder="1"/>
    <xf numFmtId="0" fontId="1" fillId="0" borderId="13" xfId="0" applyFont="1" applyBorder="1"/>
    <xf numFmtId="0" fontId="14" fillId="0" borderId="17" xfId="0" applyFont="1" applyBorder="1"/>
    <xf numFmtId="0" fontId="14" fillId="0" borderId="17" xfId="0" applyFont="1" applyBorder="1" applyAlignment="1">
      <alignment horizontal="center" vertical="center"/>
    </xf>
    <xf numFmtId="0" fontId="14" fillId="0" borderId="12" xfId="0" applyFont="1" applyBorder="1"/>
    <xf numFmtId="0" fontId="14" fillId="5" borderId="17" xfId="0" applyFont="1" applyFill="1" applyBorder="1" applyAlignment="1">
      <alignment horizontal="center" vertical="center"/>
    </xf>
    <xf numFmtId="0" fontId="1" fillId="0" borderId="12" xfId="0" applyFont="1" applyBorder="1"/>
    <xf numFmtId="0" fontId="14" fillId="0" borderId="18" xfId="0" applyFont="1" applyBorder="1"/>
    <xf numFmtId="0" fontId="14" fillId="0" borderId="19" xfId="0" applyFont="1" applyBorder="1"/>
    <xf numFmtId="0" fontId="21" fillId="0" borderId="0" xfId="0" applyFont="1"/>
    <xf numFmtId="0" fontId="22" fillId="0" borderId="0" xfId="0" applyFont="1"/>
    <xf numFmtId="0" fontId="23" fillId="0" borderId="0" xfId="0" applyFont="1"/>
    <xf numFmtId="0" fontId="21"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3" fontId="25" fillId="0" borderId="0" xfId="0" applyNumberFormat="1" applyFont="1" applyAlignment="1">
      <alignment horizontal="center" vertical="center"/>
    </xf>
    <xf numFmtId="0" fontId="22" fillId="0" borderId="0" xfId="0" applyFont="1" applyAlignment="1">
      <alignment horizontal="center" vertical="center"/>
    </xf>
    <xf numFmtId="0" fontId="25" fillId="10" borderId="20" xfId="0" applyFont="1" applyFill="1" applyBorder="1"/>
    <xf numFmtId="0" fontId="25" fillId="10" borderId="20" xfId="0" applyFont="1" applyFill="1" applyBorder="1" applyAlignment="1">
      <alignment horizontal="center" vertical="center"/>
    </xf>
    <xf numFmtId="0" fontId="27" fillId="10" borderId="20" xfId="0" applyFont="1" applyFill="1" applyBorder="1" applyAlignment="1">
      <alignment horizontal="center" vertical="center"/>
    </xf>
    <xf numFmtId="0" fontId="28" fillId="3" borderId="21" xfId="0" applyFont="1" applyFill="1" applyBorder="1"/>
    <xf numFmtId="0" fontId="28" fillId="3" borderId="21" xfId="0" applyFont="1" applyFill="1" applyBorder="1" applyAlignment="1">
      <alignment horizontal="center" vertical="center"/>
    </xf>
    <xf numFmtId="0" fontId="29" fillId="3" borderId="21" xfId="0" applyFont="1" applyFill="1" applyBorder="1" applyAlignment="1">
      <alignment horizontal="center" vertical="center"/>
    </xf>
    <xf numFmtId="0" fontId="29" fillId="0" borderId="0" xfId="0" applyFont="1"/>
    <xf numFmtId="0" fontId="25" fillId="6" borderId="1" xfId="0" applyFont="1" applyFill="1" applyBorder="1" applyAlignment="1">
      <alignment vertical="center" textRotation="90"/>
    </xf>
    <xf numFmtId="0" fontId="25" fillId="0" borderId="22" xfId="0" applyFont="1" applyBorder="1" applyAlignment="1">
      <alignment vertical="top"/>
    </xf>
    <xf numFmtId="0" fontId="30" fillId="0" borderId="22" xfId="0" applyFont="1" applyBorder="1" applyAlignment="1">
      <alignment vertical="top"/>
    </xf>
    <xf numFmtId="0" fontId="30" fillId="11" borderId="23" xfId="0" applyFont="1" applyFill="1" applyBorder="1" applyAlignment="1">
      <alignment horizontal="center" vertical="center"/>
    </xf>
    <xf numFmtId="0" fontId="30" fillId="0" borderId="22" xfId="0" applyFont="1" applyBorder="1" applyAlignment="1">
      <alignment horizontal="center" vertical="center"/>
    </xf>
    <xf numFmtId="0" fontId="30" fillId="6" borderId="1" xfId="0" applyFont="1" applyFill="1" applyBorder="1"/>
    <xf numFmtId="0" fontId="30" fillId="0" borderId="22" xfId="0" applyFont="1" applyBorder="1"/>
    <xf numFmtId="164" fontId="30" fillId="11" borderId="23" xfId="0" applyNumberFormat="1" applyFont="1" applyFill="1" applyBorder="1" applyAlignment="1">
      <alignment horizontal="center" vertical="center"/>
    </xf>
    <xf numFmtId="164" fontId="30" fillId="12" borderId="23" xfId="0" applyNumberFormat="1" applyFont="1" applyFill="1" applyBorder="1" applyAlignment="1">
      <alignment horizontal="center" vertical="center"/>
    </xf>
    <xf numFmtId="0" fontId="25" fillId="0" borderId="24" xfId="0" applyFont="1" applyBorder="1" applyAlignment="1">
      <alignment vertical="top"/>
    </xf>
    <xf numFmtId="0" fontId="30" fillId="0" borderId="24" xfId="0" applyFont="1" applyBorder="1" applyAlignment="1">
      <alignment vertical="top"/>
    </xf>
    <xf numFmtId="0" fontId="30" fillId="11" borderId="25" xfId="0" applyFont="1" applyFill="1" applyBorder="1" applyAlignment="1">
      <alignment horizontal="center" vertical="center"/>
    </xf>
    <xf numFmtId="0" fontId="30" fillId="0" borderId="26" xfId="0" applyFont="1" applyBorder="1" applyAlignment="1">
      <alignment horizontal="center" vertical="center"/>
    </xf>
    <xf numFmtId="0" fontId="30" fillId="6" borderId="27" xfId="0" applyFont="1" applyFill="1" applyBorder="1"/>
    <xf numFmtId="0" fontId="25" fillId="0" borderId="4" xfId="0" applyFont="1" applyBorder="1" applyAlignment="1">
      <alignment vertical="top"/>
    </xf>
    <xf numFmtId="0" fontId="30" fillId="0" borderId="4" xfId="0" applyFont="1" applyBorder="1" applyAlignment="1">
      <alignment vertical="top"/>
    </xf>
    <xf numFmtId="0" fontId="30" fillId="4" borderId="28" xfId="0" applyFont="1" applyFill="1" applyBorder="1" applyAlignment="1">
      <alignment horizontal="center" vertical="center"/>
    </xf>
    <xf numFmtId="0" fontId="30" fillId="0" borderId="29" xfId="0" applyFont="1" applyBorder="1" applyAlignment="1">
      <alignment horizontal="center" vertical="center"/>
    </xf>
    <xf numFmtId="0" fontId="30" fillId="0" borderId="29" xfId="0" applyFont="1" applyBorder="1"/>
    <xf numFmtId="0" fontId="28" fillId="3" borderId="27" xfId="0" applyFont="1" applyFill="1" applyBorder="1"/>
    <xf numFmtId="0" fontId="28" fillId="2" borderId="1" xfId="0" applyFont="1" applyFill="1" applyBorder="1" applyAlignment="1">
      <alignment vertical="top"/>
    </xf>
    <xf numFmtId="0" fontId="29" fillId="2" borderId="1" xfId="0" applyFont="1" applyFill="1" applyBorder="1" applyAlignment="1">
      <alignment vertical="top"/>
    </xf>
    <xf numFmtId="0" fontId="29" fillId="2" borderId="1" xfId="0" applyFont="1" applyFill="1" applyBorder="1" applyAlignment="1">
      <alignment horizontal="center" vertical="center"/>
    </xf>
    <xf numFmtId="0" fontId="25" fillId="0" borderId="30" xfId="0" applyFont="1" applyBorder="1"/>
    <xf numFmtId="0" fontId="30" fillId="0" borderId="30" xfId="0" applyFont="1" applyBorder="1"/>
    <xf numFmtId="0" fontId="30" fillId="11" borderId="31" xfId="0" applyFont="1" applyFill="1" applyBorder="1" applyAlignment="1">
      <alignment horizontal="center" vertical="center"/>
    </xf>
    <xf numFmtId="0" fontId="30" fillId="11" borderId="32" xfId="0" applyFont="1" applyFill="1" applyBorder="1" applyAlignment="1">
      <alignment horizontal="center" vertical="center"/>
    </xf>
    <xf numFmtId="0" fontId="30" fillId="6" borderId="31" xfId="0" applyFont="1" applyFill="1" applyBorder="1" applyAlignment="1">
      <alignment horizontal="center" vertical="center"/>
    </xf>
    <xf numFmtId="0" fontId="30" fillId="0" borderId="33" xfId="0" applyFont="1" applyBorder="1" applyAlignment="1">
      <alignment horizontal="center" vertical="center"/>
    </xf>
    <xf numFmtId="0" fontId="22" fillId="6" borderId="1" xfId="0" applyFont="1" applyFill="1" applyBorder="1"/>
    <xf numFmtId="0" fontId="25" fillId="0" borderId="34" xfId="0" applyFont="1" applyBorder="1"/>
    <xf numFmtId="0" fontId="30" fillId="0" borderId="34" xfId="0" applyFont="1" applyBorder="1"/>
    <xf numFmtId="1" fontId="30" fillId="11" borderId="25" xfId="0" applyNumberFormat="1" applyFont="1" applyFill="1" applyBorder="1" applyAlignment="1">
      <alignment horizontal="center" vertical="center"/>
    </xf>
    <xf numFmtId="0" fontId="30" fillId="6" borderId="23" xfId="0" applyFont="1" applyFill="1" applyBorder="1" applyAlignment="1">
      <alignment horizontal="center" vertical="center"/>
    </xf>
    <xf numFmtId="0" fontId="22" fillId="6" borderId="27" xfId="0" applyFont="1" applyFill="1" applyBorder="1"/>
    <xf numFmtId="0" fontId="25" fillId="0" borderId="4" xfId="0" applyFont="1" applyBorder="1"/>
    <xf numFmtId="0" fontId="30" fillId="0" borderId="4" xfId="0" applyFont="1" applyBorder="1"/>
    <xf numFmtId="0" fontId="30" fillId="11" borderId="27" xfId="0" applyFont="1" applyFill="1" applyBorder="1" applyAlignment="1">
      <alignment horizontal="center" vertical="center"/>
    </xf>
    <xf numFmtId="1" fontId="30" fillId="11" borderId="28" xfId="0" applyNumberFormat="1" applyFont="1" applyFill="1" applyBorder="1" applyAlignment="1">
      <alignment horizontal="center" vertical="center"/>
    </xf>
    <xf numFmtId="0" fontId="30" fillId="6" borderId="27" xfId="0" applyFont="1" applyFill="1" applyBorder="1" applyAlignment="1">
      <alignment horizontal="center" vertical="center"/>
    </xf>
    <xf numFmtId="0" fontId="30" fillId="0" borderId="4" xfId="0" applyFont="1" applyBorder="1" applyAlignment="1">
      <alignment horizontal="center" vertical="center"/>
    </xf>
    <xf numFmtId="0" fontId="22" fillId="8" borderId="27" xfId="0" applyFont="1" applyFill="1" applyBorder="1"/>
    <xf numFmtId="0" fontId="25" fillId="8" borderId="27" xfId="0" applyFont="1" applyFill="1" applyBorder="1"/>
    <xf numFmtId="0" fontId="30" fillId="8" borderId="27" xfId="0" applyFont="1" applyFill="1" applyBorder="1"/>
    <xf numFmtId="0" fontId="30" fillId="4" borderId="27" xfId="0" applyFont="1" applyFill="1" applyBorder="1" applyAlignment="1">
      <alignment horizontal="center" vertical="center"/>
    </xf>
    <xf numFmtId="1" fontId="30" fillId="4" borderId="27" xfId="0" applyNumberFormat="1" applyFont="1" applyFill="1" applyBorder="1" applyAlignment="1">
      <alignment horizontal="center" vertical="center"/>
    </xf>
    <xf numFmtId="0" fontId="22" fillId="4" borderId="35" xfId="0" applyFont="1" applyFill="1" applyBorder="1"/>
    <xf numFmtId="0" fontId="25" fillId="8" borderId="36" xfId="0" applyFont="1" applyFill="1" applyBorder="1" applyAlignment="1">
      <alignment horizontal="left" vertical="center"/>
    </xf>
    <xf numFmtId="0" fontId="30" fillId="8" borderId="36" xfId="0" applyFont="1" applyFill="1" applyBorder="1" applyAlignment="1">
      <alignment wrapText="1"/>
    </xf>
    <xf numFmtId="1" fontId="30" fillId="11" borderId="23" xfId="0" applyNumberFormat="1" applyFont="1" applyFill="1" applyBorder="1" applyAlignment="1">
      <alignment horizontal="center" vertical="center"/>
    </xf>
    <xf numFmtId="0" fontId="25" fillId="8" borderId="36" xfId="0" applyFont="1" applyFill="1" applyBorder="1" applyAlignment="1">
      <alignment horizontal="left"/>
    </xf>
    <xf numFmtId="0" fontId="30" fillId="8" borderId="36" xfId="0" applyFont="1" applyFill="1" applyBorder="1"/>
    <xf numFmtId="9" fontId="30" fillId="11" borderId="23" xfId="0" applyNumberFormat="1" applyFont="1" applyFill="1" applyBorder="1" applyAlignment="1">
      <alignment horizontal="center" vertical="center"/>
    </xf>
    <xf numFmtId="9" fontId="30" fillId="0" borderId="22" xfId="0" applyNumberFormat="1" applyFont="1" applyBorder="1" applyAlignment="1">
      <alignment horizontal="center" vertical="center"/>
    </xf>
    <xf numFmtId="9" fontId="30" fillId="6" borderId="23" xfId="0" applyNumberFormat="1" applyFont="1" applyFill="1" applyBorder="1" applyAlignment="1">
      <alignment horizontal="center" vertical="center"/>
    </xf>
    <xf numFmtId="0" fontId="25" fillId="8" borderId="37" xfId="0" applyFont="1" applyFill="1" applyBorder="1" applyAlignment="1">
      <alignment horizontal="left"/>
    </xf>
    <xf numFmtId="0" fontId="30" fillId="8" borderId="37" xfId="0" applyFont="1" applyFill="1" applyBorder="1"/>
    <xf numFmtId="9" fontId="30" fillId="11" borderId="27" xfId="0" applyNumberFormat="1" applyFont="1" applyFill="1" applyBorder="1" applyAlignment="1">
      <alignment horizontal="center" vertical="center"/>
    </xf>
    <xf numFmtId="9" fontId="30" fillId="0" borderId="4" xfId="0" applyNumberFormat="1" applyFont="1" applyBorder="1" applyAlignment="1">
      <alignment horizontal="center" vertical="center"/>
    </xf>
    <xf numFmtId="9" fontId="30" fillId="6" borderId="27" xfId="0" applyNumberFormat="1" applyFont="1" applyFill="1" applyBorder="1" applyAlignment="1">
      <alignment horizontal="center" vertical="center"/>
    </xf>
    <xf numFmtId="0" fontId="28" fillId="2" borderId="27" xfId="0" applyFont="1" applyFill="1" applyBorder="1"/>
    <xf numFmtId="10" fontId="29" fillId="0" borderId="38" xfId="0" applyNumberFormat="1" applyFont="1" applyBorder="1"/>
    <xf numFmtId="1" fontId="30" fillId="11" borderId="31" xfId="0" applyNumberFormat="1" applyFont="1" applyFill="1" applyBorder="1" applyAlignment="1">
      <alignment horizontal="center" vertical="center"/>
    </xf>
    <xf numFmtId="1" fontId="30" fillId="0" borderId="33" xfId="0" applyNumberFormat="1" applyFont="1" applyBorder="1" applyAlignment="1">
      <alignment horizontal="center" vertical="center"/>
    </xf>
    <xf numFmtId="0" fontId="30" fillId="0" borderId="39" xfId="0" applyFont="1" applyBorder="1"/>
    <xf numFmtId="1" fontId="30" fillId="0" borderId="22" xfId="0" applyNumberFormat="1" applyFont="1" applyBorder="1" applyAlignment="1">
      <alignment horizontal="center" vertical="center"/>
    </xf>
    <xf numFmtId="0" fontId="30" fillId="0" borderId="0" xfId="0" applyFont="1"/>
    <xf numFmtId="0" fontId="25" fillId="0" borderId="34" xfId="0" applyFont="1" applyBorder="1" applyAlignment="1">
      <alignment horizontal="left"/>
    </xf>
    <xf numFmtId="1" fontId="30" fillId="0" borderId="22" xfId="0" applyNumberFormat="1" applyFont="1" applyBorder="1"/>
    <xf numFmtId="0" fontId="25" fillId="0" borderId="0" xfId="0" applyFont="1" applyAlignment="1">
      <alignment horizontal="left"/>
    </xf>
    <xf numFmtId="1" fontId="30" fillId="11" borderId="1" xfId="0" applyNumberFormat="1" applyFont="1" applyFill="1" applyBorder="1" applyAlignment="1">
      <alignment horizontal="center" vertical="center"/>
    </xf>
    <xf numFmtId="1" fontId="30" fillId="0" borderId="0" xfId="0" applyNumberFormat="1" applyFont="1" applyAlignment="1">
      <alignment horizontal="center" vertical="center"/>
    </xf>
    <xf numFmtId="1" fontId="30" fillId="0" borderId="0" xfId="0" applyNumberFormat="1" applyFont="1"/>
    <xf numFmtId="0" fontId="28" fillId="2" borderId="40" xfId="0" applyFont="1" applyFill="1" applyBorder="1"/>
    <xf numFmtId="0" fontId="28" fillId="2" borderId="40" xfId="0" applyFont="1" applyFill="1" applyBorder="1" applyAlignment="1">
      <alignment vertical="top"/>
    </xf>
    <xf numFmtId="0" fontId="29" fillId="2" borderId="40" xfId="0" applyFont="1" applyFill="1" applyBorder="1" applyAlignment="1">
      <alignment vertical="top"/>
    </xf>
    <xf numFmtId="0" fontId="29" fillId="2" borderId="40" xfId="0" applyFont="1" applyFill="1" applyBorder="1" applyAlignment="1">
      <alignment horizontal="center" vertical="center"/>
    </xf>
    <xf numFmtId="0" fontId="29" fillId="0" borderId="39" xfId="0" applyFont="1" applyBorder="1"/>
    <xf numFmtId="1" fontId="30" fillId="0" borderId="26" xfId="0" applyNumberFormat="1" applyFont="1" applyBorder="1" applyAlignment="1">
      <alignment horizontal="center" vertical="center"/>
    </xf>
    <xf numFmtId="1" fontId="30" fillId="0" borderId="41" xfId="0" applyNumberFormat="1" applyFont="1" applyBorder="1" applyAlignment="1">
      <alignment horizontal="center" vertical="center"/>
    </xf>
    <xf numFmtId="1" fontId="30" fillId="11" borderId="27" xfId="0" applyNumberFormat="1" applyFont="1" applyFill="1" applyBorder="1" applyAlignment="1">
      <alignment horizontal="center" vertical="center"/>
    </xf>
    <xf numFmtId="1" fontId="30" fillId="0" borderId="29" xfId="0" applyNumberFormat="1" applyFont="1" applyBorder="1" applyAlignment="1">
      <alignment horizontal="center" vertical="center"/>
    </xf>
    <xf numFmtId="0" fontId="28" fillId="2" borderId="27" xfId="0" applyFont="1" applyFill="1" applyBorder="1" applyAlignment="1">
      <alignment vertical="top"/>
    </xf>
    <xf numFmtId="0" fontId="29" fillId="2" borderId="27" xfId="0" applyFont="1" applyFill="1" applyBorder="1" applyAlignment="1">
      <alignment vertical="top"/>
    </xf>
    <xf numFmtId="0" fontId="29" fillId="2" borderId="27" xfId="0" applyFont="1" applyFill="1" applyBorder="1" applyAlignment="1">
      <alignment horizontal="center" vertical="center"/>
    </xf>
    <xf numFmtId="0" fontId="29" fillId="0" borderId="42" xfId="0" applyFont="1" applyBorder="1"/>
    <xf numFmtId="1" fontId="30" fillId="0" borderId="4" xfId="0" applyNumberFormat="1" applyFont="1" applyBorder="1" applyAlignment="1">
      <alignment horizontal="center" vertical="center"/>
    </xf>
    <xf numFmtId="1" fontId="30" fillId="0" borderId="4" xfId="0" applyNumberFormat="1" applyFont="1" applyBorder="1"/>
    <xf numFmtId="0" fontId="25" fillId="0" borderId="4" xfId="0" applyFont="1" applyBorder="1" applyAlignment="1">
      <alignment vertical="center" textRotation="90"/>
    </xf>
    <xf numFmtId="0" fontId="25" fillId="9" borderId="27" xfId="0" applyFont="1" applyFill="1" applyBorder="1"/>
    <xf numFmtId="0" fontId="30" fillId="9" borderId="27" xfId="0" applyFont="1" applyFill="1" applyBorder="1"/>
    <xf numFmtId="0" fontId="30" fillId="4" borderId="27" xfId="0" applyFont="1" applyFill="1" applyBorder="1"/>
    <xf numFmtId="0" fontId="25" fillId="9" borderId="36" xfId="0" applyFont="1" applyFill="1" applyBorder="1"/>
    <xf numFmtId="0" fontId="30" fillId="9" borderId="36" xfId="0" applyFont="1" applyFill="1" applyBorder="1"/>
    <xf numFmtId="0" fontId="25" fillId="9" borderId="1" xfId="0" applyFont="1" applyFill="1" applyBorder="1"/>
    <xf numFmtId="0" fontId="25" fillId="9" borderId="43" xfId="0" applyFont="1" applyFill="1" applyBorder="1"/>
    <xf numFmtId="0" fontId="30" fillId="9" borderId="43" xfId="0" applyFont="1" applyFill="1" applyBorder="1"/>
    <xf numFmtId="1" fontId="30" fillId="0" borderId="33" xfId="0" applyNumberFormat="1" applyFont="1" applyBorder="1"/>
    <xf numFmtId="0" fontId="25" fillId="6" borderId="27" xfId="0" applyFont="1" applyFill="1" applyBorder="1" applyAlignment="1">
      <alignment vertical="center" textRotation="90"/>
    </xf>
    <xf numFmtId="0" fontId="28" fillId="2" borderId="1" xfId="0" applyFont="1" applyFill="1" applyBorder="1"/>
    <xf numFmtId="0" fontId="31" fillId="2" borderId="1" xfId="0" applyFont="1" applyFill="1" applyBorder="1" applyAlignment="1">
      <alignment vertical="top"/>
    </xf>
    <xf numFmtId="0" fontId="32" fillId="2" borderId="1" xfId="0" applyFont="1" applyFill="1" applyBorder="1" applyAlignment="1">
      <alignment vertical="top"/>
    </xf>
    <xf numFmtId="0" fontId="32" fillId="2" borderId="1" xfId="0" applyFont="1" applyFill="1" applyBorder="1" applyAlignment="1">
      <alignment horizontal="center" vertical="center"/>
    </xf>
    <xf numFmtId="0" fontId="32" fillId="2" borderId="40" xfId="0" applyFont="1" applyFill="1" applyBorder="1" applyAlignment="1">
      <alignment horizontal="center" vertical="center"/>
    </xf>
    <xf numFmtId="0" fontId="32" fillId="0" borderId="0" xfId="0" applyFont="1"/>
    <xf numFmtId="0" fontId="25" fillId="6" borderId="32" xfId="0" applyFont="1" applyFill="1" applyBorder="1" applyAlignment="1">
      <alignment vertical="center" textRotation="90"/>
    </xf>
    <xf numFmtId="0" fontId="30" fillId="0" borderId="30" xfId="0" applyFont="1" applyBorder="1" applyAlignment="1">
      <alignment wrapText="1"/>
    </xf>
    <xf numFmtId="0" fontId="25" fillId="0" borderId="4" xfId="0" applyFont="1" applyBorder="1" applyAlignment="1">
      <alignment horizontal="left" vertical="center"/>
    </xf>
    <xf numFmtId="0" fontId="30" fillId="0" borderId="4" xfId="0" applyFont="1" applyBorder="1" applyAlignment="1">
      <alignment wrapText="1"/>
    </xf>
    <xf numFmtId="1" fontId="30" fillId="6" borderId="31" xfId="0" applyNumberFormat="1" applyFont="1" applyFill="1" applyBorder="1" applyAlignment="1">
      <alignment horizontal="center" vertical="center"/>
    </xf>
    <xf numFmtId="0" fontId="25" fillId="0" borderId="34" xfId="0" applyFont="1" applyBorder="1" applyAlignment="1">
      <alignment vertical="center"/>
    </xf>
    <xf numFmtId="0" fontId="30" fillId="0" borderId="34" xfId="0" applyFont="1" applyBorder="1" applyAlignment="1">
      <alignment wrapText="1"/>
    </xf>
    <xf numFmtId="1" fontId="30" fillId="11" borderId="44" xfId="0" applyNumberFormat="1" applyFont="1" applyFill="1" applyBorder="1" applyAlignment="1">
      <alignment horizontal="center" vertical="center" wrapText="1"/>
    </xf>
    <xf numFmtId="1" fontId="30" fillId="0" borderId="41" xfId="0" applyNumberFormat="1" applyFont="1" applyBorder="1"/>
    <xf numFmtId="0" fontId="25" fillId="0" borderId="45" xfId="0" applyFont="1" applyBorder="1"/>
    <xf numFmtId="0" fontId="30" fillId="0" borderId="45" xfId="0" applyFont="1" applyBorder="1"/>
    <xf numFmtId="0" fontId="25" fillId="0" borderId="24" xfId="0" applyFont="1" applyBorder="1"/>
    <xf numFmtId="0" fontId="30" fillId="0" borderId="24" xfId="0" applyFont="1" applyBorder="1"/>
    <xf numFmtId="0" fontId="25" fillId="8" borderId="36" xfId="0" applyFont="1" applyFill="1" applyBorder="1" applyAlignment="1">
      <alignment vertical="center"/>
    </xf>
    <xf numFmtId="0" fontId="23" fillId="11" borderId="23" xfId="0" applyFont="1" applyFill="1" applyBorder="1" applyAlignment="1">
      <alignment horizontal="center" vertical="center"/>
    </xf>
    <xf numFmtId="0" fontId="23" fillId="0" borderId="22" xfId="0" applyFont="1" applyBorder="1" applyAlignment="1">
      <alignment horizontal="center" vertical="center"/>
    </xf>
    <xf numFmtId="0" fontId="33" fillId="3" borderId="46" xfId="0" applyFont="1" applyFill="1" applyBorder="1"/>
    <xf numFmtId="0" fontId="33" fillId="3" borderId="47" xfId="0" applyFont="1" applyFill="1" applyBorder="1"/>
    <xf numFmtId="0" fontId="33" fillId="3" borderId="48" xfId="0" applyFont="1" applyFill="1" applyBorder="1" applyAlignment="1">
      <alignment horizontal="left" readingOrder="1"/>
    </xf>
    <xf numFmtId="0" fontId="33" fillId="3" borderId="49" xfId="0" applyFont="1" applyFill="1" applyBorder="1" applyAlignment="1">
      <alignment horizontal="left" readingOrder="1"/>
    </xf>
    <xf numFmtId="0" fontId="33" fillId="3" borderId="1" xfId="0" applyFont="1" applyFill="1" applyBorder="1"/>
    <xf numFmtId="0" fontId="14" fillId="0" borderId="50" xfId="0" applyFont="1" applyBorder="1" applyAlignment="1">
      <alignment horizontal="left" readingOrder="1"/>
    </xf>
    <xf numFmtId="0" fontId="14" fillId="0" borderId="51" xfId="0" applyFont="1" applyBorder="1" applyAlignment="1">
      <alignment horizontal="left" readingOrder="1"/>
    </xf>
    <xf numFmtId="0" fontId="14" fillId="0" borderId="52" xfId="0" applyFont="1" applyBorder="1" applyAlignment="1">
      <alignment horizontal="left" readingOrder="1"/>
    </xf>
    <xf numFmtId="0" fontId="14" fillId="0" borderId="53" xfId="0" applyFont="1" applyBorder="1" applyAlignment="1">
      <alignment horizontal="left" readingOrder="1"/>
    </xf>
    <xf numFmtId="0" fontId="34" fillId="0" borderId="0" xfId="0" applyFont="1"/>
    <xf numFmtId="0" fontId="34" fillId="0" borderId="12" xfId="0" applyFont="1" applyBorder="1"/>
    <xf numFmtId="0" fontId="34" fillId="0" borderId="13" xfId="0" applyFont="1" applyBorder="1"/>
    <xf numFmtId="0" fontId="14" fillId="0" borderId="54" xfId="0" applyFont="1" applyBorder="1" applyAlignment="1">
      <alignment horizontal="left" readingOrder="1"/>
    </xf>
    <xf numFmtId="0" fontId="14" fillId="0" borderId="55" xfId="0" applyFont="1" applyBorder="1" applyAlignment="1">
      <alignment horizontal="left" readingOrder="1"/>
    </xf>
    <xf numFmtId="0" fontId="14" fillId="0" borderId="56" xfId="0" applyFont="1" applyBorder="1" applyAlignment="1">
      <alignment horizontal="left" readingOrder="1"/>
    </xf>
    <xf numFmtId="0" fontId="14" fillId="0" borderId="15" xfId="0" applyFont="1" applyBorder="1" applyAlignment="1">
      <alignment horizontal="center" vertical="center" wrapText="1"/>
    </xf>
    <xf numFmtId="0" fontId="17" fillId="0" borderId="16" xfId="0" applyFont="1" applyBorder="1"/>
    <xf numFmtId="0" fontId="14" fillId="0" borderId="12" xfId="0" applyFont="1" applyBorder="1" applyAlignment="1">
      <alignment horizontal="left" vertical="top" wrapText="1"/>
    </xf>
    <xf numFmtId="0" fontId="0" fillId="0" borderId="0" xfId="0"/>
    <xf numFmtId="0" fontId="17" fillId="0" borderId="13" xfId="0" applyFont="1" applyBorder="1"/>
    <xf numFmtId="0" fontId="17" fillId="0" borderId="12" xfId="0" applyFont="1" applyBorder="1"/>
    <xf numFmtId="0" fontId="17" fillId="0" borderId="18" xfId="0" applyFont="1" applyBorder="1"/>
    <xf numFmtId="0" fontId="17" fillId="0" borderId="4" xfId="0" applyFont="1" applyBorder="1"/>
    <xf numFmtId="0" fontId="17" fillId="0" borderId="19" xfId="0" applyFont="1" applyBorder="1"/>
    <xf numFmtId="0" fontId="20" fillId="0" borderId="15" xfId="0" applyFont="1" applyBorder="1" applyAlignment="1">
      <alignment horizontal="center"/>
    </xf>
    <xf numFmtId="0" fontId="15" fillId="0" borderId="15" xfId="0" applyFont="1" applyBorder="1" applyAlignment="1">
      <alignment horizontal="center" wrapText="1"/>
    </xf>
    <xf numFmtId="0" fontId="15" fillId="0" borderId="15" xfId="0" applyFont="1" applyBorder="1" applyAlignment="1">
      <alignment horizontal="center" vertical="center" wrapText="1"/>
    </xf>
    <xf numFmtId="0" fontId="14" fillId="0" borderId="15" xfId="0" applyFont="1" applyBorder="1" applyAlignment="1">
      <alignment horizontal="left" wrapText="1"/>
    </xf>
    <xf numFmtId="0" fontId="14" fillId="5" borderId="15" xfId="0" applyFont="1" applyFill="1" applyBorder="1" applyAlignment="1">
      <alignment horizontal="center" vertical="center" wrapText="1"/>
    </xf>
  </cellXfs>
  <cellStyles count="1">
    <cellStyle name="Normal" xfId="0" builtinId="0"/>
  </cellStyles>
  <dxfs count="5">
    <dxf>
      <font>
        <color rgb="FFBFBFBF"/>
      </font>
      <fill>
        <patternFill patternType="solid">
          <fgColor rgb="FFD8D8D8"/>
          <bgColor rgb="FFD8D8D8"/>
        </patternFill>
      </fill>
    </dxf>
    <dxf>
      <font>
        <color rgb="FFBFBFBF"/>
      </font>
      <fill>
        <patternFill patternType="solid">
          <fgColor rgb="FFD8D8D8"/>
          <bgColor rgb="FFD8D8D8"/>
        </patternFill>
      </fill>
    </dxf>
    <dxf>
      <font>
        <color rgb="FFBFBFBF"/>
      </font>
      <fill>
        <patternFill patternType="solid">
          <fgColor rgb="FFD8D8D8"/>
          <bgColor rgb="FFD8D8D8"/>
        </patternFill>
      </fill>
    </dxf>
    <dxf>
      <font>
        <color rgb="FFBFBFBF"/>
      </font>
      <fill>
        <patternFill patternType="solid">
          <fgColor rgb="FFD8D8D8"/>
          <bgColor rgb="FFD8D8D8"/>
        </patternFill>
      </fill>
    </dxf>
    <dxf>
      <font>
        <color rgb="FFBFBFB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704850</xdr:colOff>
      <xdr:row>0</xdr:row>
      <xdr:rowOff>76200</xdr:rowOff>
    </xdr:from>
    <xdr:ext cx="3305175" cy="1295400"/>
    <xdr:pic>
      <xdr:nvPicPr>
        <xdr:cNvPr id="2" name="image2.png" descr="Planetly - Stiftung Allianz für Entwicklung und Klima">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504825</xdr:colOff>
      <xdr:row>1</xdr:row>
      <xdr:rowOff>19050</xdr:rowOff>
    </xdr:from>
    <xdr:ext cx="1847850" cy="1009650"/>
    <xdr:pic>
      <xdr:nvPicPr>
        <xdr:cNvPr id="3" name="image1.jp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00"/>
  <sheetViews>
    <sheetView showGridLines="0" workbookViewId="0">
      <selection activeCell="O17" sqref="O17"/>
    </sheetView>
  </sheetViews>
  <sheetFormatPr baseColWidth="10" defaultColWidth="12.6640625" defaultRowHeight="15" customHeight="1" x14ac:dyDescent="0.15"/>
  <cols>
    <col min="1" max="2" width="2.6640625" customWidth="1"/>
    <col min="3" max="3" width="15.83203125" customWidth="1"/>
    <col min="4" max="4" width="26.1640625" customWidth="1"/>
    <col min="6" max="6" width="5.6640625" customWidth="1"/>
    <col min="7" max="7" width="14.6640625" customWidth="1"/>
    <col min="8" max="8" width="23.6640625" customWidth="1"/>
    <col min="9" max="9" width="17.33203125" customWidth="1"/>
    <col min="10" max="10" width="4.1640625" customWidth="1"/>
    <col min="11" max="11" width="2.6640625" customWidth="1"/>
    <col min="13" max="13" width="2.6640625" customWidth="1"/>
    <col min="14" max="14" width="19.1640625" customWidth="1"/>
    <col min="20" max="20" width="2.6640625" customWidth="1"/>
  </cols>
  <sheetData>
    <row r="1" spans="1:11" ht="15.75" customHeight="1" x14ac:dyDescent="0.15">
      <c r="A1" s="1"/>
      <c r="B1" s="2"/>
      <c r="C1" s="2"/>
      <c r="D1" s="1"/>
      <c r="E1" s="1"/>
      <c r="F1" s="1"/>
      <c r="G1" s="1"/>
      <c r="H1" s="1"/>
      <c r="I1" s="1"/>
      <c r="J1" s="1"/>
      <c r="K1" s="3"/>
    </row>
    <row r="2" spans="1:11" ht="15.75" customHeight="1" x14ac:dyDescent="0.15">
      <c r="A2" s="1"/>
      <c r="B2" s="4"/>
      <c r="C2" s="4"/>
      <c r="D2" s="4"/>
      <c r="E2" s="4"/>
      <c r="F2" s="4"/>
      <c r="G2" s="4"/>
      <c r="H2" s="4"/>
      <c r="I2" s="4"/>
      <c r="J2" s="4"/>
      <c r="K2" s="1"/>
    </row>
    <row r="3" spans="1:11" ht="15.75" customHeight="1" x14ac:dyDescent="0.2">
      <c r="A3" s="1"/>
      <c r="C3" s="5" t="str">
        <f>D12&amp;".planetly"</f>
        <v>Deutscher Alpenverein.planetly</v>
      </c>
      <c r="D3" s="4"/>
      <c r="E3" s="4"/>
      <c r="G3" s="4"/>
      <c r="H3" s="4"/>
      <c r="I3" s="4"/>
      <c r="J3" s="4"/>
      <c r="K3" s="1"/>
    </row>
    <row r="4" spans="1:11" ht="15.75" customHeight="1" x14ac:dyDescent="0.15">
      <c r="A4" s="1"/>
      <c r="C4" s="4"/>
      <c r="D4" s="4"/>
      <c r="E4" s="4"/>
      <c r="G4" s="4"/>
      <c r="H4" s="4"/>
      <c r="I4" s="4"/>
      <c r="J4" s="4"/>
      <c r="K4" s="1"/>
    </row>
    <row r="5" spans="1:11" ht="15.75" customHeight="1" x14ac:dyDescent="0.15">
      <c r="A5" s="1"/>
      <c r="E5" s="4"/>
      <c r="G5" s="4"/>
      <c r="H5" s="4"/>
      <c r="J5" s="4"/>
      <c r="K5" s="1"/>
    </row>
    <row r="6" spans="1:11" ht="15.75" customHeight="1" x14ac:dyDescent="0.15">
      <c r="A6" s="1"/>
      <c r="E6" s="4"/>
      <c r="G6" s="4"/>
      <c r="H6" s="4"/>
      <c r="J6" s="6"/>
      <c r="K6" s="7"/>
    </row>
    <row r="7" spans="1:11" ht="15.75" customHeight="1" x14ac:dyDescent="0.3">
      <c r="A7" s="1"/>
      <c r="C7" s="8" t="str">
        <f>IF($D$14="DE","Rechner Veranstaltungsaktivitäten","CO2-ANALYSIS Events")</f>
        <v>Rechner Veranstaltungsaktivitäten</v>
      </c>
      <c r="D7" s="9"/>
      <c r="E7" s="4"/>
      <c r="G7" s="4"/>
      <c r="H7" s="4"/>
      <c r="I7" s="9"/>
      <c r="J7" s="6"/>
      <c r="K7" s="7"/>
    </row>
    <row r="8" spans="1:11" ht="15.75" customHeight="1" x14ac:dyDescent="0.15">
      <c r="A8" s="1"/>
      <c r="B8" s="4"/>
      <c r="C8" s="9"/>
      <c r="D8" s="9"/>
      <c r="E8" s="4"/>
      <c r="F8" s="4"/>
      <c r="G8" s="4"/>
      <c r="H8" s="4"/>
      <c r="I8" s="9"/>
      <c r="J8" s="6"/>
      <c r="K8" s="7"/>
    </row>
    <row r="9" spans="1:11" ht="15.75" customHeight="1" x14ac:dyDescent="0.15">
      <c r="A9" s="1"/>
      <c r="B9" s="4"/>
      <c r="C9" s="9"/>
      <c r="D9" s="10"/>
      <c r="E9" s="4"/>
      <c r="F9" s="4"/>
      <c r="G9" s="4"/>
      <c r="H9" s="4"/>
      <c r="J9" s="6"/>
      <c r="K9" s="7"/>
    </row>
    <row r="10" spans="1:11" ht="15.75" customHeight="1" x14ac:dyDescent="0.15">
      <c r="A10" s="1"/>
      <c r="B10" s="4"/>
      <c r="C10" s="9"/>
      <c r="D10" s="10"/>
      <c r="E10" s="4"/>
      <c r="F10" s="4"/>
      <c r="I10" s="10"/>
      <c r="J10" s="6"/>
      <c r="K10" s="7"/>
    </row>
    <row r="11" spans="1:11" ht="28.5" customHeight="1" x14ac:dyDescent="0.15">
      <c r="A11" s="1"/>
      <c r="B11" s="4"/>
      <c r="C11" s="11" t="str">
        <f>IF(Start!$D$14="DE","Eigentümer:","Owner:")</f>
        <v>Eigentümer:</v>
      </c>
      <c r="D11" s="12" t="s">
        <v>0</v>
      </c>
      <c r="E11" s="4"/>
      <c r="H11" s="13" t="s">
        <v>1</v>
      </c>
      <c r="I11" s="14">
        <f>SUM(Eingabemaske!F9:'Eingabemaske'!SK9)</f>
        <v>0</v>
      </c>
      <c r="J11" s="6"/>
      <c r="K11" s="7"/>
    </row>
    <row r="12" spans="1:11" ht="23.25" customHeight="1" x14ac:dyDescent="0.15">
      <c r="A12" s="1"/>
      <c r="B12" s="4"/>
      <c r="C12" s="15" t="str">
        <f>IF(Start!$D$14="DE","Kunde:","Client:")</f>
        <v>Kunde:</v>
      </c>
      <c r="D12" s="16" t="s">
        <v>2</v>
      </c>
      <c r="E12" s="4"/>
      <c r="H12" s="17" t="s">
        <v>3</v>
      </c>
      <c r="I12" s="18">
        <f>SUMIF(Eingabemaske!$F$15:'Eingabemaske'!$SK$15,"Gruppentreffen",Eingabemaske!$F$9:'Eingabemaske'!$SK$9)</f>
        <v>0</v>
      </c>
      <c r="J12" s="6"/>
      <c r="K12" s="7"/>
    </row>
    <row r="13" spans="1:11" ht="23.25" customHeight="1" x14ac:dyDescent="0.15">
      <c r="A13" s="1"/>
      <c r="B13" s="4"/>
      <c r="C13" s="15" t="str">
        <f>IF(Start!$D$14="DE","Berichtsjahr","Reporting year:")</f>
        <v>Berichtsjahr</v>
      </c>
      <c r="D13" s="19">
        <v>2022</v>
      </c>
      <c r="E13" s="4"/>
      <c r="H13" s="20" t="s">
        <v>4</v>
      </c>
      <c r="I13" s="21">
        <f>SUMIF(Eingabemaske!$F$15:'Eingabemaske'!$SK$15,"Gruppenausfahrt",Eingabemaske!F9:'Eingabemaske'!SK9)</f>
        <v>0</v>
      </c>
      <c r="J13" s="6"/>
      <c r="K13" s="7"/>
    </row>
    <row r="14" spans="1:11" ht="23.25" customHeight="1" x14ac:dyDescent="0.15">
      <c r="A14" s="1"/>
      <c r="B14" s="4"/>
      <c r="C14" s="15" t="str">
        <f>IF(Start!$D$14="DE","Sprache:","Language:")</f>
        <v>Sprache:</v>
      </c>
      <c r="D14" s="16" t="s">
        <v>5</v>
      </c>
      <c r="E14" s="4"/>
      <c r="H14" s="17" t="s">
        <v>6</v>
      </c>
      <c r="I14" s="18">
        <f>SUMIF(Eingabemaske!$F$15:'Eingabemaske'!$SK$15,"Tour/Kurs",Eingabemaske!$F$9:'Eingabemaske'!$SK$9)</f>
        <v>0</v>
      </c>
      <c r="J14" s="6"/>
      <c r="K14" s="7"/>
    </row>
    <row r="15" spans="1:11" ht="21" customHeight="1" x14ac:dyDescent="0.15">
      <c r="A15" s="1"/>
      <c r="B15" s="4"/>
      <c r="C15" s="22" t="str">
        <f>IF(Start!$D$14="DE","Letztes Update:","Last Update:")</f>
        <v>Letztes Update:</v>
      </c>
      <c r="D15" s="23">
        <v>44546</v>
      </c>
      <c r="E15" s="4"/>
      <c r="H15" s="20" t="s">
        <v>7</v>
      </c>
      <c r="I15" s="21">
        <f>SUMIF(Eingabemaske!$F$15:'Eingabemaske'!$SK$15,"Veranstaltung",Eingabemaske!$F$9:'Eingabemaske'!$SK$9)</f>
        <v>0</v>
      </c>
      <c r="J15" s="6"/>
      <c r="K15" s="7"/>
    </row>
    <row r="16" spans="1:11" ht="21.75" customHeight="1" x14ac:dyDescent="0.15">
      <c r="A16" s="1"/>
      <c r="B16" s="4"/>
      <c r="E16" s="4"/>
      <c r="H16" s="17" t="s">
        <v>8</v>
      </c>
      <c r="I16" s="18">
        <f>SUMIF(Eingabemaske!$F$15:'Eingabemaske'!$SK$15,"Gremiensitzung",Eingabemaske!$F$9:'Eingabemaske'!$SK$9)</f>
        <v>0</v>
      </c>
      <c r="J16" s="6"/>
      <c r="K16" s="7"/>
    </row>
    <row r="17" spans="1:20" ht="15.75" customHeight="1" x14ac:dyDescent="0.15">
      <c r="A17" s="1"/>
      <c r="B17" s="4"/>
      <c r="E17" s="4"/>
      <c r="F17" s="4"/>
      <c r="J17" s="6"/>
      <c r="K17" s="7"/>
    </row>
    <row r="18" spans="1:20" ht="15.75" customHeight="1" x14ac:dyDescent="0.15">
      <c r="A18" s="1"/>
      <c r="B18" s="4"/>
      <c r="E18" s="4"/>
      <c r="F18" s="4"/>
      <c r="J18" s="6"/>
      <c r="K18" s="7"/>
    </row>
    <row r="19" spans="1:20" ht="15.75" customHeight="1" x14ac:dyDescent="0.15">
      <c r="A19" s="1"/>
      <c r="B19" s="4"/>
      <c r="C19" s="24"/>
      <c r="D19" s="24"/>
      <c r="E19" s="25"/>
      <c r="F19" s="4"/>
      <c r="G19" s="25"/>
      <c r="H19" s="25"/>
      <c r="I19" s="24"/>
      <c r="J19" s="6"/>
      <c r="K19" s="7"/>
    </row>
    <row r="20" spans="1:20" ht="22.5" customHeight="1" x14ac:dyDescent="0.15">
      <c r="A20" s="1"/>
      <c r="B20" s="4"/>
      <c r="C20" s="26" t="s">
        <v>9</v>
      </c>
      <c r="D20" s="27"/>
      <c r="E20" s="28"/>
      <c r="F20" s="29"/>
      <c r="G20" s="30" t="s">
        <v>10</v>
      </c>
      <c r="H20" s="31"/>
      <c r="I20" s="32"/>
      <c r="J20" s="6"/>
      <c r="K20" s="7"/>
    </row>
    <row r="21" spans="1:20" ht="15.75" customHeight="1" x14ac:dyDescent="0.15">
      <c r="A21" s="1"/>
      <c r="B21" s="4"/>
      <c r="C21" s="204" t="s">
        <v>11</v>
      </c>
      <c r="D21" s="205"/>
      <c r="E21" s="206"/>
      <c r="F21" s="4"/>
      <c r="G21" s="33" t="s">
        <v>12</v>
      </c>
      <c r="H21" s="34" t="s">
        <v>13</v>
      </c>
      <c r="I21" s="35"/>
      <c r="J21" s="36"/>
      <c r="K21" s="37"/>
    </row>
    <row r="22" spans="1:20" ht="15.75" customHeight="1" x14ac:dyDescent="0.15">
      <c r="A22" s="1"/>
      <c r="B22" s="4"/>
      <c r="C22" s="207"/>
      <c r="D22" s="205"/>
      <c r="E22" s="206"/>
      <c r="F22" s="4"/>
      <c r="G22" s="38"/>
      <c r="H22" s="34" t="s">
        <v>14</v>
      </c>
      <c r="I22" s="35"/>
      <c r="J22" s="36"/>
      <c r="K22" s="37"/>
    </row>
    <row r="23" spans="1:20" ht="15.75" customHeight="1" x14ac:dyDescent="0.15">
      <c r="A23" s="1"/>
      <c r="B23" s="4"/>
      <c r="C23" s="207"/>
      <c r="D23" s="205"/>
      <c r="E23" s="206"/>
      <c r="F23" s="4"/>
      <c r="G23" s="39"/>
      <c r="H23" s="40" t="s">
        <v>15</v>
      </c>
      <c r="I23" s="35"/>
      <c r="J23" s="36"/>
      <c r="K23" s="37"/>
    </row>
    <row r="24" spans="1:20" ht="12.75" customHeight="1" x14ac:dyDescent="0.15">
      <c r="A24" s="1"/>
      <c r="B24" s="4"/>
      <c r="C24" s="207"/>
      <c r="D24" s="205"/>
      <c r="E24" s="206"/>
      <c r="F24" s="4"/>
      <c r="G24" s="41" t="s">
        <v>16</v>
      </c>
      <c r="H24" s="34" t="s">
        <v>17</v>
      </c>
      <c r="I24" s="42"/>
      <c r="J24" s="36"/>
      <c r="K24" s="37"/>
      <c r="M24" s="7"/>
      <c r="N24" s="7"/>
      <c r="O24" s="7"/>
      <c r="P24" s="7"/>
      <c r="Q24" s="7"/>
      <c r="R24" s="7"/>
      <c r="S24" s="7"/>
      <c r="T24" s="7"/>
    </row>
    <row r="25" spans="1:20" ht="15.75" customHeight="1" x14ac:dyDescent="0.15">
      <c r="A25" s="1"/>
      <c r="B25" s="4"/>
      <c r="C25" s="207"/>
      <c r="D25" s="205"/>
      <c r="E25" s="206"/>
      <c r="F25" s="4"/>
      <c r="G25" s="41" t="s">
        <v>18</v>
      </c>
      <c r="H25" s="34" t="s">
        <v>19</v>
      </c>
      <c r="I25" s="42"/>
      <c r="J25" s="4"/>
      <c r="K25" s="1"/>
      <c r="M25" s="7"/>
      <c r="N25" s="211"/>
      <c r="O25" s="212" t="s">
        <v>20</v>
      </c>
      <c r="P25" s="212" t="s">
        <v>21</v>
      </c>
      <c r="Q25" s="213" t="s">
        <v>22</v>
      </c>
      <c r="R25" s="213" t="s">
        <v>23</v>
      </c>
      <c r="S25" s="213" t="s">
        <v>24</v>
      </c>
      <c r="T25" s="7"/>
    </row>
    <row r="26" spans="1:20" ht="15.75" customHeight="1" x14ac:dyDescent="0.15">
      <c r="A26" s="1"/>
      <c r="B26" s="4"/>
      <c r="C26" s="207"/>
      <c r="D26" s="205"/>
      <c r="E26" s="206"/>
      <c r="F26" s="4"/>
      <c r="G26" s="41" t="s">
        <v>25</v>
      </c>
      <c r="H26" s="34" t="s">
        <v>26</v>
      </c>
      <c r="I26" s="42"/>
      <c r="J26" s="4"/>
      <c r="K26" s="1"/>
      <c r="M26" s="7"/>
      <c r="N26" s="203"/>
      <c r="O26" s="203"/>
      <c r="P26" s="203"/>
      <c r="Q26" s="203"/>
      <c r="R26" s="203"/>
      <c r="S26" s="203"/>
      <c r="T26" s="7"/>
    </row>
    <row r="27" spans="1:20" ht="15.75" customHeight="1" x14ac:dyDescent="0.15">
      <c r="A27" s="1"/>
      <c r="B27" s="4"/>
      <c r="C27" s="207"/>
      <c r="D27" s="205"/>
      <c r="E27" s="206"/>
      <c r="F27" s="4"/>
      <c r="G27" s="41" t="s">
        <v>27</v>
      </c>
      <c r="H27" s="34" t="s">
        <v>28</v>
      </c>
      <c r="I27" s="42"/>
      <c r="J27" s="4"/>
      <c r="K27" s="1"/>
      <c r="M27" s="7"/>
      <c r="N27" s="43" t="s">
        <v>29</v>
      </c>
      <c r="O27" s="44" t="s">
        <v>30</v>
      </c>
      <c r="P27" s="44" t="s">
        <v>30</v>
      </c>
      <c r="Q27" s="44" t="s">
        <v>30</v>
      </c>
      <c r="R27" s="44" t="s">
        <v>30</v>
      </c>
      <c r="S27" s="44" t="s">
        <v>30</v>
      </c>
      <c r="T27" s="7"/>
    </row>
    <row r="28" spans="1:20" ht="15.75" customHeight="1" x14ac:dyDescent="0.15">
      <c r="A28" s="1"/>
      <c r="B28" s="4"/>
      <c r="C28" s="207"/>
      <c r="D28" s="205"/>
      <c r="E28" s="206"/>
      <c r="F28" s="4"/>
      <c r="G28" s="41" t="s">
        <v>31</v>
      </c>
      <c r="H28" s="34" t="s">
        <v>32</v>
      </c>
      <c r="I28" s="42"/>
      <c r="J28" s="4"/>
      <c r="K28" s="1"/>
      <c r="M28" s="7"/>
      <c r="N28" s="43" t="s">
        <v>33</v>
      </c>
      <c r="O28" s="44" t="s">
        <v>30</v>
      </c>
      <c r="P28" s="44" t="s">
        <v>30</v>
      </c>
      <c r="Q28" s="44" t="s">
        <v>30</v>
      </c>
      <c r="R28" s="44" t="s">
        <v>30</v>
      </c>
      <c r="S28" s="44" t="s">
        <v>30</v>
      </c>
      <c r="T28" s="7"/>
    </row>
    <row r="29" spans="1:20" ht="15.75" customHeight="1" x14ac:dyDescent="0.15">
      <c r="A29" s="1"/>
      <c r="B29" s="4"/>
      <c r="C29" s="207"/>
      <c r="D29" s="205"/>
      <c r="E29" s="206"/>
      <c r="F29" s="4"/>
      <c r="G29" s="45"/>
      <c r="I29" s="42"/>
      <c r="J29" s="4"/>
      <c r="K29" s="1"/>
      <c r="M29" s="7"/>
      <c r="N29" s="43" t="s">
        <v>34</v>
      </c>
      <c r="O29" s="46"/>
      <c r="P29" s="44" t="s">
        <v>30</v>
      </c>
      <c r="Q29" s="44" t="s">
        <v>30</v>
      </c>
      <c r="R29" s="44" t="s">
        <v>30</v>
      </c>
      <c r="S29" s="44" t="s">
        <v>30</v>
      </c>
      <c r="T29" s="7"/>
    </row>
    <row r="30" spans="1:20" ht="15.75" customHeight="1" x14ac:dyDescent="0.15">
      <c r="A30" s="1"/>
      <c r="B30" s="4"/>
      <c r="C30" s="207"/>
      <c r="D30" s="205"/>
      <c r="E30" s="206"/>
      <c r="F30" s="4"/>
      <c r="G30" s="47"/>
      <c r="H30" s="4"/>
      <c r="I30" s="42"/>
      <c r="J30" s="4"/>
      <c r="K30" s="1"/>
      <c r="M30" s="7"/>
      <c r="N30" s="43" t="s">
        <v>35</v>
      </c>
      <c r="O30" s="46"/>
      <c r="P30" s="44" t="s">
        <v>30</v>
      </c>
      <c r="Q30" s="44" t="s">
        <v>30</v>
      </c>
      <c r="R30" s="44" t="s">
        <v>30</v>
      </c>
      <c r="S30" s="44" t="s">
        <v>30</v>
      </c>
      <c r="T30" s="7"/>
    </row>
    <row r="31" spans="1:20" ht="15.75" customHeight="1" x14ac:dyDescent="0.15">
      <c r="A31" s="1"/>
      <c r="B31" s="4"/>
      <c r="C31" s="207"/>
      <c r="D31" s="205"/>
      <c r="E31" s="206"/>
      <c r="F31" s="4"/>
      <c r="G31" s="47"/>
      <c r="H31" s="4"/>
      <c r="I31" s="42"/>
      <c r="J31" s="4"/>
      <c r="K31" s="1"/>
      <c r="M31" s="7"/>
      <c r="N31" s="43" t="s">
        <v>36</v>
      </c>
      <c r="O31" s="46"/>
      <c r="P31" s="44" t="s">
        <v>30</v>
      </c>
      <c r="Q31" s="44" t="s">
        <v>30</v>
      </c>
      <c r="R31" s="44" t="s">
        <v>30</v>
      </c>
      <c r="S31" s="44" t="s">
        <v>30</v>
      </c>
      <c r="T31" s="7"/>
    </row>
    <row r="32" spans="1:20" ht="15.75" customHeight="1" x14ac:dyDescent="0.15">
      <c r="A32" s="1"/>
      <c r="B32" s="4"/>
      <c r="C32" s="207"/>
      <c r="D32" s="205"/>
      <c r="E32" s="206"/>
      <c r="F32" s="4"/>
      <c r="G32" s="47"/>
      <c r="H32" s="4"/>
      <c r="I32" s="42"/>
      <c r="J32" s="4"/>
      <c r="K32" s="1"/>
      <c r="M32" s="7"/>
      <c r="N32" s="43" t="s">
        <v>37</v>
      </c>
      <c r="O32" s="46"/>
      <c r="P32" s="44" t="s">
        <v>30</v>
      </c>
      <c r="Q32" s="44" t="s">
        <v>30</v>
      </c>
      <c r="R32" s="44" t="s">
        <v>30</v>
      </c>
      <c r="S32" s="44" t="s">
        <v>30</v>
      </c>
      <c r="T32" s="7"/>
    </row>
    <row r="33" spans="1:20" ht="15.75" customHeight="1" x14ac:dyDescent="0.15">
      <c r="A33" s="1"/>
      <c r="B33" s="4"/>
      <c r="C33" s="207"/>
      <c r="D33" s="205"/>
      <c r="E33" s="206"/>
      <c r="F33" s="4"/>
      <c r="G33" s="47"/>
      <c r="H33" s="4"/>
      <c r="I33" s="42"/>
      <c r="J33" s="4"/>
      <c r="K33" s="1"/>
      <c r="M33" s="7"/>
      <c r="N33" s="43" t="s">
        <v>38</v>
      </c>
      <c r="O33" s="46"/>
      <c r="P33" s="44" t="s">
        <v>30</v>
      </c>
      <c r="Q33" s="44" t="s">
        <v>30</v>
      </c>
      <c r="R33" s="44" t="s">
        <v>30</v>
      </c>
      <c r="S33" s="44" t="s">
        <v>30</v>
      </c>
      <c r="T33" s="7"/>
    </row>
    <row r="34" spans="1:20" ht="15.75" customHeight="1" x14ac:dyDescent="0.15">
      <c r="A34" s="1"/>
      <c r="B34" s="4"/>
      <c r="C34" s="207"/>
      <c r="D34" s="205"/>
      <c r="E34" s="206"/>
      <c r="F34" s="4"/>
      <c r="G34" s="47"/>
      <c r="H34" s="4"/>
      <c r="I34" s="42"/>
      <c r="J34" s="4"/>
      <c r="K34" s="1"/>
      <c r="M34" s="7"/>
      <c r="N34" s="214" t="s">
        <v>39</v>
      </c>
      <c r="O34" s="215"/>
      <c r="P34" s="215"/>
      <c r="Q34" s="215"/>
      <c r="R34" s="202" t="s">
        <v>30</v>
      </c>
      <c r="S34" s="202" t="s">
        <v>30</v>
      </c>
      <c r="T34" s="7"/>
    </row>
    <row r="35" spans="1:20" ht="15.75" customHeight="1" x14ac:dyDescent="0.15">
      <c r="A35" s="1"/>
      <c r="B35" s="4"/>
      <c r="C35" s="207"/>
      <c r="D35" s="205"/>
      <c r="E35" s="206"/>
      <c r="F35" s="4"/>
      <c r="G35" s="47"/>
      <c r="H35" s="4"/>
      <c r="I35" s="42"/>
      <c r="J35" s="4"/>
      <c r="K35" s="1"/>
      <c r="M35" s="7"/>
      <c r="N35" s="203"/>
      <c r="O35" s="203"/>
      <c r="P35" s="203"/>
      <c r="Q35" s="203"/>
      <c r="R35" s="203"/>
      <c r="S35" s="203"/>
      <c r="T35" s="7"/>
    </row>
    <row r="36" spans="1:20" ht="15.75" customHeight="1" x14ac:dyDescent="0.15">
      <c r="A36" s="1"/>
      <c r="B36" s="4"/>
      <c r="C36" s="207"/>
      <c r="D36" s="205"/>
      <c r="E36" s="206"/>
      <c r="F36" s="4"/>
      <c r="G36" s="47"/>
      <c r="H36" s="4"/>
      <c r="I36" s="42"/>
      <c r="J36" s="4"/>
      <c r="K36" s="1"/>
      <c r="M36" s="7"/>
      <c r="N36" s="7"/>
      <c r="O36" s="7"/>
      <c r="P36" s="7"/>
      <c r="Q36" s="7"/>
      <c r="R36" s="7"/>
      <c r="S36" s="7"/>
      <c r="T36" s="7"/>
    </row>
    <row r="37" spans="1:20" ht="15.75" customHeight="1" x14ac:dyDescent="0.15">
      <c r="A37" s="1"/>
      <c r="B37" s="4"/>
      <c r="C37" s="207"/>
      <c r="D37" s="205"/>
      <c r="E37" s="206"/>
      <c r="F37" s="4"/>
      <c r="G37" s="47"/>
      <c r="H37" s="4"/>
      <c r="I37" s="42"/>
      <c r="J37" s="4"/>
      <c r="K37" s="1"/>
    </row>
    <row r="38" spans="1:20" ht="15.75" customHeight="1" x14ac:dyDescent="0.15">
      <c r="A38" s="1"/>
      <c r="B38" s="4"/>
      <c r="C38" s="207"/>
      <c r="D38" s="205"/>
      <c r="E38" s="206"/>
      <c r="F38" s="4"/>
      <c r="G38" s="47"/>
      <c r="H38" s="4"/>
      <c r="I38" s="42"/>
      <c r="J38" s="4"/>
      <c r="K38" s="1"/>
    </row>
    <row r="39" spans="1:20" ht="15.75" customHeight="1" x14ac:dyDescent="0.15">
      <c r="A39" s="1"/>
      <c r="B39" s="4"/>
      <c r="C39" s="207"/>
      <c r="D39" s="205"/>
      <c r="E39" s="206"/>
      <c r="F39" s="4"/>
      <c r="G39" s="47"/>
      <c r="H39" s="4"/>
      <c r="I39" s="42"/>
      <c r="J39" s="4"/>
      <c r="K39" s="1"/>
    </row>
    <row r="40" spans="1:20" ht="15.75" customHeight="1" x14ac:dyDescent="0.15">
      <c r="A40" s="1"/>
      <c r="B40" s="4"/>
      <c r="C40" s="207"/>
      <c r="D40" s="205"/>
      <c r="E40" s="206"/>
      <c r="F40" s="4"/>
      <c r="G40" s="47"/>
      <c r="H40" s="4"/>
      <c r="I40" s="42"/>
      <c r="J40" s="4"/>
      <c r="K40" s="1"/>
    </row>
    <row r="41" spans="1:20" ht="15.75" customHeight="1" x14ac:dyDescent="0.15">
      <c r="A41" s="1"/>
      <c r="B41" s="4"/>
      <c r="C41" s="207"/>
      <c r="D41" s="205"/>
      <c r="E41" s="206"/>
      <c r="F41" s="4"/>
      <c r="G41" s="47"/>
      <c r="H41" s="4"/>
      <c r="I41" s="42"/>
      <c r="J41" s="4"/>
      <c r="K41" s="1"/>
    </row>
    <row r="42" spans="1:20" ht="15.75" customHeight="1" x14ac:dyDescent="0.15">
      <c r="A42" s="1"/>
      <c r="B42" s="4"/>
      <c r="C42" s="207"/>
      <c r="D42" s="205"/>
      <c r="E42" s="206"/>
      <c r="F42" s="4"/>
      <c r="G42" s="47"/>
      <c r="H42" s="4"/>
      <c r="I42" s="42"/>
      <c r="J42" s="4"/>
      <c r="K42" s="1"/>
    </row>
    <row r="43" spans="1:20" ht="15.75" customHeight="1" x14ac:dyDescent="0.15">
      <c r="A43" s="1"/>
      <c r="B43" s="4"/>
      <c r="C43" s="207"/>
      <c r="D43" s="205"/>
      <c r="E43" s="206"/>
      <c r="F43" s="4"/>
      <c r="G43" s="47"/>
      <c r="H43" s="4"/>
      <c r="I43" s="42"/>
      <c r="J43" s="4"/>
      <c r="K43" s="1"/>
    </row>
    <row r="44" spans="1:20" ht="15.75" customHeight="1" x14ac:dyDescent="0.15">
      <c r="A44" s="1"/>
      <c r="C44" s="207"/>
      <c r="D44" s="205"/>
      <c r="E44" s="206"/>
      <c r="G44" s="45"/>
      <c r="I44" s="35"/>
      <c r="K44" s="1"/>
    </row>
    <row r="45" spans="1:20" ht="23.25" customHeight="1" x14ac:dyDescent="0.15">
      <c r="A45" s="1"/>
      <c r="C45" s="208"/>
      <c r="D45" s="209"/>
      <c r="E45" s="210"/>
      <c r="G45" s="48"/>
      <c r="H45" s="24"/>
      <c r="I45" s="49"/>
      <c r="K45" s="1"/>
    </row>
    <row r="46" spans="1:20" ht="16.5" customHeight="1" x14ac:dyDescent="0.15">
      <c r="A46" s="1"/>
      <c r="K46" s="1"/>
    </row>
    <row r="47" spans="1:20" ht="15.75" customHeight="1" x14ac:dyDescent="0.15">
      <c r="A47" s="1"/>
      <c r="B47" s="1"/>
      <c r="C47" s="1"/>
      <c r="D47" s="1"/>
      <c r="E47" s="1"/>
      <c r="F47" s="1"/>
      <c r="G47" s="1"/>
      <c r="H47" s="1"/>
      <c r="I47" s="1"/>
      <c r="J47" s="1"/>
      <c r="K47" s="1"/>
    </row>
    <row r="48" spans="1:20"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3">
    <mergeCell ref="S34:S35"/>
    <mergeCell ref="C21:E45"/>
    <mergeCell ref="N25:N26"/>
    <mergeCell ref="O25:O26"/>
    <mergeCell ref="P25:P26"/>
    <mergeCell ref="Q25:Q26"/>
    <mergeCell ref="R25:R26"/>
    <mergeCell ref="S25:S26"/>
    <mergeCell ref="N34:N35"/>
    <mergeCell ref="O34:O35"/>
    <mergeCell ref="P34:P35"/>
    <mergeCell ref="Q34:Q35"/>
    <mergeCell ref="R34:R35"/>
  </mergeCells>
  <conditionalFormatting sqref="A1">
    <cfRule type="colorScale" priority="1">
      <colorScale>
        <cfvo type="min"/>
        <cfvo type="max"/>
        <color rgb="FF57BB8A"/>
        <color rgb="FFFFFFFF"/>
      </colorScale>
    </cfRule>
  </conditionalFormatting>
  <dataValidations count="1">
    <dataValidation type="custom" allowBlank="1" showDropDown="1" sqref="D15" xr:uid="{00000000-0002-0000-0000-000000000000}">
      <formula1>OR(NOT(ISERROR(DATEVALUE(D15))), AND(ISNUMBER(D15), LEFT(CELL("format", D15))="D"))</formula1>
    </dataValidation>
  </dataValidations>
  <pageMargins left="0" right="0" top="0" bottom="0"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A72"/>
  <sheetViews>
    <sheetView showGridLines="0" tabSelected="1" workbookViewId="0">
      <pane xSplit="5" topLeftCell="F1" activePane="topRight" state="frozen"/>
      <selection pane="topRight" activeCell="K15" sqref="K15"/>
    </sheetView>
  </sheetViews>
  <sheetFormatPr baseColWidth="10" defaultColWidth="12.6640625" defaultRowHeight="15" customHeight="1" outlineLevelRow="1" outlineLevelCol="1" x14ac:dyDescent="0.15"/>
  <cols>
    <col min="1" max="1" width="1.1640625" customWidth="1"/>
    <col min="2" max="2" width="29.6640625" customWidth="1" collapsed="1"/>
    <col min="3" max="3" width="63.33203125" hidden="1" customWidth="1" outlineLevel="1"/>
    <col min="4" max="4" width="13.33203125" customWidth="1"/>
    <col min="5" max="5" width="9.1640625" customWidth="1"/>
    <col min="6" max="6" width="13.1640625" customWidth="1"/>
  </cols>
  <sheetData>
    <row r="1" spans="1:521" ht="15.75" customHeight="1" x14ac:dyDescent="0.2">
      <c r="A1" s="50" t="s">
        <v>40</v>
      </c>
      <c r="B1" s="51"/>
      <c r="C1" s="52"/>
      <c r="D1" s="53" t="str">
        <f>Start!C3</f>
        <v>Deutscher Alpenverein.planetly</v>
      </c>
      <c r="E1" s="54"/>
      <c r="F1" s="55"/>
      <c r="G1" s="56"/>
      <c r="H1" s="57"/>
      <c r="I1" s="58"/>
      <c r="J1" s="53"/>
      <c r="K1" s="53"/>
      <c r="L1" s="53"/>
      <c r="M1" s="53"/>
      <c r="N1" s="53"/>
      <c r="O1" s="53"/>
      <c r="P1" s="53"/>
      <c r="Q1" s="53"/>
      <c r="R1" s="53"/>
      <c r="S1" s="53"/>
      <c r="T1" s="53"/>
      <c r="U1" s="53"/>
      <c r="V1" s="53"/>
      <c r="W1" s="53"/>
      <c r="X1" s="53"/>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c r="CT1" s="58"/>
      <c r="CU1" s="58"/>
      <c r="CV1" s="58"/>
      <c r="CW1" s="58"/>
      <c r="CX1" s="58"/>
      <c r="CY1" s="58"/>
      <c r="CZ1" s="58"/>
      <c r="DA1" s="58"/>
      <c r="DB1" s="58"/>
      <c r="DC1" s="58"/>
      <c r="DD1" s="58"/>
      <c r="DE1" s="58"/>
      <c r="DF1" s="58"/>
      <c r="DG1" s="58"/>
      <c r="DH1" s="58"/>
      <c r="DI1" s="58"/>
      <c r="DJ1" s="58"/>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58"/>
      <c r="EL1" s="58"/>
      <c r="EM1" s="58"/>
      <c r="EN1" s="58"/>
      <c r="EO1" s="58"/>
      <c r="EP1" s="58"/>
      <c r="EQ1" s="58"/>
      <c r="ER1" s="58"/>
      <c r="ES1" s="58"/>
      <c r="ET1" s="58"/>
      <c r="EU1" s="58"/>
      <c r="EV1" s="58"/>
      <c r="EW1" s="58"/>
      <c r="EX1" s="58"/>
      <c r="EY1" s="58"/>
      <c r="EZ1" s="58"/>
      <c r="FA1" s="58"/>
      <c r="FB1" s="58"/>
      <c r="FC1" s="58"/>
      <c r="FD1" s="58"/>
      <c r="FE1" s="58"/>
      <c r="FF1" s="58"/>
      <c r="FG1" s="58"/>
      <c r="FH1" s="58"/>
      <c r="FI1" s="58"/>
      <c r="FJ1" s="58"/>
      <c r="FK1" s="58"/>
      <c r="FL1" s="58"/>
      <c r="FM1" s="58"/>
      <c r="FN1" s="58"/>
      <c r="FO1" s="58"/>
      <c r="FP1" s="58"/>
      <c r="FQ1" s="58"/>
      <c r="FR1" s="58"/>
      <c r="FS1" s="58"/>
      <c r="FT1" s="58"/>
      <c r="FU1" s="58"/>
      <c r="FV1" s="58"/>
      <c r="FW1" s="58"/>
      <c r="FX1" s="58"/>
      <c r="FY1" s="58"/>
      <c r="FZ1" s="58"/>
      <c r="GA1" s="58"/>
      <c r="GB1" s="58"/>
      <c r="GC1" s="58"/>
      <c r="GD1" s="58"/>
      <c r="GE1" s="58"/>
      <c r="GF1" s="58"/>
      <c r="GG1" s="58"/>
      <c r="GH1" s="58"/>
      <c r="GI1" s="58"/>
      <c r="GJ1" s="58"/>
      <c r="GK1" s="58"/>
      <c r="GL1" s="58"/>
      <c r="GM1" s="58"/>
      <c r="GN1" s="58"/>
      <c r="GO1" s="58"/>
      <c r="GP1" s="58"/>
      <c r="GQ1" s="58"/>
      <c r="GR1" s="58"/>
      <c r="GS1" s="58"/>
      <c r="GT1" s="58"/>
      <c r="GU1" s="58"/>
      <c r="GV1" s="58"/>
      <c r="GW1" s="58"/>
      <c r="GX1" s="58"/>
      <c r="GY1" s="58"/>
      <c r="GZ1" s="58"/>
      <c r="HA1" s="58"/>
      <c r="HB1" s="58"/>
      <c r="HC1" s="58"/>
      <c r="HD1" s="58"/>
      <c r="HE1" s="58"/>
      <c r="HF1" s="58"/>
      <c r="HG1" s="58"/>
      <c r="HH1" s="58"/>
      <c r="HI1" s="58"/>
      <c r="HJ1" s="58"/>
      <c r="HK1" s="58"/>
      <c r="HL1" s="58"/>
      <c r="HM1" s="58"/>
      <c r="HN1" s="58"/>
      <c r="HO1" s="58"/>
      <c r="HP1" s="58"/>
      <c r="HQ1" s="58"/>
      <c r="HR1" s="58"/>
      <c r="HS1" s="58"/>
      <c r="HT1" s="58"/>
      <c r="HU1" s="58"/>
      <c r="HV1" s="58"/>
      <c r="HW1" s="58"/>
      <c r="HX1" s="58"/>
      <c r="HY1" s="58"/>
      <c r="HZ1" s="58"/>
      <c r="IA1" s="58"/>
      <c r="IB1" s="58"/>
      <c r="IC1" s="58"/>
      <c r="ID1" s="58"/>
      <c r="IE1" s="58"/>
      <c r="IF1" s="58"/>
      <c r="IG1" s="58"/>
      <c r="IH1" s="58"/>
      <c r="II1" s="58"/>
      <c r="IJ1" s="58"/>
      <c r="IK1" s="58"/>
      <c r="IL1" s="58"/>
      <c r="IM1" s="58"/>
      <c r="IN1" s="58"/>
      <c r="IO1" s="58"/>
      <c r="IP1" s="58"/>
      <c r="IQ1" s="58"/>
      <c r="IR1" s="58"/>
      <c r="IS1" s="58"/>
      <c r="IT1" s="58"/>
      <c r="IU1" s="58"/>
      <c r="IV1" s="58"/>
      <c r="IW1" s="58"/>
      <c r="IX1" s="58"/>
      <c r="IY1" s="58"/>
      <c r="IZ1" s="58"/>
      <c r="JA1" s="58"/>
      <c r="JB1" s="58"/>
      <c r="JC1" s="58"/>
      <c r="JD1" s="58"/>
      <c r="JE1" s="58"/>
      <c r="JF1" s="58"/>
      <c r="JG1" s="58"/>
      <c r="JH1" s="58"/>
      <c r="JI1" s="58"/>
      <c r="JJ1" s="58"/>
      <c r="JK1" s="58"/>
      <c r="JL1" s="58"/>
      <c r="JM1" s="58"/>
      <c r="JN1" s="58"/>
      <c r="JO1" s="58"/>
      <c r="JP1" s="58"/>
      <c r="JQ1" s="58"/>
      <c r="JR1" s="58"/>
      <c r="JS1" s="58"/>
      <c r="JT1" s="58"/>
      <c r="JU1" s="58"/>
      <c r="JV1" s="58"/>
      <c r="JW1" s="58"/>
      <c r="JX1" s="58"/>
      <c r="JY1" s="58"/>
      <c r="JZ1" s="58"/>
      <c r="KA1" s="58"/>
      <c r="KB1" s="58"/>
      <c r="KC1" s="58"/>
      <c r="KD1" s="58"/>
      <c r="KE1" s="58"/>
      <c r="KF1" s="58"/>
      <c r="KG1" s="58"/>
      <c r="KH1" s="58"/>
      <c r="KI1" s="58"/>
      <c r="KJ1" s="58"/>
      <c r="KK1" s="58"/>
      <c r="KL1" s="58"/>
      <c r="KM1" s="58"/>
      <c r="KN1" s="58"/>
      <c r="KO1" s="58"/>
      <c r="KP1" s="58"/>
      <c r="KQ1" s="58"/>
      <c r="KR1" s="58"/>
      <c r="KS1" s="58"/>
      <c r="KT1" s="58"/>
      <c r="KU1" s="58"/>
      <c r="KV1" s="58"/>
      <c r="KW1" s="58"/>
      <c r="KX1" s="58"/>
      <c r="KY1" s="58"/>
      <c r="KZ1" s="58"/>
      <c r="LA1" s="58"/>
      <c r="LB1" s="58"/>
      <c r="LC1" s="58"/>
      <c r="LD1" s="58"/>
      <c r="LE1" s="58"/>
      <c r="LF1" s="58"/>
      <c r="LG1" s="58"/>
      <c r="LH1" s="58"/>
      <c r="LI1" s="58"/>
      <c r="LJ1" s="58"/>
      <c r="LK1" s="58"/>
      <c r="LL1" s="58"/>
      <c r="LM1" s="58"/>
      <c r="LN1" s="58"/>
      <c r="LO1" s="58"/>
      <c r="LP1" s="58"/>
      <c r="LQ1" s="58"/>
      <c r="LR1" s="58"/>
      <c r="LS1" s="58"/>
      <c r="LT1" s="58"/>
      <c r="LU1" s="58"/>
      <c r="LV1" s="58"/>
      <c r="LW1" s="58"/>
      <c r="LX1" s="58"/>
      <c r="LY1" s="58"/>
      <c r="LZ1" s="58"/>
      <c r="MA1" s="58"/>
      <c r="MB1" s="58"/>
      <c r="MC1" s="58"/>
      <c r="MD1" s="58"/>
      <c r="ME1" s="58"/>
      <c r="MF1" s="58"/>
      <c r="MG1" s="58"/>
      <c r="MH1" s="58"/>
      <c r="MI1" s="58"/>
      <c r="MJ1" s="58"/>
      <c r="MK1" s="58"/>
      <c r="ML1" s="58"/>
      <c r="MM1" s="58"/>
      <c r="MN1" s="58"/>
      <c r="MO1" s="58"/>
      <c r="MP1" s="58"/>
      <c r="MQ1" s="58"/>
      <c r="MR1" s="58"/>
      <c r="MS1" s="58"/>
      <c r="MT1" s="58"/>
      <c r="MU1" s="58"/>
      <c r="MV1" s="58"/>
      <c r="MW1" s="58"/>
      <c r="MX1" s="58"/>
      <c r="MY1" s="58"/>
      <c r="MZ1" s="58"/>
      <c r="NA1" s="58"/>
      <c r="NB1" s="58"/>
      <c r="NC1" s="58"/>
      <c r="ND1" s="58"/>
      <c r="NE1" s="58"/>
      <c r="NF1" s="58"/>
      <c r="NG1" s="58"/>
      <c r="NH1" s="58"/>
      <c r="NI1" s="58"/>
      <c r="NJ1" s="58"/>
      <c r="NK1" s="58"/>
      <c r="NL1" s="58"/>
      <c r="NM1" s="58"/>
      <c r="NN1" s="58"/>
      <c r="NO1" s="58"/>
      <c r="NP1" s="58"/>
      <c r="NQ1" s="58"/>
      <c r="NR1" s="58"/>
      <c r="NS1" s="58"/>
      <c r="NT1" s="58"/>
      <c r="NU1" s="58"/>
      <c r="NV1" s="58"/>
      <c r="NW1" s="58"/>
      <c r="NX1" s="58"/>
      <c r="NY1" s="58"/>
      <c r="NZ1" s="58"/>
      <c r="OA1" s="58"/>
      <c r="OB1" s="58"/>
      <c r="OC1" s="58"/>
      <c r="OD1" s="58"/>
      <c r="OE1" s="58"/>
      <c r="OF1" s="58"/>
      <c r="OG1" s="58"/>
      <c r="OH1" s="58"/>
      <c r="OI1" s="58"/>
      <c r="OJ1" s="58"/>
      <c r="OK1" s="58"/>
      <c r="OL1" s="58"/>
      <c r="OM1" s="58"/>
      <c r="ON1" s="58"/>
      <c r="OO1" s="58"/>
      <c r="OP1" s="58"/>
      <c r="OQ1" s="58"/>
      <c r="OR1" s="58"/>
      <c r="OS1" s="58"/>
      <c r="OT1" s="58"/>
      <c r="OU1" s="58"/>
      <c r="OV1" s="58"/>
      <c r="OW1" s="58"/>
      <c r="OX1" s="58"/>
      <c r="OY1" s="58"/>
      <c r="OZ1" s="58"/>
      <c r="PA1" s="58"/>
      <c r="PB1" s="58"/>
      <c r="PC1" s="58"/>
      <c r="PD1" s="58"/>
      <c r="PE1" s="58"/>
      <c r="PF1" s="58"/>
      <c r="PG1" s="58"/>
      <c r="PH1" s="58"/>
      <c r="PI1" s="58"/>
      <c r="PJ1" s="58"/>
      <c r="PK1" s="58"/>
      <c r="PL1" s="58"/>
      <c r="PM1" s="58"/>
      <c r="PN1" s="58"/>
      <c r="PO1" s="58"/>
      <c r="PP1" s="58"/>
      <c r="PQ1" s="58"/>
      <c r="PR1" s="58"/>
      <c r="PS1" s="58"/>
      <c r="PT1" s="58"/>
      <c r="PU1" s="58"/>
      <c r="PV1" s="58"/>
      <c r="PW1" s="58"/>
      <c r="PX1" s="58"/>
      <c r="PY1" s="58"/>
      <c r="PZ1" s="58"/>
      <c r="QA1" s="58"/>
      <c r="QB1" s="58"/>
      <c r="QC1" s="58"/>
      <c r="QD1" s="58"/>
      <c r="QE1" s="58"/>
      <c r="QF1" s="58"/>
      <c r="QG1" s="58"/>
      <c r="QH1" s="58"/>
      <c r="QI1" s="58"/>
      <c r="QJ1" s="58"/>
      <c r="QK1" s="58"/>
      <c r="QL1" s="58"/>
      <c r="QM1" s="58"/>
      <c r="QN1" s="58"/>
      <c r="QO1" s="58"/>
      <c r="QP1" s="58"/>
      <c r="QQ1" s="58"/>
      <c r="QR1" s="58"/>
      <c r="QS1" s="58"/>
      <c r="QT1" s="58"/>
      <c r="QU1" s="58"/>
      <c r="QV1" s="58"/>
      <c r="QW1" s="58"/>
      <c r="QX1" s="58"/>
      <c r="QY1" s="58"/>
      <c r="QZ1" s="58"/>
      <c r="RA1" s="58"/>
      <c r="RB1" s="58"/>
      <c r="RC1" s="58"/>
      <c r="RD1" s="58"/>
      <c r="RE1" s="58"/>
      <c r="RF1" s="58"/>
      <c r="RG1" s="58"/>
      <c r="RH1" s="58"/>
      <c r="RI1" s="58"/>
      <c r="RJ1" s="58"/>
      <c r="RK1" s="58"/>
      <c r="RL1" s="58"/>
      <c r="RM1" s="58"/>
      <c r="RN1" s="58"/>
      <c r="RO1" s="58"/>
      <c r="RP1" s="58"/>
      <c r="RQ1" s="58"/>
      <c r="RR1" s="58"/>
      <c r="RS1" s="58"/>
      <c r="RT1" s="58"/>
      <c r="RU1" s="58"/>
      <c r="RV1" s="58"/>
      <c r="RW1" s="58"/>
      <c r="RX1" s="58"/>
      <c r="RY1" s="58"/>
      <c r="RZ1" s="58"/>
      <c r="SA1" s="58"/>
      <c r="SB1" s="58"/>
      <c r="SC1" s="58"/>
      <c r="SD1" s="58"/>
      <c r="SE1" s="58"/>
      <c r="SF1" s="58"/>
      <c r="SG1" s="58"/>
      <c r="SH1" s="58"/>
      <c r="SI1" s="58"/>
      <c r="SJ1" s="58"/>
      <c r="SK1" s="58"/>
      <c r="SL1" s="51"/>
      <c r="SM1" s="51"/>
      <c r="SN1" s="51"/>
      <c r="SO1" s="51"/>
      <c r="SP1" s="51"/>
      <c r="SQ1" s="51"/>
      <c r="SR1" s="51"/>
      <c r="SS1" s="51"/>
      <c r="ST1" s="51"/>
      <c r="SU1" s="51"/>
      <c r="SV1" s="51"/>
      <c r="SW1" s="51"/>
      <c r="SX1" s="51"/>
      <c r="SY1" s="51"/>
      <c r="SZ1" s="51"/>
      <c r="TA1" s="51"/>
    </row>
    <row r="2" spans="1:521" ht="15.75" customHeight="1" x14ac:dyDescent="0.2">
      <c r="A2" s="50"/>
      <c r="B2" s="51"/>
      <c r="C2" s="52"/>
      <c r="D2" s="54"/>
      <c r="E2" s="54"/>
      <c r="F2" s="55"/>
      <c r="G2" s="56"/>
      <c r="H2" s="55"/>
      <c r="I2" s="56"/>
      <c r="J2" s="55"/>
      <c r="K2" s="56"/>
      <c r="L2" s="55"/>
      <c r="M2" s="56"/>
      <c r="N2" s="55"/>
      <c r="O2" s="56"/>
      <c r="P2" s="55"/>
      <c r="Q2" s="56"/>
      <c r="R2" s="55"/>
      <c r="S2" s="56"/>
      <c r="T2" s="55"/>
      <c r="U2" s="56"/>
      <c r="V2" s="55"/>
      <c r="W2" s="56"/>
      <c r="X2" s="55"/>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c r="CU2" s="58"/>
      <c r="CV2" s="58"/>
      <c r="CW2" s="58"/>
      <c r="CX2" s="58"/>
      <c r="CY2" s="58"/>
      <c r="CZ2" s="58"/>
      <c r="DA2" s="58"/>
      <c r="DB2" s="58"/>
      <c r="DC2" s="58"/>
      <c r="DD2" s="58"/>
      <c r="DE2" s="58"/>
      <c r="DF2" s="58"/>
      <c r="DG2" s="58"/>
      <c r="DH2" s="58"/>
      <c r="DI2" s="58"/>
      <c r="DJ2" s="58"/>
      <c r="DK2" s="58"/>
      <c r="DL2" s="58"/>
      <c r="DM2" s="58"/>
      <c r="DN2" s="58"/>
      <c r="DO2" s="58"/>
      <c r="DP2" s="58"/>
      <c r="DQ2" s="58"/>
      <c r="DR2" s="58"/>
      <c r="DS2" s="58"/>
      <c r="DT2" s="58"/>
      <c r="DU2" s="58"/>
      <c r="DV2" s="58"/>
      <c r="DW2" s="58"/>
      <c r="DX2" s="58"/>
      <c r="DY2" s="58"/>
      <c r="DZ2" s="58"/>
      <c r="EA2" s="58"/>
      <c r="EB2" s="58"/>
      <c r="EC2" s="58"/>
      <c r="ED2" s="58"/>
      <c r="EE2" s="58"/>
      <c r="EF2" s="58"/>
      <c r="EG2" s="58"/>
      <c r="EH2" s="58"/>
      <c r="EI2" s="58"/>
      <c r="EJ2" s="58"/>
      <c r="EK2" s="58"/>
      <c r="EL2" s="58"/>
      <c r="EM2" s="58"/>
      <c r="EN2" s="58"/>
      <c r="EO2" s="58"/>
      <c r="EP2" s="58"/>
      <c r="EQ2" s="58"/>
      <c r="ER2" s="58"/>
      <c r="ES2" s="58"/>
      <c r="ET2" s="58"/>
      <c r="EU2" s="58"/>
      <c r="EV2" s="58"/>
      <c r="EW2" s="58"/>
      <c r="EX2" s="58"/>
      <c r="EY2" s="58"/>
      <c r="EZ2" s="58"/>
      <c r="FA2" s="58"/>
      <c r="FB2" s="58"/>
      <c r="FC2" s="58"/>
      <c r="FD2" s="58"/>
      <c r="FE2" s="58"/>
      <c r="FF2" s="58"/>
      <c r="FG2" s="58"/>
      <c r="FH2" s="58"/>
      <c r="FI2" s="58"/>
      <c r="FJ2" s="58"/>
      <c r="FK2" s="58"/>
      <c r="FL2" s="58"/>
      <c r="FM2" s="58"/>
      <c r="FN2" s="58"/>
      <c r="FO2" s="58"/>
      <c r="FP2" s="58"/>
      <c r="FQ2" s="58"/>
      <c r="FR2" s="58"/>
      <c r="FS2" s="58"/>
      <c r="FT2" s="58"/>
      <c r="FU2" s="58"/>
      <c r="FV2" s="58"/>
      <c r="FW2" s="58"/>
      <c r="FX2" s="58"/>
      <c r="FY2" s="58"/>
      <c r="FZ2" s="58"/>
      <c r="GA2" s="58"/>
      <c r="GB2" s="58"/>
      <c r="GC2" s="58"/>
      <c r="GD2" s="58"/>
      <c r="GE2" s="58"/>
      <c r="GF2" s="58"/>
      <c r="GG2" s="58"/>
      <c r="GH2" s="58"/>
      <c r="GI2" s="58"/>
      <c r="GJ2" s="58"/>
      <c r="GK2" s="58"/>
      <c r="GL2" s="58"/>
      <c r="GM2" s="58"/>
      <c r="GN2" s="58"/>
      <c r="GO2" s="58"/>
      <c r="GP2" s="58"/>
      <c r="GQ2" s="58"/>
      <c r="GR2" s="58"/>
      <c r="GS2" s="58"/>
      <c r="GT2" s="58"/>
      <c r="GU2" s="58"/>
      <c r="GV2" s="58"/>
      <c r="GW2" s="58"/>
      <c r="GX2" s="58"/>
      <c r="GY2" s="58"/>
      <c r="GZ2" s="58"/>
      <c r="HA2" s="58"/>
      <c r="HB2" s="58"/>
      <c r="HC2" s="58"/>
      <c r="HD2" s="58"/>
      <c r="HE2" s="58"/>
      <c r="HF2" s="58"/>
      <c r="HG2" s="58"/>
      <c r="HH2" s="58"/>
      <c r="HI2" s="58"/>
      <c r="HJ2" s="58"/>
      <c r="HK2" s="58"/>
      <c r="HL2" s="58"/>
      <c r="HM2" s="58"/>
      <c r="HN2" s="58"/>
      <c r="HO2" s="58"/>
      <c r="HP2" s="58"/>
      <c r="HQ2" s="58"/>
      <c r="HR2" s="58"/>
      <c r="HS2" s="58"/>
      <c r="HT2" s="58"/>
      <c r="HU2" s="58"/>
      <c r="HV2" s="58"/>
      <c r="HW2" s="58"/>
      <c r="HX2" s="58"/>
      <c r="HY2" s="58"/>
      <c r="HZ2" s="58"/>
      <c r="IA2" s="58"/>
      <c r="IB2" s="58"/>
      <c r="IC2" s="58"/>
      <c r="ID2" s="58"/>
      <c r="IE2" s="58"/>
      <c r="IF2" s="58"/>
      <c r="IG2" s="58"/>
      <c r="IH2" s="58"/>
      <c r="II2" s="58"/>
      <c r="IJ2" s="58"/>
      <c r="IK2" s="58"/>
      <c r="IL2" s="58"/>
      <c r="IM2" s="58"/>
      <c r="IN2" s="58"/>
      <c r="IO2" s="58"/>
      <c r="IP2" s="58"/>
      <c r="IQ2" s="58"/>
      <c r="IR2" s="58"/>
      <c r="IS2" s="58"/>
      <c r="IT2" s="58"/>
      <c r="IU2" s="58"/>
      <c r="IV2" s="58"/>
      <c r="IW2" s="58"/>
      <c r="IX2" s="58"/>
      <c r="IY2" s="58"/>
      <c r="IZ2" s="58"/>
      <c r="JA2" s="58"/>
      <c r="JB2" s="58"/>
      <c r="JC2" s="58"/>
      <c r="JD2" s="58"/>
      <c r="JE2" s="58"/>
      <c r="JF2" s="58"/>
      <c r="JG2" s="58"/>
      <c r="JH2" s="58"/>
      <c r="JI2" s="58"/>
      <c r="JJ2" s="58"/>
      <c r="JK2" s="58"/>
      <c r="JL2" s="58"/>
      <c r="JM2" s="58"/>
      <c r="JN2" s="58"/>
      <c r="JO2" s="58"/>
      <c r="JP2" s="58"/>
      <c r="JQ2" s="58"/>
      <c r="JR2" s="58"/>
      <c r="JS2" s="58"/>
      <c r="JT2" s="58"/>
      <c r="JU2" s="58"/>
      <c r="JV2" s="58"/>
      <c r="JW2" s="58"/>
      <c r="JX2" s="58"/>
      <c r="JY2" s="58"/>
      <c r="JZ2" s="58"/>
      <c r="KA2" s="58"/>
      <c r="KB2" s="58"/>
      <c r="KC2" s="58"/>
      <c r="KD2" s="58"/>
      <c r="KE2" s="58"/>
      <c r="KF2" s="58"/>
      <c r="KG2" s="58"/>
      <c r="KH2" s="58"/>
      <c r="KI2" s="58"/>
      <c r="KJ2" s="58"/>
      <c r="KK2" s="58"/>
      <c r="KL2" s="58"/>
      <c r="KM2" s="58"/>
      <c r="KN2" s="58"/>
      <c r="KO2" s="58"/>
      <c r="KP2" s="58"/>
      <c r="KQ2" s="58"/>
      <c r="KR2" s="58"/>
      <c r="KS2" s="58"/>
      <c r="KT2" s="58"/>
      <c r="KU2" s="58"/>
      <c r="KV2" s="58"/>
      <c r="KW2" s="58"/>
      <c r="KX2" s="58"/>
      <c r="KY2" s="58"/>
      <c r="KZ2" s="58"/>
      <c r="LA2" s="58"/>
      <c r="LB2" s="58"/>
      <c r="LC2" s="58"/>
      <c r="LD2" s="58"/>
      <c r="LE2" s="58"/>
      <c r="LF2" s="58"/>
      <c r="LG2" s="58"/>
      <c r="LH2" s="58"/>
      <c r="LI2" s="58"/>
      <c r="LJ2" s="58"/>
      <c r="LK2" s="58"/>
      <c r="LL2" s="58"/>
      <c r="LM2" s="58"/>
      <c r="LN2" s="58"/>
      <c r="LO2" s="58"/>
      <c r="LP2" s="58"/>
      <c r="LQ2" s="58"/>
      <c r="LR2" s="58"/>
      <c r="LS2" s="58"/>
      <c r="LT2" s="58"/>
      <c r="LU2" s="58"/>
      <c r="LV2" s="58"/>
      <c r="LW2" s="58"/>
      <c r="LX2" s="58"/>
      <c r="LY2" s="58"/>
      <c r="LZ2" s="58"/>
      <c r="MA2" s="58"/>
      <c r="MB2" s="58"/>
      <c r="MC2" s="58"/>
      <c r="MD2" s="58"/>
      <c r="ME2" s="58"/>
      <c r="MF2" s="58"/>
      <c r="MG2" s="58"/>
      <c r="MH2" s="58"/>
      <c r="MI2" s="58"/>
      <c r="MJ2" s="58"/>
      <c r="MK2" s="58"/>
      <c r="ML2" s="58"/>
      <c r="MM2" s="58"/>
      <c r="MN2" s="58"/>
      <c r="MO2" s="58"/>
      <c r="MP2" s="58"/>
      <c r="MQ2" s="58"/>
      <c r="MR2" s="58"/>
      <c r="MS2" s="58"/>
      <c r="MT2" s="58"/>
      <c r="MU2" s="58"/>
      <c r="MV2" s="58"/>
      <c r="MW2" s="58"/>
      <c r="MX2" s="58"/>
      <c r="MY2" s="58"/>
      <c r="MZ2" s="58"/>
      <c r="NA2" s="58"/>
      <c r="NB2" s="58"/>
      <c r="NC2" s="58"/>
      <c r="ND2" s="58"/>
      <c r="NE2" s="58"/>
      <c r="NF2" s="58"/>
      <c r="NG2" s="58"/>
      <c r="NH2" s="58"/>
      <c r="NI2" s="58"/>
      <c r="NJ2" s="58"/>
      <c r="NK2" s="58"/>
      <c r="NL2" s="58"/>
      <c r="NM2" s="58"/>
      <c r="NN2" s="58"/>
      <c r="NO2" s="58"/>
      <c r="NP2" s="58"/>
      <c r="NQ2" s="58"/>
      <c r="NR2" s="58"/>
      <c r="NS2" s="58"/>
      <c r="NT2" s="58"/>
      <c r="NU2" s="58"/>
      <c r="NV2" s="58"/>
      <c r="NW2" s="58"/>
      <c r="NX2" s="58"/>
      <c r="NY2" s="58"/>
      <c r="NZ2" s="58"/>
      <c r="OA2" s="58"/>
      <c r="OB2" s="58"/>
      <c r="OC2" s="58"/>
      <c r="OD2" s="58"/>
      <c r="OE2" s="58"/>
      <c r="OF2" s="58"/>
      <c r="OG2" s="58"/>
      <c r="OH2" s="58"/>
      <c r="OI2" s="58"/>
      <c r="OJ2" s="58"/>
      <c r="OK2" s="58"/>
      <c r="OL2" s="58"/>
      <c r="OM2" s="58"/>
      <c r="ON2" s="58"/>
      <c r="OO2" s="58"/>
      <c r="OP2" s="58"/>
      <c r="OQ2" s="58"/>
      <c r="OR2" s="58"/>
      <c r="OS2" s="58"/>
      <c r="OT2" s="58"/>
      <c r="OU2" s="58"/>
      <c r="OV2" s="58"/>
      <c r="OW2" s="58"/>
      <c r="OX2" s="58"/>
      <c r="OY2" s="58"/>
      <c r="OZ2" s="58"/>
      <c r="PA2" s="58"/>
      <c r="PB2" s="58"/>
      <c r="PC2" s="58"/>
      <c r="PD2" s="58"/>
      <c r="PE2" s="58"/>
      <c r="PF2" s="58"/>
      <c r="PG2" s="58"/>
      <c r="PH2" s="58"/>
      <c r="PI2" s="58"/>
      <c r="PJ2" s="58"/>
      <c r="PK2" s="58"/>
      <c r="PL2" s="58"/>
      <c r="PM2" s="58"/>
      <c r="PN2" s="58"/>
      <c r="PO2" s="58"/>
      <c r="PP2" s="58"/>
      <c r="PQ2" s="58"/>
      <c r="PR2" s="58"/>
      <c r="PS2" s="58"/>
      <c r="PT2" s="58"/>
      <c r="PU2" s="58"/>
      <c r="PV2" s="58"/>
      <c r="PW2" s="58"/>
      <c r="PX2" s="58"/>
      <c r="PY2" s="58"/>
      <c r="PZ2" s="58"/>
      <c r="QA2" s="58"/>
      <c r="QB2" s="58"/>
      <c r="QC2" s="58"/>
      <c r="QD2" s="58"/>
      <c r="QE2" s="58"/>
      <c r="QF2" s="58"/>
      <c r="QG2" s="58"/>
      <c r="QH2" s="58"/>
      <c r="QI2" s="58"/>
      <c r="QJ2" s="58"/>
      <c r="QK2" s="58"/>
      <c r="QL2" s="58"/>
      <c r="QM2" s="58"/>
      <c r="QN2" s="58"/>
      <c r="QO2" s="58"/>
      <c r="QP2" s="58"/>
      <c r="QQ2" s="58"/>
      <c r="QR2" s="58"/>
      <c r="QS2" s="58"/>
      <c r="QT2" s="58"/>
      <c r="QU2" s="58"/>
      <c r="QV2" s="58"/>
      <c r="QW2" s="58"/>
      <c r="QX2" s="58"/>
      <c r="QY2" s="58"/>
      <c r="QZ2" s="58"/>
      <c r="RA2" s="58"/>
      <c r="RB2" s="58"/>
      <c r="RC2" s="58"/>
      <c r="RD2" s="58"/>
      <c r="RE2" s="58"/>
      <c r="RF2" s="58"/>
      <c r="RG2" s="58"/>
      <c r="RH2" s="58"/>
      <c r="RI2" s="58"/>
      <c r="RJ2" s="58"/>
      <c r="RK2" s="58"/>
      <c r="RL2" s="58"/>
      <c r="RM2" s="58"/>
      <c r="RN2" s="58"/>
      <c r="RO2" s="58"/>
      <c r="RP2" s="58"/>
      <c r="RQ2" s="58"/>
      <c r="RR2" s="58"/>
      <c r="RS2" s="58"/>
      <c r="RT2" s="58"/>
      <c r="RU2" s="58"/>
      <c r="RV2" s="58"/>
      <c r="RW2" s="58"/>
      <c r="RX2" s="58"/>
      <c r="RY2" s="58"/>
      <c r="RZ2" s="58"/>
      <c r="SA2" s="58"/>
      <c r="SB2" s="58"/>
      <c r="SC2" s="58"/>
      <c r="SD2" s="58"/>
      <c r="SE2" s="58"/>
      <c r="SF2" s="58"/>
      <c r="SG2" s="58"/>
      <c r="SH2" s="58"/>
      <c r="SI2" s="58"/>
      <c r="SJ2" s="58"/>
      <c r="SK2" s="58"/>
      <c r="SL2" s="51"/>
      <c r="SM2" s="51"/>
      <c r="SN2" s="51"/>
      <c r="SO2" s="51"/>
      <c r="SP2" s="51"/>
      <c r="SQ2" s="51"/>
      <c r="SR2" s="51"/>
      <c r="SS2" s="51"/>
      <c r="ST2" s="51"/>
      <c r="SU2" s="51"/>
      <c r="SV2" s="51"/>
      <c r="SW2" s="51"/>
      <c r="SX2" s="51"/>
      <c r="SY2" s="51"/>
      <c r="SZ2" s="51"/>
      <c r="TA2" s="51"/>
    </row>
    <row r="3" spans="1:521" ht="15.75" customHeight="1" x14ac:dyDescent="0.2">
      <c r="A3" s="59"/>
      <c r="B3" s="59" t="str">
        <f>IF(Start!$D$14="DE","DATENPUNKT","DATA POINT")</f>
        <v>DATENPUNKT</v>
      </c>
      <c r="C3" s="59" t="str">
        <f>IF(Start!$D$14="DE","BESCHREIBUNG","DESCRIPTION")</f>
        <v>BESCHREIBUNG</v>
      </c>
      <c r="D3" s="60" t="s">
        <v>41</v>
      </c>
      <c r="E3" s="60" t="s">
        <v>42</v>
      </c>
      <c r="F3" s="61" t="str">
        <f t="shared" ref="F3:IZ3" si="0">IF(OR(F4="FEHLER",F16="FEHLER",F37="FEHLER",F42="FEHLER",F49="FEHLER",F59="FEHLER",F64="FEHLER",F68="FEHLER"),"FEHLER","")</f>
        <v/>
      </c>
      <c r="G3" s="61" t="str">
        <f t="shared" si="0"/>
        <v/>
      </c>
      <c r="H3" s="61" t="str">
        <f t="shared" si="0"/>
        <v/>
      </c>
      <c r="I3" s="61" t="str">
        <f t="shared" si="0"/>
        <v/>
      </c>
      <c r="J3" s="61" t="str">
        <f t="shared" si="0"/>
        <v/>
      </c>
      <c r="K3" s="61" t="str">
        <f t="shared" si="0"/>
        <v/>
      </c>
      <c r="L3" s="61" t="str">
        <f t="shared" si="0"/>
        <v/>
      </c>
      <c r="M3" s="61" t="str">
        <f t="shared" si="0"/>
        <v/>
      </c>
      <c r="N3" s="61" t="str">
        <f t="shared" si="0"/>
        <v/>
      </c>
      <c r="O3" s="61" t="str">
        <f t="shared" si="0"/>
        <v/>
      </c>
      <c r="P3" s="61" t="str">
        <f t="shared" si="0"/>
        <v/>
      </c>
      <c r="Q3" s="61" t="str">
        <f t="shared" si="0"/>
        <v/>
      </c>
      <c r="R3" s="61" t="str">
        <f t="shared" si="0"/>
        <v/>
      </c>
      <c r="S3" s="61" t="str">
        <f t="shared" si="0"/>
        <v/>
      </c>
      <c r="T3" s="61" t="str">
        <f t="shared" si="0"/>
        <v/>
      </c>
      <c r="U3" s="61" t="str">
        <f t="shared" si="0"/>
        <v/>
      </c>
      <c r="V3" s="61" t="str">
        <f t="shared" si="0"/>
        <v/>
      </c>
      <c r="W3" s="61" t="str">
        <f t="shared" si="0"/>
        <v/>
      </c>
      <c r="X3" s="61" t="str">
        <f t="shared" si="0"/>
        <v/>
      </c>
      <c r="Y3" s="61" t="str">
        <f t="shared" si="0"/>
        <v/>
      </c>
      <c r="Z3" s="61" t="str">
        <f t="shared" si="0"/>
        <v/>
      </c>
      <c r="AA3" s="61" t="str">
        <f t="shared" si="0"/>
        <v/>
      </c>
      <c r="AB3" s="61" t="str">
        <f t="shared" si="0"/>
        <v/>
      </c>
      <c r="AC3" s="61" t="str">
        <f t="shared" si="0"/>
        <v/>
      </c>
      <c r="AD3" s="61" t="str">
        <f t="shared" si="0"/>
        <v/>
      </c>
      <c r="AE3" s="61" t="str">
        <f t="shared" si="0"/>
        <v/>
      </c>
      <c r="AF3" s="61" t="str">
        <f t="shared" si="0"/>
        <v/>
      </c>
      <c r="AG3" s="61" t="str">
        <f t="shared" si="0"/>
        <v/>
      </c>
      <c r="AH3" s="61" t="str">
        <f t="shared" si="0"/>
        <v/>
      </c>
      <c r="AI3" s="61" t="str">
        <f t="shared" si="0"/>
        <v/>
      </c>
      <c r="AJ3" s="61" t="str">
        <f t="shared" si="0"/>
        <v/>
      </c>
      <c r="AK3" s="61" t="str">
        <f t="shared" si="0"/>
        <v/>
      </c>
      <c r="AL3" s="61" t="str">
        <f t="shared" si="0"/>
        <v/>
      </c>
      <c r="AM3" s="61" t="str">
        <f t="shared" si="0"/>
        <v/>
      </c>
      <c r="AN3" s="61" t="str">
        <f t="shared" si="0"/>
        <v/>
      </c>
      <c r="AO3" s="61" t="str">
        <f t="shared" si="0"/>
        <v/>
      </c>
      <c r="AP3" s="61" t="str">
        <f t="shared" si="0"/>
        <v/>
      </c>
      <c r="AQ3" s="61" t="str">
        <f t="shared" si="0"/>
        <v/>
      </c>
      <c r="AR3" s="61" t="str">
        <f t="shared" si="0"/>
        <v/>
      </c>
      <c r="AS3" s="61" t="str">
        <f t="shared" si="0"/>
        <v/>
      </c>
      <c r="AT3" s="61" t="str">
        <f t="shared" si="0"/>
        <v/>
      </c>
      <c r="AU3" s="61" t="str">
        <f t="shared" si="0"/>
        <v/>
      </c>
      <c r="AV3" s="61" t="str">
        <f t="shared" si="0"/>
        <v/>
      </c>
      <c r="AW3" s="61" t="str">
        <f t="shared" si="0"/>
        <v/>
      </c>
      <c r="AX3" s="61" t="str">
        <f t="shared" si="0"/>
        <v/>
      </c>
      <c r="AY3" s="61" t="str">
        <f t="shared" si="0"/>
        <v/>
      </c>
      <c r="AZ3" s="61" t="str">
        <f t="shared" si="0"/>
        <v/>
      </c>
      <c r="BA3" s="61" t="str">
        <f t="shared" si="0"/>
        <v/>
      </c>
      <c r="BB3" s="61" t="str">
        <f t="shared" si="0"/>
        <v/>
      </c>
      <c r="BC3" s="61" t="str">
        <f t="shared" si="0"/>
        <v/>
      </c>
      <c r="BD3" s="61" t="str">
        <f t="shared" si="0"/>
        <v/>
      </c>
      <c r="BE3" s="61" t="str">
        <f t="shared" si="0"/>
        <v/>
      </c>
      <c r="BF3" s="61" t="str">
        <f t="shared" si="0"/>
        <v/>
      </c>
      <c r="BG3" s="61" t="str">
        <f t="shared" si="0"/>
        <v/>
      </c>
      <c r="BH3" s="61" t="str">
        <f t="shared" si="0"/>
        <v/>
      </c>
      <c r="BI3" s="61" t="str">
        <f t="shared" si="0"/>
        <v/>
      </c>
      <c r="BJ3" s="61" t="str">
        <f t="shared" si="0"/>
        <v/>
      </c>
      <c r="BK3" s="61" t="str">
        <f t="shared" si="0"/>
        <v/>
      </c>
      <c r="BL3" s="61" t="str">
        <f t="shared" si="0"/>
        <v/>
      </c>
      <c r="BM3" s="61" t="str">
        <f t="shared" si="0"/>
        <v/>
      </c>
      <c r="BN3" s="61" t="str">
        <f t="shared" si="0"/>
        <v/>
      </c>
      <c r="BO3" s="61" t="str">
        <f t="shared" si="0"/>
        <v/>
      </c>
      <c r="BP3" s="61" t="str">
        <f t="shared" si="0"/>
        <v/>
      </c>
      <c r="BQ3" s="61" t="str">
        <f t="shared" si="0"/>
        <v/>
      </c>
      <c r="BR3" s="61" t="str">
        <f t="shared" si="0"/>
        <v/>
      </c>
      <c r="BS3" s="61" t="str">
        <f t="shared" si="0"/>
        <v/>
      </c>
      <c r="BT3" s="61" t="str">
        <f t="shared" si="0"/>
        <v/>
      </c>
      <c r="BU3" s="61" t="str">
        <f t="shared" si="0"/>
        <v/>
      </c>
      <c r="BV3" s="61" t="str">
        <f t="shared" si="0"/>
        <v/>
      </c>
      <c r="BW3" s="61" t="str">
        <f t="shared" si="0"/>
        <v/>
      </c>
      <c r="BX3" s="61" t="str">
        <f t="shared" si="0"/>
        <v/>
      </c>
      <c r="BY3" s="61" t="str">
        <f t="shared" si="0"/>
        <v/>
      </c>
      <c r="BZ3" s="61" t="str">
        <f t="shared" si="0"/>
        <v/>
      </c>
      <c r="CA3" s="61" t="str">
        <f t="shared" si="0"/>
        <v/>
      </c>
      <c r="CB3" s="61" t="str">
        <f t="shared" si="0"/>
        <v/>
      </c>
      <c r="CC3" s="61" t="str">
        <f t="shared" si="0"/>
        <v/>
      </c>
      <c r="CD3" s="61" t="str">
        <f t="shared" si="0"/>
        <v/>
      </c>
      <c r="CE3" s="61" t="str">
        <f t="shared" si="0"/>
        <v/>
      </c>
      <c r="CF3" s="61" t="str">
        <f t="shared" si="0"/>
        <v/>
      </c>
      <c r="CG3" s="61" t="str">
        <f t="shared" si="0"/>
        <v/>
      </c>
      <c r="CH3" s="61" t="str">
        <f t="shared" si="0"/>
        <v/>
      </c>
      <c r="CI3" s="61" t="str">
        <f t="shared" si="0"/>
        <v/>
      </c>
      <c r="CJ3" s="61" t="str">
        <f t="shared" si="0"/>
        <v/>
      </c>
      <c r="CK3" s="61" t="str">
        <f t="shared" si="0"/>
        <v/>
      </c>
      <c r="CL3" s="61" t="str">
        <f t="shared" si="0"/>
        <v/>
      </c>
      <c r="CM3" s="61" t="str">
        <f t="shared" si="0"/>
        <v/>
      </c>
      <c r="CN3" s="61" t="str">
        <f t="shared" si="0"/>
        <v/>
      </c>
      <c r="CO3" s="61" t="str">
        <f t="shared" si="0"/>
        <v/>
      </c>
      <c r="CP3" s="61" t="str">
        <f t="shared" si="0"/>
        <v/>
      </c>
      <c r="CQ3" s="61" t="str">
        <f t="shared" si="0"/>
        <v/>
      </c>
      <c r="CR3" s="61" t="str">
        <f t="shared" si="0"/>
        <v/>
      </c>
      <c r="CS3" s="61" t="str">
        <f t="shared" si="0"/>
        <v/>
      </c>
      <c r="CT3" s="61" t="str">
        <f t="shared" si="0"/>
        <v/>
      </c>
      <c r="CU3" s="61" t="str">
        <f t="shared" si="0"/>
        <v/>
      </c>
      <c r="CV3" s="61" t="str">
        <f t="shared" si="0"/>
        <v/>
      </c>
      <c r="CW3" s="61" t="str">
        <f t="shared" si="0"/>
        <v/>
      </c>
      <c r="CX3" s="61" t="str">
        <f t="shared" si="0"/>
        <v/>
      </c>
      <c r="CY3" s="61" t="str">
        <f t="shared" si="0"/>
        <v/>
      </c>
      <c r="CZ3" s="61" t="str">
        <f t="shared" si="0"/>
        <v/>
      </c>
      <c r="DA3" s="61" t="str">
        <f t="shared" si="0"/>
        <v/>
      </c>
      <c r="DB3" s="61" t="str">
        <f t="shared" si="0"/>
        <v/>
      </c>
      <c r="DC3" s="61" t="str">
        <f t="shared" si="0"/>
        <v/>
      </c>
      <c r="DD3" s="61" t="str">
        <f t="shared" si="0"/>
        <v/>
      </c>
      <c r="DE3" s="61" t="str">
        <f t="shared" si="0"/>
        <v/>
      </c>
      <c r="DF3" s="61" t="str">
        <f t="shared" si="0"/>
        <v/>
      </c>
      <c r="DG3" s="61" t="str">
        <f t="shared" si="0"/>
        <v/>
      </c>
      <c r="DH3" s="61" t="str">
        <f t="shared" si="0"/>
        <v/>
      </c>
      <c r="DI3" s="61" t="str">
        <f t="shared" si="0"/>
        <v/>
      </c>
      <c r="DJ3" s="61" t="str">
        <f t="shared" si="0"/>
        <v/>
      </c>
      <c r="DK3" s="61" t="str">
        <f t="shared" si="0"/>
        <v/>
      </c>
      <c r="DL3" s="61" t="str">
        <f t="shared" si="0"/>
        <v/>
      </c>
      <c r="DM3" s="61" t="str">
        <f t="shared" si="0"/>
        <v/>
      </c>
      <c r="DN3" s="61" t="str">
        <f t="shared" si="0"/>
        <v/>
      </c>
      <c r="DO3" s="61" t="str">
        <f t="shared" si="0"/>
        <v/>
      </c>
      <c r="DP3" s="61" t="str">
        <f t="shared" si="0"/>
        <v/>
      </c>
      <c r="DQ3" s="61" t="str">
        <f t="shared" si="0"/>
        <v/>
      </c>
      <c r="DR3" s="61" t="str">
        <f t="shared" si="0"/>
        <v/>
      </c>
      <c r="DS3" s="61" t="str">
        <f t="shared" si="0"/>
        <v/>
      </c>
      <c r="DT3" s="61" t="str">
        <f t="shared" si="0"/>
        <v/>
      </c>
      <c r="DU3" s="61" t="str">
        <f t="shared" si="0"/>
        <v/>
      </c>
      <c r="DV3" s="61" t="str">
        <f t="shared" si="0"/>
        <v/>
      </c>
      <c r="DW3" s="61" t="str">
        <f t="shared" si="0"/>
        <v/>
      </c>
      <c r="DX3" s="61" t="str">
        <f t="shared" si="0"/>
        <v/>
      </c>
      <c r="DY3" s="61" t="str">
        <f t="shared" si="0"/>
        <v/>
      </c>
      <c r="DZ3" s="61" t="str">
        <f t="shared" si="0"/>
        <v/>
      </c>
      <c r="EA3" s="61" t="str">
        <f t="shared" si="0"/>
        <v/>
      </c>
      <c r="EB3" s="61" t="str">
        <f t="shared" si="0"/>
        <v/>
      </c>
      <c r="EC3" s="61" t="str">
        <f t="shared" si="0"/>
        <v/>
      </c>
      <c r="ED3" s="61" t="str">
        <f t="shared" si="0"/>
        <v/>
      </c>
      <c r="EE3" s="61" t="str">
        <f t="shared" si="0"/>
        <v/>
      </c>
      <c r="EF3" s="61" t="str">
        <f t="shared" si="0"/>
        <v/>
      </c>
      <c r="EG3" s="61" t="str">
        <f t="shared" si="0"/>
        <v/>
      </c>
      <c r="EH3" s="61" t="str">
        <f t="shared" si="0"/>
        <v/>
      </c>
      <c r="EI3" s="61" t="str">
        <f t="shared" si="0"/>
        <v/>
      </c>
      <c r="EJ3" s="61" t="str">
        <f t="shared" si="0"/>
        <v/>
      </c>
      <c r="EK3" s="61" t="str">
        <f t="shared" si="0"/>
        <v/>
      </c>
      <c r="EL3" s="61" t="str">
        <f t="shared" si="0"/>
        <v/>
      </c>
      <c r="EM3" s="61" t="str">
        <f t="shared" si="0"/>
        <v/>
      </c>
      <c r="EN3" s="61" t="str">
        <f t="shared" si="0"/>
        <v/>
      </c>
      <c r="EO3" s="61" t="str">
        <f t="shared" si="0"/>
        <v/>
      </c>
      <c r="EP3" s="61" t="str">
        <f t="shared" si="0"/>
        <v/>
      </c>
      <c r="EQ3" s="61" t="str">
        <f t="shared" si="0"/>
        <v/>
      </c>
      <c r="ER3" s="61" t="str">
        <f t="shared" si="0"/>
        <v/>
      </c>
      <c r="ES3" s="61" t="str">
        <f t="shared" si="0"/>
        <v/>
      </c>
      <c r="ET3" s="61" t="str">
        <f t="shared" si="0"/>
        <v/>
      </c>
      <c r="EU3" s="61" t="str">
        <f t="shared" si="0"/>
        <v/>
      </c>
      <c r="EV3" s="61" t="str">
        <f t="shared" si="0"/>
        <v/>
      </c>
      <c r="EW3" s="61" t="str">
        <f t="shared" si="0"/>
        <v/>
      </c>
      <c r="EX3" s="61" t="str">
        <f t="shared" si="0"/>
        <v/>
      </c>
      <c r="EY3" s="61" t="str">
        <f t="shared" si="0"/>
        <v/>
      </c>
      <c r="EZ3" s="61" t="str">
        <f t="shared" si="0"/>
        <v/>
      </c>
      <c r="FA3" s="61" t="str">
        <f t="shared" si="0"/>
        <v/>
      </c>
      <c r="FB3" s="61" t="str">
        <f t="shared" si="0"/>
        <v/>
      </c>
      <c r="FC3" s="61" t="str">
        <f t="shared" si="0"/>
        <v/>
      </c>
      <c r="FD3" s="61" t="str">
        <f t="shared" si="0"/>
        <v/>
      </c>
      <c r="FE3" s="61" t="str">
        <f t="shared" si="0"/>
        <v/>
      </c>
      <c r="FF3" s="61" t="str">
        <f t="shared" si="0"/>
        <v/>
      </c>
      <c r="FG3" s="61" t="str">
        <f t="shared" si="0"/>
        <v/>
      </c>
      <c r="FH3" s="61" t="str">
        <f t="shared" si="0"/>
        <v/>
      </c>
      <c r="FI3" s="61" t="str">
        <f t="shared" si="0"/>
        <v/>
      </c>
      <c r="FJ3" s="61" t="str">
        <f t="shared" si="0"/>
        <v/>
      </c>
      <c r="FK3" s="61" t="str">
        <f t="shared" si="0"/>
        <v/>
      </c>
      <c r="FL3" s="61" t="str">
        <f t="shared" si="0"/>
        <v/>
      </c>
      <c r="FM3" s="61" t="str">
        <f t="shared" si="0"/>
        <v/>
      </c>
      <c r="FN3" s="61" t="str">
        <f t="shared" si="0"/>
        <v/>
      </c>
      <c r="FO3" s="61" t="str">
        <f t="shared" si="0"/>
        <v/>
      </c>
      <c r="FP3" s="61" t="str">
        <f t="shared" si="0"/>
        <v/>
      </c>
      <c r="FQ3" s="61" t="str">
        <f t="shared" si="0"/>
        <v/>
      </c>
      <c r="FR3" s="61" t="str">
        <f t="shared" si="0"/>
        <v/>
      </c>
      <c r="FS3" s="61" t="str">
        <f t="shared" si="0"/>
        <v/>
      </c>
      <c r="FT3" s="61" t="str">
        <f t="shared" si="0"/>
        <v/>
      </c>
      <c r="FU3" s="61" t="str">
        <f t="shared" si="0"/>
        <v/>
      </c>
      <c r="FV3" s="61" t="str">
        <f t="shared" si="0"/>
        <v/>
      </c>
      <c r="FW3" s="61" t="str">
        <f t="shared" si="0"/>
        <v/>
      </c>
      <c r="FX3" s="61" t="str">
        <f t="shared" si="0"/>
        <v/>
      </c>
      <c r="FY3" s="61" t="str">
        <f t="shared" si="0"/>
        <v/>
      </c>
      <c r="FZ3" s="61" t="str">
        <f t="shared" si="0"/>
        <v/>
      </c>
      <c r="GA3" s="61" t="str">
        <f t="shared" si="0"/>
        <v/>
      </c>
      <c r="GB3" s="61" t="str">
        <f t="shared" si="0"/>
        <v/>
      </c>
      <c r="GC3" s="61" t="str">
        <f t="shared" si="0"/>
        <v/>
      </c>
      <c r="GD3" s="61" t="str">
        <f t="shared" si="0"/>
        <v/>
      </c>
      <c r="GE3" s="61" t="str">
        <f t="shared" si="0"/>
        <v/>
      </c>
      <c r="GF3" s="61" t="str">
        <f t="shared" si="0"/>
        <v/>
      </c>
      <c r="GG3" s="61" t="str">
        <f t="shared" si="0"/>
        <v/>
      </c>
      <c r="GH3" s="61" t="str">
        <f t="shared" si="0"/>
        <v/>
      </c>
      <c r="GI3" s="61" t="str">
        <f t="shared" si="0"/>
        <v/>
      </c>
      <c r="GJ3" s="61" t="str">
        <f t="shared" si="0"/>
        <v/>
      </c>
      <c r="GK3" s="61" t="str">
        <f t="shared" si="0"/>
        <v/>
      </c>
      <c r="GL3" s="61" t="str">
        <f t="shared" si="0"/>
        <v/>
      </c>
      <c r="GM3" s="61" t="str">
        <f t="shared" si="0"/>
        <v/>
      </c>
      <c r="GN3" s="61" t="str">
        <f t="shared" si="0"/>
        <v/>
      </c>
      <c r="GO3" s="61" t="str">
        <f t="shared" si="0"/>
        <v/>
      </c>
      <c r="GP3" s="61" t="str">
        <f t="shared" si="0"/>
        <v/>
      </c>
      <c r="GQ3" s="61" t="str">
        <f t="shared" si="0"/>
        <v/>
      </c>
      <c r="GR3" s="61" t="str">
        <f t="shared" si="0"/>
        <v/>
      </c>
      <c r="GS3" s="61" t="str">
        <f t="shared" si="0"/>
        <v/>
      </c>
      <c r="GT3" s="61" t="str">
        <f t="shared" si="0"/>
        <v/>
      </c>
      <c r="GU3" s="61" t="str">
        <f t="shared" si="0"/>
        <v/>
      </c>
      <c r="GV3" s="61" t="str">
        <f t="shared" si="0"/>
        <v/>
      </c>
      <c r="GW3" s="61" t="str">
        <f t="shared" si="0"/>
        <v/>
      </c>
      <c r="GX3" s="61" t="str">
        <f t="shared" si="0"/>
        <v/>
      </c>
      <c r="GY3" s="61" t="str">
        <f t="shared" si="0"/>
        <v/>
      </c>
      <c r="GZ3" s="61" t="str">
        <f t="shared" si="0"/>
        <v/>
      </c>
      <c r="HA3" s="61" t="str">
        <f t="shared" si="0"/>
        <v/>
      </c>
      <c r="HB3" s="61" t="str">
        <f t="shared" si="0"/>
        <v/>
      </c>
      <c r="HC3" s="61" t="str">
        <f t="shared" si="0"/>
        <v/>
      </c>
      <c r="HD3" s="61" t="str">
        <f t="shared" si="0"/>
        <v/>
      </c>
      <c r="HE3" s="61" t="str">
        <f t="shared" si="0"/>
        <v/>
      </c>
      <c r="HF3" s="61" t="str">
        <f t="shared" si="0"/>
        <v/>
      </c>
      <c r="HG3" s="61" t="str">
        <f t="shared" si="0"/>
        <v/>
      </c>
      <c r="HH3" s="61" t="str">
        <f t="shared" si="0"/>
        <v/>
      </c>
      <c r="HI3" s="61" t="str">
        <f t="shared" si="0"/>
        <v/>
      </c>
      <c r="HJ3" s="61" t="str">
        <f t="shared" si="0"/>
        <v/>
      </c>
      <c r="HK3" s="61" t="str">
        <f t="shared" si="0"/>
        <v/>
      </c>
      <c r="HL3" s="61" t="str">
        <f t="shared" si="0"/>
        <v/>
      </c>
      <c r="HM3" s="61" t="str">
        <f t="shared" si="0"/>
        <v/>
      </c>
      <c r="HN3" s="61" t="str">
        <f t="shared" si="0"/>
        <v/>
      </c>
      <c r="HO3" s="61" t="str">
        <f t="shared" si="0"/>
        <v/>
      </c>
      <c r="HP3" s="61" t="str">
        <f t="shared" si="0"/>
        <v/>
      </c>
      <c r="HQ3" s="61" t="str">
        <f t="shared" si="0"/>
        <v/>
      </c>
      <c r="HR3" s="61" t="str">
        <f t="shared" si="0"/>
        <v/>
      </c>
      <c r="HS3" s="61" t="str">
        <f t="shared" si="0"/>
        <v/>
      </c>
      <c r="HT3" s="61" t="str">
        <f t="shared" si="0"/>
        <v/>
      </c>
      <c r="HU3" s="61" t="str">
        <f t="shared" si="0"/>
        <v/>
      </c>
      <c r="HV3" s="61" t="str">
        <f t="shared" si="0"/>
        <v/>
      </c>
      <c r="HW3" s="61" t="str">
        <f t="shared" si="0"/>
        <v/>
      </c>
      <c r="HX3" s="61" t="str">
        <f t="shared" si="0"/>
        <v/>
      </c>
      <c r="HY3" s="61" t="str">
        <f t="shared" si="0"/>
        <v/>
      </c>
      <c r="HZ3" s="61" t="str">
        <f t="shared" si="0"/>
        <v/>
      </c>
      <c r="IA3" s="61" t="str">
        <f t="shared" si="0"/>
        <v/>
      </c>
      <c r="IB3" s="61" t="str">
        <f t="shared" si="0"/>
        <v/>
      </c>
      <c r="IC3" s="61" t="str">
        <f t="shared" si="0"/>
        <v/>
      </c>
      <c r="ID3" s="61" t="str">
        <f t="shared" si="0"/>
        <v/>
      </c>
      <c r="IE3" s="61" t="str">
        <f t="shared" si="0"/>
        <v/>
      </c>
      <c r="IF3" s="61" t="str">
        <f t="shared" si="0"/>
        <v/>
      </c>
      <c r="IG3" s="61" t="str">
        <f t="shared" si="0"/>
        <v/>
      </c>
      <c r="IH3" s="61" t="str">
        <f t="shared" si="0"/>
        <v/>
      </c>
      <c r="II3" s="61" t="str">
        <f t="shared" si="0"/>
        <v/>
      </c>
      <c r="IJ3" s="61" t="str">
        <f t="shared" si="0"/>
        <v/>
      </c>
      <c r="IK3" s="61" t="str">
        <f t="shared" si="0"/>
        <v/>
      </c>
      <c r="IL3" s="61" t="str">
        <f t="shared" si="0"/>
        <v/>
      </c>
      <c r="IM3" s="61" t="str">
        <f t="shared" si="0"/>
        <v/>
      </c>
      <c r="IN3" s="61" t="str">
        <f t="shared" si="0"/>
        <v/>
      </c>
      <c r="IO3" s="61" t="str">
        <f t="shared" si="0"/>
        <v/>
      </c>
      <c r="IP3" s="61" t="str">
        <f t="shared" si="0"/>
        <v/>
      </c>
      <c r="IQ3" s="61" t="str">
        <f t="shared" si="0"/>
        <v/>
      </c>
      <c r="IR3" s="61" t="str">
        <f t="shared" si="0"/>
        <v/>
      </c>
      <c r="IS3" s="61" t="str">
        <f t="shared" si="0"/>
        <v/>
      </c>
      <c r="IT3" s="61" t="str">
        <f t="shared" si="0"/>
        <v/>
      </c>
      <c r="IU3" s="61" t="str">
        <f t="shared" si="0"/>
        <v/>
      </c>
      <c r="IV3" s="61" t="str">
        <f t="shared" si="0"/>
        <v/>
      </c>
      <c r="IW3" s="61" t="str">
        <f t="shared" si="0"/>
        <v/>
      </c>
      <c r="IX3" s="61" t="str">
        <f t="shared" si="0"/>
        <v/>
      </c>
      <c r="IY3" s="61" t="str">
        <f t="shared" si="0"/>
        <v/>
      </c>
      <c r="IZ3" s="61" t="str">
        <f t="shared" si="0"/>
        <v/>
      </c>
      <c r="JA3" s="61" t="str">
        <f t="shared" ref="JA3:SK3" si="1">IF(OR(JA4="FEHLER",JA16="FEHLER",JA37="FEHLER",JA42="FEHLER",JA49="FEHLER",JA59="FEHLER",JA64="FEHLER",JA68="FEHLER"),"FEHLER","")</f>
        <v/>
      </c>
      <c r="JB3" s="61" t="str">
        <f t="shared" si="1"/>
        <v/>
      </c>
      <c r="JC3" s="61" t="str">
        <f t="shared" si="1"/>
        <v/>
      </c>
      <c r="JD3" s="61" t="str">
        <f t="shared" si="1"/>
        <v/>
      </c>
      <c r="JE3" s="61" t="str">
        <f t="shared" si="1"/>
        <v/>
      </c>
      <c r="JF3" s="61" t="str">
        <f t="shared" si="1"/>
        <v/>
      </c>
      <c r="JG3" s="61" t="str">
        <f t="shared" si="1"/>
        <v/>
      </c>
      <c r="JH3" s="61" t="str">
        <f t="shared" si="1"/>
        <v/>
      </c>
      <c r="JI3" s="61" t="str">
        <f t="shared" si="1"/>
        <v/>
      </c>
      <c r="JJ3" s="61" t="str">
        <f t="shared" si="1"/>
        <v/>
      </c>
      <c r="JK3" s="61" t="str">
        <f t="shared" si="1"/>
        <v/>
      </c>
      <c r="JL3" s="61" t="str">
        <f t="shared" si="1"/>
        <v/>
      </c>
      <c r="JM3" s="61" t="str">
        <f t="shared" si="1"/>
        <v/>
      </c>
      <c r="JN3" s="61" t="str">
        <f t="shared" si="1"/>
        <v/>
      </c>
      <c r="JO3" s="61" t="str">
        <f t="shared" si="1"/>
        <v/>
      </c>
      <c r="JP3" s="61" t="str">
        <f t="shared" si="1"/>
        <v/>
      </c>
      <c r="JQ3" s="61" t="str">
        <f t="shared" si="1"/>
        <v/>
      </c>
      <c r="JR3" s="61" t="str">
        <f t="shared" si="1"/>
        <v/>
      </c>
      <c r="JS3" s="61" t="str">
        <f t="shared" si="1"/>
        <v/>
      </c>
      <c r="JT3" s="61" t="str">
        <f t="shared" si="1"/>
        <v/>
      </c>
      <c r="JU3" s="61" t="str">
        <f t="shared" si="1"/>
        <v/>
      </c>
      <c r="JV3" s="61" t="str">
        <f t="shared" si="1"/>
        <v/>
      </c>
      <c r="JW3" s="61" t="str">
        <f t="shared" si="1"/>
        <v/>
      </c>
      <c r="JX3" s="61" t="str">
        <f t="shared" si="1"/>
        <v/>
      </c>
      <c r="JY3" s="61" t="str">
        <f t="shared" si="1"/>
        <v/>
      </c>
      <c r="JZ3" s="61" t="str">
        <f t="shared" si="1"/>
        <v/>
      </c>
      <c r="KA3" s="61" t="str">
        <f t="shared" si="1"/>
        <v/>
      </c>
      <c r="KB3" s="61" t="str">
        <f t="shared" si="1"/>
        <v/>
      </c>
      <c r="KC3" s="61" t="str">
        <f t="shared" si="1"/>
        <v/>
      </c>
      <c r="KD3" s="61" t="str">
        <f t="shared" si="1"/>
        <v/>
      </c>
      <c r="KE3" s="61" t="str">
        <f t="shared" si="1"/>
        <v/>
      </c>
      <c r="KF3" s="61" t="str">
        <f t="shared" si="1"/>
        <v/>
      </c>
      <c r="KG3" s="61" t="str">
        <f t="shared" si="1"/>
        <v/>
      </c>
      <c r="KH3" s="61" t="str">
        <f t="shared" si="1"/>
        <v/>
      </c>
      <c r="KI3" s="61" t="str">
        <f t="shared" si="1"/>
        <v/>
      </c>
      <c r="KJ3" s="61" t="str">
        <f t="shared" si="1"/>
        <v/>
      </c>
      <c r="KK3" s="61" t="str">
        <f t="shared" si="1"/>
        <v/>
      </c>
      <c r="KL3" s="61" t="str">
        <f t="shared" si="1"/>
        <v/>
      </c>
      <c r="KM3" s="61" t="str">
        <f t="shared" si="1"/>
        <v/>
      </c>
      <c r="KN3" s="61" t="str">
        <f t="shared" si="1"/>
        <v/>
      </c>
      <c r="KO3" s="61" t="str">
        <f t="shared" si="1"/>
        <v/>
      </c>
      <c r="KP3" s="61" t="str">
        <f t="shared" si="1"/>
        <v/>
      </c>
      <c r="KQ3" s="61" t="str">
        <f t="shared" si="1"/>
        <v/>
      </c>
      <c r="KR3" s="61" t="str">
        <f t="shared" si="1"/>
        <v/>
      </c>
      <c r="KS3" s="61" t="str">
        <f t="shared" si="1"/>
        <v/>
      </c>
      <c r="KT3" s="61" t="str">
        <f t="shared" si="1"/>
        <v/>
      </c>
      <c r="KU3" s="61" t="str">
        <f t="shared" si="1"/>
        <v/>
      </c>
      <c r="KV3" s="61" t="str">
        <f t="shared" si="1"/>
        <v/>
      </c>
      <c r="KW3" s="61" t="str">
        <f t="shared" si="1"/>
        <v/>
      </c>
      <c r="KX3" s="61" t="str">
        <f t="shared" si="1"/>
        <v/>
      </c>
      <c r="KY3" s="61" t="str">
        <f t="shared" si="1"/>
        <v/>
      </c>
      <c r="KZ3" s="61" t="str">
        <f t="shared" si="1"/>
        <v/>
      </c>
      <c r="LA3" s="61" t="str">
        <f t="shared" si="1"/>
        <v/>
      </c>
      <c r="LB3" s="61" t="str">
        <f t="shared" si="1"/>
        <v/>
      </c>
      <c r="LC3" s="61" t="str">
        <f t="shared" si="1"/>
        <v/>
      </c>
      <c r="LD3" s="61" t="str">
        <f t="shared" si="1"/>
        <v/>
      </c>
      <c r="LE3" s="61" t="str">
        <f t="shared" si="1"/>
        <v/>
      </c>
      <c r="LF3" s="61" t="str">
        <f t="shared" si="1"/>
        <v/>
      </c>
      <c r="LG3" s="61" t="str">
        <f t="shared" si="1"/>
        <v/>
      </c>
      <c r="LH3" s="61" t="str">
        <f t="shared" si="1"/>
        <v/>
      </c>
      <c r="LI3" s="61" t="str">
        <f t="shared" si="1"/>
        <v/>
      </c>
      <c r="LJ3" s="61" t="str">
        <f t="shared" si="1"/>
        <v/>
      </c>
      <c r="LK3" s="61" t="str">
        <f t="shared" si="1"/>
        <v/>
      </c>
      <c r="LL3" s="61" t="str">
        <f t="shared" si="1"/>
        <v/>
      </c>
      <c r="LM3" s="61" t="str">
        <f t="shared" si="1"/>
        <v/>
      </c>
      <c r="LN3" s="61" t="str">
        <f t="shared" si="1"/>
        <v/>
      </c>
      <c r="LO3" s="61" t="str">
        <f t="shared" si="1"/>
        <v/>
      </c>
      <c r="LP3" s="61" t="str">
        <f t="shared" si="1"/>
        <v/>
      </c>
      <c r="LQ3" s="61" t="str">
        <f t="shared" si="1"/>
        <v/>
      </c>
      <c r="LR3" s="61" t="str">
        <f t="shared" si="1"/>
        <v/>
      </c>
      <c r="LS3" s="61" t="str">
        <f t="shared" si="1"/>
        <v/>
      </c>
      <c r="LT3" s="61" t="str">
        <f t="shared" si="1"/>
        <v/>
      </c>
      <c r="LU3" s="61" t="str">
        <f t="shared" si="1"/>
        <v/>
      </c>
      <c r="LV3" s="61" t="str">
        <f t="shared" si="1"/>
        <v/>
      </c>
      <c r="LW3" s="61" t="str">
        <f t="shared" si="1"/>
        <v/>
      </c>
      <c r="LX3" s="61" t="str">
        <f t="shared" si="1"/>
        <v/>
      </c>
      <c r="LY3" s="61" t="str">
        <f t="shared" si="1"/>
        <v/>
      </c>
      <c r="LZ3" s="61" t="str">
        <f t="shared" si="1"/>
        <v/>
      </c>
      <c r="MA3" s="61" t="str">
        <f t="shared" si="1"/>
        <v/>
      </c>
      <c r="MB3" s="61" t="str">
        <f t="shared" si="1"/>
        <v/>
      </c>
      <c r="MC3" s="61" t="str">
        <f t="shared" si="1"/>
        <v/>
      </c>
      <c r="MD3" s="61" t="str">
        <f t="shared" si="1"/>
        <v/>
      </c>
      <c r="ME3" s="61" t="str">
        <f t="shared" si="1"/>
        <v/>
      </c>
      <c r="MF3" s="61" t="str">
        <f t="shared" si="1"/>
        <v/>
      </c>
      <c r="MG3" s="61" t="str">
        <f t="shared" si="1"/>
        <v/>
      </c>
      <c r="MH3" s="61" t="str">
        <f t="shared" si="1"/>
        <v/>
      </c>
      <c r="MI3" s="61" t="str">
        <f t="shared" si="1"/>
        <v/>
      </c>
      <c r="MJ3" s="61" t="str">
        <f t="shared" si="1"/>
        <v/>
      </c>
      <c r="MK3" s="61" t="str">
        <f t="shared" si="1"/>
        <v/>
      </c>
      <c r="ML3" s="61" t="str">
        <f t="shared" si="1"/>
        <v/>
      </c>
      <c r="MM3" s="61" t="str">
        <f t="shared" si="1"/>
        <v/>
      </c>
      <c r="MN3" s="61" t="str">
        <f t="shared" si="1"/>
        <v/>
      </c>
      <c r="MO3" s="61" t="str">
        <f t="shared" si="1"/>
        <v/>
      </c>
      <c r="MP3" s="61" t="str">
        <f t="shared" si="1"/>
        <v/>
      </c>
      <c r="MQ3" s="61" t="str">
        <f t="shared" si="1"/>
        <v/>
      </c>
      <c r="MR3" s="61" t="str">
        <f t="shared" si="1"/>
        <v/>
      </c>
      <c r="MS3" s="61" t="str">
        <f t="shared" si="1"/>
        <v/>
      </c>
      <c r="MT3" s="61" t="str">
        <f t="shared" si="1"/>
        <v/>
      </c>
      <c r="MU3" s="61" t="str">
        <f t="shared" si="1"/>
        <v/>
      </c>
      <c r="MV3" s="61" t="str">
        <f t="shared" si="1"/>
        <v/>
      </c>
      <c r="MW3" s="61" t="str">
        <f t="shared" si="1"/>
        <v/>
      </c>
      <c r="MX3" s="61" t="str">
        <f t="shared" si="1"/>
        <v/>
      </c>
      <c r="MY3" s="61" t="str">
        <f t="shared" si="1"/>
        <v/>
      </c>
      <c r="MZ3" s="61" t="str">
        <f t="shared" si="1"/>
        <v/>
      </c>
      <c r="NA3" s="61" t="str">
        <f t="shared" si="1"/>
        <v/>
      </c>
      <c r="NB3" s="61" t="str">
        <f t="shared" si="1"/>
        <v/>
      </c>
      <c r="NC3" s="61" t="str">
        <f t="shared" si="1"/>
        <v/>
      </c>
      <c r="ND3" s="61" t="str">
        <f t="shared" si="1"/>
        <v/>
      </c>
      <c r="NE3" s="61" t="str">
        <f t="shared" si="1"/>
        <v/>
      </c>
      <c r="NF3" s="61" t="str">
        <f t="shared" si="1"/>
        <v/>
      </c>
      <c r="NG3" s="61" t="str">
        <f t="shared" si="1"/>
        <v/>
      </c>
      <c r="NH3" s="61" t="str">
        <f t="shared" si="1"/>
        <v/>
      </c>
      <c r="NI3" s="61" t="str">
        <f t="shared" si="1"/>
        <v/>
      </c>
      <c r="NJ3" s="61" t="str">
        <f t="shared" si="1"/>
        <v/>
      </c>
      <c r="NK3" s="61" t="str">
        <f t="shared" si="1"/>
        <v/>
      </c>
      <c r="NL3" s="61" t="str">
        <f t="shared" si="1"/>
        <v/>
      </c>
      <c r="NM3" s="61" t="str">
        <f t="shared" si="1"/>
        <v/>
      </c>
      <c r="NN3" s="61" t="str">
        <f t="shared" si="1"/>
        <v/>
      </c>
      <c r="NO3" s="61" t="str">
        <f t="shared" si="1"/>
        <v/>
      </c>
      <c r="NP3" s="61" t="str">
        <f t="shared" si="1"/>
        <v/>
      </c>
      <c r="NQ3" s="61" t="str">
        <f t="shared" si="1"/>
        <v/>
      </c>
      <c r="NR3" s="61" t="str">
        <f t="shared" si="1"/>
        <v/>
      </c>
      <c r="NS3" s="61" t="str">
        <f t="shared" si="1"/>
        <v/>
      </c>
      <c r="NT3" s="61" t="str">
        <f t="shared" si="1"/>
        <v/>
      </c>
      <c r="NU3" s="61" t="str">
        <f t="shared" si="1"/>
        <v/>
      </c>
      <c r="NV3" s="61" t="str">
        <f t="shared" si="1"/>
        <v/>
      </c>
      <c r="NW3" s="61" t="str">
        <f t="shared" si="1"/>
        <v/>
      </c>
      <c r="NX3" s="61" t="str">
        <f t="shared" si="1"/>
        <v/>
      </c>
      <c r="NY3" s="61" t="str">
        <f t="shared" si="1"/>
        <v/>
      </c>
      <c r="NZ3" s="61" t="str">
        <f t="shared" si="1"/>
        <v/>
      </c>
      <c r="OA3" s="61" t="str">
        <f t="shared" si="1"/>
        <v/>
      </c>
      <c r="OB3" s="61" t="str">
        <f t="shared" si="1"/>
        <v/>
      </c>
      <c r="OC3" s="61" t="str">
        <f t="shared" si="1"/>
        <v/>
      </c>
      <c r="OD3" s="61" t="str">
        <f t="shared" si="1"/>
        <v/>
      </c>
      <c r="OE3" s="61" t="str">
        <f t="shared" si="1"/>
        <v/>
      </c>
      <c r="OF3" s="61" t="str">
        <f t="shared" si="1"/>
        <v/>
      </c>
      <c r="OG3" s="61" t="str">
        <f t="shared" si="1"/>
        <v/>
      </c>
      <c r="OH3" s="61" t="str">
        <f t="shared" si="1"/>
        <v/>
      </c>
      <c r="OI3" s="61" t="str">
        <f t="shared" si="1"/>
        <v/>
      </c>
      <c r="OJ3" s="61" t="str">
        <f t="shared" si="1"/>
        <v/>
      </c>
      <c r="OK3" s="61" t="str">
        <f t="shared" si="1"/>
        <v/>
      </c>
      <c r="OL3" s="61" t="str">
        <f t="shared" si="1"/>
        <v/>
      </c>
      <c r="OM3" s="61" t="str">
        <f t="shared" si="1"/>
        <v/>
      </c>
      <c r="ON3" s="61" t="str">
        <f t="shared" si="1"/>
        <v/>
      </c>
      <c r="OO3" s="61" t="str">
        <f t="shared" si="1"/>
        <v/>
      </c>
      <c r="OP3" s="61" t="str">
        <f t="shared" si="1"/>
        <v/>
      </c>
      <c r="OQ3" s="61" t="str">
        <f t="shared" si="1"/>
        <v/>
      </c>
      <c r="OR3" s="61" t="str">
        <f t="shared" si="1"/>
        <v/>
      </c>
      <c r="OS3" s="61" t="str">
        <f t="shared" si="1"/>
        <v/>
      </c>
      <c r="OT3" s="61" t="str">
        <f t="shared" si="1"/>
        <v/>
      </c>
      <c r="OU3" s="61" t="str">
        <f t="shared" si="1"/>
        <v/>
      </c>
      <c r="OV3" s="61" t="str">
        <f t="shared" si="1"/>
        <v/>
      </c>
      <c r="OW3" s="61" t="str">
        <f t="shared" si="1"/>
        <v/>
      </c>
      <c r="OX3" s="61" t="str">
        <f t="shared" si="1"/>
        <v/>
      </c>
      <c r="OY3" s="61" t="str">
        <f t="shared" si="1"/>
        <v/>
      </c>
      <c r="OZ3" s="61" t="str">
        <f t="shared" si="1"/>
        <v/>
      </c>
      <c r="PA3" s="61" t="str">
        <f t="shared" si="1"/>
        <v/>
      </c>
      <c r="PB3" s="61" t="str">
        <f t="shared" si="1"/>
        <v/>
      </c>
      <c r="PC3" s="61" t="str">
        <f t="shared" si="1"/>
        <v/>
      </c>
      <c r="PD3" s="61" t="str">
        <f t="shared" si="1"/>
        <v/>
      </c>
      <c r="PE3" s="61" t="str">
        <f t="shared" si="1"/>
        <v/>
      </c>
      <c r="PF3" s="61" t="str">
        <f t="shared" si="1"/>
        <v/>
      </c>
      <c r="PG3" s="61" t="str">
        <f t="shared" si="1"/>
        <v/>
      </c>
      <c r="PH3" s="61" t="str">
        <f t="shared" si="1"/>
        <v/>
      </c>
      <c r="PI3" s="61" t="str">
        <f t="shared" si="1"/>
        <v/>
      </c>
      <c r="PJ3" s="61" t="str">
        <f t="shared" si="1"/>
        <v/>
      </c>
      <c r="PK3" s="61" t="str">
        <f t="shared" si="1"/>
        <v/>
      </c>
      <c r="PL3" s="61" t="str">
        <f t="shared" si="1"/>
        <v/>
      </c>
      <c r="PM3" s="61" t="str">
        <f t="shared" si="1"/>
        <v/>
      </c>
      <c r="PN3" s="61" t="str">
        <f t="shared" si="1"/>
        <v/>
      </c>
      <c r="PO3" s="61" t="str">
        <f t="shared" si="1"/>
        <v/>
      </c>
      <c r="PP3" s="61" t="str">
        <f t="shared" si="1"/>
        <v/>
      </c>
      <c r="PQ3" s="61" t="str">
        <f t="shared" si="1"/>
        <v/>
      </c>
      <c r="PR3" s="61" t="str">
        <f t="shared" si="1"/>
        <v/>
      </c>
      <c r="PS3" s="61" t="str">
        <f t="shared" si="1"/>
        <v/>
      </c>
      <c r="PT3" s="61" t="str">
        <f t="shared" si="1"/>
        <v/>
      </c>
      <c r="PU3" s="61" t="str">
        <f t="shared" si="1"/>
        <v/>
      </c>
      <c r="PV3" s="61" t="str">
        <f t="shared" si="1"/>
        <v/>
      </c>
      <c r="PW3" s="61" t="str">
        <f t="shared" si="1"/>
        <v/>
      </c>
      <c r="PX3" s="61" t="str">
        <f t="shared" si="1"/>
        <v/>
      </c>
      <c r="PY3" s="61" t="str">
        <f t="shared" si="1"/>
        <v/>
      </c>
      <c r="PZ3" s="61" t="str">
        <f t="shared" si="1"/>
        <v/>
      </c>
      <c r="QA3" s="61" t="str">
        <f t="shared" si="1"/>
        <v/>
      </c>
      <c r="QB3" s="61" t="str">
        <f t="shared" si="1"/>
        <v/>
      </c>
      <c r="QC3" s="61" t="str">
        <f t="shared" si="1"/>
        <v/>
      </c>
      <c r="QD3" s="61" t="str">
        <f t="shared" si="1"/>
        <v/>
      </c>
      <c r="QE3" s="61" t="str">
        <f t="shared" si="1"/>
        <v/>
      </c>
      <c r="QF3" s="61" t="str">
        <f t="shared" si="1"/>
        <v/>
      </c>
      <c r="QG3" s="61" t="str">
        <f t="shared" si="1"/>
        <v/>
      </c>
      <c r="QH3" s="61" t="str">
        <f t="shared" si="1"/>
        <v/>
      </c>
      <c r="QI3" s="61" t="str">
        <f t="shared" si="1"/>
        <v/>
      </c>
      <c r="QJ3" s="61" t="str">
        <f t="shared" si="1"/>
        <v/>
      </c>
      <c r="QK3" s="61" t="str">
        <f t="shared" si="1"/>
        <v/>
      </c>
      <c r="QL3" s="61" t="str">
        <f t="shared" si="1"/>
        <v/>
      </c>
      <c r="QM3" s="61" t="str">
        <f t="shared" si="1"/>
        <v/>
      </c>
      <c r="QN3" s="61" t="str">
        <f t="shared" si="1"/>
        <v/>
      </c>
      <c r="QO3" s="61" t="str">
        <f t="shared" si="1"/>
        <v/>
      </c>
      <c r="QP3" s="61" t="str">
        <f t="shared" si="1"/>
        <v/>
      </c>
      <c r="QQ3" s="61" t="str">
        <f t="shared" si="1"/>
        <v/>
      </c>
      <c r="QR3" s="61" t="str">
        <f t="shared" si="1"/>
        <v/>
      </c>
      <c r="QS3" s="61" t="str">
        <f t="shared" si="1"/>
        <v/>
      </c>
      <c r="QT3" s="61" t="str">
        <f t="shared" si="1"/>
        <v/>
      </c>
      <c r="QU3" s="61" t="str">
        <f t="shared" si="1"/>
        <v/>
      </c>
      <c r="QV3" s="61" t="str">
        <f t="shared" si="1"/>
        <v/>
      </c>
      <c r="QW3" s="61" t="str">
        <f t="shared" si="1"/>
        <v/>
      </c>
      <c r="QX3" s="61" t="str">
        <f t="shared" si="1"/>
        <v/>
      </c>
      <c r="QY3" s="61" t="str">
        <f t="shared" si="1"/>
        <v/>
      </c>
      <c r="QZ3" s="61" t="str">
        <f t="shared" si="1"/>
        <v/>
      </c>
      <c r="RA3" s="61" t="str">
        <f t="shared" si="1"/>
        <v/>
      </c>
      <c r="RB3" s="61" t="str">
        <f t="shared" si="1"/>
        <v/>
      </c>
      <c r="RC3" s="61" t="str">
        <f t="shared" si="1"/>
        <v/>
      </c>
      <c r="RD3" s="61" t="str">
        <f t="shared" si="1"/>
        <v/>
      </c>
      <c r="RE3" s="61" t="str">
        <f t="shared" si="1"/>
        <v/>
      </c>
      <c r="RF3" s="61" t="str">
        <f t="shared" si="1"/>
        <v/>
      </c>
      <c r="RG3" s="61" t="str">
        <f t="shared" si="1"/>
        <v/>
      </c>
      <c r="RH3" s="61" t="str">
        <f t="shared" si="1"/>
        <v/>
      </c>
      <c r="RI3" s="61" t="str">
        <f t="shared" si="1"/>
        <v/>
      </c>
      <c r="RJ3" s="61" t="str">
        <f t="shared" si="1"/>
        <v/>
      </c>
      <c r="RK3" s="61" t="str">
        <f t="shared" si="1"/>
        <v/>
      </c>
      <c r="RL3" s="61" t="str">
        <f t="shared" si="1"/>
        <v/>
      </c>
      <c r="RM3" s="61" t="str">
        <f t="shared" si="1"/>
        <v/>
      </c>
      <c r="RN3" s="61" t="str">
        <f t="shared" si="1"/>
        <v/>
      </c>
      <c r="RO3" s="61" t="str">
        <f t="shared" si="1"/>
        <v/>
      </c>
      <c r="RP3" s="61" t="str">
        <f t="shared" si="1"/>
        <v/>
      </c>
      <c r="RQ3" s="61" t="str">
        <f t="shared" si="1"/>
        <v/>
      </c>
      <c r="RR3" s="61" t="str">
        <f t="shared" si="1"/>
        <v/>
      </c>
      <c r="RS3" s="61" t="str">
        <f t="shared" si="1"/>
        <v/>
      </c>
      <c r="RT3" s="61" t="str">
        <f t="shared" si="1"/>
        <v/>
      </c>
      <c r="RU3" s="61" t="str">
        <f t="shared" si="1"/>
        <v/>
      </c>
      <c r="RV3" s="61" t="str">
        <f t="shared" si="1"/>
        <v/>
      </c>
      <c r="RW3" s="61" t="str">
        <f t="shared" si="1"/>
        <v/>
      </c>
      <c r="RX3" s="61" t="str">
        <f t="shared" si="1"/>
        <v/>
      </c>
      <c r="RY3" s="61" t="str">
        <f t="shared" si="1"/>
        <v/>
      </c>
      <c r="RZ3" s="61" t="str">
        <f t="shared" si="1"/>
        <v/>
      </c>
      <c r="SA3" s="61" t="str">
        <f t="shared" si="1"/>
        <v/>
      </c>
      <c r="SB3" s="61" t="str">
        <f t="shared" si="1"/>
        <v/>
      </c>
      <c r="SC3" s="61" t="str">
        <f t="shared" si="1"/>
        <v/>
      </c>
      <c r="SD3" s="61" t="str">
        <f t="shared" si="1"/>
        <v/>
      </c>
      <c r="SE3" s="61" t="str">
        <f t="shared" si="1"/>
        <v/>
      </c>
      <c r="SF3" s="61" t="str">
        <f t="shared" si="1"/>
        <v/>
      </c>
      <c r="SG3" s="61" t="str">
        <f t="shared" si="1"/>
        <v/>
      </c>
      <c r="SH3" s="61" t="str">
        <f t="shared" si="1"/>
        <v/>
      </c>
      <c r="SI3" s="61" t="str">
        <f t="shared" si="1"/>
        <v/>
      </c>
      <c r="SJ3" s="61" t="str">
        <f t="shared" si="1"/>
        <v/>
      </c>
      <c r="SK3" s="61" t="str">
        <f t="shared" si="1"/>
        <v/>
      </c>
      <c r="SL3" s="51"/>
      <c r="SM3" s="51"/>
      <c r="SN3" s="51"/>
      <c r="SO3" s="51"/>
      <c r="SP3" s="51"/>
      <c r="SQ3" s="51"/>
      <c r="SR3" s="51"/>
      <c r="SS3" s="51"/>
      <c r="ST3" s="51"/>
      <c r="SU3" s="51"/>
      <c r="SV3" s="51"/>
      <c r="SW3" s="51"/>
      <c r="SX3" s="51"/>
      <c r="SY3" s="51"/>
      <c r="SZ3" s="51"/>
      <c r="TA3" s="51"/>
    </row>
    <row r="4" spans="1:521" ht="15.75" customHeight="1" x14ac:dyDescent="0.2">
      <c r="A4" s="62" t="s">
        <v>29</v>
      </c>
      <c r="B4" s="62"/>
      <c r="C4" s="62"/>
      <c r="D4" s="63"/>
      <c r="E4" s="63"/>
      <c r="F4" s="64" t="str">
        <f t="shared" ref="F4:IZ4" si="2">IF(COUNTA(F5:F15)=0,"LEER",IF(COUNTA(F5,F9,F11,F12,F13,F14,F15)=7,"OK","ERROR"))</f>
        <v>LEER</v>
      </c>
      <c r="G4" s="64" t="str">
        <f t="shared" si="2"/>
        <v>LEER</v>
      </c>
      <c r="H4" s="64" t="str">
        <f t="shared" si="2"/>
        <v>LEER</v>
      </c>
      <c r="I4" s="64" t="str">
        <f t="shared" si="2"/>
        <v>LEER</v>
      </c>
      <c r="J4" s="64" t="str">
        <f t="shared" si="2"/>
        <v>LEER</v>
      </c>
      <c r="K4" s="64" t="str">
        <f t="shared" si="2"/>
        <v>LEER</v>
      </c>
      <c r="L4" s="64" t="str">
        <f t="shared" si="2"/>
        <v>LEER</v>
      </c>
      <c r="M4" s="64" t="str">
        <f t="shared" si="2"/>
        <v>LEER</v>
      </c>
      <c r="N4" s="64" t="str">
        <f t="shared" si="2"/>
        <v>LEER</v>
      </c>
      <c r="O4" s="64" t="str">
        <f t="shared" si="2"/>
        <v>LEER</v>
      </c>
      <c r="P4" s="64" t="str">
        <f t="shared" si="2"/>
        <v>LEER</v>
      </c>
      <c r="Q4" s="64" t="str">
        <f t="shared" si="2"/>
        <v>LEER</v>
      </c>
      <c r="R4" s="64" t="str">
        <f t="shared" si="2"/>
        <v>LEER</v>
      </c>
      <c r="S4" s="64" t="str">
        <f t="shared" si="2"/>
        <v>LEER</v>
      </c>
      <c r="T4" s="64" t="str">
        <f t="shared" si="2"/>
        <v>LEER</v>
      </c>
      <c r="U4" s="64" t="str">
        <f t="shared" si="2"/>
        <v>LEER</v>
      </c>
      <c r="V4" s="64" t="str">
        <f t="shared" si="2"/>
        <v>LEER</v>
      </c>
      <c r="W4" s="64" t="str">
        <f t="shared" si="2"/>
        <v>LEER</v>
      </c>
      <c r="X4" s="64" t="str">
        <f t="shared" si="2"/>
        <v>LEER</v>
      </c>
      <c r="Y4" s="64" t="str">
        <f t="shared" si="2"/>
        <v>LEER</v>
      </c>
      <c r="Z4" s="64" t="str">
        <f t="shared" si="2"/>
        <v>LEER</v>
      </c>
      <c r="AA4" s="64" t="str">
        <f t="shared" si="2"/>
        <v>LEER</v>
      </c>
      <c r="AB4" s="64" t="str">
        <f t="shared" si="2"/>
        <v>LEER</v>
      </c>
      <c r="AC4" s="64" t="str">
        <f t="shared" si="2"/>
        <v>LEER</v>
      </c>
      <c r="AD4" s="64" t="str">
        <f t="shared" si="2"/>
        <v>LEER</v>
      </c>
      <c r="AE4" s="64" t="str">
        <f t="shared" si="2"/>
        <v>LEER</v>
      </c>
      <c r="AF4" s="64" t="str">
        <f t="shared" si="2"/>
        <v>LEER</v>
      </c>
      <c r="AG4" s="64" t="str">
        <f t="shared" si="2"/>
        <v>LEER</v>
      </c>
      <c r="AH4" s="64" t="str">
        <f t="shared" si="2"/>
        <v>LEER</v>
      </c>
      <c r="AI4" s="64" t="str">
        <f t="shared" si="2"/>
        <v>LEER</v>
      </c>
      <c r="AJ4" s="64" t="str">
        <f t="shared" si="2"/>
        <v>LEER</v>
      </c>
      <c r="AK4" s="64" t="str">
        <f t="shared" si="2"/>
        <v>LEER</v>
      </c>
      <c r="AL4" s="64" t="str">
        <f t="shared" si="2"/>
        <v>LEER</v>
      </c>
      <c r="AM4" s="64" t="str">
        <f t="shared" si="2"/>
        <v>LEER</v>
      </c>
      <c r="AN4" s="64" t="str">
        <f t="shared" si="2"/>
        <v>LEER</v>
      </c>
      <c r="AO4" s="64" t="str">
        <f t="shared" si="2"/>
        <v>LEER</v>
      </c>
      <c r="AP4" s="64" t="str">
        <f t="shared" si="2"/>
        <v>LEER</v>
      </c>
      <c r="AQ4" s="64" t="str">
        <f t="shared" si="2"/>
        <v>LEER</v>
      </c>
      <c r="AR4" s="64" t="str">
        <f t="shared" si="2"/>
        <v>LEER</v>
      </c>
      <c r="AS4" s="64" t="str">
        <f t="shared" si="2"/>
        <v>LEER</v>
      </c>
      <c r="AT4" s="64" t="str">
        <f t="shared" si="2"/>
        <v>LEER</v>
      </c>
      <c r="AU4" s="64" t="str">
        <f t="shared" si="2"/>
        <v>LEER</v>
      </c>
      <c r="AV4" s="64" t="str">
        <f t="shared" si="2"/>
        <v>LEER</v>
      </c>
      <c r="AW4" s="64" t="str">
        <f t="shared" si="2"/>
        <v>LEER</v>
      </c>
      <c r="AX4" s="64" t="str">
        <f t="shared" si="2"/>
        <v>LEER</v>
      </c>
      <c r="AY4" s="64" t="str">
        <f t="shared" si="2"/>
        <v>LEER</v>
      </c>
      <c r="AZ4" s="64" t="str">
        <f t="shared" si="2"/>
        <v>LEER</v>
      </c>
      <c r="BA4" s="64" t="str">
        <f t="shared" si="2"/>
        <v>LEER</v>
      </c>
      <c r="BB4" s="64" t="str">
        <f t="shared" si="2"/>
        <v>LEER</v>
      </c>
      <c r="BC4" s="64" t="str">
        <f t="shared" si="2"/>
        <v>LEER</v>
      </c>
      <c r="BD4" s="64" t="str">
        <f t="shared" si="2"/>
        <v>LEER</v>
      </c>
      <c r="BE4" s="64" t="str">
        <f t="shared" si="2"/>
        <v>LEER</v>
      </c>
      <c r="BF4" s="64" t="str">
        <f t="shared" si="2"/>
        <v>LEER</v>
      </c>
      <c r="BG4" s="64" t="str">
        <f t="shared" si="2"/>
        <v>LEER</v>
      </c>
      <c r="BH4" s="64" t="str">
        <f t="shared" si="2"/>
        <v>LEER</v>
      </c>
      <c r="BI4" s="64" t="str">
        <f t="shared" si="2"/>
        <v>LEER</v>
      </c>
      <c r="BJ4" s="64" t="str">
        <f t="shared" si="2"/>
        <v>LEER</v>
      </c>
      <c r="BK4" s="64" t="str">
        <f t="shared" si="2"/>
        <v>LEER</v>
      </c>
      <c r="BL4" s="64" t="str">
        <f t="shared" si="2"/>
        <v>LEER</v>
      </c>
      <c r="BM4" s="64" t="str">
        <f t="shared" si="2"/>
        <v>LEER</v>
      </c>
      <c r="BN4" s="64" t="str">
        <f t="shared" si="2"/>
        <v>LEER</v>
      </c>
      <c r="BO4" s="64" t="str">
        <f t="shared" si="2"/>
        <v>LEER</v>
      </c>
      <c r="BP4" s="64" t="str">
        <f t="shared" si="2"/>
        <v>LEER</v>
      </c>
      <c r="BQ4" s="64" t="str">
        <f t="shared" si="2"/>
        <v>LEER</v>
      </c>
      <c r="BR4" s="64" t="str">
        <f t="shared" si="2"/>
        <v>LEER</v>
      </c>
      <c r="BS4" s="64" t="str">
        <f t="shared" si="2"/>
        <v>LEER</v>
      </c>
      <c r="BT4" s="64" t="str">
        <f t="shared" si="2"/>
        <v>LEER</v>
      </c>
      <c r="BU4" s="64" t="str">
        <f t="shared" si="2"/>
        <v>LEER</v>
      </c>
      <c r="BV4" s="64" t="str">
        <f t="shared" si="2"/>
        <v>LEER</v>
      </c>
      <c r="BW4" s="64" t="str">
        <f t="shared" si="2"/>
        <v>LEER</v>
      </c>
      <c r="BX4" s="64" t="str">
        <f t="shared" si="2"/>
        <v>LEER</v>
      </c>
      <c r="BY4" s="64" t="str">
        <f t="shared" si="2"/>
        <v>LEER</v>
      </c>
      <c r="BZ4" s="64" t="str">
        <f t="shared" si="2"/>
        <v>LEER</v>
      </c>
      <c r="CA4" s="64" t="str">
        <f t="shared" si="2"/>
        <v>LEER</v>
      </c>
      <c r="CB4" s="64" t="str">
        <f t="shared" si="2"/>
        <v>LEER</v>
      </c>
      <c r="CC4" s="64" t="str">
        <f t="shared" si="2"/>
        <v>LEER</v>
      </c>
      <c r="CD4" s="64" t="str">
        <f t="shared" si="2"/>
        <v>LEER</v>
      </c>
      <c r="CE4" s="64" t="str">
        <f t="shared" si="2"/>
        <v>LEER</v>
      </c>
      <c r="CF4" s="64" t="str">
        <f t="shared" si="2"/>
        <v>LEER</v>
      </c>
      <c r="CG4" s="64" t="str">
        <f t="shared" si="2"/>
        <v>LEER</v>
      </c>
      <c r="CH4" s="64" t="str">
        <f t="shared" si="2"/>
        <v>LEER</v>
      </c>
      <c r="CI4" s="64" t="str">
        <f t="shared" si="2"/>
        <v>LEER</v>
      </c>
      <c r="CJ4" s="64" t="str">
        <f t="shared" si="2"/>
        <v>LEER</v>
      </c>
      <c r="CK4" s="64" t="str">
        <f t="shared" si="2"/>
        <v>LEER</v>
      </c>
      <c r="CL4" s="64" t="str">
        <f t="shared" si="2"/>
        <v>LEER</v>
      </c>
      <c r="CM4" s="64" t="str">
        <f t="shared" si="2"/>
        <v>LEER</v>
      </c>
      <c r="CN4" s="64" t="str">
        <f t="shared" si="2"/>
        <v>LEER</v>
      </c>
      <c r="CO4" s="64" t="str">
        <f t="shared" si="2"/>
        <v>LEER</v>
      </c>
      <c r="CP4" s="64" t="str">
        <f t="shared" si="2"/>
        <v>LEER</v>
      </c>
      <c r="CQ4" s="64" t="str">
        <f t="shared" si="2"/>
        <v>LEER</v>
      </c>
      <c r="CR4" s="64" t="str">
        <f t="shared" si="2"/>
        <v>LEER</v>
      </c>
      <c r="CS4" s="64" t="str">
        <f t="shared" si="2"/>
        <v>LEER</v>
      </c>
      <c r="CT4" s="64" t="str">
        <f t="shared" si="2"/>
        <v>LEER</v>
      </c>
      <c r="CU4" s="64" t="str">
        <f t="shared" si="2"/>
        <v>LEER</v>
      </c>
      <c r="CV4" s="64" t="str">
        <f t="shared" si="2"/>
        <v>LEER</v>
      </c>
      <c r="CW4" s="64" t="str">
        <f t="shared" si="2"/>
        <v>LEER</v>
      </c>
      <c r="CX4" s="64" t="str">
        <f t="shared" si="2"/>
        <v>LEER</v>
      </c>
      <c r="CY4" s="64" t="str">
        <f t="shared" si="2"/>
        <v>LEER</v>
      </c>
      <c r="CZ4" s="64" t="str">
        <f t="shared" si="2"/>
        <v>LEER</v>
      </c>
      <c r="DA4" s="64" t="str">
        <f t="shared" si="2"/>
        <v>LEER</v>
      </c>
      <c r="DB4" s="64" t="str">
        <f t="shared" si="2"/>
        <v>LEER</v>
      </c>
      <c r="DC4" s="64" t="str">
        <f t="shared" si="2"/>
        <v>LEER</v>
      </c>
      <c r="DD4" s="64" t="str">
        <f t="shared" si="2"/>
        <v>LEER</v>
      </c>
      <c r="DE4" s="64" t="str">
        <f t="shared" si="2"/>
        <v>LEER</v>
      </c>
      <c r="DF4" s="64" t="str">
        <f t="shared" si="2"/>
        <v>LEER</v>
      </c>
      <c r="DG4" s="64" t="str">
        <f t="shared" si="2"/>
        <v>LEER</v>
      </c>
      <c r="DH4" s="64" t="str">
        <f t="shared" si="2"/>
        <v>LEER</v>
      </c>
      <c r="DI4" s="64" t="str">
        <f t="shared" si="2"/>
        <v>LEER</v>
      </c>
      <c r="DJ4" s="64" t="str">
        <f t="shared" si="2"/>
        <v>LEER</v>
      </c>
      <c r="DK4" s="64" t="str">
        <f t="shared" si="2"/>
        <v>LEER</v>
      </c>
      <c r="DL4" s="64" t="str">
        <f t="shared" si="2"/>
        <v>LEER</v>
      </c>
      <c r="DM4" s="64" t="str">
        <f t="shared" si="2"/>
        <v>LEER</v>
      </c>
      <c r="DN4" s="64" t="str">
        <f t="shared" si="2"/>
        <v>LEER</v>
      </c>
      <c r="DO4" s="64" t="str">
        <f t="shared" si="2"/>
        <v>LEER</v>
      </c>
      <c r="DP4" s="64" t="str">
        <f t="shared" si="2"/>
        <v>LEER</v>
      </c>
      <c r="DQ4" s="64" t="str">
        <f t="shared" si="2"/>
        <v>LEER</v>
      </c>
      <c r="DR4" s="64" t="str">
        <f t="shared" si="2"/>
        <v>LEER</v>
      </c>
      <c r="DS4" s="64" t="str">
        <f t="shared" si="2"/>
        <v>LEER</v>
      </c>
      <c r="DT4" s="64" t="str">
        <f t="shared" si="2"/>
        <v>LEER</v>
      </c>
      <c r="DU4" s="64" t="str">
        <f t="shared" si="2"/>
        <v>LEER</v>
      </c>
      <c r="DV4" s="64" t="str">
        <f t="shared" si="2"/>
        <v>LEER</v>
      </c>
      <c r="DW4" s="64" t="str">
        <f t="shared" si="2"/>
        <v>LEER</v>
      </c>
      <c r="DX4" s="64" t="str">
        <f t="shared" si="2"/>
        <v>LEER</v>
      </c>
      <c r="DY4" s="64" t="str">
        <f t="shared" si="2"/>
        <v>LEER</v>
      </c>
      <c r="DZ4" s="64" t="str">
        <f t="shared" si="2"/>
        <v>LEER</v>
      </c>
      <c r="EA4" s="64" t="str">
        <f t="shared" si="2"/>
        <v>LEER</v>
      </c>
      <c r="EB4" s="64" t="str">
        <f t="shared" si="2"/>
        <v>LEER</v>
      </c>
      <c r="EC4" s="64" t="str">
        <f t="shared" si="2"/>
        <v>LEER</v>
      </c>
      <c r="ED4" s="64" t="str">
        <f t="shared" si="2"/>
        <v>LEER</v>
      </c>
      <c r="EE4" s="64" t="str">
        <f t="shared" si="2"/>
        <v>LEER</v>
      </c>
      <c r="EF4" s="64" t="str">
        <f t="shared" si="2"/>
        <v>LEER</v>
      </c>
      <c r="EG4" s="64" t="str">
        <f t="shared" si="2"/>
        <v>LEER</v>
      </c>
      <c r="EH4" s="64" t="str">
        <f t="shared" si="2"/>
        <v>LEER</v>
      </c>
      <c r="EI4" s="64" t="str">
        <f t="shared" si="2"/>
        <v>LEER</v>
      </c>
      <c r="EJ4" s="64" t="str">
        <f t="shared" si="2"/>
        <v>LEER</v>
      </c>
      <c r="EK4" s="64" t="str">
        <f t="shared" si="2"/>
        <v>LEER</v>
      </c>
      <c r="EL4" s="64" t="str">
        <f t="shared" si="2"/>
        <v>LEER</v>
      </c>
      <c r="EM4" s="64" t="str">
        <f t="shared" si="2"/>
        <v>LEER</v>
      </c>
      <c r="EN4" s="64" t="str">
        <f t="shared" si="2"/>
        <v>LEER</v>
      </c>
      <c r="EO4" s="64" t="str">
        <f t="shared" si="2"/>
        <v>LEER</v>
      </c>
      <c r="EP4" s="64" t="str">
        <f t="shared" si="2"/>
        <v>LEER</v>
      </c>
      <c r="EQ4" s="64" t="str">
        <f t="shared" si="2"/>
        <v>LEER</v>
      </c>
      <c r="ER4" s="64" t="str">
        <f t="shared" si="2"/>
        <v>LEER</v>
      </c>
      <c r="ES4" s="64" t="str">
        <f t="shared" si="2"/>
        <v>LEER</v>
      </c>
      <c r="ET4" s="64" t="str">
        <f t="shared" si="2"/>
        <v>LEER</v>
      </c>
      <c r="EU4" s="64" t="str">
        <f t="shared" si="2"/>
        <v>LEER</v>
      </c>
      <c r="EV4" s="64" t="str">
        <f t="shared" si="2"/>
        <v>LEER</v>
      </c>
      <c r="EW4" s="64" t="str">
        <f t="shared" si="2"/>
        <v>LEER</v>
      </c>
      <c r="EX4" s="64" t="str">
        <f t="shared" si="2"/>
        <v>LEER</v>
      </c>
      <c r="EY4" s="64" t="str">
        <f t="shared" si="2"/>
        <v>LEER</v>
      </c>
      <c r="EZ4" s="64" t="str">
        <f t="shared" si="2"/>
        <v>LEER</v>
      </c>
      <c r="FA4" s="64" t="str">
        <f t="shared" si="2"/>
        <v>LEER</v>
      </c>
      <c r="FB4" s="64" t="str">
        <f t="shared" si="2"/>
        <v>LEER</v>
      </c>
      <c r="FC4" s="64" t="str">
        <f t="shared" si="2"/>
        <v>LEER</v>
      </c>
      <c r="FD4" s="64" t="str">
        <f t="shared" si="2"/>
        <v>LEER</v>
      </c>
      <c r="FE4" s="64" t="str">
        <f t="shared" si="2"/>
        <v>LEER</v>
      </c>
      <c r="FF4" s="64" t="str">
        <f t="shared" si="2"/>
        <v>LEER</v>
      </c>
      <c r="FG4" s="64" t="str">
        <f t="shared" si="2"/>
        <v>LEER</v>
      </c>
      <c r="FH4" s="64" t="str">
        <f t="shared" si="2"/>
        <v>LEER</v>
      </c>
      <c r="FI4" s="64" t="str">
        <f t="shared" si="2"/>
        <v>LEER</v>
      </c>
      <c r="FJ4" s="64" t="str">
        <f t="shared" si="2"/>
        <v>LEER</v>
      </c>
      <c r="FK4" s="64" t="str">
        <f t="shared" si="2"/>
        <v>LEER</v>
      </c>
      <c r="FL4" s="64" t="str">
        <f t="shared" si="2"/>
        <v>LEER</v>
      </c>
      <c r="FM4" s="64" t="str">
        <f t="shared" si="2"/>
        <v>LEER</v>
      </c>
      <c r="FN4" s="64" t="str">
        <f t="shared" si="2"/>
        <v>LEER</v>
      </c>
      <c r="FO4" s="64" t="str">
        <f t="shared" si="2"/>
        <v>LEER</v>
      </c>
      <c r="FP4" s="64" t="str">
        <f t="shared" si="2"/>
        <v>LEER</v>
      </c>
      <c r="FQ4" s="64" t="str">
        <f t="shared" si="2"/>
        <v>LEER</v>
      </c>
      <c r="FR4" s="64" t="str">
        <f t="shared" si="2"/>
        <v>LEER</v>
      </c>
      <c r="FS4" s="64" t="str">
        <f t="shared" si="2"/>
        <v>LEER</v>
      </c>
      <c r="FT4" s="64" t="str">
        <f t="shared" si="2"/>
        <v>LEER</v>
      </c>
      <c r="FU4" s="64" t="str">
        <f t="shared" si="2"/>
        <v>LEER</v>
      </c>
      <c r="FV4" s="64" t="str">
        <f t="shared" si="2"/>
        <v>LEER</v>
      </c>
      <c r="FW4" s="64" t="str">
        <f t="shared" si="2"/>
        <v>LEER</v>
      </c>
      <c r="FX4" s="64" t="str">
        <f t="shared" si="2"/>
        <v>LEER</v>
      </c>
      <c r="FY4" s="64" t="str">
        <f t="shared" si="2"/>
        <v>LEER</v>
      </c>
      <c r="FZ4" s="64" t="str">
        <f t="shared" si="2"/>
        <v>LEER</v>
      </c>
      <c r="GA4" s="64" t="str">
        <f t="shared" si="2"/>
        <v>LEER</v>
      </c>
      <c r="GB4" s="64" t="str">
        <f t="shared" si="2"/>
        <v>LEER</v>
      </c>
      <c r="GC4" s="64" t="str">
        <f t="shared" si="2"/>
        <v>LEER</v>
      </c>
      <c r="GD4" s="64" t="str">
        <f t="shared" si="2"/>
        <v>LEER</v>
      </c>
      <c r="GE4" s="64" t="str">
        <f t="shared" si="2"/>
        <v>LEER</v>
      </c>
      <c r="GF4" s="64" t="str">
        <f t="shared" si="2"/>
        <v>LEER</v>
      </c>
      <c r="GG4" s="64" t="str">
        <f t="shared" si="2"/>
        <v>LEER</v>
      </c>
      <c r="GH4" s="64" t="str">
        <f t="shared" si="2"/>
        <v>LEER</v>
      </c>
      <c r="GI4" s="64" t="str">
        <f t="shared" si="2"/>
        <v>LEER</v>
      </c>
      <c r="GJ4" s="64" t="str">
        <f t="shared" si="2"/>
        <v>LEER</v>
      </c>
      <c r="GK4" s="64" t="str">
        <f t="shared" si="2"/>
        <v>LEER</v>
      </c>
      <c r="GL4" s="64" t="str">
        <f t="shared" si="2"/>
        <v>LEER</v>
      </c>
      <c r="GM4" s="64" t="str">
        <f t="shared" si="2"/>
        <v>LEER</v>
      </c>
      <c r="GN4" s="64" t="str">
        <f t="shared" si="2"/>
        <v>LEER</v>
      </c>
      <c r="GO4" s="64" t="str">
        <f t="shared" si="2"/>
        <v>LEER</v>
      </c>
      <c r="GP4" s="64" t="str">
        <f t="shared" si="2"/>
        <v>LEER</v>
      </c>
      <c r="GQ4" s="64" t="str">
        <f t="shared" si="2"/>
        <v>LEER</v>
      </c>
      <c r="GR4" s="64" t="str">
        <f t="shared" si="2"/>
        <v>LEER</v>
      </c>
      <c r="GS4" s="64" t="str">
        <f t="shared" si="2"/>
        <v>LEER</v>
      </c>
      <c r="GT4" s="64" t="str">
        <f t="shared" si="2"/>
        <v>LEER</v>
      </c>
      <c r="GU4" s="64" t="str">
        <f t="shared" si="2"/>
        <v>LEER</v>
      </c>
      <c r="GV4" s="64" t="str">
        <f t="shared" si="2"/>
        <v>LEER</v>
      </c>
      <c r="GW4" s="64" t="str">
        <f t="shared" si="2"/>
        <v>LEER</v>
      </c>
      <c r="GX4" s="64" t="str">
        <f t="shared" si="2"/>
        <v>LEER</v>
      </c>
      <c r="GY4" s="64" t="str">
        <f t="shared" si="2"/>
        <v>LEER</v>
      </c>
      <c r="GZ4" s="64" t="str">
        <f t="shared" si="2"/>
        <v>LEER</v>
      </c>
      <c r="HA4" s="64" t="str">
        <f t="shared" si="2"/>
        <v>LEER</v>
      </c>
      <c r="HB4" s="64" t="str">
        <f t="shared" si="2"/>
        <v>LEER</v>
      </c>
      <c r="HC4" s="64" t="str">
        <f t="shared" si="2"/>
        <v>LEER</v>
      </c>
      <c r="HD4" s="64" t="str">
        <f t="shared" si="2"/>
        <v>LEER</v>
      </c>
      <c r="HE4" s="64" t="str">
        <f t="shared" si="2"/>
        <v>LEER</v>
      </c>
      <c r="HF4" s="64" t="str">
        <f t="shared" si="2"/>
        <v>LEER</v>
      </c>
      <c r="HG4" s="64" t="str">
        <f t="shared" si="2"/>
        <v>LEER</v>
      </c>
      <c r="HH4" s="64" t="str">
        <f t="shared" si="2"/>
        <v>LEER</v>
      </c>
      <c r="HI4" s="64" t="str">
        <f t="shared" si="2"/>
        <v>LEER</v>
      </c>
      <c r="HJ4" s="64" t="str">
        <f t="shared" si="2"/>
        <v>LEER</v>
      </c>
      <c r="HK4" s="64" t="str">
        <f t="shared" si="2"/>
        <v>LEER</v>
      </c>
      <c r="HL4" s="64" t="str">
        <f t="shared" si="2"/>
        <v>LEER</v>
      </c>
      <c r="HM4" s="64" t="str">
        <f t="shared" si="2"/>
        <v>LEER</v>
      </c>
      <c r="HN4" s="64" t="str">
        <f t="shared" si="2"/>
        <v>LEER</v>
      </c>
      <c r="HO4" s="64" t="str">
        <f t="shared" si="2"/>
        <v>LEER</v>
      </c>
      <c r="HP4" s="64" t="str">
        <f t="shared" si="2"/>
        <v>LEER</v>
      </c>
      <c r="HQ4" s="64" t="str">
        <f t="shared" si="2"/>
        <v>LEER</v>
      </c>
      <c r="HR4" s="64" t="str">
        <f t="shared" si="2"/>
        <v>LEER</v>
      </c>
      <c r="HS4" s="64" t="str">
        <f t="shared" si="2"/>
        <v>LEER</v>
      </c>
      <c r="HT4" s="64" t="str">
        <f t="shared" si="2"/>
        <v>LEER</v>
      </c>
      <c r="HU4" s="64" t="str">
        <f t="shared" si="2"/>
        <v>LEER</v>
      </c>
      <c r="HV4" s="64" t="str">
        <f t="shared" si="2"/>
        <v>LEER</v>
      </c>
      <c r="HW4" s="64" t="str">
        <f t="shared" si="2"/>
        <v>LEER</v>
      </c>
      <c r="HX4" s="64" t="str">
        <f t="shared" si="2"/>
        <v>LEER</v>
      </c>
      <c r="HY4" s="64" t="str">
        <f t="shared" si="2"/>
        <v>LEER</v>
      </c>
      <c r="HZ4" s="64" t="str">
        <f t="shared" si="2"/>
        <v>LEER</v>
      </c>
      <c r="IA4" s="64" t="str">
        <f t="shared" si="2"/>
        <v>LEER</v>
      </c>
      <c r="IB4" s="64" t="str">
        <f t="shared" si="2"/>
        <v>LEER</v>
      </c>
      <c r="IC4" s="64" t="str">
        <f t="shared" si="2"/>
        <v>LEER</v>
      </c>
      <c r="ID4" s="64" t="str">
        <f t="shared" si="2"/>
        <v>LEER</v>
      </c>
      <c r="IE4" s="64" t="str">
        <f t="shared" si="2"/>
        <v>LEER</v>
      </c>
      <c r="IF4" s="64" t="str">
        <f t="shared" si="2"/>
        <v>LEER</v>
      </c>
      <c r="IG4" s="64" t="str">
        <f t="shared" si="2"/>
        <v>LEER</v>
      </c>
      <c r="IH4" s="64" t="str">
        <f t="shared" si="2"/>
        <v>LEER</v>
      </c>
      <c r="II4" s="64" t="str">
        <f t="shared" si="2"/>
        <v>LEER</v>
      </c>
      <c r="IJ4" s="64" t="str">
        <f t="shared" si="2"/>
        <v>LEER</v>
      </c>
      <c r="IK4" s="64" t="str">
        <f t="shared" si="2"/>
        <v>LEER</v>
      </c>
      <c r="IL4" s="64" t="str">
        <f t="shared" si="2"/>
        <v>LEER</v>
      </c>
      <c r="IM4" s="64" t="str">
        <f t="shared" si="2"/>
        <v>LEER</v>
      </c>
      <c r="IN4" s="64" t="str">
        <f t="shared" si="2"/>
        <v>LEER</v>
      </c>
      <c r="IO4" s="64" t="str">
        <f t="shared" si="2"/>
        <v>LEER</v>
      </c>
      <c r="IP4" s="64" t="str">
        <f t="shared" si="2"/>
        <v>LEER</v>
      </c>
      <c r="IQ4" s="64" t="str">
        <f t="shared" si="2"/>
        <v>LEER</v>
      </c>
      <c r="IR4" s="64" t="str">
        <f t="shared" si="2"/>
        <v>LEER</v>
      </c>
      <c r="IS4" s="64" t="str">
        <f t="shared" si="2"/>
        <v>LEER</v>
      </c>
      <c r="IT4" s="64" t="str">
        <f t="shared" si="2"/>
        <v>LEER</v>
      </c>
      <c r="IU4" s="64" t="str">
        <f t="shared" si="2"/>
        <v>LEER</v>
      </c>
      <c r="IV4" s="64" t="str">
        <f t="shared" si="2"/>
        <v>LEER</v>
      </c>
      <c r="IW4" s="64" t="str">
        <f t="shared" si="2"/>
        <v>LEER</v>
      </c>
      <c r="IX4" s="64" t="str">
        <f t="shared" si="2"/>
        <v>LEER</v>
      </c>
      <c r="IY4" s="64" t="str">
        <f t="shared" si="2"/>
        <v>LEER</v>
      </c>
      <c r="IZ4" s="64" t="str">
        <f t="shared" si="2"/>
        <v>LEER</v>
      </c>
      <c r="JA4" s="64" t="str">
        <f t="shared" ref="JA4:SK4" si="3">IF(COUNTA(JA5:JA15)=0,"LEER",IF(COUNTA(JA5,JA9,JA11,JA12,JA13,JA14,JA15)=7,"OK","ERROR"))</f>
        <v>LEER</v>
      </c>
      <c r="JB4" s="64" t="str">
        <f t="shared" si="3"/>
        <v>LEER</v>
      </c>
      <c r="JC4" s="64" t="str">
        <f t="shared" si="3"/>
        <v>LEER</v>
      </c>
      <c r="JD4" s="64" t="str">
        <f t="shared" si="3"/>
        <v>LEER</v>
      </c>
      <c r="JE4" s="64" t="str">
        <f t="shared" si="3"/>
        <v>LEER</v>
      </c>
      <c r="JF4" s="64" t="str">
        <f t="shared" si="3"/>
        <v>LEER</v>
      </c>
      <c r="JG4" s="64" t="str">
        <f t="shared" si="3"/>
        <v>LEER</v>
      </c>
      <c r="JH4" s="64" t="str">
        <f t="shared" si="3"/>
        <v>LEER</v>
      </c>
      <c r="JI4" s="64" t="str">
        <f t="shared" si="3"/>
        <v>LEER</v>
      </c>
      <c r="JJ4" s="64" t="str">
        <f t="shared" si="3"/>
        <v>LEER</v>
      </c>
      <c r="JK4" s="64" t="str">
        <f t="shared" si="3"/>
        <v>LEER</v>
      </c>
      <c r="JL4" s="64" t="str">
        <f t="shared" si="3"/>
        <v>LEER</v>
      </c>
      <c r="JM4" s="64" t="str">
        <f t="shared" si="3"/>
        <v>LEER</v>
      </c>
      <c r="JN4" s="64" t="str">
        <f t="shared" si="3"/>
        <v>LEER</v>
      </c>
      <c r="JO4" s="64" t="str">
        <f t="shared" si="3"/>
        <v>LEER</v>
      </c>
      <c r="JP4" s="64" t="str">
        <f t="shared" si="3"/>
        <v>LEER</v>
      </c>
      <c r="JQ4" s="64" t="str">
        <f t="shared" si="3"/>
        <v>LEER</v>
      </c>
      <c r="JR4" s="64" t="str">
        <f t="shared" si="3"/>
        <v>LEER</v>
      </c>
      <c r="JS4" s="64" t="str">
        <f t="shared" si="3"/>
        <v>LEER</v>
      </c>
      <c r="JT4" s="64" t="str">
        <f t="shared" si="3"/>
        <v>LEER</v>
      </c>
      <c r="JU4" s="64" t="str">
        <f t="shared" si="3"/>
        <v>LEER</v>
      </c>
      <c r="JV4" s="64" t="str">
        <f t="shared" si="3"/>
        <v>LEER</v>
      </c>
      <c r="JW4" s="64" t="str">
        <f t="shared" si="3"/>
        <v>LEER</v>
      </c>
      <c r="JX4" s="64" t="str">
        <f t="shared" si="3"/>
        <v>LEER</v>
      </c>
      <c r="JY4" s="64" t="str">
        <f t="shared" si="3"/>
        <v>LEER</v>
      </c>
      <c r="JZ4" s="64" t="str">
        <f t="shared" si="3"/>
        <v>LEER</v>
      </c>
      <c r="KA4" s="64" t="str">
        <f t="shared" si="3"/>
        <v>LEER</v>
      </c>
      <c r="KB4" s="64" t="str">
        <f t="shared" si="3"/>
        <v>LEER</v>
      </c>
      <c r="KC4" s="64" t="str">
        <f t="shared" si="3"/>
        <v>LEER</v>
      </c>
      <c r="KD4" s="64" t="str">
        <f t="shared" si="3"/>
        <v>LEER</v>
      </c>
      <c r="KE4" s="64" t="str">
        <f t="shared" si="3"/>
        <v>LEER</v>
      </c>
      <c r="KF4" s="64" t="str">
        <f t="shared" si="3"/>
        <v>LEER</v>
      </c>
      <c r="KG4" s="64" t="str">
        <f t="shared" si="3"/>
        <v>LEER</v>
      </c>
      <c r="KH4" s="64" t="str">
        <f t="shared" si="3"/>
        <v>LEER</v>
      </c>
      <c r="KI4" s="64" t="str">
        <f t="shared" si="3"/>
        <v>LEER</v>
      </c>
      <c r="KJ4" s="64" t="str">
        <f t="shared" si="3"/>
        <v>LEER</v>
      </c>
      <c r="KK4" s="64" t="str">
        <f t="shared" si="3"/>
        <v>LEER</v>
      </c>
      <c r="KL4" s="64" t="str">
        <f t="shared" si="3"/>
        <v>LEER</v>
      </c>
      <c r="KM4" s="64" t="str">
        <f t="shared" si="3"/>
        <v>LEER</v>
      </c>
      <c r="KN4" s="64" t="str">
        <f t="shared" si="3"/>
        <v>LEER</v>
      </c>
      <c r="KO4" s="64" t="str">
        <f t="shared" si="3"/>
        <v>LEER</v>
      </c>
      <c r="KP4" s="64" t="str">
        <f t="shared" si="3"/>
        <v>LEER</v>
      </c>
      <c r="KQ4" s="64" t="str">
        <f t="shared" si="3"/>
        <v>LEER</v>
      </c>
      <c r="KR4" s="64" t="str">
        <f t="shared" si="3"/>
        <v>LEER</v>
      </c>
      <c r="KS4" s="64" t="str">
        <f t="shared" si="3"/>
        <v>LEER</v>
      </c>
      <c r="KT4" s="64" t="str">
        <f t="shared" si="3"/>
        <v>LEER</v>
      </c>
      <c r="KU4" s="64" t="str">
        <f t="shared" si="3"/>
        <v>LEER</v>
      </c>
      <c r="KV4" s="64" t="str">
        <f t="shared" si="3"/>
        <v>LEER</v>
      </c>
      <c r="KW4" s="64" t="str">
        <f t="shared" si="3"/>
        <v>LEER</v>
      </c>
      <c r="KX4" s="64" t="str">
        <f t="shared" si="3"/>
        <v>LEER</v>
      </c>
      <c r="KY4" s="64" t="str">
        <f t="shared" si="3"/>
        <v>LEER</v>
      </c>
      <c r="KZ4" s="64" t="str">
        <f t="shared" si="3"/>
        <v>LEER</v>
      </c>
      <c r="LA4" s="64" t="str">
        <f t="shared" si="3"/>
        <v>LEER</v>
      </c>
      <c r="LB4" s="64" t="str">
        <f t="shared" si="3"/>
        <v>LEER</v>
      </c>
      <c r="LC4" s="64" t="str">
        <f t="shared" si="3"/>
        <v>LEER</v>
      </c>
      <c r="LD4" s="64" t="str">
        <f t="shared" si="3"/>
        <v>LEER</v>
      </c>
      <c r="LE4" s="64" t="str">
        <f t="shared" si="3"/>
        <v>LEER</v>
      </c>
      <c r="LF4" s="64" t="str">
        <f t="shared" si="3"/>
        <v>LEER</v>
      </c>
      <c r="LG4" s="64" t="str">
        <f t="shared" si="3"/>
        <v>LEER</v>
      </c>
      <c r="LH4" s="64" t="str">
        <f t="shared" si="3"/>
        <v>LEER</v>
      </c>
      <c r="LI4" s="64" t="str">
        <f t="shared" si="3"/>
        <v>LEER</v>
      </c>
      <c r="LJ4" s="64" t="str">
        <f t="shared" si="3"/>
        <v>LEER</v>
      </c>
      <c r="LK4" s="64" t="str">
        <f t="shared" si="3"/>
        <v>LEER</v>
      </c>
      <c r="LL4" s="64" t="str">
        <f t="shared" si="3"/>
        <v>LEER</v>
      </c>
      <c r="LM4" s="64" t="str">
        <f t="shared" si="3"/>
        <v>LEER</v>
      </c>
      <c r="LN4" s="64" t="str">
        <f t="shared" si="3"/>
        <v>LEER</v>
      </c>
      <c r="LO4" s="64" t="str">
        <f t="shared" si="3"/>
        <v>LEER</v>
      </c>
      <c r="LP4" s="64" t="str">
        <f t="shared" si="3"/>
        <v>LEER</v>
      </c>
      <c r="LQ4" s="64" t="str">
        <f t="shared" si="3"/>
        <v>LEER</v>
      </c>
      <c r="LR4" s="64" t="str">
        <f t="shared" si="3"/>
        <v>LEER</v>
      </c>
      <c r="LS4" s="64" t="str">
        <f t="shared" si="3"/>
        <v>LEER</v>
      </c>
      <c r="LT4" s="64" t="str">
        <f t="shared" si="3"/>
        <v>LEER</v>
      </c>
      <c r="LU4" s="64" t="str">
        <f t="shared" si="3"/>
        <v>LEER</v>
      </c>
      <c r="LV4" s="64" t="str">
        <f t="shared" si="3"/>
        <v>LEER</v>
      </c>
      <c r="LW4" s="64" t="str">
        <f t="shared" si="3"/>
        <v>LEER</v>
      </c>
      <c r="LX4" s="64" t="str">
        <f t="shared" si="3"/>
        <v>LEER</v>
      </c>
      <c r="LY4" s="64" t="str">
        <f t="shared" si="3"/>
        <v>LEER</v>
      </c>
      <c r="LZ4" s="64" t="str">
        <f t="shared" si="3"/>
        <v>LEER</v>
      </c>
      <c r="MA4" s="64" t="str">
        <f t="shared" si="3"/>
        <v>LEER</v>
      </c>
      <c r="MB4" s="64" t="str">
        <f t="shared" si="3"/>
        <v>LEER</v>
      </c>
      <c r="MC4" s="64" t="str">
        <f t="shared" si="3"/>
        <v>LEER</v>
      </c>
      <c r="MD4" s="64" t="str">
        <f t="shared" si="3"/>
        <v>LEER</v>
      </c>
      <c r="ME4" s="64" t="str">
        <f t="shared" si="3"/>
        <v>LEER</v>
      </c>
      <c r="MF4" s="64" t="str">
        <f t="shared" si="3"/>
        <v>LEER</v>
      </c>
      <c r="MG4" s="64" t="str">
        <f t="shared" si="3"/>
        <v>LEER</v>
      </c>
      <c r="MH4" s="64" t="str">
        <f t="shared" si="3"/>
        <v>LEER</v>
      </c>
      <c r="MI4" s="64" t="str">
        <f t="shared" si="3"/>
        <v>LEER</v>
      </c>
      <c r="MJ4" s="64" t="str">
        <f t="shared" si="3"/>
        <v>LEER</v>
      </c>
      <c r="MK4" s="64" t="str">
        <f t="shared" si="3"/>
        <v>LEER</v>
      </c>
      <c r="ML4" s="64" t="str">
        <f t="shared" si="3"/>
        <v>LEER</v>
      </c>
      <c r="MM4" s="64" t="str">
        <f t="shared" si="3"/>
        <v>LEER</v>
      </c>
      <c r="MN4" s="64" t="str">
        <f t="shared" si="3"/>
        <v>LEER</v>
      </c>
      <c r="MO4" s="64" t="str">
        <f t="shared" si="3"/>
        <v>LEER</v>
      </c>
      <c r="MP4" s="64" t="str">
        <f t="shared" si="3"/>
        <v>LEER</v>
      </c>
      <c r="MQ4" s="64" t="str">
        <f t="shared" si="3"/>
        <v>LEER</v>
      </c>
      <c r="MR4" s="64" t="str">
        <f t="shared" si="3"/>
        <v>LEER</v>
      </c>
      <c r="MS4" s="64" t="str">
        <f t="shared" si="3"/>
        <v>LEER</v>
      </c>
      <c r="MT4" s="64" t="str">
        <f t="shared" si="3"/>
        <v>LEER</v>
      </c>
      <c r="MU4" s="64" t="str">
        <f t="shared" si="3"/>
        <v>LEER</v>
      </c>
      <c r="MV4" s="64" t="str">
        <f t="shared" si="3"/>
        <v>LEER</v>
      </c>
      <c r="MW4" s="64" t="str">
        <f t="shared" si="3"/>
        <v>LEER</v>
      </c>
      <c r="MX4" s="64" t="str">
        <f t="shared" si="3"/>
        <v>LEER</v>
      </c>
      <c r="MY4" s="64" t="str">
        <f t="shared" si="3"/>
        <v>LEER</v>
      </c>
      <c r="MZ4" s="64" t="str">
        <f t="shared" si="3"/>
        <v>LEER</v>
      </c>
      <c r="NA4" s="64" t="str">
        <f t="shared" si="3"/>
        <v>LEER</v>
      </c>
      <c r="NB4" s="64" t="str">
        <f t="shared" si="3"/>
        <v>LEER</v>
      </c>
      <c r="NC4" s="64" t="str">
        <f t="shared" si="3"/>
        <v>LEER</v>
      </c>
      <c r="ND4" s="64" t="str">
        <f t="shared" si="3"/>
        <v>LEER</v>
      </c>
      <c r="NE4" s="64" t="str">
        <f t="shared" si="3"/>
        <v>LEER</v>
      </c>
      <c r="NF4" s="64" t="str">
        <f t="shared" si="3"/>
        <v>LEER</v>
      </c>
      <c r="NG4" s="64" t="str">
        <f t="shared" si="3"/>
        <v>LEER</v>
      </c>
      <c r="NH4" s="64" t="str">
        <f t="shared" si="3"/>
        <v>LEER</v>
      </c>
      <c r="NI4" s="64" t="str">
        <f t="shared" si="3"/>
        <v>LEER</v>
      </c>
      <c r="NJ4" s="64" t="str">
        <f t="shared" si="3"/>
        <v>LEER</v>
      </c>
      <c r="NK4" s="64" t="str">
        <f t="shared" si="3"/>
        <v>LEER</v>
      </c>
      <c r="NL4" s="64" t="str">
        <f t="shared" si="3"/>
        <v>LEER</v>
      </c>
      <c r="NM4" s="64" t="str">
        <f t="shared" si="3"/>
        <v>LEER</v>
      </c>
      <c r="NN4" s="64" t="str">
        <f t="shared" si="3"/>
        <v>LEER</v>
      </c>
      <c r="NO4" s="64" t="str">
        <f t="shared" si="3"/>
        <v>LEER</v>
      </c>
      <c r="NP4" s="64" t="str">
        <f t="shared" si="3"/>
        <v>LEER</v>
      </c>
      <c r="NQ4" s="64" t="str">
        <f t="shared" si="3"/>
        <v>LEER</v>
      </c>
      <c r="NR4" s="64" t="str">
        <f t="shared" si="3"/>
        <v>LEER</v>
      </c>
      <c r="NS4" s="64" t="str">
        <f t="shared" si="3"/>
        <v>LEER</v>
      </c>
      <c r="NT4" s="64" t="str">
        <f t="shared" si="3"/>
        <v>LEER</v>
      </c>
      <c r="NU4" s="64" t="str">
        <f t="shared" si="3"/>
        <v>LEER</v>
      </c>
      <c r="NV4" s="64" t="str">
        <f t="shared" si="3"/>
        <v>LEER</v>
      </c>
      <c r="NW4" s="64" t="str">
        <f t="shared" si="3"/>
        <v>LEER</v>
      </c>
      <c r="NX4" s="64" t="str">
        <f t="shared" si="3"/>
        <v>LEER</v>
      </c>
      <c r="NY4" s="64" t="str">
        <f t="shared" si="3"/>
        <v>LEER</v>
      </c>
      <c r="NZ4" s="64" t="str">
        <f t="shared" si="3"/>
        <v>LEER</v>
      </c>
      <c r="OA4" s="64" t="str">
        <f t="shared" si="3"/>
        <v>LEER</v>
      </c>
      <c r="OB4" s="64" t="str">
        <f t="shared" si="3"/>
        <v>LEER</v>
      </c>
      <c r="OC4" s="64" t="str">
        <f t="shared" si="3"/>
        <v>LEER</v>
      </c>
      <c r="OD4" s="64" t="str">
        <f t="shared" si="3"/>
        <v>LEER</v>
      </c>
      <c r="OE4" s="64" t="str">
        <f t="shared" si="3"/>
        <v>LEER</v>
      </c>
      <c r="OF4" s="64" t="str">
        <f t="shared" si="3"/>
        <v>LEER</v>
      </c>
      <c r="OG4" s="64" t="str">
        <f t="shared" si="3"/>
        <v>LEER</v>
      </c>
      <c r="OH4" s="64" t="str">
        <f t="shared" si="3"/>
        <v>LEER</v>
      </c>
      <c r="OI4" s="64" t="str">
        <f t="shared" si="3"/>
        <v>LEER</v>
      </c>
      <c r="OJ4" s="64" t="str">
        <f t="shared" si="3"/>
        <v>LEER</v>
      </c>
      <c r="OK4" s="64" t="str">
        <f t="shared" si="3"/>
        <v>LEER</v>
      </c>
      <c r="OL4" s="64" t="str">
        <f t="shared" si="3"/>
        <v>LEER</v>
      </c>
      <c r="OM4" s="64" t="str">
        <f t="shared" si="3"/>
        <v>LEER</v>
      </c>
      <c r="ON4" s="64" t="str">
        <f t="shared" si="3"/>
        <v>LEER</v>
      </c>
      <c r="OO4" s="64" t="str">
        <f t="shared" si="3"/>
        <v>LEER</v>
      </c>
      <c r="OP4" s="64" t="str">
        <f t="shared" si="3"/>
        <v>LEER</v>
      </c>
      <c r="OQ4" s="64" t="str">
        <f t="shared" si="3"/>
        <v>LEER</v>
      </c>
      <c r="OR4" s="64" t="str">
        <f t="shared" si="3"/>
        <v>LEER</v>
      </c>
      <c r="OS4" s="64" t="str">
        <f t="shared" si="3"/>
        <v>LEER</v>
      </c>
      <c r="OT4" s="64" t="str">
        <f t="shared" si="3"/>
        <v>LEER</v>
      </c>
      <c r="OU4" s="64" t="str">
        <f t="shared" si="3"/>
        <v>LEER</v>
      </c>
      <c r="OV4" s="64" t="str">
        <f t="shared" si="3"/>
        <v>LEER</v>
      </c>
      <c r="OW4" s="64" t="str">
        <f t="shared" si="3"/>
        <v>LEER</v>
      </c>
      <c r="OX4" s="64" t="str">
        <f t="shared" si="3"/>
        <v>LEER</v>
      </c>
      <c r="OY4" s="64" t="str">
        <f t="shared" si="3"/>
        <v>LEER</v>
      </c>
      <c r="OZ4" s="64" t="str">
        <f t="shared" si="3"/>
        <v>LEER</v>
      </c>
      <c r="PA4" s="64" t="str">
        <f t="shared" si="3"/>
        <v>LEER</v>
      </c>
      <c r="PB4" s="64" t="str">
        <f t="shared" si="3"/>
        <v>LEER</v>
      </c>
      <c r="PC4" s="64" t="str">
        <f t="shared" si="3"/>
        <v>LEER</v>
      </c>
      <c r="PD4" s="64" t="str">
        <f t="shared" si="3"/>
        <v>LEER</v>
      </c>
      <c r="PE4" s="64" t="str">
        <f t="shared" si="3"/>
        <v>LEER</v>
      </c>
      <c r="PF4" s="64" t="str">
        <f t="shared" si="3"/>
        <v>LEER</v>
      </c>
      <c r="PG4" s="64" t="str">
        <f t="shared" si="3"/>
        <v>LEER</v>
      </c>
      <c r="PH4" s="64" t="str">
        <f t="shared" si="3"/>
        <v>LEER</v>
      </c>
      <c r="PI4" s="64" t="str">
        <f t="shared" si="3"/>
        <v>LEER</v>
      </c>
      <c r="PJ4" s="64" t="str">
        <f t="shared" si="3"/>
        <v>LEER</v>
      </c>
      <c r="PK4" s="64" t="str">
        <f t="shared" si="3"/>
        <v>LEER</v>
      </c>
      <c r="PL4" s="64" t="str">
        <f t="shared" si="3"/>
        <v>LEER</v>
      </c>
      <c r="PM4" s="64" t="str">
        <f t="shared" si="3"/>
        <v>LEER</v>
      </c>
      <c r="PN4" s="64" t="str">
        <f t="shared" si="3"/>
        <v>LEER</v>
      </c>
      <c r="PO4" s="64" t="str">
        <f t="shared" si="3"/>
        <v>LEER</v>
      </c>
      <c r="PP4" s="64" t="str">
        <f t="shared" si="3"/>
        <v>LEER</v>
      </c>
      <c r="PQ4" s="64" t="str">
        <f t="shared" si="3"/>
        <v>LEER</v>
      </c>
      <c r="PR4" s="64" t="str">
        <f t="shared" si="3"/>
        <v>LEER</v>
      </c>
      <c r="PS4" s="64" t="str">
        <f t="shared" si="3"/>
        <v>LEER</v>
      </c>
      <c r="PT4" s="64" t="str">
        <f t="shared" si="3"/>
        <v>LEER</v>
      </c>
      <c r="PU4" s="64" t="str">
        <f t="shared" si="3"/>
        <v>LEER</v>
      </c>
      <c r="PV4" s="64" t="str">
        <f t="shared" si="3"/>
        <v>LEER</v>
      </c>
      <c r="PW4" s="64" t="str">
        <f t="shared" si="3"/>
        <v>LEER</v>
      </c>
      <c r="PX4" s="64" t="str">
        <f t="shared" si="3"/>
        <v>LEER</v>
      </c>
      <c r="PY4" s="64" t="str">
        <f t="shared" si="3"/>
        <v>LEER</v>
      </c>
      <c r="PZ4" s="64" t="str">
        <f t="shared" si="3"/>
        <v>LEER</v>
      </c>
      <c r="QA4" s="64" t="str">
        <f t="shared" si="3"/>
        <v>LEER</v>
      </c>
      <c r="QB4" s="64" t="str">
        <f t="shared" si="3"/>
        <v>LEER</v>
      </c>
      <c r="QC4" s="64" t="str">
        <f t="shared" si="3"/>
        <v>LEER</v>
      </c>
      <c r="QD4" s="64" t="str">
        <f t="shared" si="3"/>
        <v>LEER</v>
      </c>
      <c r="QE4" s="64" t="str">
        <f t="shared" si="3"/>
        <v>LEER</v>
      </c>
      <c r="QF4" s="64" t="str">
        <f t="shared" si="3"/>
        <v>LEER</v>
      </c>
      <c r="QG4" s="64" t="str">
        <f t="shared" si="3"/>
        <v>LEER</v>
      </c>
      <c r="QH4" s="64" t="str">
        <f t="shared" si="3"/>
        <v>LEER</v>
      </c>
      <c r="QI4" s="64" t="str">
        <f t="shared" si="3"/>
        <v>LEER</v>
      </c>
      <c r="QJ4" s="64" t="str">
        <f t="shared" si="3"/>
        <v>LEER</v>
      </c>
      <c r="QK4" s="64" t="str">
        <f t="shared" si="3"/>
        <v>LEER</v>
      </c>
      <c r="QL4" s="64" t="str">
        <f t="shared" si="3"/>
        <v>LEER</v>
      </c>
      <c r="QM4" s="64" t="str">
        <f t="shared" si="3"/>
        <v>LEER</v>
      </c>
      <c r="QN4" s="64" t="str">
        <f t="shared" si="3"/>
        <v>LEER</v>
      </c>
      <c r="QO4" s="64" t="str">
        <f t="shared" si="3"/>
        <v>LEER</v>
      </c>
      <c r="QP4" s="64" t="str">
        <f t="shared" si="3"/>
        <v>LEER</v>
      </c>
      <c r="QQ4" s="64" t="str">
        <f t="shared" si="3"/>
        <v>LEER</v>
      </c>
      <c r="QR4" s="64" t="str">
        <f t="shared" si="3"/>
        <v>LEER</v>
      </c>
      <c r="QS4" s="64" t="str">
        <f t="shared" si="3"/>
        <v>LEER</v>
      </c>
      <c r="QT4" s="64" t="str">
        <f t="shared" si="3"/>
        <v>LEER</v>
      </c>
      <c r="QU4" s="64" t="str">
        <f t="shared" si="3"/>
        <v>LEER</v>
      </c>
      <c r="QV4" s="64" t="str">
        <f t="shared" si="3"/>
        <v>LEER</v>
      </c>
      <c r="QW4" s="64" t="str">
        <f t="shared" si="3"/>
        <v>LEER</v>
      </c>
      <c r="QX4" s="64" t="str">
        <f t="shared" si="3"/>
        <v>LEER</v>
      </c>
      <c r="QY4" s="64" t="str">
        <f t="shared" si="3"/>
        <v>LEER</v>
      </c>
      <c r="QZ4" s="64" t="str">
        <f t="shared" si="3"/>
        <v>LEER</v>
      </c>
      <c r="RA4" s="64" t="str">
        <f t="shared" si="3"/>
        <v>LEER</v>
      </c>
      <c r="RB4" s="64" t="str">
        <f t="shared" si="3"/>
        <v>LEER</v>
      </c>
      <c r="RC4" s="64" t="str">
        <f t="shared" si="3"/>
        <v>LEER</v>
      </c>
      <c r="RD4" s="64" t="str">
        <f t="shared" si="3"/>
        <v>LEER</v>
      </c>
      <c r="RE4" s="64" t="str">
        <f t="shared" si="3"/>
        <v>LEER</v>
      </c>
      <c r="RF4" s="64" t="str">
        <f t="shared" si="3"/>
        <v>LEER</v>
      </c>
      <c r="RG4" s="64" t="str">
        <f t="shared" si="3"/>
        <v>LEER</v>
      </c>
      <c r="RH4" s="64" t="str">
        <f t="shared" si="3"/>
        <v>LEER</v>
      </c>
      <c r="RI4" s="64" t="str">
        <f t="shared" si="3"/>
        <v>LEER</v>
      </c>
      <c r="RJ4" s="64" t="str">
        <f t="shared" si="3"/>
        <v>LEER</v>
      </c>
      <c r="RK4" s="64" t="str">
        <f t="shared" si="3"/>
        <v>LEER</v>
      </c>
      <c r="RL4" s="64" t="str">
        <f t="shared" si="3"/>
        <v>LEER</v>
      </c>
      <c r="RM4" s="64" t="str">
        <f t="shared" si="3"/>
        <v>LEER</v>
      </c>
      <c r="RN4" s="64" t="str">
        <f t="shared" si="3"/>
        <v>LEER</v>
      </c>
      <c r="RO4" s="64" t="str">
        <f t="shared" si="3"/>
        <v>LEER</v>
      </c>
      <c r="RP4" s="64" t="str">
        <f t="shared" si="3"/>
        <v>LEER</v>
      </c>
      <c r="RQ4" s="64" t="str">
        <f t="shared" si="3"/>
        <v>LEER</v>
      </c>
      <c r="RR4" s="64" t="str">
        <f t="shared" si="3"/>
        <v>LEER</v>
      </c>
      <c r="RS4" s="64" t="str">
        <f t="shared" si="3"/>
        <v>LEER</v>
      </c>
      <c r="RT4" s="64" t="str">
        <f t="shared" si="3"/>
        <v>LEER</v>
      </c>
      <c r="RU4" s="64" t="str">
        <f t="shared" si="3"/>
        <v>LEER</v>
      </c>
      <c r="RV4" s="64" t="str">
        <f t="shared" si="3"/>
        <v>LEER</v>
      </c>
      <c r="RW4" s="64" t="str">
        <f t="shared" si="3"/>
        <v>LEER</v>
      </c>
      <c r="RX4" s="64" t="str">
        <f t="shared" si="3"/>
        <v>LEER</v>
      </c>
      <c r="RY4" s="64" t="str">
        <f t="shared" si="3"/>
        <v>LEER</v>
      </c>
      <c r="RZ4" s="64" t="str">
        <f t="shared" si="3"/>
        <v>LEER</v>
      </c>
      <c r="SA4" s="64" t="str">
        <f t="shared" si="3"/>
        <v>LEER</v>
      </c>
      <c r="SB4" s="64" t="str">
        <f t="shared" si="3"/>
        <v>LEER</v>
      </c>
      <c r="SC4" s="64" t="str">
        <f t="shared" si="3"/>
        <v>LEER</v>
      </c>
      <c r="SD4" s="64" t="str">
        <f t="shared" si="3"/>
        <v>LEER</v>
      </c>
      <c r="SE4" s="64" t="str">
        <f t="shared" si="3"/>
        <v>LEER</v>
      </c>
      <c r="SF4" s="64" t="str">
        <f t="shared" si="3"/>
        <v>LEER</v>
      </c>
      <c r="SG4" s="64" t="str">
        <f t="shared" si="3"/>
        <v>LEER</v>
      </c>
      <c r="SH4" s="64" t="str">
        <f t="shared" si="3"/>
        <v>LEER</v>
      </c>
      <c r="SI4" s="64" t="str">
        <f t="shared" si="3"/>
        <v>LEER</v>
      </c>
      <c r="SJ4" s="64" t="str">
        <f t="shared" si="3"/>
        <v>LEER</v>
      </c>
      <c r="SK4" s="64" t="str">
        <f t="shared" si="3"/>
        <v>LEER</v>
      </c>
      <c r="SL4" s="65"/>
      <c r="SM4" s="65"/>
      <c r="SN4" s="65"/>
      <c r="SO4" s="65"/>
      <c r="SP4" s="65"/>
      <c r="SQ4" s="65"/>
      <c r="SR4" s="65"/>
      <c r="SS4" s="65"/>
      <c r="ST4" s="65"/>
      <c r="SU4" s="65"/>
      <c r="SV4" s="65"/>
      <c r="SW4" s="65"/>
      <c r="SX4" s="65"/>
      <c r="SY4" s="65"/>
      <c r="SZ4" s="65"/>
      <c r="TA4" s="65"/>
    </row>
    <row r="5" spans="1:521" ht="15.75" customHeight="1" x14ac:dyDescent="0.2">
      <c r="A5" s="66"/>
      <c r="B5" s="67" t="s">
        <v>43</v>
      </c>
      <c r="C5" s="68" t="s">
        <v>44</v>
      </c>
      <c r="D5" s="69" t="s">
        <v>45</v>
      </c>
      <c r="E5" s="69"/>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0"/>
      <c r="IV5" s="70"/>
      <c r="IW5" s="70"/>
      <c r="IX5" s="70"/>
      <c r="IY5" s="70"/>
      <c r="IZ5" s="70"/>
      <c r="JA5" s="70"/>
      <c r="JB5" s="70"/>
      <c r="JC5" s="70"/>
      <c r="JD5" s="70"/>
      <c r="JE5" s="70"/>
      <c r="JF5" s="70"/>
      <c r="JG5" s="70"/>
      <c r="JH5" s="70"/>
      <c r="JI5" s="70"/>
      <c r="JJ5" s="70"/>
      <c r="JK5" s="70"/>
      <c r="JL5" s="70"/>
      <c r="JM5" s="70"/>
      <c r="JN5" s="70"/>
      <c r="JO5" s="70"/>
      <c r="JP5" s="70"/>
      <c r="JQ5" s="70"/>
      <c r="JR5" s="70"/>
      <c r="JS5" s="70"/>
      <c r="JT5" s="70"/>
      <c r="JU5" s="70"/>
      <c r="JV5" s="70"/>
      <c r="JW5" s="70"/>
      <c r="JX5" s="70"/>
      <c r="JY5" s="70"/>
      <c r="JZ5" s="70"/>
      <c r="KA5" s="70"/>
      <c r="KB5" s="70"/>
      <c r="KC5" s="70"/>
      <c r="KD5" s="70"/>
      <c r="KE5" s="70"/>
      <c r="KF5" s="70"/>
      <c r="KG5" s="70"/>
      <c r="KH5" s="70"/>
      <c r="KI5" s="70"/>
      <c r="KJ5" s="70"/>
      <c r="KK5" s="70"/>
      <c r="KL5" s="70"/>
      <c r="KM5" s="70"/>
      <c r="KN5" s="70"/>
      <c r="KO5" s="70"/>
      <c r="KP5" s="70"/>
      <c r="KQ5" s="70"/>
      <c r="KR5" s="70"/>
      <c r="KS5" s="70"/>
      <c r="KT5" s="70"/>
      <c r="KU5" s="70"/>
      <c r="KV5" s="70"/>
      <c r="KW5" s="70"/>
      <c r="KX5" s="70"/>
      <c r="KY5" s="70"/>
      <c r="KZ5" s="70"/>
      <c r="LA5" s="70"/>
      <c r="LB5" s="70"/>
      <c r="LC5" s="70"/>
      <c r="LD5" s="70"/>
      <c r="LE5" s="70"/>
      <c r="LF5" s="70"/>
      <c r="LG5" s="70"/>
      <c r="LH5" s="70"/>
      <c r="LI5" s="70"/>
      <c r="LJ5" s="70"/>
      <c r="LK5" s="70"/>
      <c r="LL5" s="70"/>
      <c r="LM5" s="70"/>
      <c r="LN5" s="70"/>
      <c r="LO5" s="70"/>
      <c r="LP5" s="70"/>
      <c r="LQ5" s="70"/>
      <c r="LR5" s="70"/>
      <c r="LS5" s="70"/>
      <c r="LT5" s="70"/>
      <c r="LU5" s="70"/>
      <c r="LV5" s="70"/>
      <c r="LW5" s="70"/>
      <c r="LX5" s="70"/>
      <c r="LY5" s="70"/>
      <c r="LZ5" s="70"/>
      <c r="MA5" s="70"/>
      <c r="MB5" s="70"/>
      <c r="MC5" s="70"/>
      <c r="MD5" s="70"/>
      <c r="ME5" s="70"/>
      <c r="MF5" s="70"/>
      <c r="MG5" s="70"/>
      <c r="MH5" s="70"/>
      <c r="MI5" s="70"/>
      <c r="MJ5" s="70"/>
      <c r="MK5" s="70"/>
      <c r="ML5" s="70"/>
      <c r="MM5" s="70"/>
      <c r="MN5" s="70"/>
      <c r="MO5" s="70"/>
      <c r="MP5" s="70"/>
      <c r="MQ5" s="70"/>
      <c r="MR5" s="70"/>
      <c r="MS5" s="70"/>
      <c r="MT5" s="70"/>
      <c r="MU5" s="70"/>
      <c r="MV5" s="70"/>
      <c r="MW5" s="70"/>
      <c r="MX5" s="70"/>
      <c r="MY5" s="70"/>
      <c r="MZ5" s="70"/>
      <c r="NA5" s="70"/>
      <c r="NB5" s="70"/>
      <c r="NC5" s="70"/>
      <c r="ND5" s="70"/>
      <c r="NE5" s="70"/>
      <c r="NF5" s="70"/>
      <c r="NG5" s="70"/>
      <c r="NH5" s="70"/>
      <c r="NI5" s="70"/>
      <c r="NJ5" s="70"/>
      <c r="NK5" s="70"/>
      <c r="NL5" s="70"/>
      <c r="NM5" s="70"/>
      <c r="NN5" s="70"/>
      <c r="NO5" s="70"/>
      <c r="NP5" s="70"/>
      <c r="NQ5" s="70"/>
      <c r="NR5" s="70"/>
      <c r="NS5" s="70"/>
      <c r="NT5" s="70"/>
      <c r="NU5" s="70"/>
      <c r="NV5" s="70"/>
      <c r="NW5" s="70"/>
      <c r="NX5" s="70"/>
      <c r="NY5" s="70"/>
      <c r="NZ5" s="70"/>
      <c r="OA5" s="70"/>
      <c r="OB5" s="70"/>
      <c r="OC5" s="70"/>
      <c r="OD5" s="70"/>
      <c r="OE5" s="70"/>
      <c r="OF5" s="70"/>
      <c r="OG5" s="70"/>
      <c r="OH5" s="70"/>
      <c r="OI5" s="70"/>
      <c r="OJ5" s="70"/>
      <c r="OK5" s="70"/>
      <c r="OL5" s="70"/>
      <c r="OM5" s="70"/>
      <c r="ON5" s="70"/>
      <c r="OO5" s="70"/>
      <c r="OP5" s="70"/>
      <c r="OQ5" s="70"/>
      <c r="OR5" s="70"/>
      <c r="OS5" s="70"/>
      <c r="OT5" s="70"/>
      <c r="OU5" s="70"/>
      <c r="OV5" s="70"/>
      <c r="OW5" s="70"/>
      <c r="OX5" s="70"/>
      <c r="OY5" s="70"/>
      <c r="OZ5" s="70"/>
      <c r="PA5" s="70"/>
      <c r="PB5" s="70"/>
      <c r="PC5" s="70"/>
      <c r="PD5" s="70"/>
      <c r="PE5" s="70"/>
      <c r="PF5" s="70"/>
      <c r="PG5" s="70"/>
      <c r="PH5" s="70"/>
      <c r="PI5" s="70"/>
      <c r="PJ5" s="70"/>
      <c r="PK5" s="70"/>
      <c r="PL5" s="70"/>
      <c r="PM5" s="70"/>
      <c r="PN5" s="70"/>
      <c r="PO5" s="70"/>
      <c r="PP5" s="70"/>
      <c r="PQ5" s="70"/>
      <c r="PR5" s="70"/>
      <c r="PS5" s="70"/>
      <c r="PT5" s="70"/>
      <c r="PU5" s="70"/>
      <c r="PV5" s="70"/>
      <c r="PW5" s="70"/>
      <c r="PX5" s="70"/>
      <c r="PY5" s="70"/>
      <c r="PZ5" s="70"/>
      <c r="QA5" s="70"/>
      <c r="QB5" s="70"/>
      <c r="QC5" s="70"/>
      <c r="QD5" s="70"/>
      <c r="QE5" s="70"/>
      <c r="QF5" s="70"/>
      <c r="QG5" s="70"/>
      <c r="QH5" s="70"/>
      <c r="QI5" s="70"/>
      <c r="QJ5" s="70"/>
      <c r="QK5" s="70"/>
      <c r="QL5" s="70"/>
      <c r="QM5" s="70"/>
      <c r="QN5" s="70"/>
      <c r="QO5" s="70"/>
      <c r="QP5" s="70"/>
      <c r="QQ5" s="70"/>
      <c r="QR5" s="70"/>
      <c r="QS5" s="70"/>
      <c r="QT5" s="70"/>
      <c r="QU5" s="70"/>
      <c r="QV5" s="70"/>
      <c r="QW5" s="70"/>
      <c r="QX5" s="70"/>
      <c r="QY5" s="70"/>
      <c r="QZ5" s="70"/>
      <c r="RA5" s="70"/>
      <c r="RB5" s="70"/>
      <c r="RC5" s="70"/>
      <c r="RD5" s="70"/>
      <c r="RE5" s="70"/>
      <c r="RF5" s="70"/>
      <c r="RG5" s="70"/>
      <c r="RH5" s="70"/>
      <c r="RI5" s="70"/>
      <c r="RJ5" s="70"/>
      <c r="RK5" s="70"/>
      <c r="RL5" s="70"/>
      <c r="RM5" s="70"/>
      <c r="RN5" s="70"/>
      <c r="RO5" s="70"/>
      <c r="RP5" s="70"/>
      <c r="RQ5" s="70"/>
      <c r="RR5" s="70"/>
      <c r="RS5" s="70"/>
      <c r="RT5" s="70"/>
      <c r="RU5" s="70"/>
      <c r="RV5" s="70"/>
      <c r="RW5" s="70"/>
      <c r="RX5" s="70"/>
      <c r="RY5" s="70"/>
      <c r="RZ5" s="70"/>
      <c r="SA5" s="70"/>
      <c r="SB5" s="70"/>
      <c r="SC5" s="70"/>
      <c r="SD5" s="70"/>
      <c r="SE5" s="70"/>
      <c r="SF5" s="70"/>
      <c r="SG5" s="70"/>
      <c r="SH5" s="70"/>
      <c r="SI5" s="70"/>
      <c r="SJ5" s="70"/>
      <c r="SK5" s="70"/>
      <c r="SL5" s="51"/>
      <c r="SM5" s="51"/>
      <c r="SN5" s="51"/>
      <c r="SO5" s="51"/>
      <c r="SP5" s="51"/>
      <c r="SQ5" s="51"/>
      <c r="SR5" s="51"/>
      <c r="SS5" s="51"/>
      <c r="ST5" s="51"/>
      <c r="SU5" s="51"/>
      <c r="SV5" s="51"/>
      <c r="SW5" s="51"/>
      <c r="SX5" s="51"/>
      <c r="SY5" s="51"/>
      <c r="SZ5" s="51"/>
      <c r="TA5" s="51"/>
    </row>
    <row r="6" spans="1:521" ht="15.75" customHeight="1" x14ac:dyDescent="0.2">
      <c r="A6" s="71"/>
      <c r="B6" s="67" t="s">
        <v>46</v>
      </c>
      <c r="C6" s="68" t="s">
        <v>47</v>
      </c>
      <c r="D6" s="69" t="s">
        <v>48</v>
      </c>
      <c r="E6" s="69"/>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0"/>
      <c r="IV6" s="70"/>
      <c r="IW6" s="70"/>
      <c r="IX6" s="70"/>
      <c r="IY6" s="70"/>
      <c r="IZ6" s="70"/>
      <c r="JA6" s="70"/>
      <c r="JB6" s="70"/>
      <c r="JC6" s="70"/>
      <c r="JD6" s="70"/>
      <c r="JE6" s="70"/>
      <c r="JF6" s="70"/>
      <c r="JG6" s="70"/>
      <c r="JH6" s="70"/>
      <c r="JI6" s="70"/>
      <c r="JJ6" s="70"/>
      <c r="JK6" s="70"/>
      <c r="JL6" s="70"/>
      <c r="JM6" s="70"/>
      <c r="JN6" s="70"/>
      <c r="JO6" s="70"/>
      <c r="JP6" s="70"/>
      <c r="JQ6" s="70"/>
      <c r="JR6" s="70"/>
      <c r="JS6" s="70"/>
      <c r="JT6" s="70"/>
      <c r="JU6" s="70"/>
      <c r="JV6" s="70"/>
      <c r="JW6" s="70"/>
      <c r="JX6" s="70"/>
      <c r="JY6" s="70"/>
      <c r="JZ6" s="70"/>
      <c r="KA6" s="70"/>
      <c r="KB6" s="70"/>
      <c r="KC6" s="70"/>
      <c r="KD6" s="70"/>
      <c r="KE6" s="70"/>
      <c r="KF6" s="70"/>
      <c r="KG6" s="70"/>
      <c r="KH6" s="70"/>
      <c r="KI6" s="70"/>
      <c r="KJ6" s="70"/>
      <c r="KK6" s="70"/>
      <c r="KL6" s="70"/>
      <c r="KM6" s="70"/>
      <c r="KN6" s="70"/>
      <c r="KO6" s="70"/>
      <c r="KP6" s="70"/>
      <c r="KQ6" s="70"/>
      <c r="KR6" s="70"/>
      <c r="KS6" s="70"/>
      <c r="KT6" s="70"/>
      <c r="KU6" s="70"/>
      <c r="KV6" s="70"/>
      <c r="KW6" s="70"/>
      <c r="KX6" s="70"/>
      <c r="KY6" s="70"/>
      <c r="KZ6" s="70"/>
      <c r="LA6" s="70"/>
      <c r="LB6" s="70"/>
      <c r="LC6" s="70"/>
      <c r="LD6" s="70"/>
      <c r="LE6" s="70"/>
      <c r="LF6" s="70"/>
      <c r="LG6" s="70"/>
      <c r="LH6" s="70"/>
      <c r="LI6" s="70"/>
      <c r="LJ6" s="70"/>
      <c r="LK6" s="70"/>
      <c r="LL6" s="70"/>
      <c r="LM6" s="70"/>
      <c r="LN6" s="70"/>
      <c r="LO6" s="70"/>
      <c r="LP6" s="70"/>
      <c r="LQ6" s="70"/>
      <c r="LR6" s="70"/>
      <c r="LS6" s="70"/>
      <c r="LT6" s="70"/>
      <c r="LU6" s="70"/>
      <c r="LV6" s="70"/>
      <c r="LW6" s="70"/>
      <c r="LX6" s="70"/>
      <c r="LY6" s="70"/>
      <c r="LZ6" s="70"/>
      <c r="MA6" s="70"/>
      <c r="MB6" s="70"/>
      <c r="MC6" s="70"/>
      <c r="MD6" s="70"/>
      <c r="ME6" s="70"/>
      <c r="MF6" s="70"/>
      <c r="MG6" s="70"/>
      <c r="MH6" s="70"/>
      <c r="MI6" s="70"/>
      <c r="MJ6" s="70"/>
      <c r="MK6" s="70"/>
      <c r="ML6" s="70"/>
      <c r="MM6" s="70"/>
      <c r="MN6" s="70"/>
      <c r="MO6" s="70"/>
      <c r="MP6" s="70"/>
      <c r="MQ6" s="70"/>
      <c r="MR6" s="70"/>
      <c r="MS6" s="70"/>
      <c r="MT6" s="70"/>
      <c r="MU6" s="70"/>
      <c r="MV6" s="70"/>
      <c r="MW6" s="70"/>
      <c r="MX6" s="70"/>
      <c r="MY6" s="70"/>
      <c r="MZ6" s="70"/>
      <c r="NA6" s="70"/>
      <c r="NB6" s="70"/>
      <c r="NC6" s="70"/>
      <c r="ND6" s="70"/>
      <c r="NE6" s="70"/>
      <c r="NF6" s="70"/>
      <c r="NG6" s="70"/>
      <c r="NH6" s="70"/>
      <c r="NI6" s="70"/>
      <c r="NJ6" s="70"/>
      <c r="NK6" s="70"/>
      <c r="NL6" s="70"/>
      <c r="NM6" s="70"/>
      <c r="NN6" s="70"/>
      <c r="NO6" s="70"/>
      <c r="NP6" s="70"/>
      <c r="NQ6" s="70"/>
      <c r="NR6" s="70"/>
      <c r="NS6" s="70"/>
      <c r="NT6" s="70"/>
      <c r="NU6" s="70"/>
      <c r="NV6" s="70"/>
      <c r="NW6" s="70"/>
      <c r="NX6" s="70"/>
      <c r="NY6" s="70"/>
      <c r="NZ6" s="70"/>
      <c r="OA6" s="70"/>
      <c r="OB6" s="70"/>
      <c r="OC6" s="70"/>
      <c r="OD6" s="70"/>
      <c r="OE6" s="70"/>
      <c r="OF6" s="70"/>
      <c r="OG6" s="70"/>
      <c r="OH6" s="70"/>
      <c r="OI6" s="70"/>
      <c r="OJ6" s="70"/>
      <c r="OK6" s="70"/>
      <c r="OL6" s="70"/>
      <c r="OM6" s="70"/>
      <c r="ON6" s="70"/>
      <c r="OO6" s="70"/>
      <c r="OP6" s="70"/>
      <c r="OQ6" s="70"/>
      <c r="OR6" s="70"/>
      <c r="OS6" s="70"/>
      <c r="OT6" s="70"/>
      <c r="OU6" s="70"/>
      <c r="OV6" s="70"/>
      <c r="OW6" s="70"/>
      <c r="OX6" s="70"/>
      <c r="OY6" s="70"/>
      <c r="OZ6" s="70"/>
      <c r="PA6" s="70"/>
      <c r="PB6" s="70"/>
      <c r="PC6" s="70"/>
      <c r="PD6" s="70"/>
      <c r="PE6" s="70"/>
      <c r="PF6" s="70"/>
      <c r="PG6" s="70"/>
      <c r="PH6" s="70"/>
      <c r="PI6" s="70"/>
      <c r="PJ6" s="70"/>
      <c r="PK6" s="70"/>
      <c r="PL6" s="70"/>
      <c r="PM6" s="70"/>
      <c r="PN6" s="70"/>
      <c r="PO6" s="70"/>
      <c r="PP6" s="70"/>
      <c r="PQ6" s="70"/>
      <c r="PR6" s="70"/>
      <c r="PS6" s="70"/>
      <c r="PT6" s="70"/>
      <c r="PU6" s="70"/>
      <c r="PV6" s="70"/>
      <c r="PW6" s="70"/>
      <c r="PX6" s="70"/>
      <c r="PY6" s="70"/>
      <c r="PZ6" s="70"/>
      <c r="QA6" s="70"/>
      <c r="QB6" s="70"/>
      <c r="QC6" s="70"/>
      <c r="QD6" s="70"/>
      <c r="QE6" s="70"/>
      <c r="QF6" s="70"/>
      <c r="QG6" s="70"/>
      <c r="QH6" s="70"/>
      <c r="QI6" s="70"/>
      <c r="QJ6" s="70"/>
      <c r="QK6" s="70"/>
      <c r="QL6" s="70"/>
      <c r="QM6" s="70"/>
      <c r="QN6" s="70"/>
      <c r="QO6" s="70"/>
      <c r="QP6" s="70"/>
      <c r="QQ6" s="70"/>
      <c r="QR6" s="70"/>
      <c r="QS6" s="70"/>
      <c r="QT6" s="70"/>
      <c r="QU6" s="70"/>
      <c r="QV6" s="70"/>
      <c r="QW6" s="70"/>
      <c r="QX6" s="70"/>
      <c r="QY6" s="70"/>
      <c r="QZ6" s="70"/>
      <c r="RA6" s="70"/>
      <c r="RB6" s="70"/>
      <c r="RC6" s="70"/>
      <c r="RD6" s="70"/>
      <c r="RE6" s="70"/>
      <c r="RF6" s="70"/>
      <c r="RG6" s="70"/>
      <c r="RH6" s="70"/>
      <c r="RI6" s="70"/>
      <c r="RJ6" s="70"/>
      <c r="RK6" s="70"/>
      <c r="RL6" s="70"/>
      <c r="RM6" s="70"/>
      <c r="RN6" s="70"/>
      <c r="RO6" s="70"/>
      <c r="RP6" s="70"/>
      <c r="RQ6" s="70"/>
      <c r="RR6" s="70"/>
      <c r="RS6" s="70"/>
      <c r="RT6" s="70"/>
      <c r="RU6" s="70"/>
      <c r="RV6" s="70"/>
      <c r="RW6" s="70"/>
      <c r="RX6" s="70"/>
      <c r="RY6" s="70"/>
      <c r="RZ6" s="70"/>
      <c r="SA6" s="70"/>
      <c r="SB6" s="70"/>
      <c r="SC6" s="70"/>
      <c r="SD6" s="70"/>
      <c r="SE6" s="70"/>
      <c r="SF6" s="70"/>
      <c r="SG6" s="70"/>
      <c r="SH6" s="70"/>
      <c r="SI6" s="70"/>
      <c r="SJ6" s="70"/>
      <c r="SK6" s="70"/>
      <c r="SL6" s="51"/>
      <c r="SM6" s="51"/>
      <c r="SN6" s="51"/>
      <c r="SO6" s="51"/>
      <c r="SP6" s="51"/>
      <c r="SQ6" s="51"/>
      <c r="SR6" s="51"/>
      <c r="SS6" s="51"/>
      <c r="ST6" s="51"/>
      <c r="SU6" s="51"/>
      <c r="SV6" s="51"/>
      <c r="SW6" s="51"/>
      <c r="SX6" s="51"/>
      <c r="SY6" s="51"/>
      <c r="SZ6" s="51"/>
      <c r="TA6" s="51"/>
    </row>
    <row r="7" spans="1:521" ht="15.75" customHeight="1" x14ac:dyDescent="0.2">
      <c r="A7" s="71"/>
      <c r="B7" s="67" t="s">
        <v>49</v>
      </c>
      <c r="C7" s="68" t="s">
        <v>50</v>
      </c>
      <c r="D7" s="69"/>
      <c r="E7" s="69"/>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c r="IW7" s="70"/>
      <c r="IX7" s="70"/>
      <c r="IY7" s="70"/>
      <c r="IZ7" s="70"/>
      <c r="JA7" s="70"/>
      <c r="JB7" s="70"/>
      <c r="JC7" s="70"/>
      <c r="JD7" s="70"/>
      <c r="JE7" s="70"/>
      <c r="JF7" s="70"/>
      <c r="JG7" s="70"/>
      <c r="JH7" s="70"/>
      <c r="JI7" s="70"/>
      <c r="JJ7" s="70"/>
      <c r="JK7" s="70"/>
      <c r="JL7" s="70"/>
      <c r="JM7" s="70"/>
      <c r="JN7" s="70"/>
      <c r="JO7" s="70"/>
      <c r="JP7" s="70"/>
      <c r="JQ7" s="70"/>
      <c r="JR7" s="70"/>
      <c r="JS7" s="70"/>
      <c r="JT7" s="70"/>
      <c r="JU7" s="70"/>
      <c r="JV7" s="70"/>
      <c r="JW7" s="70"/>
      <c r="JX7" s="70"/>
      <c r="JY7" s="70"/>
      <c r="JZ7" s="70"/>
      <c r="KA7" s="70"/>
      <c r="KB7" s="70"/>
      <c r="KC7" s="70"/>
      <c r="KD7" s="70"/>
      <c r="KE7" s="70"/>
      <c r="KF7" s="70"/>
      <c r="KG7" s="70"/>
      <c r="KH7" s="70"/>
      <c r="KI7" s="70"/>
      <c r="KJ7" s="70"/>
      <c r="KK7" s="70"/>
      <c r="KL7" s="70"/>
      <c r="KM7" s="70"/>
      <c r="KN7" s="70"/>
      <c r="KO7" s="70"/>
      <c r="KP7" s="70"/>
      <c r="KQ7" s="70"/>
      <c r="KR7" s="70"/>
      <c r="KS7" s="70"/>
      <c r="KT7" s="70"/>
      <c r="KU7" s="70"/>
      <c r="KV7" s="70"/>
      <c r="KW7" s="70"/>
      <c r="KX7" s="70"/>
      <c r="KY7" s="70"/>
      <c r="KZ7" s="70"/>
      <c r="LA7" s="70"/>
      <c r="LB7" s="70"/>
      <c r="LC7" s="70"/>
      <c r="LD7" s="70"/>
      <c r="LE7" s="70"/>
      <c r="LF7" s="70"/>
      <c r="LG7" s="70"/>
      <c r="LH7" s="70"/>
      <c r="LI7" s="70"/>
      <c r="LJ7" s="70"/>
      <c r="LK7" s="70"/>
      <c r="LL7" s="70"/>
      <c r="LM7" s="70"/>
      <c r="LN7" s="70"/>
      <c r="LO7" s="70"/>
      <c r="LP7" s="70"/>
      <c r="LQ7" s="70"/>
      <c r="LR7" s="70"/>
      <c r="LS7" s="70"/>
      <c r="LT7" s="70"/>
      <c r="LU7" s="70"/>
      <c r="LV7" s="70"/>
      <c r="LW7" s="70"/>
      <c r="LX7" s="70"/>
      <c r="LY7" s="70"/>
      <c r="LZ7" s="70"/>
      <c r="MA7" s="70"/>
      <c r="MB7" s="70"/>
      <c r="MC7" s="70"/>
      <c r="MD7" s="70"/>
      <c r="ME7" s="70"/>
      <c r="MF7" s="70"/>
      <c r="MG7" s="70"/>
      <c r="MH7" s="70"/>
      <c r="MI7" s="70"/>
      <c r="MJ7" s="70"/>
      <c r="MK7" s="70"/>
      <c r="ML7" s="70"/>
      <c r="MM7" s="70"/>
      <c r="MN7" s="70"/>
      <c r="MO7" s="70"/>
      <c r="MP7" s="70"/>
      <c r="MQ7" s="70"/>
      <c r="MR7" s="70"/>
      <c r="MS7" s="70"/>
      <c r="MT7" s="70"/>
      <c r="MU7" s="70"/>
      <c r="MV7" s="70"/>
      <c r="MW7" s="70"/>
      <c r="MX7" s="70"/>
      <c r="MY7" s="70"/>
      <c r="MZ7" s="70"/>
      <c r="NA7" s="70"/>
      <c r="NB7" s="70"/>
      <c r="NC7" s="70"/>
      <c r="ND7" s="70"/>
      <c r="NE7" s="70"/>
      <c r="NF7" s="70"/>
      <c r="NG7" s="70"/>
      <c r="NH7" s="70"/>
      <c r="NI7" s="70"/>
      <c r="NJ7" s="70"/>
      <c r="NK7" s="70"/>
      <c r="NL7" s="70"/>
      <c r="NM7" s="70"/>
      <c r="NN7" s="70"/>
      <c r="NO7" s="70"/>
      <c r="NP7" s="70"/>
      <c r="NQ7" s="70"/>
      <c r="NR7" s="70"/>
      <c r="NS7" s="70"/>
      <c r="NT7" s="70"/>
      <c r="NU7" s="70"/>
      <c r="NV7" s="70"/>
      <c r="NW7" s="70"/>
      <c r="NX7" s="70"/>
      <c r="NY7" s="70"/>
      <c r="NZ7" s="70"/>
      <c r="OA7" s="70"/>
      <c r="OB7" s="70"/>
      <c r="OC7" s="70"/>
      <c r="OD7" s="70"/>
      <c r="OE7" s="70"/>
      <c r="OF7" s="70"/>
      <c r="OG7" s="70"/>
      <c r="OH7" s="70"/>
      <c r="OI7" s="70"/>
      <c r="OJ7" s="70"/>
      <c r="OK7" s="70"/>
      <c r="OL7" s="70"/>
      <c r="OM7" s="70"/>
      <c r="ON7" s="70"/>
      <c r="OO7" s="70"/>
      <c r="OP7" s="70"/>
      <c r="OQ7" s="70"/>
      <c r="OR7" s="70"/>
      <c r="OS7" s="70"/>
      <c r="OT7" s="70"/>
      <c r="OU7" s="70"/>
      <c r="OV7" s="70"/>
      <c r="OW7" s="70"/>
      <c r="OX7" s="70"/>
      <c r="OY7" s="70"/>
      <c r="OZ7" s="70"/>
      <c r="PA7" s="70"/>
      <c r="PB7" s="70"/>
      <c r="PC7" s="70"/>
      <c r="PD7" s="70"/>
      <c r="PE7" s="70"/>
      <c r="PF7" s="70"/>
      <c r="PG7" s="70"/>
      <c r="PH7" s="70"/>
      <c r="PI7" s="70"/>
      <c r="PJ7" s="70"/>
      <c r="PK7" s="70"/>
      <c r="PL7" s="70"/>
      <c r="PM7" s="70"/>
      <c r="PN7" s="70"/>
      <c r="PO7" s="70"/>
      <c r="PP7" s="70"/>
      <c r="PQ7" s="70"/>
      <c r="PR7" s="70"/>
      <c r="PS7" s="70"/>
      <c r="PT7" s="70"/>
      <c r="PU7" s="70"/>
      <c r="PV7" s="70"/>
      <c r="PW7" s="70"/>
      <c r="PX7" s="70"/>
      <c r="PY7" s="70"/>
      <c r="PZ7" s="70"/>
      <c r="QA7" s="70"/>
      <c r="QB7" s="70"/>
      <c r="QC7" s="70"/>
      <c r="QD7" s="70"/>
      <c r="QE7" s="70"/>
      <c r="QF7" s="70"/>
      <c r="QG7" s="70"/>
      <c r="QH7" s="70"/>
      <c r="QI7" s="70"/>
      <c r="QJ7" s="70"/>
      <c r="QK7" s="70"/>
      <c r="QL7" s="70"/>
      <c r="QM7" s="70"/>
      <c r="QN7" s="70"/>
      <c r="QO7" s="70"/>
      <c r="QP7" s="70"/>
      <c r="QQ7" s="70"/>
      <c r="QR7" s="70"/>
      <c r="QS7" s="70"/>
      <c r="QT7" s="70"/>
      <c r="QU7" s="70"/>
      <c r="QV7" s="70"/>
      <c r="QW7" s="70"/>
      <c r="QX7" s="70"/>
      <c r="QY7" s="70"/>
      <c r="QZ7" s="70"/>
      <c r="RA7" s="70"/>
      <c r="RB7" s="70"/>
      <c r="RC7" s="70"/>
      <c r="RD7" s="70"/>
      <c r="RE7" s="70"/>
      <c r="RF7" s="70"/>
      <c r="RG7" s="70"/>
      <c r="RH7" s="70"/>
      <c r="RI7" s="70"/>
      <c r="RJ7" s="70"/>
      <c r="RK7" s="70"/>
      <c r="RL7" s="70"/>
      <c r="RM7" s="70"/>
      <c r="RN7" s="70"/>
      <c r="RO7" s="70"/>
      <c r="RP7" s="70"/>
      <c r="RQ7" s="70"/>
      <c r="RR7" s="70"/>
      <c r="RS7" s="70"/>
      <c r="RT7" s="70"/>
      <c r="RU7" s="70"/>
      <c r="RV7" s="70"/>
      <c r="RW7" s="70"/>
      <c r="RX7" s="70"/>
      <c r="RY7" s="70"/>
      <c r="RZ7" s="70"/>
      <c r="SA7" s="70"/>
      <c r="SB7" s="70"/>
      <c r="SC7" s="70"/>
      <c r="SD7" s="70"/>
      <c r="SE7" s="70"/>
      <c r="SF7" s="70"/>
      <c r="SG7" s="70"/>
      <c r="SH7" s="70"/>
      <c r="SI7" s="70"/>
      <c r="SJ7" s="70"/>
      <c r="SK7" s="70"/>
      <c r="SL7" s="51"/>
      <c r="SM7" s="51"/>
      <c r="SN7" s="51"/>
      <c r="SO7" s="51"/>
      <c r="SP7" s="51"/>
      <c r="SQ7" s="51"/>
      <c r="SR7" s="51"/>
      <c r="SS7" s="51"/>
      <c r="ST7" s="51"/>
      <c r="SU7" s="51"/>
      <c r="SV7" s="51"/>
      <c r="SW7" s="51"/>
      <c r="SX7" s="51"/>
      <c r="SY7" s="51"/>
      <c r="SZ7" s="51"/>
      <c r="TA7" s="51"/>
    </row>
    <row r="8" spans="1:521" ht="15.75" customHeight="1" x14ac:dyDescent="0.2">
      <c r="A8" s="71"/>
      <c r="B8" s="67" t="s">
        <v>52</v>
      </c>
      <c r="C8" s="68" t="s">
        <v>53</v>
      </c>
      <c r="D8" s="69" t="s">
        <v>51</v>
      </c>
      <c r="E8" s="69"/>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c r="IW8" s="70"/>
      <c r="IX8" s="70"/>
      <c r="IY8" s="70"/>
      <c r="IZ8" s="70"/>
      <c r="JA8" s="70"/>
      <c r="JB8" s="70"/>
      <c r="JC8" s="70"/>
      <c r="JD8" s="70"/>
      <c r="JE8" s="70"/>
      <c r="JF8" s="70"/>
      <c r="JG8" s="70"/>
      <c r="JH8" s="70"/>
      <c r="JI8" s="70"/>
      <c r="JJ8" s="70"/>
      <c r="JK8" s="70"/>
      <c r="JL8" s="70"/>
      <c r="JM8" s="70"/>
      <c r="JN8" s="70"/>
      <c r="JO8" s="70"/>
      <c r="JP8" s="70"/>
      <c r="JQ8" s="70"/>
      <c r="JR8" s="70"/>
      <c r="JS8" s="70"/>
      <c r="JT8" s="70"/>
      <c r="JU8" s="70"/>
      <c r="JV8" s="70"/>
      <c r="JW8" s="70"/>
      <c r="JX8" s="70"/>
      <c r="JY8" s="70"/>
      <c r="JZ8" s="70"/>
      <c r="KA8" s="70"/>
      <c r="KB8" s="70"/>
      <c r="KC8" s="70"/>
      <c r="KD8" s="70"/>
      <c r="KE8" s="70"/>
      <c r="KF8" s="70"/>
      <c r="KG8" s="70"/>
      <c r="KH8" s="70"/>
      <c r="KI8" s="70"/>
      <c r="KJ8" s="70"/>
      <c r="KK8" s="70"/>
      <c r="KL8" s="70"/>
      <c r="KM8" s="70"/>
      <c r="KN8" s="70"/>
      <c r="KO8" s="70"/>
      <c r="KP8" s="70"/>
      <c r="KQ8" s="70"/>
      <c r="KR8" s="70"/>
      <c r="KS8" s="70"/>
      <c r="KT8" s="70"/>
      <c r="KU8" s="70"/>
      <c r="KV8" s="70"/>
      <c r="KW8" s="70"/>
      <c r="KX8" s="70"/>
      <c r="KY8" s="70"/>
      <c r="KZ8" s="70"/>
      <c r="LA8" s="70"/>
      <c r="LB8" s="70"/>
      <c r="LC8" s="70"/>
      <c r="LD8" s="70"/>
      <c r="LE8" s="70"/>
      <c r="LF8" s="70"/>
      <c r="LG8" s="70"/>
      <c r="LH8" s="70"/>
      <c r="LI8" s="70"/>
      <c r="LJ8" s="70"/>
      <c r="LK8" s="70"/>
      <c r="LL8" s="70"/>
      <c r="LM8" s="70"/>
      <c r="LN8" s="70"/>
      <c r="LO8" s="70"/>
      <c r="LP8" s="70"/>
      <c r="LQ8" s="70"/>
      <c r="LR8" s="70"/>
      <c r="LS8" s="70"/>
      <c r="LT8" s="70"/>
      <c r="LU8" s="70"/>
      <c r="LV8" s="70"/>
      <c r="LW8" s="70"/>
      <c r="LX8" s="70"/>
      <c r="LY8" s="70"/>
      <c r="LZ8" s="70"/>
      <c r="MA8" s="70"/>
      <c r="MB8" s="70"/>
      <c r="MC8" s="70"/>
      <c r="MD8" s="70"/>
      <c r="ME8" s="70"/>
      <c r="MF8" s="70"/>
      <c r="MG8" s="70"/>
      <c r="MH8" s="70"/>
      <c r="MI8" s="70"/>
      <c r="MJ8" s="70"/>
      <c r="MK8" s="70"/>
      <c r="ML8" s="70"/>
      <c r="MM8" s="70"/>
      <c r="MN8" s="70"/>
      <c r="MO8" s="70"/>
      <c r="MP8" s="70"/>
      <c r="MQ8" s="70"/>
      <c r="MR8" s="70"/>
      <c r="MS8" s="70"/>
      <c r="MT8" s="70"/>
      <c r="MU8" s="70"/>
      <c r="MV8" s="70"/>
      <c r="MW8" s="70"/>
      <c r="MX8" s="70"/>
      <c r="MY8" s="70"/>
      <c r="MZ8" s="70"/>
      <c r="NA8" s="70"/>
      <c r="NB8" s="70"/>
      <c r="NC8" s="70"/>
      <c r="ND8" s="70"/>
      <c r="NE8" s="70"/>
      <c r="NF8" s="70"/>
      <c r="NG8" s="70"/>
      <c r="NH8" s="70"/>
      <c r="NI8" s="70"/>
      <c r="NJ8" s="70"/>
      <c r="NK8" s="70"/>
      <c r="NL8" s="70"/>
      <c r="NM8" s="70"/>
      <c r="NN8" s="70"/>
      <c r="NO8" s="70"/>
      <c r="NP8" s="70"/>
      <c r="NQ8" s="70"/>
      <c r="NR8" s="70"/>
      <c r="NS8" s="70"/>
      <c r="NT8" s="70"/>
      <c r="NU8" s="70"/>
      <c r="NV8" s="70"/>
      <c r="NW8" s="70"/>
      <c r="NX8" s="70"/>
      <c r="NY8" s="70"/>
      <c r="NZ8" s="70"/>
      <c r="OA8" s="70"/>
      <c r="OB8" s="70"/>
      <c r="OC8" s="70"/>
      <c r="OD8" s="70"/>
      <c r="OE8" s="70"/>
      <c r="OF8" s="70"/>
      <c r="OG8" s="70"/>
      <c r="OH8" s="70"/>
      <c r="OI8" s="70"/>
      <c r="OJ8" s="70"/>
      <c r="OK8" s="70"/>
      <c r="OL8" s="70"/>
      <c r="OM8" s="70"/>
      <c r="ON8" s="70"/>
      <c r="OO8" s="70"/>
      <c r="OP8" s="70"/>
      <c r="OQ8" s="70"/>
      <c r="OR8" s="70"/>
      <c r="OS8" s="70"/>
      <c r="OT8" s="70"/>
      <c r="OU8" s="70"/>
      <c r="OV8" s="70"/>
      <c r="OW8" s="70"/>
      <c r="OX8" s="70"/>
      <c r="OY8" s="70"/>
      <c r="OZ8" s="70"/>
      <c r="PA8" s="70"/>
      <c r="PB8" s="70"/>
      <c r="PC8" s="70"/>
      <c r="PD8" s="70"/>
      <c r="PE8" s="70"/>
      <c r="PF8" s="70"/>
      <c r="PG8" s="70"/>
      <c r="PH8" s="70"/>
      <c r="PI8" s="70"/>
      <c r="PJ8" s="70"/>
      <c r="PK8" s="70"/>
      <c r="PL8" s="70"/>
      <c r="PM8" s="70"/>
      <c r="PN8" s="70"/>
      <c r="PO8" s="70"/>
      <c r="PP8" s="70"/>
      <c r="PQ8" s="70"/>
      <c r="PR8" s="70"/>
      <c r="PS8" s="70"/>
      <c r="PT8" s="70"/>
      <c r="PU8" s="70"/>
      <c r="PV8" s="70"/>
      <c r="PW8" s="70"/>
      <c r="PX8" s="70"/>
      <c r="PY8" s="70"/>
      <c r="PZ8" s="70"/>
      <c r="QA8" s="70"/>
      <c r="QB8" s="70"/>
      <c r="QC8" s="70"/>
      <c r="QD8" s="70"/>
      <c r="QE8" s="70"/>
      <c r="QF8" s="70"/>
      <c r="QG8" s="70"/>
      <c r="QH8" s="70"/>
      <c r="QI8" s="70"/>
      <c r="QJ8" s="70"/>
      <c r="QK8" s="70"/>
      <c r="QL8" s="70"/>
      <c r="QM8" s="70"/>
      <c r="QN8" s="70"/>
      <c r="QO8" s="70"/>
      <c r="QP8" s="70"/>
      <c r="QQ8" s="70"/>
      <c r="QR8" s="70"/>
      <c r="QS8" s="70"/>
      <c r="QT8" s="70"/>
      <c r="QU8" s="70"/>
      <c r="QV8" s="70"/>
      <c r="QW8" s="70"/>
      <c r="QX8" s="70"/>
      <c r="QY8" s="70"/>
      <c r="QZ8" s="70"/>
      <c r="RA8" s="70"/>
      <c r="RB8" s="70"/>
      <c r="RC8" s="70"/>
      <c r="RD8" s="70"/>
      <c r="RE8" s="70"/>
      <c r="RF8" s="70"/>
      <c r="RG8" s="70"/>
      <c r="RH8" s="70"/>
      <c r="RI8" s="70"/>
      <c r="RJ8" s="70"/>
      <c r="RK8" s="70"/>
      <c r="RL8" s="70"/>
      <c r="RM8" s="70"/>
      <c r="RN8" s="70"/>
      <c r="RO8" s="70"/>
      <c r="RP8" s="70"/>
      <c r="RQ8" s="70"/>
      <c r="RR8" s="70"/>
      <c r="RS8" s="70"/>
      <c r="RT8" s="70"/>
      <c r="RU8" s="70"/>
      <c r="RV8" s="70"/>
      <c r="RW8" s="70"/>
      <c r="RX8" s="70"/>
      <c r="RY8" s="70"/>
      <c r="RZ8" s="70"/>
      <c r="SA8" s="70"/>
      <c r="SB8" s="70"/>
      <c r="SC8" s="70"/>
      <c r="SD8" s="70"/>
      <c r="SE8" s="70"/>
      <c r="SF8" s="70"/>
      <c r="SG8" s="70"/>
      <c r="SH8" s="70"/>
      <c r="SI8" s="70"/>
      <c r="SJ8" s="70"/>
      <c r="SK8" s="70"/>
      <c r="SL8" s="72"/>
      <c r="SM8" s="72"/>
      <c r="SN8" s="72"/>
      <c r="SO8" s="72"/>
      <c r="SP8" s="72"/>
      <c r="SQ8" s="72"/>
      <c r="SR8" s="72"/>
      <c r="SS8" s="72"/>
      <c r="ST8" s="72"/>
      <c r="SU8" s="72"/>
      <c r="SV8" s="72"/>
      <c r="SW8" s="72"/>
      <c r="SX8" s="72"/>
      <c r="SY8" s="72"/>
      <c r="SZ8" s="72"/>
      <c r="TA8" s="72"/>
    </row>
    <row r="9" spans="1:521" ht="15.75" customHeight="1" x14ac:dyDescent="0.2">
      <c r="A9" s="71"/>
      <c r="B9" s="67" t="s">
        <v>55</v>
      </c>
      <c r="C9" s="68" t="s">
        <v>56</v>
      </c>
      <c r="D9" s="69">
        <v>1</v>
      </c>
      <c r="E9" s="69" t="s">
        <v>57</v>
      </c>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c r="IW9" s="70"/>
      <c r="IX9" s="70"/>
      <c r="IY9" s="70"/>
      <c r="IZ9" s="70"/>
      <c r="JA9" s="70"/>
      <c r="JB9" s="70"/>
      <c r="JC9" s="70"/>
      <c r="JD9" s="70"/>
      <c r="JE9" s="70"/>
      <c r="JF9" s="70"/>
      <c r="JG9" s="70"/>
      <c r="JH9" s="70"/>
      <c r="JI9" s="70"/>
      <c r="JJ9" s="70"/>
      <c r="JK9" s="70"/>
      <c r="JL9" s="70"/>
      <c r="JM9" s="70"/>
      <c r="JN9" s="70"/>
      <c r="JO9" s="70"/>
      <c r="JP9" s="70"/>
      <c r="JQ9" s="70"/>
      <c r="JR9" s="70"/>
      <c r="JS9" s="70"/>
      <c r="JT9" s="70"/>
      <c r="JU9" s="70"/>
      <c r="JV9" s="70"/>
      <c r="JW9" s="70"/>
      <c r="JX9" s="70"/>
      <c r="JY9" s="70"/>
      <c r="JZ9" s="70"/>
      <c r="KA9" s="70"/>
      <c r="KB9" s="70"/>
      <c r="KC9" s="70"/>
      <c r="KD9" s="70"/>
      <c r="KE9" s="70"/>
      <c r="KF9" s="70"/>
      <c r="KG9" s="70"/>
      <c r="KH9" s="70"/>
      <c r="KI9" s="70"/>
      <c r="KJ9" s="70"/>
      <c r="KK9" s="70"/>
      <c r="KL9" s="70"/>
      <c r="KM9" s="70"/>
      <c r="KN9" s="70"/>
      <c r="KO9" s="70"/>
      <c r="KP9" s="70"/>
      <c r="KQ9" s="70"/>
      <c r="KR9" s="70"/>
      <c r="KS9" s="70"/>
      <c r="KT9" s="70"/>
      <c r="KU9" s="70"/>
      <c r="KV9" s="70"/>
      <c r="KW9" s="70"/>
      <c r="KX9" s="70"/>
      <c r="KY9" s="70"/>
      <c r="KZ9" s="70"/>
      <c r="LA9" s="70"/>
      <c r="LB9" s="70"/>
      <c r="LC9" s="70"/>
      <c r="LD9" s="70"/>
      <c r="LE9" s="70"/>
      <c r="LF9" s="70"/>
      <c r="LG9" s="70"/>
      <c r="LH9" s="70"/>
      <c r="LI9" s="70"/>
      <c r="LJ9" s="70"/>
      <c r="LK9" s="70"/>
      <c r="LL9" s="70"/>
      <c r="LM9" s="70"/>
      <c r="LN9" s="70"/>
      <c r="LO9" s="70"/>
      <c r="LP9" s="70"/>
      <c r="LQ9" s="70"/>
      <c r="LR9" s="70"/>
      <c r="LS9" s="70"/>
      <c r="LT9" s="70"/>
      <c r="LU9" s="70"/>
      <c r="LV9" s="70"/>
      <c r="LW9" s="70"/>
      <c r="LX9" s="70"/>
      <c r="LY9" s="70"/>
      <c r="LZ9" s="70"/>
      <c r="MA9" s="70"/>
      <c r="MB9" s="70"/>
      <c r="MC9" s="70"/>
      <c r="MD9" s="70"/>
      <c r="ME9" s="70"/>
      <c r="MF9" s="70"/>
      <c r="MG9" s="70"/>
      <c r="MH9" s="70"/>
      <c r="MI9" s="70"/>
      <c r="MJ9" s="70"/>
      <c r="MK9" s="70"/>
      <c r="ML9" s="70"/>
      <c r="MM9" s="70"/>
      <c r="MN9" s="70"/>
      <c r="MO9" s="70"/>
      <c r="MP9" s="70"/>
      <c r="MQ9" s="70"/>
      <c r="MR9" s="70"/>
      <c r="MS9" s="70"/>
      <c r="MT9" s="70"/>
      <c r="MU9" s="70"/>
      <c r="MV9" s="70"/>
      <c r="MW9" s="70"/>
      <c r="MX9" s="70"/>
      <c r="MY9" s="70"/>
      <c r="MZ9" s="70"/>
      <c r="NA9" s="70"/>
      <c r="NB9" s="70"/>
      <c r="NC9" s="70"/>
      <c r="ND9" s="70"/>
      <c r="NE9" s="70"/>
      <c r="NF9" s="70"/>
      <c r="NG9" s="70"/>
      <c r="NH9" s="70"/>
      <c r="NI9" s="70"/>
      <c r="NJ9" s="70"/>
      <c r="NK9" s="70"/>
      <c r="NL9" s="70"/>
      <c r="NM9" s="70"/>
      <c r="NN9" s="70"/>
      <c r="NO9" s="70"/>
      <c r="NP9" s="70"/>
      <c r="NQ9" s="70"/>
      <c r="NR9" s="70"/>
      <c r="NS9" s="70"/>
      <c r="NT9" s="70"/>
      <c r="NU9" s="70"/>
      <c r="NV9" s="70"/>
      <c r="NW9" s="70"/>
      <c r="NX9" s="70"/>
      <c r="NY9" s="70"/>
      <c r="NZ9" s="70"/>
      <c r="OA9" s="70"/>
      <c r="OB9" s="70"/>
      <c r="OC9" s="70"/>
      <c r="OD9" s="70"/>
      <c r="OE9" s="70"/>
      <c r="OF9" s="70"/>
      <c r="OG9" s="70"/>
      <c r="OH9" s="70"/>
      <c r="OI9" s="70"/>
      <c r="OJ9" s="70"/>
      <c r="OK9" s="70"/>
      <c r="OL9" s="70"/>
      <c r="OM9" s="70"/>
      <c r="ON9" s="70"/>
      <c r="OO9" s="70"/>
      <c r="OP9" s="70"/>
      <c r="OQ9" s="70"/>
      <c r="OR9" s="70"/>
      <c r="OS9" s="70"/>
      <c r="OT9" s="70"/>
      <c r="OU9" s="70"/>
      <c r="OV9" s="70"/>
      <c r="OW9" s="70"/>
      <c r="OX9" s="70"/>
      <c r="OY9" s="70"/>
      <c r="OZ9" s="70"/>
      <c r="PA9" s="70"/>
      <c r="PB9" s="70"/>
      <c r="PC9" s="70"/>
      <c r="PD9" s="70"/>
      <c r="PE9" s="70"/>
      <c r="PF9" s="70"/>
      <c r="PG9" s="70"/>
      <c r="PH9" s="70"/>
      <c r="PI9" s="70"/>
      <c r="PJ9" s="70"/>
      <c r="PK9" s="70"/>
      <c r="PL9" s="70"/>
      <c r="PM9" s="70"/>
      <c r="PN9" s="70"/>
      <c r="PO9" s="70"/>
      <c r="PP9" s="70"/>
      <c r="PQ9" s="70"/>
      <c r="PR9" s="70"/>
      <c r="PS9" s="70"/>
      <c r="PT9" s="70"/>
      <c r="PU9" s="70"/>
      <c r="PV9" s="70"/>
      <c r="PW9" s="70"/>
      <c r="PX9" s="70"/>
      <c r="PY9" s="70"/>
      <c r="PZ9" s="70"/>
      <c r="QA9" s="70"/>
      <c r="QB9" s="70"/>
      <c r="QC9" s="70"/>
      <c r="QD9" s="70"/>
      <c r="QE9" s="70"/>
      <c r="QF9" s="70"/>
      <c r="QG9" s="70"/>
      <c r="QH9" s="70"/>
      <c r="QI9" s="70"/>
      <c r="QJ9" s="70"/>
      <c r="QK9" s="70"/>
      <c r="QL9" s="70"/>
      <c r="QM9" s="70"/>
      <c r="QN9" s="70"/>
      <c r="QO9" s="70"/>
      <c r="QP9" s="70"/>
      <c r="QQ9" s="70"/>
      <c r="QR9" s="70"/>
      <c r="QS9" s="70"/>
      <c r="QT9" s="70"/>
      <c r="QU9" s="70"/>
      <c r="QV9" s="70"/>
      <c r="QW9" s="70"/>
      <c r="QX9" s="70"/>
      <c r="QY9" s="70"/>
      <c r="QZ9" s="70"/>
      <c r="RA9" s="70"/>
      <c r="RB9" s="70"/>
      <c r="RC9" s="70"/>
      <c r="RD9" s="70"/>
      <c r="RE9" s="70"/>
      <c r="RF9" s="70"/>
      <c r="RG9" s="70"/>
      <c r="RH9" s="70"/>
      <c r="RI9" s="70"/>
      <c r="RJ9" s="70"/>
      <c r="RK9" s="70"/>
      <c r="RL9" s="70"/>
      <c r="RM9" s="70"/>
      <c r="RN9" s="70"/>
      <c r="RO9" s="70"/>
      <c r="RP9" s="70"/>
      <c r="RQ9" s="70"/>
      <c r="RR9" s="70"/>
      <c r="RS9" s="70"/>
      <c r="RT9" s="70"/>
      <c r="RU9" s="70"/>
      <c r="RV9" s="70"/>
      <c r="RW9" s="70"/>
      <c r="RX9" s="70"/>
      <c r="RY9" s="70"/>
      <c r="RZ9" s="70"/>
      <c r="SA9" s="70"/>
      <c r="SB9" s="70"/>
      <c r="SC9" s="70"/>
      <c r="SD9" s="70"/>
      <c r="SE9" s="70"/>
      <c r="SF9" s="70"/>
      <c r="SG9" s="70"/>
      <c r="SH9" s="70"/>
      <c r="SI9" s="70"/>
      <c r="SJ9" s="70"/>
      <c r="SK9" s="70"/>
      <c r="SL9" s="51"/>
      <c r="SM9" s="51"/>
      <c r="SN9" s="51"/>
      <c r="SO9" s="51"/>
      <c r="SP9" s="51"/>
      <c r="SQ9" s="51"/>
      <c r="SR9" s="51"/>
      <c r="SS9" s="51"/>
      <c r="ST9" s="51"/>
      <c r="SU9" s="51"/>
      <c r="SV9" s="51"/>
      <c r="SW9" s="51"/>
      <c r="SX9" s="51"/>
      <c r="SY9" s="51"/>
      <c r="SZ9" s="51"/>
      <c r="TA9" s="51"/>
    </row>
    <row r="10" spans="1:521" ht="15.75" customHeight="1" x14ac:dyDescent="0.2">
      <c r="A10" s="71"/>
      <c r="B10" s="67" t="s">
        <v>58</v>
      </c>
      <c r="C10" s="68" t="s">
        <v>59</v>
      </c>
      <c r="D10" s="73">
        <v>44562</v>
      </c>
      <c r="E10" s="69"/>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c r="IX10" s="74"/>
      <c r="IY10" s="74"/>
      <c r="IZ10" s="74"/>
      <c r="JA10" s="74"/>
      <c r="JB10" s="74"/>
      <c r="JC10" s="74"/>
      <c r="JD10" s="74"/>
      <c r="JE10" s="74"/>
      <c r="JF10" s="74"/>
      <c r="JG10" s="74"/>
      <c r="JH10" s="74"/>
      <c r="JI10" s="74"/>
      <c r="JJ10" s="74"/>
      <c r="JK10" s="74"/>
      <c r="JL10" s="74"/>
      <c r="JM10" s="74"/>
      <c r="JN10" s="74"/>
      <c r="JO10" s="74"/>
      <c r="JP10" s="74"/>
      <c r="JQ10" s="74"/>
      <c r="JR10" s="74"/>
      <c r="JS10" s="74"/>
      <c r="JT10" s="74"/>
      <c r="JU10" s="74"/>
      <c r="JV10" s="74"/>
      <c r="JW10" s="74"/>
      <c r="JX10" s="74"/>
      <c r="JY10" s="74"/>
      <c r="JZ10" s="74"/>
      <c r="KA10" s="74"/>
      <c r="KB10" s="74"/>
      <c r="KC10" s="74"/>
      <c r="KD10" s="74"/>
      <c r="KE10" s="74"/>
      <c r="KF10" s="74"/>
      <c r="KG10" s="74"/>
      <c r="KH10" s="74"/>
      <c r="KI10" s="74"/>
      <c r="KJ10" s="74"/>
      <c r="KK10" s="74"/>
      <c r="KL10" s="74"/>
      <c r="KM10" s="74"/>
      <c r="KN10" s="74"/>
      <c r="KO10" s="74"/>
      <c r="KP10" s="74"/>
      <c r="KQ10" s="74"/>
      <c r="KR10" s="74"/>
      <c r="KS10" s="74"/>
      <c r="KT10" s="74"/>
      <c r="KU10" s="74"/>
      <c r="KV10" s="74"/>
      <c r="KW10" s="74"/>
      <c r="KX10" s="74"/>
      <c r="KY10" s="74"/>
      <c r="KZ10" s="74"/>
      <c r="LA10" s="74"/>
      <c r="LB10" s="74"/>
      <c r="LC10" s="74"/>
      <c r="LD10" s="74"/>
      <c r="LE10" s="74"/>
      <c r="LF10" s="74"/>
      <c r="LG10" s="74"/>
      <c r="LH10" s="74"/>
      <c r="LI10" s="74"/>
      <c r="LJ10" s="74"/>
      <c r="LK10" s="74"/>
      <c r="LL10" s="74"/>
      <c r="LM10" s="74"/>
      <c r="LN10" s="74"/>
      <c r="LO10" s="74"/>
      <c r="LP10" s="74"/>
      <c r="LQ10" s="74"/>
      <c r="LR10" s="74"/>
      <c r="LS10" s="74"/>
      <c r="LT10" s="74"/>
      <c r="LU10" s="74"/>
      <c r="LV10" s="74"/>
      <c r="LW10" s="74"/>
      <c r="LX10" s="74"/>
      <c r="LY10" s="74"/>
      <c r="LZ10" s="74"/>
      <c r="MA10" s="74"/>
      <c r="MB10" s="74"/>
      <c r="MC10" s="74"/>
      <c r="MD10" s="74"/>
      <c r="ME10" s="74"/>
      <c r="MF10" s="74"/>
      <c r="MG10" s="74"/>
      <c r="MH10" s="74"/>
      <c r="MI10" s="74"/>
      <c r="MJ10" s="74"/>
      <c r="MK10" s="74"/>
      <c r="ML10" s="74"/>
      <c r="MM10" s="74"/>
      <c r="MN10" s="74"/>
      <c r="MO10" s="74"/>
      <c r="MP10" s="74"/>
      <c r="MQ10" s="74"/>
      <c r="MR10" s="74"/>
      <c r="MS10" s="74"/>
      <c r="MT10" s="74"/>
      <c r="MU10" s="74"/>
      <c r="MV10" s="74"/>
      <c r="MW10" s="74"/>
      <c r="MX10" s="74"/>
      <c r="MY10" s="74"/>
      <c r="MZ10" s="74"/>
      <c r="NA10" s="74"/>
      <c r="NB10" s="74"/>
      <c r="NC10" s="74"/>
      <c r="ND10" s="74"/>
      <c r="NE10" s="74"/>
      <c r="NF10" s="74"/>
      <c r="NG10" s="74"/>
      <c r="NH10" s="74"/>
      <c r="NI10" s="74"/>
      <c r="NJ10" s="74"/>
      <c r="NK10" s="74"/>
      <c r="NL10" s="74"/>
      <c r="NM10" s="74"/>
      <c r="NN10" s="74"/>
      <c r="NO10" s="74"/>
      <c r="NP10" s="74"/>
      <c r="NQ10" s="74"/>
      <c r="NR10" s="74"/>
      <c r="NS10" s="74"/>
      <c r="NT10" s="74"/>
      <c r="NU10" s="74"/>
      <c r="NV10" s="74"/>
      <c r="NW10" s="74"/>
      <c r="NX10" s="74"/>
      <c r="NY10" s="74"/>
      <c r="NZ10" s="74"/>
      <c r="OA10" s="74"/>
      <c r="OB10" s="74"/>
      <c r="OC10" s="74"/>
      <c r="OD10" s="74"/>
      <c r="OE10" s="74"/>
      <c r="OF10" s="74"/>
      <c r="OG10" s="74"/>
      <c r="OH10" s="74"/>
      <c r="OI10" s="74"/>
      <c r="OJ10" s="74"/>
      <c r="OK10" s="74"/>
      <c r="OL10" s="74"/>
      <c r="OM10" s="74"/>
      <c r="ON10" s="74"/>
      <c r="OO10" s="74"/>
      <c r="OP10" s="74"/>
      <c r="OQ10" s="74"/>
      <c r="OR10" s="74"/>
      <c r="OS10" s="74"/>
      <c r="OT10" s="74"/>
      <c r="OU10" s="74"/>
      <c r="OV10" s="74"/>
      <c r="OW10" s="74"/>
      <c r="OX10" s="74"/>
      <c r="OY10" s="74"/>
      <c r="OZ10" s="74"/>
      <c r="PA10" s="74"/>
      <c r="PB10" s="74"/>
      <c r="PC10" s="74"/>
      <c r="PD10" s="74"/>
      <c r="PE10" s="74"/>
      <c r="PF10" s="74"/>
      <c r="PG10" s="74"/>
      <c r="PH10" s="74"/>
      <c r="PI10" s="74"/>
      <c r="PJ10" s="74"/>
      <c r="PK10" s="74"/>
      <c r="PL10" s="74"/>
      <c r="PM10" s="74"/>
      <c r="PN10" s="74"/>
      <c r="PO10" s="74"/>
      <c r="PP10" s="74"/>
      <c r="PQ10" s="74"/>
      <c r="PR10" s="74"/>
      <c r="PS10" s="74"/>
      <c r="PT10" s="74"/>
      <c r="PU10" s="74"/>
      <c r="PV10" s="74"/>
      <c r="PW10" s="74"/>
      <c r="PX10" s="74"/>
      <c r="PY10" s="74"/>
      <c r="PZ10" s="74"/>
      <c r="QA10" s="74"/>
      <c r="QB10" s="74"/>
      <c r="QC10" s="74"/>
      <c r="QD10" s="74"/>
      <c r="QE10" s="74"/>
      <c r="QF10" s="74"/>
      <c r="QG10" s="74"/>
      <c r="QH10" s="74"/>
      <c r="QI10" s="74"/>
      <c r="QJ10" s="74"/>
      <c r="QK10" s="74"/>
      <c r="QL10" s="74"/>
      <c r="QM10" s="74"/>
      <c r="QN10" s="74"/>
      <c r="QO10" s="74"/>
      <c r="QP10" s="74"/>
      <c r="QQ10" s="74"/>
      <c r="QR10" s="74"/>
      <c r="QS10" s="74"/>
      <c r="QT10" s="74"/>
      <c r="QU10" s="74"/>
      <c r="QV10" s="74"/>
      <c r="QW10" s="74"/>
      <c r="QX10" s="74"/>
      <c r="QY10" s="74"/>
      <c r="QZ10" s="74"/>
      <c r="RA10" s="74"/>
      <c r="RB10" s="74"/>
      <c r="RC10" s="74"/>
      <c r="RD10" s="74"/>
      <c r="RE10" s="74"/>
      <c r="RF10" s="74"/>
      <c r="RG10" s="74"/>
      <c r="RH10" s="74"/>
      <c r="RI10" s="74"/>
      <c r="RJ10" s="74"/>
      <c r="RK10" s="74"/>
      <c r="RL10" s="74"/>
      <c r="RM10" s="74"/>
      <c r="RN10" s="74"/>
      <c r="RO10" s="74"/>
      <c r="RP10" s="74"/>
      <c r="RQ10" s="74"/>
      <c r="RR10" s="74"/>
      <c r="RS10" s="74"/>
      <c r="RT10" s="74"/>
      <c r="RU10" s="74"/>
      <c r="RV10" s="74"/>
      <c r="RW10" s="74"/>
      <c r="RX10" s="74"/>
      <c r="RY10" s="74"/>
      <c r="RZ10" s="74"/>
      <c r="SA10" s="74"/>
      <c r="SB10" s="74"/>
      <c r="SC10" s="74"/>
      <c r="SD10" s="74"/>
      <c r="SE10" s="74"/>
      <c r="SF10" s="74"/>
      <c r="SG10" s="74"/>
      <c r="SH10" s="74"/>
      <c r="SI10" s="74"/>
      <c r="SJ10" s="74"/>
      <c r="SK10" s="74"/>
      <c r="SL10" s="51"/>
      <c r="SM10" s="51"/>
      <c r="SN10" s="51"/>
      <c r="SO10" s="51"/>
      <c r="SP10" s="51"/>
      <c r="SQ10" s="51"/>
      <c r="SR10" s="51"/>
      <c r="SS10" s="51"/>
      <c r="ST10" s="51"/>
      <c r="SU10" s="51"/>
      <c r="SV10" s="51"/>
      <c r="SW10" s="51"/>
      <c r="SX10" s="51"/>
      <c r="SY10" s="51"/>
      <c r="SZ10" s="51"/>
      <c r="TA10" s="51"/>
    </row>
    <row r="11" spans="1:521" ht="15.75" customHeight="1" x14ac:dyDescent="0.2">
      <c r="A11" s="71"/>
      <c r="B11" s="75" t="s">
        <v>60</v>
      </c>
      <c r="C11" s="76" t="str">
        <f>IF(Start!$D$14="DE","Dauer der Veranstaltung in halben Tagen (0,5)","Duration of the Event in Full Days")</f>
        <v>Dauer der Veranstaltung in halben Tagen (0,5)</v>
      </c>
      <c r="D11" s="77">
        <v>2.5</v>
      </c>
      <c r="E11" s="77" t="s">
        <v>61</v>
      </c>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c r="ME11" s="78"/>
      <c r="MF11" s="78"/>
      <c r="MG11" s="78"/>
      <c r="MH11" s="78"/>
      <c r="MI11" s="78"/>
      <c r="MJ11" s="78"/>
      <c r="MK11" s="78"/>
      <c r="ML11" s="78"/>
      <c r="MM11" s="78"/>
      <c r="MN11" s="78"/>
      <c r="MO11" s="78"/>
      <c r="MP11" s="78"/>
      <c r="MQ11" s="78"/>
      <c r="MR11" s="78"/>
      <c r="MS11" s="78"/>
      <c r="MT11" s="78"/>
      <c r="MU11" s="78"/>
      <c r="MV11" s="78"/>
      <c r="MW11" s="78"/>
      <c r="MX11" s="78"/>
      <c r="MY11" s="78"/>
      <c r="MZ11" s="78"/>
      <c r="NA11" s="78"/>
      <c r="NB11" s="78"/>
      <c r="NC11" s="78"/>
      <c r="ND11" s="78"/>
      <c r="NE11" s="78"/>
      <c r="NF11" s="78"/>
      <c r="NG11" s="78"/>
      <c r="NH11" s="78"/>
      <c r="NI11" s="78"/>
      <c r="NJ11" s="78"/>
      <c r="NK11" s="78"/>
      <c r="NL11" s="78"/>
      <c r="NM11" s="78"/>
      <c r="NN11" s="78"/>
      <c r="NO11" s="78"/>
      <c r="NP11" s="78"/>
      <c r="NQ11" s="78"/>
      <c r="NR11" s="78"/>
      <c r="NS11" s="78"/>
      <c r="NT11" s="78"/>
      <c r="NU11" s="78"/>
      <c r="NV11" s="78"/>
      <c r="NW11" s="78"/>
      <c r="NX11" s="78"/>
      <c r="NY11" s="78"/>
      <c r="NZ11" s="78"/>
      <c r="OA11" s="78"/>
      <c r="OB11" s="78"/>
      <c r="OC11" s="78"/>
      <c r="OD11" s="78"/>
      <c r="OE11" s="78"/>
      <c r="OF11" s="78"/>
      <c r="OG11" s="78"/>
      <c r="OH11" s="78"/>
      <c r="OI11" s="78"/>
      <c r="OJ11" s="78"/>
      <c r="OK11" s="78"/>
      <c r="OL11" s="78"/>
      <c r="OM11" s="78"/>
      <c r="ON11" s="78"/>
      <c r="OO11" s="78"/>
      <c r="OP11" s="78"/>
      <c r="OQ11" s="78"/>
      <c r="OR11" s="78"/>
      <c r="OS11" s="78"/>
      <c r="OT11" s="78"/>
      <c r="OU11" s="78"/>
      <c r="OV11" s="78"/>
      <c r="OW11" s="78"/>
      <c r="OX11" s="78"/>
      <c r="OY11" s="78"/>
      <c r="OZ11" s="78"/>
      <c r="PA11" s="78"/>
      <c r="PB11" s="78"/>
      <c r="PC11" s="78"/>
      <c r="PD11" s="78"/>
      <c r="PE11" s="78"/>
      <c r="PF11" s="78"/>
      <c r="PG11" s="78"/>
      <c r="PH11" s="78"/>
      <c r="PI11" s="78"/>
      <c r="PJ11" s="78"/>
      <c r="PK11" s="78"/>
      <c r="PL11" s="78"/>
      <c r="PM11" s="78"/>
      <c r="PN11" s="78"/>
      <c r="PO11" s="78"/>
      <c r="PP11" s="78"/>
      <c r="PQ11" s="78"/>
      <c r="PR11" s="78"/>
      <c r="PS11" s="78"/>
      <c r="PT11" s="78"/>
      <c r="PU11" s="78"/>
      <c r="PV11" s="78"/>
      <c r="PW11" s="78"/>
      <c r="PX11" s="78"/>
      <c r="PY11" s="78"/>
      <c r="PZ11" s="78"/>
      <c r="QA11" s="78"/>
      <c r="QB11" s="78"/>
      <c r="QC11" s="78"/>
      <c r="QD11" s="78"/>
      <c r="QE11" s="78"/>
      <c r="QF11" s="78"/>
      <c r="QG11" s="78"/>
      <c r="QH11" s="78"/>
      <c r="QI11" s="78"/>
      <c r="QJ11" s="78"/>
      <c r="QK11" s="78"/>
      <c r="QL11" s="78"/>
      <c r="QM11" s="78"/>
      <c r="QN11" s="78"/>
      <c r="QO11" s="78"/>
      <c r="QP11" s="78"/>
      <c r="QQ11" s="78"/>
      <c r="QR11" s="78"/>
      <c r="QS11" s="78"/>
      <c r="QT11" s="78"/>
      <c r="QU11" s="78"/>
      <c r="QV11" s="78"/>
      <c r="QW11" s="78"/>
      <c r="QX11" s="78"/>
      <c r="QY11" s="78"/>
      <c r="QZ11" s="78"/>
      <c r="RA11" s="78"/>
      <c r="RB11" s="78"/>
      <c r="RC11" s="78"/>
      <c r="RD11" s="78"/>
      <c r="RE11" s="78"/>
      <c r="RF11" s="78"/>
      <c r="RG11" s="78"/>
      <c r="RH11" s="78"/>
      <c r="RI11" s="78"/>
      <c r="RJ11" s="78"/>
      <c r="RK11" s="78"/>
      <c r="RL11" s="78"/>
      <c r="RM11" s="78"/>
      <c r="RN11" s="78"/>
      <c r="RO11" s="78"/>
      <c r="RP11" s="78"/>
      <c r="RQ11" s="78"/>
      <c r="RR11" s="78"/>
      <c r="RS11" s="78"/>
      <c r="RT11" s="78"/>
      <c r="RU11" s="78"/>
      <c r="RV11" s="78"/>
      <c r="RW11" s="78"/>
      <c r="RX11" s="78"/>
      <c r="RY11" s="78"/>
      <c r="RZ11" s="78"/>
      <c r="SA11" s="78"/>
      <c r="SB11" s="78"/>
      <c r="SC11" s="78"/>
      <c r="SD11" s="78"/>
      <c r="SE11" s="78"/>
      <c r="SF11" s="78"/>
      <c r="SG11" s="78"/>
      <c r="SH11" s="78"/>
      <c r="SI11" s="78"/>
      <c r="SJ11" s="78"/>
      <c r="SK11" s="78"/>
      <c r="SL11" s="51"/>
      <c r="SM11" s="51"/>
      <c r="SN11" s="51"/>
      <c r="SO11" s="51"/>
      <c r="SP11" s="51"/>
      <c r="SQ11" s="51"/>
      <c r="SR11" s="51"/>
      <c r="SS11" s="51"/>
      <c r="ST11" s="51"/>
      <c r="SU11" s="51"/>
      <c r="SV11" s="51"/>
      <c r="SW11" s="51"/>
      <c r="SX11" s="51"/>
      <c r="SY11" s="51"/>
      <c r="SZ11" s="51"/>
      <c r="TA11" s="51"/>
    </row>
    <row r="12" spans="1:521" ht="15.75" customHeight="1" x14ac:dyDescent="0.2">
      <c r="A12" s="71"/>
      <c r="B12" s="75" t="s">
        <v>62</v>
      </c>
      <c r="C12" s="76" t="str">
        <f>IF(Start!$D$14="DE","Bei fluktuierender Teilnehmer*innenzahl den Durchschnittwert pro Tag","Average Number of Attendees per Day")</f>
        <v>Bei fluktuierender Teilnehmer*innenzahl den Durchschnittwert pro Tag</v>
      </c>
      <c r="D12" s="77">
        <v>20</v>
      </c>
      <c r="E12" s="77" t="s">
        <v>57</v>
      </c>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c r="GM12" s="78"/>
      <c r="GN12" s="78"/>
      <c r="GO12" s="78"/>
      <c r="GP12" s="78"/>
      <c r="GQ12" s="78"/>
      <c r="GR12" s="78"/>
      <c r="GS12" s="78"/>
      <c r="GT12" s="78"/>
      <c r="GU12" s="78"/>
      <c r="GV12" s="78"/>
      <c r="GW12" s="78"/>
      <c r="GX12" s="78"/>
      <c r="GY12" s="78"/>
      <c r="GZ12" s="78"/>
      <c r="HA12" s="78"/>
      <c r="HB12" s="78"/>
      <c r="HC12" s="78"/>
      <c r="HD12" s="78"/>
      <c r="HE12" s="78"/>
      <c r="HF12" s="78"/>
      <c r="HG12" s="78"/>
      <c r="HH12" s="78"/>
      <c r="HI12" s="78"/>
      <c r="HJ12" s="78"/>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c r="JQ12" s="78"/>
      <c r="JR12" s="78"/>
      <c r="JS12" s="78"/>
      <c r="JT12" s="78"/>
      <c r="JU12" s="78"/>
      <c r="JV12" s="78"/>
      <c r="JW12" s="78"/>
      <c r="JX12" s="78"/>
      <c r="JY12" s="78"/>
      <c r="JZ12" s="78"/>
      <c r="KA12" s="78"/>
      <c r="KB12" s="78"/>
      <c r="KC12" s="78"/>
      <c r="KD12" s="78"/>
      <c r="KE12" s="78"/>
      <c r="KF12" s="78"/>
      <c r="KG12" s="78"/>
      <c r="KH12" s="78"/>
      <c r="KI12" s="78"/>
      <c r="KJ12" s="78"/>
      <c r="KK12" s="78"/>
      <c r="KL12" s="78"/>
      <c r="KM12" s="78"/>
      <c r="KN12" s="78"/>
      <c r="KO12" s="78"/>
      <c r="KP12" s="78"/>
      <c r="KQ12" s="78"/>
      <c r="KR12" s="78"/>
      <c r="KS12" s="78"/>
      <c r="KT12" s="78"/>
      <c r="KU12" s="78"/>
      <c r="KV12" s="78"/>
      <c r="KW12" s="78"/>
      <c r="KX12" s="78"/>
      <c r="KY12" s="78"/>
      <c r="KZ12" s="78"/>
      <c r="LA12" s="78"/>
      <c r="LB12" s="78"/>
      <c r="LC12" s="78"/>
      <c r="LD12" s="78"/>
      <c r="LE12" s="78"/>
      <c r="LF12" s="78"/>
      <c r="LG12" s="78"/>
      <c r="LH12" s="78"/>
      <c r="LI12" s="78"/>
      <c r="LJ12" s="78"/>
      <c r="LK12" s="78"/>
      <c r="LL12" s="78"/>
      <c r="LM12" s="78"/>
      <c r="LN12" s="78"/>
      <c r="LO12" s="78"/>
      <c r="LP12" s="78"/>
      <c r="LQ12" s="78"/>
      <c r="LR12" s="78"/>
      <c r="LS12" s="78"/>
      <c r="LT12" s="78"/>
      <c r="LU12" s="78"/>
      <c r="LV12" s="78"/>
      <c r="LW12" s="78"/>
      <c r="LX12" s="78"/>
      <c r="LY12" s="78"/>
      <c r="LZ12" s="78"/>
      <c r="MA12" s="78"/>
      <c r="MB12" s="78"/>
      <c r="MC12" s="78"/>
      <c r="MD12" s="78"/>
      <c r="ME12" s="78"/>
      <c r="MF12" s="78"/>
      <c r="MG12" s="78"/>
      <c r="MH12" s="78"/>
      <c r="MI12" s="78"/>
      <c r="MJ12" s="78"/>
      <c r="MK12" s="78"/>
      <c r="ML12" s="78"/>
      <c r="MM12" s="78"/>
      <c r="MN12" s="78"/>
      <c r="MO12" s="78"/>
      <c r="MP12" s="78"/>
      <c r="MQ12" s="78"/>
      <c r="MR12" s="78"/>
      <c r="MS12" s="78"/>
      <c r="MT12" s="78"/>
      <c r="MU12" s="78"/>
      <c r="MV12" s="78"/>
      <c r="MW12" s="78"/>
      <c r="MX12" s="78"/>
      <c r="MY12" s="78"/>
      <c r="MZ12" s="78"/>
      <c r="NA12" s="78"/>
      <c r="NB12" s="78"/>
      <c r="NC12" s="78"/>
      <c r="ND12" s="78"/>
      <c r="NE12" s="78"/>
      <c r="NF12" s="78"/>
      <c r="NG12" s="78"/>
      <c r="NH12" s="78"/>
      <c r="NI12" s="78"/>
      <c r="NJ12" s="78"/>
      <c r="NK12" s="78"/>
      <c r="NL12" s="78"/>
      <c r="NM12" s="78"/>
      <c r="NN12" s="78"/>
      <c r="NO12" s="78"/>
      <c r="NP12" s="78"/>
      <c r="NQ12" s="78"/>
      <c r="NR12" s="78"/>
      <c r="NS12" s="78"/>
      <c r="NT12" s="78"/>
      <c r="NU12" s="78"/>
      <c r="NV12" s="78"/>
      <c r="NW12" s="78"/>
      <c r="NX12" s="78"/>
      <c r="NY12" s="78"/>
      <c r="NZ12" s="78"/>
      <c r="OA12" s="78"/>
      <c r="OB12" s="78"/>
      <c r="OC12" s="78"/>
      <c r="OD12" s="78"/>
      <c r="OE12" s="78"/>
      <c r="OF12" s="78"/>
      <c r="OG12" s="78"/>
      <c r="OH12" s="78"/>
      <c r="OI12" s="78"/>
      <c r="OJ12" s="78"/>
      <c r="OK12" s="78"/>
      <c r="OL12" s="78"/>
      <c r="OM12" s="78"/>
      <c r="ON12" s="78"/>
      <c r="OO12" s="78"/>
      <c r="OP12" s="78"/>
      <c r="OQ12" s="78"/>
      <c r="OR12" s="78"/>
      <c r="OS12" s="78"/>
      <c r="OT12" s="78"/>
      <c r="OU12" s="78"/>
      <c r="OV12" s="78"/>
      <c r="OW12" s="78"/>
      <c r="OX12" s="78"/>
      <c r="OY12" s="78"/>
      <c r="OZ12" s="78"/>
      <c r="PA12" s="78"/>
      <c r="PB12" s="78"/>
      <c r="PC12" s="78"/>
      <c r="PD12" s="78"/>
      <c r="PE12" s="78"/>
      <c r="PF12" s="78"/>
      <c r="PG12" s="78"/>
      <c r="PH12" s="78"/>
      <c r="PI12" s="78"/>
      <c r="PJ12" s="78"/>
      <c r="PK12" s="78"/>
      <c r="PL12" s="78"/>
      <c r="PM12" s="78"/>
      <c r="PN12" s="78"/>
      <c r="PO12" s="78"/>
      <c r="PP12" s="78"/>
      <c r="PQ12" s="78"/>
      <c r="PR12" s="78"/>
      <c r="PS12" s="78"/>
      <c r="PT12" s="78"/>
      <c r="PU12" s="78"/>
      <c r="PV12" s="78"/>
      <c r="PW12" s="78"/>
      <c r="PX12" s="78"/>
      <c r="PY12" s="78"/>
      <c r="PZ12" s="78"/>
      <c r="QA12" s="78"/>
      <c r="QB12" s="78"/>
      <c r="QC12" s="78"/>
      <c r="QD12" s="78"/>
      <c r="QE12" s="78"/>
      <c r="QF12" s="78"/>
      <c r="QG12" s="78"/>
      <c r="QH12" s="78"/>
      <c r="QI12" s="78"/>
      <c r="QJ12" s="78"/>
      <c r="QK12" s="78"/>
      <c r="QL12" s="78"/>
      <c r="QM12" s="78"/>
      <c r="QN12" s="78"/>
      <c r="QO12" s="78"/>
      <c r="QP12" s="78"/>
      <c r="QQ12" s="78"/>
      <c r="QR12" s="78"/>
      <c r="QS12" s="78"/>
      <c r="QT12" s="78"/>
      <c r="QU12" s="78"/>
      <c r="QV12" s="78"/>
      <c r="QW12" s="78"/>
      <c r="QX12" s="78"/>
      <c r="QY12" s="78"/>
      <c r="QZ12" s="78"/>
      <c r="RA12" s="78"/>
      <c r="RB12" s="78"/>
      <c r="RC12" s="78"/>
      <c r="RD12" s="78"/>
      <c r="RE12" s="78"/>
      <c r="RF12" s="78"/>
      <c r="RG12" s="78"/>
      <c r="RH12" s="78"/>
      <c r="RI12" s="78"/>
      <c r="RJ12" s="78"/>
      <c r="RK12" s="78"/>
      <c r="RL12" s="78"/>
      <c r="RM12" s="78"/>
      <c r="RN12" s="78"/>
      <c r="RO12" s="78"/>
      <c r="RP12" s="78"/>
      <c r="RQ12" s="78"/>
      <c r="RR12" s="78"/>
      <c r="RS12" s="78"/>
      <c r="RT12" s="78"/>
      <c r="RU12" s="78"/>
      <c r="RV12" s="78"/>
      <c r="RW12" s="78"/>
      <c r="RX12" s="78"/>
      <c r="RY12" s="78"/>
      <c r="RZ12" s="78"/>
      <c r="SA12" s="78"/>
      <c r="SB12" s="78"/>
      <c r="SC12" s="78"/>
      <c r="SD12" s="78"/>
      <c r="SE12" s="78"/>
      <c r="SF12" s="78"/>
      <c r="SG12" s="78"/>
      <c r="SH12" s="78"/>
      <c r="SI12" s="78"/>
      <c r="SJ12" s="78"/>
      <c r="SK12" s="78"/>
      <c r="SL12" s="51"/>
      <c r="SM12" s="51"/>
      <c r="SN12" s="51"/>
      <c r="SO12" s="51"/>
      <c r="SP12" s="51"/>
      <c r="SQ12" s="51"/>
      <c r="SR12" s="51"/>
      <c r="SS12" s="51"/>
      <c r="ST12" s="51"/>
      <c r="SU12" s="51"/>
      <c r="SV12" s="51"/>
      <c r="SW12" s="51"/>
      <c r="SX12" s="51"/>
      <c r="SY12" s="51"/>
      <c r="SZ12" s="51"/>
      <c r="TA12" s="51"/>
    </row>
    <row r="13" spans="1:521" ht="15.75" customHeight="1" x14ac:dyDescent="0.2">
      <c r="A13" s="71"/>
      <c r="B13" s="67" t="s">
        <v>63</v>
      </c>
      <c r="C13" s="68" t="s">
        <v>64</v>
      </c>
      <c r="D13" s="77" t="s">
        <v>65</v>
      </c>
      <c r="E13" s="77"/>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c r="GR13" s="78"/>
      <c r="GS13" s="78"/>
      <c r="GT13" s="78"/>
      <c r="GU13" s="78"/>
      <c r="GV13" s="78"/>
      <c r="GW13" s="78"/>
      <c r="GX13" s="78"/>
      <c r="GY13" s="78"/>
      <c r="GZ13" s="78"/>
      <c r="HA13" s="78"/>
      <c r="HB13" s="78"/>
      <c r="HC13" s="78"/>
      <c r="HD13" s="78"/>
      <c r="HE13" s="78"/>
      <c r="HF13" s="78"/>
      <c r="HG13" s="78"/>
      <c r="HH13" s="78"/>
      <c r="HI13" s="78"/>
      <c r="HJ13" s="78"/>
      <c r="HK13" s="78"/>
      <c r="HL13" s="78"/>
      <c r="HM13" s="78"/>
      <c r="HN13" s="78"/>
      <c r="HO13" s="78"/>
      <c r="HP13" s="78"/>
      <c r="HQ13" s="78"/>
      <c r="HR13" s="78"/>
      <c r="HS13" s="78"/>
      <c r="HT13" s="78"/>
      <c r="HU13" s="78"/>
      <c r="HV13" s="78"/>
      <c r="HW13" s="78"/>
      <c r="HX13" s="78"/>
      <c r="HY13" s="78"/>
      <c r="HZ13" s="78"/>
      <c r="IA13" s="78"/>
      <c r="IB13" s="78"/>
      <c r="IC13" s="78"/>
      <c r="ID13" s="78"/>
      <c r="IE13" s="78"/>
      <c r="IF13" s="78"/>
      <c r="IG13" s="78"/>
      <c r="IH13" s="78"/>
      <c r="II13" s="78"/>
      <c r="IJ13" s="78"/>
      <c r="IK13" s="78"/>
      <c r="IL13" s="78"/>
      <c r="IM13" s="78"/>
      <c r="IN13" s="78"/>
      <c r="IO13" s="78"/>
      <c r="IP13" s="78"/>
      <c r="IQ13" s="78"/>
      <c r="IR13" s="78"/>
      <c r="IS13" s="78"/>
      <c r="IT13" s="78"/>
      <c r="IU13" s="78"/>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c r="JX13" s="78"/>
      <c r="JY13" s="78"/>
      <c r="JZ13" s="78"/>
      <c r="KA13" s="78"/>
      <c r="KB13" s="78"/>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c r="LP13" s="78"/>
      <c r="LQ13" s="78"/>
      <c r="LR13" s="78"/>
      <c r="LS13" s="78"/>
      <c r="LT13" s="78"/>
      <c r="LU13" s="78"/>
      <c r="LV13" s="78"/>
      <c r="LW13" s="78"/>
      <c r="LX13" s="78"/>
      <c r="LY13" s="78"/>
      <c r="LZ13" s="78"/>
      <c r="MA13" s="78"/>
      <c r="MB13" s="78"/>
      <c r="MC13" s="78"/>
      <c r="MD13" s="78"/>
      <c r="ME13" s="78"/>
      <c r="MF13" s="78"/>
      <c r="MG13" s="78"/>
      <c r="MH13" s="78"/>
      <c r="MI13" s="78"/>
      <c r="MJ13" s="78"/>
      <c r="MK13" s="78"/>
      <c r="ML13" s="78"/>
      <c r="MM13" s="78"/>
      <c r="MN13" s="78"/>
      <c r="MO13" s="78"/>
      <c r="MP13" s="78"/>
      <c r="MQ13" s="78"/>
      <c r="MR13" s="78"/>
      <c r="MS13" s="78"/>
      <c r="MT13" s="78"/>
      <c r="MU13" s="78"/>
      <c r="MV13" s="78"/>
      <c r="MW13" s="78"/>
      <c r="MX13" s="78"/>
      <c r="MY13" s="78"/>
      <c r="MZ13" s="78"/>
      <c r="NA13" s="78"/>
      <c r="NB13" s="78"/>
      <c r="NC13" s="78"/>
      <c r="ND13" s="78"/>
      <c r="NE13" s="78"/>
      <c r="NF13" s="78"/>
      <c r="NG13" s="78"/>
      <c r="NH13" s="78"/>
      <c r="NI13" s="78"/>
      <c r="NJ13" s="78"/>
      <c r="NK13" s="78"/>
      <c r="NL13" s="78"/>
      <c r="NM13" s="78"/>
      <c r="NN13" s="78"/>
      <c r="NO13" s="78"/>
      <c r="NP13" s="78"/>
      <c r="NQ13" s="78"/>
      <c r="NR13" s="78"/>
      <c r="NS13" s="78"/>
      <c r="NT13" s="78"/>
      <c r="NU13" s="78"/>
      <c r="NV13" s="78"/>
      <c r="NW13" s="78"/>
      <c r="NX13" s="78"/>
      <c r="NY13" s="78"/>
      <c r="NZ13" s="78"/>
      <c r="OA13" s="78"/>
      <c r="OB13" s="78"/>
      <c r="OC13" s="78"/>
      <c r="OD13" s="78"/>
      <c r="OE13" s="78"/>
      <c r="OF13" s="78"/>
      <c r="OG13" s="78"/>
      <c r="OH13" s="78"/>
      <c r="OI13" s="78"/>
      <c r="OJ13" s="78"/>
      <c r="OK13" s="78"/>
      <c r="OL13" s="78"/>
      <c r="OM13" s="78"/>
      <c r="ON13" s="78"/>
      <c r="OO13" s="78"/>
      <c r="OP13" s="78"/>
      <c r="OQ13" s="78"/>
      <c r="OR13" s="78"/>
      <c r="OS13" s="78"/>
      <c r="OT13" s="78"/>
      <c r="OU13" s="78"/>
      <c r="OV13" s="78"/>
      <c r="OW13" s="78"/>
      <c r="OX13" s="78"/>
      <c r="OY13" s="78"/>
      <c r="OZ13" s="78"/>
      <c r="PA13" s="78"/>
      <c r="PB13" s="78"/>
      <c r="PC13" s="78"/>
      <c r="PD13" s="78"/>
      <c r="PE13" s="78"/>
      <c r="PF13" s="78"/>
      <c r="PG13" s="78"/>
      <c r="PH13" s="78"/>
      <c r="PI13" s="78"/>
      <c r="PJ13" s="78"/>
      <c r="PK13" s="78"/>
      <c r="PL13" s="78"/>
      <c r="PM13" s="78"/>
      <c r="PN13" s="78"/>
      <c r="PO13" s="78"/>
      <c r="PP13" s="78"/>
      <c r="PQ13" s="78"/>
      <c r="PR13" s="78"/>
      <c r="PS13" s="78"/>
      <c r="PT13" s="78"/>
      <c r="PU13" s="78"/>
      <c r="PV13" s="78"/>
      <c r="PW13" s="78"/>
      <c r="PX13" s="78"/>
      <c r="PY13" s="78"/>
      <c r="PZ13" s="78"/>
      <c r="QA13" s="78"/>
      <c r="QB13" s="78"/>
      <c r="QC13" s="78"/>
      <c r="QD13" s="78"/>
      <c r="QE13" s="78"/>
      <c r="QF13" s="78"/>
      <c r="QG13" s="78"/>
      <c r="QH13" s="78"/>
      <c r="QI13" s="78"/>
      <c r="QJ13" s="78"/>
      <c r="QK13" s="78"/>
      <c r="QL13" s="78"/>
      <c r="QM13" s="78"/>
      <c r="QN13" s="78"/>
      <c r="QO13" s="78"/>
      <c r="QP13" s="78"/>
      <c r="QQ13" s="78"/>
      <c r="QR13" s="78"/>
      <c r="QS13" s="78"/>
      <c r="QT13" s="78"/>
      <c r="QU13" s="78"/>
      <c r="QV13" s="78"/>
      <c r="QW13" s="78"/>
      <c r="QX13" s="78"/>
      <c r="QY13" s="78"/>
      <c r="QZ13" s="78"/>
      <c r="RA13" s="78"/>
      <c r="RB13" s="78"/>
      <c r="RC13" s="78"/>
      <c r="RD13" s="78"/>
      <c r="RE13" s="78"/>
      <c r="RF13" s="78"/>
      <c r="RG13" s="78"/>
      <c r="RH13" s="78"/>
      <c r="RI13" s="78"/>
      <c r="RJ13" s="78"/>
      <c r="RK13" s="78"/>
      <c r="RL13" s="78"/>
      <c r="RM13" s="78"/>
      <c r="RN13" s="78"/>
      <c r="RO13" s="78"/>
      <c r="RP13" s="78"/>
      <c r="RQ13" s="78"/>
      <c r="RR13" s="78"/>
      <c r="RS13" s="78"/>
      <c r="RT13" s="78"/>
      <c r="RU13" s="78"/>
      <c r="RV13" s="78"/>
      <c r="RW13" s="78"/>
      <c r="RX13" s="78"/>
      <c r="RY13" s="78"/>
      <c r="RZ13" s="78"/>
      <c r="SA13" s="78"/>
      <c r="SB13" s="78"/>
      <c r="SC13" s="78"/>
      <c r="SD13" s="78"/>
      <c r="SE13" s="78"/>
      <c r="SF13" s="78"/>
      <c r="SG13" s="78"/>
      <c r="SH13" s="78"/>
      <c r="SI13" s="78"/>
      <c r="SJ13" s="78"/>
      <c r="SK13" s="78"/>
      <c r="SL13" s="51"/>
      <c r="SM13" s="51"/>
      <c r="SN13" s="51"/>
      <c r="SO13" s="51"/>
      <c r="SP13" s="51"/>
      <c r="SQ13" s="51"/>
      <c r="SR13" s="51"/>
      <c r="SS13" s="51"/>
      <c r="ST13" s="51"/>
      <c r="SU13" s="51"/>
      <c r="SV13" s="51"/>
      <c r="SW13" s="51"/>
      <c r="SX13" s="51"/>
      <c r="SY13" s="51"/>
      <c r="SZ13" s="51"/>
      <c r="TA13" s="51"/>
    </row>
    <row r="14" spans="1:521" ht="15.75" customHeight="1" x14ac:dyDescent="0.2">
      <c r="A14" s="71"/>
      <c r="B14" s="67" t="s">
        <v>66</v>
      </c>
      <c r="C14" s="68" t="s">
        <v>67</v>
      </c>
      <c r="D14" s="69" t="s">
        <v>68</v>
      </c>
      <c r="E14" s="69"/>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c r="IN14" s="70"/>
      <c r="IO14" s="70"/>
      <c r="IP14" s="70"/>
      <c r="IQ14" s="70"/>
      <c r="IR14" s="70"/>
      <c r="IS14" s="70"/>
      <c r="IT14" s="70"/>
      <c r="IU14" s="70"/>
      <c r="IV14" s="70"/>
      <c r="IW14" s="70"/>
      <c r="IX14" s="70"/>
      <c r="IY14" s="70"/>
      <c r="IZ14" s="70"/>
      <c r="JA14" s="70"/>
      <c r="JB14" s="70"/>
      <c r="JC14" s="70"/>
      <c r="JD14" s="70"/>
      <c r="JE14" s="70"/>
      <c r="JF14" s="70"/>
      <c r="JG14" s="70"/>
      <c r="JH14" s="70"/>
      <c r="JI14" s="70"/>
      <c r="JJ14" s="70"/>
      <c r="JK14" s="70"/>
      <c r="JL14" s="70"/>
      <c r="JM14" s="70"/>
      <c r="JN14" s="70"/>
      <c r="JO14" s="70"/>
      <c r="JP14" s="70"/>
      <c r="JQ14" s="70"/>
      <c r="JR14" s="70"/>
      <c r="JS14" s="70"/>
      <c r="JT14" s="70"/>
      <c r="JU14" s="70"/>
      <c r="JV14" s="70"/>
      <c r="JW14" s="70"/>
      <c r="JX14" s="70"/>
      <c r="JY14" s="70"/>
      <c r="JZ14" s="70"/>
      <c r="KA14" s="70"/>
      <c r="KB14" s="70"/>
      <c r="KC14" s="70"/>
      <c r="KD14" s="70"/>
      <c r="KE14" s="70"/>
      <c r="KF14" s="70"/>
      <c r="KG14" s="70"/>
      <c r="KH14" s="70"/>
      <c r="KI14" s="70"/>
      <c r="KJ14" s="70"/>
      <c r="KK14" s="70"/>
      <c r="KL14" s="70"/>
      <c r="KM14" s="70"/>
      <c r="KN14" s="70"/>
      <c r="KO14" s="70"/>
      <c r="KP14" s="70"/>
      <c r="KQ14" s="70"/>
      <c r="KR14" s="70"/>
      <c r="KS14" s="70"/>
      <c r="KT14" s="70"/>
      <c r="KU14" s="70"/>
      <c r="KV14" s="70"/>
      <c r="KW14" s="70"/>
      <c r="KX14" s="70"/>
      <c r="KY14" s="70"/>
      <c r="KZ14" s="70"/>
      <c r="LA14" s="70"/>
      <c r="LB14" s="70"/>
      <c r="LC14" s="70"/>
      <c r="LD14" s="70"/>
      <c r="LE14" s="70"/>
      <c r="LF14" s="70"/>
      <c r="LG14" s="70"/>
      <c r="LH14" s="70"/>
      <c r="LI14" s="70"/>
      <c r="LJ14" s="70"/>
      <c r="LK14" s="70"/>
      <c r="LL14" s="70"/>
      <c r="LM14" s="70"/>
      <c r="LN14" s="70"/>
      <c r="LO14" s="70"/>
      <c r="LP14" s="70"/>
      <c r="LQ14" s="70"/>
      <c r="LR14" s="70"/>
      <c r="LS14" s="70"/>
      <c r="LT14" s="70"/>
      <c r="LU14" s="70"/>
      <c r="LV14" s="70"/>
      <c r="LW14" s="70"/>
      <c r="LX14" s="70"/>
      <c r="LY14" s="70"/>
      <c r="LZ14" s="70"/>
      <c r="MA14" s="70"/>
      <c r="MB14" s="70"/>
      <c r="MC14" s="70"/>
      <c r="MD14" s="70"/>
      <c r="ME14" s="70"/>
      <c r="MF14" s="70"/>
      <c r="MG14" s="70"/>
      <c r="MH14" s="70"/>
      <c r="MI14" s="70"/>
      <c r="MJ14" s="70"/>
      <c r="MK14" s="70"/>
      <c r="ML14" s="70"/>
      <c r="MM14" s="70"/>
      <c r="MN14" s="70"/>
      <c r="MO14" s="70"/>
      <c r="MP14" s="70"/>
      <c r="MQ14" s="70"/>
      <c r="MR14" s="70"/>
      <c r="MS14" s="70"/>
      <c r="MT14" s="70"/>
      <c r="MU14" s="70"/>
      <c r="MV14" s="70"/>
      <c r="MW14" s="70"/>
      <c r="MX14" s="70"/>
      <c r="MY14" s="70"/>
      <c r="MZ14" s="70"/>
      <c r="NA14" s="70"/>
      <c r="NB14" s="70"/>
      <c r="NC14" s="70"/>
      <c r="ND14" s="70"/>
      <c r="NE14" s="70"/>
      <c r="NF14" s="70"/>
      <c r="NG14" s="70"/>
      <c r="NH14" s="70"/>
      <c r="NI14" s="70"/>
      <c r="NJ14" s="70"/>
      <c r="NK14" s="70"/>
      <c r="NL14" s="70"/>
      <c r="NM14" s="70"/>
      <c r="NN14" s="70"/>
      <c r="NO14" s="70"/>
      <c r="NP14" s="70"/>
      <c r="NQ14" s="70"/>
      <c r="NR14" s="70"/>
      <c r="NS14" s="70"/>
      <c r="NT14" s="70"/>
      <c r="NU14" s="70"/>
      <c r="NV14" s="70"/>
      <c r="NW14" s="70"/>
      <c r="NX14" s="70"/>
      <c r="NY14" s="70"/>
      <c r="NZ14" s="70"/>
      <c r="OA14" s="70"/>
      <c r="OB14" s="70"/>
      <c r="OC14" s="70"/>
      <c r="OD14" s="70"/>
      <c r="OE14" s="70"/>
      <c r="OF14" s="70"/>
      <c r="OG14" s="70"/>
      <c r="OH14" s="70"/>
      <c r="OI14" s="70"/>
      <c r="OJ14" s="70"/>
      <c r="OK14" s="70"/>
      <c r="OL14" s="70"/>
      <c r="OM14" s="70"/>
      <c r="ON14" s="70"/>
      <c r="OO14" s="70"/>
      <c r="OP14" s="70"/>
      <c r="OQ14" s="70"/>
      <c r="OR14" s="70"/>
      <c r="OS14" s="70"/>
      <c r="OT14" s="70"/>
      <c r="OU14" s="70"/>
      <c r="OV14" s="70"/>
      <c r="OW14" s="70"/>
      <c r="OX14" s="70"/>
      <c r="OY14" s="70"/>
      <c r="OZ14" s="70"/>
      <c r="PA14" s="70"/>
      <c r="PB14" s="70"/>
      <c r="PC14" s="70"/>
      <c r="PD14" s="70"/>
      <c r="PE14" s="70"/>
      <c r="PF14" s="70"/>
      <c r="PG14" s="70"/>
      <c r="PH14" s="70"/>
      <c r="PI14" s="70"/>
      <c r="PJ14" s="70"/>
      <c r="PK14" s="70"/>
      <c r="PL14" s="70"/>
      <c r="PM14" s="70"/>
      <c r="PN14" s="70"/>
      <c r="PO14" s="70"/>
      <c r="PP14" s="70"/>
      <c r="PQ14" s="70"/>
      <c r="PR14" s="70"/>
      <c r="PS14" s="70"/>
      <c r="PT14" s="70"/>
      <c r="PU14" s="70"/>
      <c r="PV14" s="70"/>
      <c r="PW14" s="70"/>
      <c r="PX14" s="70"/>
      <c r="PY14" s="70"/>
      <c r="PZ14" s="70"/>
      <c r="QA14" s="70"/>
      <c r="QB14" s="70"/>
      <c r="QC14" s="70"/>
      <c r="QD14" s="70"/>
      <c r="QE14" s="70"/>
      <c r="QF14" s="70"/>
      <c r="QG14" s="70"/>
      <c r="QH14" s="70"/>
      <c r="QI14" s="70"/>
      <c r="QJ14" s="70"/>
      <c r="QK14" s="70"/>
      <c r="QL14" s="70"/>
      <c r="QM14" s="70"/>
      <c r="QN14" s="70"/>
      <c r="QO14" s="70"/>
      <c r="QP14" s="70"/>
      <c r="QQ14" s="70"/>
      <c r="QR14" s="70"/>
      <c r="QS14" s="70"/>
      <c r="QT14" s="70"/>
      <c r="QU14" s="70"/>
      <c r="QV14" s="70"/>
      <c r="QW14" s="70"/>
      <c r="QX14" s="70"/>
      <c r="QY14" s="70"/>
      <c r="QZ14" s="70"/>
      <c r="RA14" s="70"/>
      <c r="RB14" s="70"/>
      <c r="RC14" s="70"/>
      <c r="RD14" s="70"/>
      <c r="RE14" s="70"/>
      <c r="RF14" s="70"/>
      <c r="RG14" s="70"/>
      <c r="RH14" s="70"/>
      <c r="RI14" s="70"/>
      <c r="RJ14" s="70"/>
      <c r="RK14" s="70"/>
      <c r="RL14" s="70"/>
      <c r="RM14" s="70"/>
      <c r="RN14" s="70"/>
      <c r="RO14" s="70"/>
      <c r="RP14" s="70"/>
      <c r="RQ14" s="70"/>
      <c r="RR14" s="70"/>
      <c r="RS14" s="70"/>
      <c r="RT14" s="70"/>
      <c r="RU14" s="70"/>
      <c r="RV14" s="70"/>
      <c r="RW14" s="70"/>
      <c r="RX14" s="70"/>
      <c r="RY14" s="70"/>
      <c r="RZ14" s="70"/>
      <c r="SA14" s="70"/>
      <c r="SB14" s="70"/>
      <c r="SC14" s="70"/>
      <c r="SD14" s="70"/>
      <c r="SE14" s="70"/>
      <c r="SF14" s="70"/>
      <c r="SG14" s="70"/>
      <c r="SH14" s="70"/>
      <c r="SI14" s="70"/>
      <c r="SJ14" s="70"/>
      <c r="SK14" s="70"/>
      <c r="SL14" s="72"/>
      <c r="SM14" s="72"/>
      <c r="SN14" s="72"/>
      <c r="SO14" s="72"/>
      <c r="SP14" s="72"/>
      <c r="SQ14" s="72"/>
      <c r="SR14" s="72"/>
      <c r="SS14" s="72"/>
      <c r="ST14" s="72"/>
      <c r="SU14" s="72"/>
      <c r="SV14" s="72"/>
      <c r="SW14" s="72"/>
      <c r="SX14" s="72"/>
      <c r="SY14" s="72"/>
      <c r="SZ14" s="72"/>
      <c r="TA14" s="72"/>
    </row>
    <row r="15" spans="1:521" ht="15.75" customHeight="1" x14ac:dyDescent="0.2">
      <c r="A15" s="79"/>
      <c r="B15" s="80" t="s">
        <v>70</v>
      </c>
      <c r="C15" s="81" t="str">
        <f>IF(Start!$D$14="DE","Art der Veranstaltung","Type of Event")</f>
        <v>Art der Veranstaltung</v>
      </c>
      <c r="D15" s="82" t="s">
        <v>23</v>
      </c>
      <c r="E15" s="82"/>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c r="HC15" s="83"/>
      <c r="HD15" s="83"/>
      <c r="HE15" s="83"/>
      <c r="HF15" s="83"/>
      <c r="HG15" s="83"/>
      <c r="HH15" s="83"/>
      <c r="HI15" s="83"/>
      <c r="HJ15" s="83"/>
      <c r="HK15" s="83"/>
      <c r="HL15" s="83"/>
      <c r="HM15" s="83"/>
      <c r="HN15" s="83"/>
      <c r="HO15" s="83"/>
      <c r="HP15" s="83"/>
      <c r="HQ15" s="83"/>
      <c r="HR15" s="83"/>
      <c r="HS15" s="83"/>
      <c r="HT15" s="83"/>
      <c r="HU15" s="83"/>
      <c r="HV15" s="83"/>
      <c r="HW15" s="83"/>
      <c r="HX15" s="83"/>
      <c r="HY15" s="83"/>
      <c r="HZ15" s="83"/>
      <c r="IA15" s="83"/>
      <c r="IB15" s="83"/>
      <c r="IC15" s="83"/>
      <c r="ID15" s="83"/>
      <c r="IE15" s="83"/>
      <c r="IF15" s="83"/>
      <c r="IG15" s="83"/>
      <c r="IH15" s="83"/>
      <c r="II15" s="83"/>
      <c r="IJ15" s="83"/>
      <c r="IK15" s="83"/>
      <c r="IL15" s="83"/>
      <c r="IM15" s="83"/>
      <c r="IN15" s="83"/>
      <c r="IO15" s="83"/>
      <c r="IP15" s="83"/>
      <c r="IQ15" s="83"/>
      <c r="IR15" s="83"/>
      <c r="IS15" s="83"/>
      <c r="IT15" s="83"/>
      <c r="IU15" s="83"/>
      <c r="IV15" s="83"/>
      <c r="IW15" s="83"/>
      <c r="IX15" s="83"/>
      <c r="IY15" s="83"/>
      <c r="IZ15" s="83"/>
      <c r="JA15" s="83"/>
      <c r="JB15" s="83"/>
      <c r="JC15" s="83"/>
      <c r="JD15" s="83"/>
      <c r="JE15" s="83"/>
      <c r="JF15" s="83"/>
      <c r="JG15" s="83"/>
      <c r="JH15" s="83"/>
      <c r="JI15" s="83"/>
      <c r="JJ15" s="83"/>
      <c r="JK15" s="83"/>
      <c r="JL15" s="83"/>
      <c r="JM15" s="83"/>
      <c r="JN15" s="83"/>
      <c r="JO15" s="83"/>
      <c r="JP15" s="83"/>
      <c r="JQ15" s="83"/>
      <c r="JR15" s="83"/>
      <c r="JS15" s="83"/>
      <c r="JT15" s="83"/>
      <c r="JU15" s="83"/>
      <c r="JV15" s="83"/>
      <c r="JW15" s="83"/>
      <c r="JX15" s="83"/>
      <c r="JY15" s="83"/>
      <c r="JZ15" s="83"/>
      <c r="KA15" s="83"/>
      <c r="KB15" s="83"/>
      <c r="KC15" s="83"/>
      <c r="KD15" s="83"/>
      <c r="KE15" s="83"/>
      <c r="KF15" s="83"/>
      <c r="KG15" s="83"/>
      <c r="KH15" s="83"/>
      <c r="KI15" s="83"/>
      <c r="KJ15" s="83"/>
      <c r="KK15" s="83"/>
      <c r="KL15" s="83"/>
      <c r="KM15" s="83"/>
      <c r="KN15" s="83"/>
      <c r="KO15" s="83"/>
      <c r="KP15" s="83"/>
      <c r="KQ15" s="83"/>
      <c r="KR15" s="83"/>
      <c r="KS15" s="83"/>
      <c r="KT15" s="83"/>
      <c r="KU15" s="83"/>
      <c r="KV15" s="83"/>
      <c r="KW15" s="83"/>
      <c r="KX15" s="83"/>
      <c r="KY15" s="83"/>
      <c r="KZ15" s="83"/>
      <c r="LA15" s="83"/>
      <c r="LB15" s="83"/>
      <c r="LC15" s="83"/>
      <c r="LD15" s="83"/>
      <c r="LE15" s="83"/>
      <c r="LF15" s="83"/>
      <c r="LG15" s="83"/>
      <c r="LH15" s="83"/>
      <c r="LI15" s="83"/>
      <c r="LJ15" s="83"/>
      <c r="LK15" s="83"/>
      <c r="LL15" s="83"/>
      <c r="LM15" s="83"/>
      <c r="LN15" s="83"/>
      <c r="LO15" s="83"/>
      <c r="LP15" s="83"/>
      <c r="LQ15" s="83"/>
      <c r="LR15" s="83"/>
      <c r="LS15" s="83"/>
      <c r="LT15" s="83"/>
      <c r="LU15" s="83"/>
      <c r="LV15" s="83"/>
      <c r="LW15" s="83"/>
      <c r="LX15" s="83"/>
      <c r="LY15" s="83"/>
      <c r="LZ15" s="83"/>
      <c r="MA15" s="83"/>
      <c r="MB15" s="83"/>
      <c r="MC15" s="83"/>
      <c r="MD15" s="83"/>
      <c r="ME15" s="83"/>
      <c r="MF15" s="83"/>
      <c r="MG15" s="83"/>
      <c r="MH15" s="83"/>
      <c r="MI15" s="83"/>
      <c r="MJ15" s="83"/>
      <c r="MK15" s="83"/>
      <c r="ML15" s="83"/>
      <c r="MM15" s="83"/>
      <c r="MN15" s="83"/>
      <c r="MO15" s="83"/>
      <c r="MP15" s="83"/>
      <c r="MQ15" s="83"/>
      <c r="MR15" s="83"/>
      <c r="MS15" s="83"/>
      <c r="MT15" s="83"/>
      <c r="MU15" s="83"/>
      <c r="MV15" s="83"/>
      <c r="MW15" s="83"/>
      <c r="MX15" s="83"/>
      <c r="MY15" s="83"/>
      <c r="MZ15" s="83"/>
      <c r="NA15" s="83"/>
      <c r="NB15" s="83"/>
      <c r="NC15" s="83"/>
      <c r="ND15" s="83"/>
      <c r="NE15" s="83"/>
      <c r="NF15" s="83"/>
      <c r="NG15" s="83"/>
      <c r="NH15" s="83"/>
      <c r="NI15" s="83"/>
      <c r="NJ15" s="83"/>
      <c r="NK15" s="83"/>
      <c r="NL15" s="83"/>
      <c r="NM15" s="83"/>
      <c r="NN15" s="83"/>
      <c r="NO15" s="83"/>
      <c r="NP15" s="83"/>
      <c r="NQ15" s="83"/>
      <c r="NR15" s="83"/>
      <c r="NS15" s="83"/>
      <c r="NT15" s="83"/>
      <c r="NU15" s="83"/>
      <c r="NV15" s="83"/>
      <c r="NW15" s="83"/>
      <c r="NX15" s="83"/>
      <c r="NY15" s="83"/>
      <c r="NZ15" s="83"/>
      <c r="OA15" s="83"/>
      <c r="OB15" s="83"/>
      <c r="OC15" s="83"/>
      <c r="OD15" s="83"/>
      <c r="OE15" s="83"/>
      <c r="OF15" s="83"/>
      <c r="OG15" s="83"/>
      <c r="OH15" s="83"/>
      <c r="OI15" s="83"/>
      <c r="OJ15" s="83"/>
      <c r="OK15" s="83"/>
      <c r="OL15" s="83"/>
      <c r="OM15" s="83"/>
      <c r="ON15" s="83"/>
      <c r="OO15" s="83"/>
      <c r="OP15" s="83"/>
      <c r="OQ15" s="83"/>
      <c r="OR15" s="83"/>
      <c r="OS15" s="83"/>
      <c r="OT15" s="83"/>
      <c r="OU15" s="83"/>
      <c r="OV15" s="83"/>
      <c r="OW15" s="83"/>
      <c r="OX15" s="83"/>
      <c r="OY15" s="83"/>
      <c r="OZ15" s="83"/>
      <c r="PA15" s="83"/>
      <c r="PB15" s="83"/>
      <c r="PC15" s="83"/>
      <c r="PD15" s="83"/>
      <c r="PE15" s="83"/>
      <c r="PF15" s="83"/>
      <c r="PG15" s="83"/>
      <c r="PH15" s="83"/>
      <c r="PI15" s="83"/>
      <c r="PJ15" s="83"/>
      <c r="PK15" s="83"/>
      <c r="PL15" s="83"/>
      <c r="PM15" s="83"/>
      <c r="PN15" s="83"/>
      <c r="PO15" s="83"/>
      <c r="PP15" s="83"/>
      <c r="PQ15" s="83"/>
      <c r="PR15" s="83"/>
      <c r="PS15" s="83"/>
      <c r="PT15" s="83"/>
      <c r="PU15" s="83"/>
      <c r="PV15" s="83"/>
      <c r="PW15" s="83"/>
      <c r="PX15" s="83"/>
      <c r="PY15" s="83"/>
      <c r="PZ15" s="83"/>
      <c r="QA15" s="83"/>
      <c r="QB15" s="83"/>
      <c r="QC15" s="83"/>
      <c r="QD15" s="83"/>
      <c r="QE15" s="83"/>
      <c r="QF15" s="83"/>
      <c r="QG15" s="83"/>
      <c r="QH15" s="83"/>
      <c r="QI15" s="83"/>
      <c r="QJ15" s="83"/>
      <c r="QK15" s="83"/>
      <c r="QL15" s="83"/>
      <c r="QM15" s="83"/>
      <c r="QN15" s="83"/>
      <c r="QO15" s="83"/>
      <c r="QP15" s="83"/>
      <c r="QQ15" s="83"/>
      <c r="QR15" s="83"/>
      <c r="QS15" s="83"/>
      <c r="QT15" s="83"/>
      <c r="QU15" s="83"/>
      <c r="QV15" s="83"/>
      <c r="QW15" s="83"/>
      <c r="QX15" s="83"/>
      <c r="QY15" s="83"/>
      <c r="QZ15" s="83"/>
      <c r="RA15" s="83"/>
      <c r="RB15" s="83"/>
      <c r="RC15" s="83"/>
      <c r="RD15" s="83"/>
      <c r="RE15" s="83"/>
      <c r="RF15" s="83"/>
      <c r="RG15" s="83"/>
      <c r="RH15" s="83"/>
      <c r="RI15" s="83"/>
      <c r="RJ15" s="83"/>
      <c r="RK15" s="83"/>
      <c r="RL15" s="83"/>
      <c r="RM15" s="83"/>
      <c r="RN15" s="83"/>
      <c r="RO15" s="83"/>
      <c r="RP15" s="83"/>
      <c r="RQ15" s="83"/>
      <c r="RR15" s="83"/>
      <c r="RS15" s="83"/>
      <c r="RT15" s="83"/>
      <c r="RU15" s="83"/>
      <c r="RV15" s="83"/>
      <c r="RW15" s="83"/>
      <c r="RX15" s="83"/>
      <c r="RY15" s="83"/>
      <c r="RZ15" s="83"/>
      <c r="SA15" s="83"/>
      <c r="SB15" s="83"/>
      <c r="SC15" s="83"/>
      <c r="SD15" s="83"/>
      <c r="SE15" s="83"/>
      <c r="SF15" s="83"/>
      <c r="SG15" s="83"/>
      <c r="SH15" s="83"/>
      <c r="SI15" s="83"/>
      <c r="SJ15" s="83"/>
      <c r="SK15" s="83"/>
      <c r="SL15" s="84"/>
      <c r="SM15" s="84"/>
      <c r="SN15" s="84"/>
      <c r="SO15" s="84"/>
      <c r="SP15" s="84"/>
      <c r="SQ15" s="84"/>
      <c r="SR15" s="84"/>
      <c r="SS15" s="84"/>
      <c r="ST15" s="84"/>
      <c r="SU15" s="84"/>
      <c r="SV15" s="84"/>
      <c r="SW15" s="84"/>
      <c r="SX15" s="84"/>
      <c r="SY15" s="84"/>
      <c r="SZ15" s="84"/>
      <c r="TA15" s="84"/>
    </row>
    <row r="16" spans="1:521" ht="15.75" customHeight="1" x14ac:dyDescent="0.2">
      <c r="A16" s="85" t="s">
        <v>71</v>
      </c>
      <c r="B16" s="86"/>
      <c r="C16" s="87"/>
      <c r="D16" s="88"/>
      <c r="E16" s="88"/>
      <c r="F16" s="88" t="str">
        <f t="shared" ref="F16:IZ16" si="4">IF(COUNTA(F17:F36)=0,"LEER",IF((1*COUNTA(F17:F25)&gt;0)*(1*ISNUMBER(SUM(F17:F25)))*(1*COUNTA(F27:F36)=0),"OK KOMPLEX",IF((1*ISNUMBER(F27))*(1*COUNTA(F17:F25)=0),"OK EINFACH","FEHLER")))</f>
        <v>LEER</v>
      </c>
      <c r="G16" s="88" t="str">
        <f t="shared" si="4"/>
        <v>LEER</v>
      </c>
      <c r="H16" s="88" t="str">
        <f t="shared" si="4"/>
        <v>LEER</v>
      </c>
      <c r="I16" s="88" t="str">
        <f t="shared" si="4"/>
        <v>LEER</v>
      </c>
      <c r="J16" s="88" t="str">
        <f t="shared" si="4"/>
        <v>LEER</v>
      </c>
      <c r="K16" s="88" t="str">
        <f t="shared" si="4"/>
        <v>LEER</v>
      </c>
      <c r="L16" s="88" t="str">
        <f t="shared" si="4"/>
        <v>LEER</v>
      </c>
      <c r="M16" s="88" t="str">
        <f t="shared" si="4"/>
        <v>LEER</v>
      </c>
      <c r="N16" s="88" t="str">
        <f t="shared" si="4"/>
        <v>LEER</v>
      </c>
      <c r="O16" s="88" t="str">
        <f t="shared" si="4"/>
        <v>LEER</v>
      </c>
      <c r="P16" s="88" t="str">
        <f t="shared" si="4"/>
        <v>LEER</v>
      </c>
      <c r="Q16" s="88" t="str">
        <f t="shared" si="4"/>
        <v>LEER</v>
      </c>
      <c r="R16" s="88" t="str">
        <f t="shared" si="4"/>
        <v>LEER</v>
      </c>
      <c r="S16" s="88" t="str">
        <f t="shared" si="4"/>
        <v>LEER</v>
      </c>
      <c r="T16" s="88" t="str">
        <f t="shared" si="4"/>
        <v>LEER</v>
      </c>
      <c r="U16" s="88" t="str">
        <f t="shared" si="4"/>
        <v>LEER</v>
      </c>
      <c r="V16" s="88" t="str">
        <f t="shared" si="4"/>
        <v>LEER</v>
      </c>
      <c r="W16" s="88" t="str">
        <f t="shared" si="4"/>
        <v>LEER</v>
      </c>
      <c r="X16" s="88" t="str">
        <f t="shared" si="4"/>
        <v>LEER</v>
      </c>
      <c r="Y16" s="88" t="str">
        <f t="shared" si="4"/>
        <v>LEER</v>
      </c>
      <c r="Z16" s="88" t="str">
        <f t="shared" si="4"/>
        <v>LEER</v>
      </c>
      <c r="AA16" s="88" t="str">
        <f t="shared" si="4"/>
        <v>LEER</v>
      </c>
      <c r="AB16" s="88" t="str">
        <f t="shared" si="4"/>
        <v>LEER</v>
      </c>
      <c r="AC16" s="88" t="str">
        <f t="shared" si="4"/>
        <v>LEER</v>
      </c>
      <c r="AD16" s="88" t="str">
        <f t="shared" si="4"/>
        <v>LEER</v>
      </c>
      <c r="AE16" s="88" t="str">
        <f t="shared" si="4"/>
        <v>LEER</v>
      </c>
      <c r="AF16" s="88" t="str">
        <f t="shared" si="4"/>
        <v>LEER</v>
      </c>
      <c r="AG16" s="88" t="str">
        <f t="shared" si="4"/>
        <v>LEER</v>
      </c>
      <c r="AH16" s="88" t="str">
        <f t="shared" si="4"/>
        <v>LEER</v>
      </c>
      <c r="AI16" s="88" t="str">
        <f t="shared" si="4"/>
        <v>LEER</v>
      </c>
      <c r="AJ16" s="88" t="str">
        <f t="shared" si="4"/>
        <v>LEER</v>
      </c>
      <c r="AK16" s="88" t="str">
        <f t="shared" si="4"/>
        <v>LEER</v>
      </c>
      <c r="AL16" s="88" t="str">
        <f t="shared" si="4"/>
        <v>LEER</v>
      </c>
      <c r="AM16" s="88" t="str">
        <f t="shared" si="4"/>
        <v>LEER</v>
      </c>
      <c r="AN16" s="88" t="str">
        <f t="shared" si="4"/>
        <v>LEER</v>
      </c>
      <c r="AO16" s="88" t="str">
        <f t="shared" si="4"/>
        <v>LEER</v>
      </c>
      <c r="AP16" s="88" t="str">
        <f t="shared" si="4"/>
        <v>LEER</v>
      </c>
      <c r="AQ16" s="88" t="str">
        <f t="shared" si="4"/>
        <v>LEER</v>
      </c>
      <c r="AR16" s="88" t="str">
        <f t="shared" si="4"/>
        <v>LEER</v>
      </c>
      <c r="AS16" s="88" t="str">
        <f t="shared" si="4"/>
        <v>LEER</v>
      </c>
      <c r="AT16" s="88" t="str">
        <f t="shared" si="4"/>
        <v>LEER</v>
      </c>
      <c r="AU16" s="88" t="str">
        <f t="shared" si="4"/>
        <v>LEER</v>
      </c>
      <c r="AV16" s="88" t="str">
        <f t="shared" si="4"/>
        <v>LEER</v>
      </c>
      <c r="AW16" s="88" t="str">
        <f t="shared" si="4"/>
        <v>LEER</v>
      </c>
      <c r="AX16" s="88" t="str">
        <f t="shared" si="4"/>
        <v>LEER</v>
      </c>
      <c r="AY16" s="88" t="str">
        <f t="shared" si="4"/>
        <v>LEER</v>
      </c>
      <c r="AZ16" s="88" t="str">
        <f t="shared" si="4"/>
        <v>LEER</v>
      </c>
      <c r="BA16" s="88" t="str">
        <f t="shared" si="4"/>
        <v>LEER</v>
      </c>
      <c r="BB16" s="88" t="str">
        <f t="shared" si="4"/>
        <v>LEER</v>
      </c>
      <c r="BC16" s="88" t="str">
        <f t="shared" si="4"/>
        <v>LEER</v>
      </c>
      <c r="BD16" s="88" t="str">
        <f t="shared" si="4"/>
        <v>LEER</v>
      </c>
      <c r="BE16" s="88" t="str">
        <f t="shared" si="4"/>
        <v>LEER</v>
      </c>
      <c r="BF16" s="88" t="str">
        <f t="shared" si="4"/>
        <v>LEER</v>
      </c>
      <c r="BG16" s="88" t="str">
        <f t="shared" si="4"/>
        <v>LEER</v>
      </c>
      <c r="BH16" s="88" t="str">
        <f t="shared" si="4"/>
        <v>LEER</v>
      </c>
      <c r="BI16" s="88" t="str">
        <f t="shared" si="4"/>
        <v>LEER</v>
      </c>
      <c r="BJ16" s="88" t="str">
        <f t="shared" si="4"/>
        <v>LEER</v>
      </c>
      <c r="BK16" s="88" t="str">
        <f t="shared" si="4"/>
        <v>LEER</v>
      </c>
      <c r="BL16" s="88" t="str">
        <f t="shared" si="4"/>
        <v>LEER</v>
      </c>
      <c r="BM16" s="88" t="str">
        <f t="shared" si="4"/>
        <v>LEER</v>
      </c>
      <c r="BN16" s="88" t="str">
        <f t="shared" si="4"/>
        <v>LEER</v>
      </c>
      <c r="BO16" s="88" t="str">
        <f t="shared" si="4"/>
        <v>LEER</v>
      </c>
      <c r="BP16" s="88" t="str">
        <f t="shared" si="4"/>
        <v>LEER</v>
      </c>
      <c r="BQ16" s="88" t="str">
        <f t="shared" si="4"/>
        <v>LEER</v>
      </c>
      <c r="BR16" s="88" t="str">
        <f t="shared" si="4"/>
        <v>LEER</v>
      </c>
      <c r="BS16" s="88" t="str">
        <f t="shared" si="4"/>
        <v>LEER</v>
      </c>
      <c r="BT16" s="88" t="str">
        <f t="shared" si="4"/>
        <v>LEER</v>
      </c>
      <c r="BU16" s="88" t="str">
        <f t="shared" si="4"/>
        <v>LEER</v>
      </c>
      <c r="BV16" s="88" t="str">
        <f t="shared" si="4"/>
        <v>LEER</v>
      </c>
      <c r="BW16" s="88" t="str">
        <f t="shared" si="4"/>
        <v>LEER</v>
      </c>
      <c r="BX16" s="88" t="str">
        <f t="shared" si="4"/>
        <v>LEER</v>
      </c>
      <c r="BY16" s="88" t="str">
        <f t="shared" si="4"/>
        <v>LEER</v>
      </c>
      <c r="BZ16" s="88" t="str">
        <f t="shared" si="4"/>
        <v>LEER</v>
      </c>
      <c r="CA16" s="88" t="str">
        <f t="shared" si="4"/>
        <v>LEER</v>
      </c>
      <c r="CB16" s="88" t="str">
        <f t="shared" si="4"/>
        <v>LEER</v>
      </c>
      <c r="CC16" s="88" t="str">
        <f t="shared" si="4"/>
        <v>LEER</v>
      </c>
      <c r="CD16" s="88" t="str">
        <f t="shared" si="4"/>
        <v>LEER</v>
      </c>
      <c r="CE16" s="88" t="str">
        <f t="shared" si="4"/>
        <v>LEER</v>
      </c>
      <c r="CF16" s="88" t="str">
        <f t="shared" si="4"/>
        <v>LEER</v>
      </c>
      <c r="CG16" s="88" t="str">
        <f t="shared" si="4"/>
        <v>LEER</v>
      </c>
      <c r="CH16" s="88" t="str">
        <f t="shared" si="4"/>
        <v>LEER</v>
      </c>
      <c r="CI16" s="88" t="str">
        <f t="shared" si="4"/>
        <v>LEER</v>
      </c>
      <c r="CJ16" s="88" t="str">
        <f t="shared" si="4"/>
        <v>LEER</v>
      </c>
      <c r="CK16" s="88" t="str">
        <f t="shared" si="4"/>
        <v>LEER</v>
      </c>
      <c r="CL16" s="88" t="str">
        <f t="shared" si="4"/>
        <v>LEER</v>
      </c>
      <c r="CM16" s="88" t="str">
        <f t="shared" si="4"/>
        <v>LEER</v>
      </c>
      <c r="CN16" s="88" t="str">
        <f t="shared" si="4"/>
        <v>LEER</v>
      </c>
      <c r="CO16" s="88" t="str">
        <f t="shared" si="4"/>
        <v>LEER</v>
      </c>
      <c r="CP16" s="88" t="str">
        <f t="shared" si="4"/>
        <v>LEER</v>
      </c>
      <c r="CQ16" s="88" t="str">
        <f t="shared" si="4"/>
        <v>LEER</v>
      </c>
      <c r="CR16" s="88" t="str">
        <f t="shared" si="4"/>
        <v>LEER</v>
      </c>
      <c r="CS16" s="88" t="str">
        <f t="shared" si="4"/>
        <v>LEER</v>
      </c>
      <c r="CT16" s="88" t="str">
        <f t="shared" si="4"/>
        <v>LEER</v>
      </c>
      <c r="CU16" s="88" t="str">
        <f t="shared" si="4"/>
        <v>LEER</v>
      </c>
      <c r="CV16" s="88" t="str">
        <f t="shared" si="4"/>
        <v>LEER</v>
      </c>
      <c r="CW16" s="88" t="str">
        <f t="shared" si="4"/>
        <v>LEER</v>
      </c>
      <c r="CX16" s="88" t="str">
        <f t="shared" si="4"/>
        <v>LEER</v>
      </c>
      <c r="CY16" s="88" t="str">
        <f t="shared" si="4"/>
        <v>LEER</v>
      </c>
      <c r="CZ16" s="88" t="str">
        <f t="shared" si="4"/>
        <v>LEER</v>
      </c>
      <c r="DA16" s="88" t="str">
        <f t="shared" si="4"/>
        <v>LEER</v>
      </c>
      <c r="DB16" s="88" t="str">
        <f t="shared" si="4"/>
        <v>LEER</v>
      </c>
      <c r="DC16" s="88" t="str">
        <f t="shared" si="4"/>
        <v>LEER</v>
      </c>
      <c r="DD16" s="88" t="str">
        <f t="shared" si="4"/>
        <v>LEER</v>
      </c>
      <c r="DE16" s="88" t="str">
        <f t="shared" si="4"/>
        <v>LEER</v>
      </c>
      <c r="DF16" s="88" t="str">
        <f t="shared" si="4"/>
        <v>LEER</v>
      </c>
      <c r="DG16" s="88" t="str">
        <f t="shared" si="4"/>
        <v>LEER</v>
      </c>
      <c r="DH16" s="88" t="str">
        <f t="shared" si="4"/>
        <v>LEER</v>
      </c>
      <c r="DI16" s="88" t="str">
        <f t="shared" si="4"/>
        <v>LEER</v>
      </c>
      <c r="DJ16" s="88" t="str">
        <f t="shared" si="4"/>
        <v>LEER</v>
      </c>
      <c r="DK16" s="88" t="str">
        <f t="shared" si="4"/>
        <v>LEER</v>
      </c>
      <c r="DL16" s="88" t="str">
        <f t="shared" si="4"/>
        <v>LEER</v>
      </c>
      <c r="DM16" s="88" t="str">
        <f t="shared" si="4"/>
        <v>LEER</v>
      </c>
      <c r="DN16" s="88" t="str">
        <f t="shared" si="4"/>
        <v>LEER</v>
      </c>
      <c r="DO16" s="88" t="str">
        <f t="shared" si="4"/>
        <v>LEER</v>
      </c>
      <c r="DP16" s="88" t="str">
        <f t="shared" si="4"/>
        <v>LEER</v>
      </c>
      <c r="DQ16" s="88" t="str">
        <f t="shared" si="4"/>
        <v>LEER</v>
      </c>
      <c r="DR16" s="88" t="str">
        <f t="shared" si="4"/>
        <v>LEER</v>
      </c>
      <c r="DS16" s="88" t="str">
        <f t="shared" si="4"/>
        <v>LEER</v>
      </c>
      <c r="DT16" s="88" t="str">
        <f t="shared" si="4"/>
        <v>LEER</v>
      </c>
      <c r="DU16" s="88" t="str">
        <f t="shared" si="4"/>
        <v>LEER</v>
      </c>
      <c r="DV16" s="88" t="str">
        <f t="shared" si="4"/>
        <v>LEER</v>
      </c>
      <c r="DW16" s="88" t="str">
        <f t="shared" si="4"/>
        <v>LEER</v>
      </c>
      <c r="DX16" s="88" t="str">
        <f t="shared" si="4"/>
        <v>LEER</v>
      </c>
      <c r="DY16" s="88" t="str">
        <f t="shared" si="4"/>
        <v>LEER</v>
      </c>
      <c r="DZ16" s="88" t="str">
        <f t="shared" si="4"/>
        <v>LEER</v>
      </c>
      <c r="EA16" s="88" t="str">
        <f t="shared" si="4"/>
        <v>LEER</v>
      </c>
      <c r="EB16" s="88" t="str">
        <f t="shared" si="4"/>
        <v>LEER</v>
      </c>
      <c r="EC16" s="88" t="str">
        <f t="shared" si="4"/>
        <v>LEER</v>
      </c>
      <c r="ED16" s="88" t="str">
        <f t="shared" si="4"/>
        <v>LEER</v>
      </c>
      <c r="EE16" s="88" t="str">
        <f t="shared" si="4"/>
        <v>LEER</v>
      </c>
      <c r="EF16" s="88" t="str">
        <f t="shared" si="4"/>
        <v>LEER</v>
      </c>
      <c r="EG16" s="88" t="str">
        <f t="shared" si="4"/>
        <v>LEER</v>
      </c>
      <c r="EH16" s="88" t="str">
        <f t="shared" si="4"/>
        <v>LEER</v>
      </c>
      <c r="EI16" s="88" t="str">
        <f t="shared" si="4"/>
        <v>LEER</v>
      </c>
      <c r="EJ16" s="88" t="str">
        <f t="shared" si="4"/>
        <v>LEER</v>
      </c>
      <c r="EK16" s="88" t="str">
        <f t="shared" si="4"/>
        <v>LEER</v>
      </c>
      <c r="EL16" s="88" t="str">
        <f t="shared" si="4"/>
        <v>LEER</v>
      </c>
      <c r="EM16" s="88" t="str">
        <f t="shared" si="4"/>
        <v>LEER</v>
      </c>
      <c r="EN16" s="88" t="str">
        <f t="shared" si="4"/>
        <v>LEER</v>
      </c>
      <c r="EO16" s="88" t="str">
        <f t="shared" si="4"/>
        <v>LEER</v>
      </c>
      <c r="EP16" s="88" t="str">
        <f t="shared" si="4"/>
        <v>LEER</v>
      </c>
      <c r="EQ16" s="88" t="str">
        <f t="shared" si="4"/>
        <v>LEER</v>
      </c>
      <c r="ER16" s="88" t="str">
        <f t="shared" si="4"/>
        <v>LEER</v>
      </c>
      <c r="ES16" s="88" t="str">
        <f t="shared" si="4"/>
        <v>LEER</v>
      </c>
      <c r="ET16" s="88" t="str">
        <f t="shared" si="4"/>
        <v>LEER</v>
      </c>
      <c r="EU16" s="88" t="str">
        <f t="shared" si="4"/>
        <v>LEER</v>
      </c>
      <c r="EV16" s="88" t="str">
        <f t="shared" si="4"/>
        <v>LEER</v>
      </c>
      <c r="EW16" s="88" t="str">
        <f t="shared" si="4"/>
        <v>LEER</v>
      </c>
      <c r="EX16" s="88" t="str">
        <f t="shared" si="4"/>
        <v>LEER</v>
      </c>
      <c r="EY16" s="88" t="str">
        <f t="shared" si="4"/>
        <v>LEER</v>
      </c>
      <c r="EZ16" s="88" t="str">
        <f t="shared" si="4"/>
        <v>LEER</v>
      </c>
      <c r="FA16" s="88" t="str">
        <f t="shared" si="4"/>
        <v>LEER</v>
      </c>
      <c r="FB16" s="88" t="str">
        <f t="shared" si="4"/>
        <v>LEER</v>
      </c>
      <c r="FC16" s="88" t="str">
        <f t="shared" si="4"/>
        <v>LEER</v>
      </c>
      <c r="FD16" s="88" t="str">
        <f t="shared" si="4"/>
        <v>LEER</v>
      </c>
      <c r="FE16" s="88" t="str">
        <f t="shared" si="4"/>
        <v>LEER</v>
      </c>
      <c r="FF16" s="88" t="str">
        <f t="shared" si="4"/>
        <v>LEER</v>
      </c>
      <c r="FG16" s="88" t="str">
        <f t="shared" si="4"/>
        <v>LEER</v>
      </c>
      <c r="FH16" s="88" t="str">
        <f t="shared" si="4"/>
        <v>LEER</v>
      </c>
      <c r="FI16" s="88" t="str">
        <f t="shared" si="4"/>
        <v>LEER</v>
      </c>
      <c r="FJ16" s="88" t="str">
        <f t="shared" si="4"/>
        <v>LEER</v>
      </c>
      <c r="FK16" s="88" t="str">
        <f t="shared" si="4"/>
        <v>LEER</v>
      </c>
      <c r="FL16" s="88" t="str">
        <f t="shared" si="4"/>
        <v>LEER</v>
      </c>
      <c r="FM16" s="88" t="str">
        <f t="shared" si="4"/>
        <v>LEER</v>
      </c>
      <c r="FN16" s="88" t="str">
        <f t="shared" si="4"/>
        <v>LEER</v>
      </c>
      <c r="FO16" s="88" t="str">
        <f t="shared" si="4"/>
        <v>LEER</v>
      </c>
      <c r="FP16" s="88" t="str">
        <f t="shared" si="4"/>
        <v>LEER</v>
      </c>
      <c r="FQ16" s="88" t="str">
        <f t="shared" si="4"/>
        <v>LEER</v>
      </c>
      <c r="FR16" s="88" t="str">
        <f t="shared" si="4"/>
        <v>LEER</v>
      </c>
      <c r="FS16" s="88" t="str">
        <f t="shared" si="4"/>
        <v>LEER</v>
      </c>
      <c r="FT16" s="88" t="str">
        <f t="shared" si="4"/>
        <v>LEER</v>
      </c>
      <c r="FU16" s="88" t="str">
        <f t="shared" si="4"/>
        <v>LEER</v>
      </c>
      <c r="FV16" s="88" t="str">
        <f t="shared" si="4"/>
        <v>LEER</v>
      </c>
      <c r="FW16" s="88" t="str">
        <f t="shared" si="4"/>
        <v>LEER</v>
      </c>
      <c r="FX16" s="88" t="str">
        <f t="shared" si="4"/>
        <v>LEER</v>
      </c>
      <c r="FY16" s="88" t="str">
        <f t="shared" si="4"/>
        <v>LEER</v>
      </c>
      <c r="FZ16" s="88" t="str">
        <f t="shared" si="4"/>
        <v>LEER</v>
      </c>
      <c r="GA16" s="88" t="str">
        <f t="shared" si="4"/>
        <v>LEER</v>
      </c>
      <c r="GB16" s="88" t="str">
        <f t="shared" si="4"/>
        <v>LEER</v>
      </c>
      <c r="GC16" s="88" t="str">
        <f t="shared" si="4"/>
        <v>LEER</v>
      </c>
      <c r="GD16" s="88" t="str">
        <f t="shared" si="4"/>
        <v>LEER</v>
      </c>
      <c r="GE16" s="88" t="str">
        <f t="shared" si="4"/>
        <v>LEER</v>
      </c>
      <c r="GF16" s="88" t="str">
        <f t="shared" si="4"/>
        <v>LEER</v>
      </c>
      <c r="GG16" s="88" t="str">
        <f t="shared" si="4"/>
        <v>LEER</v>
      </c>
      <c r="GH16" s="88" t="str">
        <f t="shared" si="4"/>
        <v>LEER</v>
      </c>
      <c r="GI16" s="88" t="str">
        <f t="shared" si="4"/>
        <v>LEER</v>
      </c>
      <c r="GJ16" s="88" t="str">
        <f t="shared" si="4"/>
        <v>LEER</v>
      </c>
      <c r="GK16" s="88" t="str">
        <f t="shared" si="4"/>
        <v>LEER</v>
      </c>
      <c r="GL16" s="88" t="str">
        <f t="shared" si="4"/>
        <v>LEER</v>
      </c>
      <c r="GM16" s="88" t="str">
        <f t="shared" si="4"/>
        <v>LEER</v>
      </c>
      <c r="GN16" s="88" t="str">
        <f t="shared" si="4"/>
        <v>LEER</v>
      </c>
      <c r="GO16" s="88" t="str">
        <f t="shared" si="4"/>
        <v>LEER</v>
      </c>
      <c r="GP16" s="88" t="str">
        <f t="shared" si="4"/>
        <v>LEER</v>
      </c>
      <c r="GQ16" s="88" t="str">
        <f t="shared" si="4"/>
        <v>LEER</v>
      </c>
      <c r="GR16" s="88" t="str">
        <f t="shared" si="4"/>
        <v>LEER</v>
      </c>
      <c r="GS16" s="88" t="str">
        <f t="shared" si="4"/>
        <v>LEER</v>
      </c>
      <c r="GT16" s="88" t="str">
        <f t="shared" si="4"/>
        <v>LEER</v>
      </c>
      <c r="GU16" s="88" t="str">
        <f t="shared" si="4"/>
        <v>LEER</v>
      </c>
      <c r="GV16" s="88" t="str">
        <f t="shared" si="4"/>
        <v>LEER</v>
      </c>
      <c r="GW16" s="88" t="str">
        <f t="shared" si="4"/>
        <v>LEER</v>
      </c>
      <c r="GX16" s="88" t="str">
        <f t="shared" si="4"/>
        <v>LEER</v>
      </c>
      <c r="GY16" s="88" t="str">
        <f t="shared" si="4"/>
        <v>LEER</v>
      </c>
      <c r="GZ16" s="88" t="str">
        <f t="shared" si="4"/>
        <v>LEER</v>
      </c>
      <c r="HA16" s="88" t="str">
        <f t="shared" si="4"/>
        <v>LEER</v>
      </c>
      <c r="HB16" s="88" t="str">
        <f t="shared" si="4"/>
        <v>LEER</v>
      </c>
      <c r="HC16" s="88" t="str">
        <f t="shared" si="4"/>
        <v>LEER</v>
      </c>
      <c r="HD16" s="88" t="str">
        <f t="shared" si="4"/>
        <v>LEER</v>
      </c>
      <c r="HE16" s="88" t="str">
        <f t="shared" si="4"/>
        <v>LEER</v>
      </c>
      <c r="HF16" s="88" t="str">
        <f t="shared" si="4"/>
        <v>LEER</v>
      </c>
      <c r="HG16" s="88" t="str">
        <f t="shared" si="4"/>
        <v>LEER</v>
      </c>
      <c r="HH16" s="88" t="str">
        <f t="shared" si="4"/>
        <v>LEER</v>
      </c>
      <c r="HI16" s="88" t="str">
        <f t="shared" si="4"/>
        <v>LEER</v>
      </c>
      <c r="HJ16" s="88" t="str">
        <f t="shared" si="4"/>
        <v>LEER</v>
      </c>
      <c r="HK16" s="88" t="str">
        <f t="shared" si="4"/>
        <v>LEER</v>
      </c>
      <c r="HL16" s="88" t="str">
        <f t="shared" si="4"/>
        <v>LEER</v>
      </c>
      <c r="HM16" s="88" t="str">
        <f t="shared" si="4"/>
        <v>LEER</v>
      </c>
      <c r="HN16" s="88" t="str">
        <f t="shared" si="4"/>
        <v>LEER</v>
      </c>
      <c r="HO16" s="88" t="str">
        <f t="shared" si="4"/>
        <v>LEER</v>
      </c>
      <c r="HP16" s="88" t="str">
        <f t="shared" si="4"/>
        <v>LEER</v>
      </c>
      <c r="HQ16" s="88" t="str">
        <f t="shared" si="4"/>
        <v>LEER</v>
      </c>
      <c r="HR16" s="88" t="str">
        <f t="shared" si="4"/>
        <v>LEER</v>
      </c>
      <c r="HS16" s="88" t="str">
        <f t="shared" si="4"/>
        <v>LEER</v>
      </c>
      <c r="HT16" s="88" t="str">
        <f t="shared" si="4"/>
        <v>LEER</v>
      </c>
      <c r="HU16" s="88" t="str">
        <f t="shared" si="4"/>
        <v>LEER</v>
      </c>
      <c r="HV16" s="88" t="str">
        <f t="shared" si="4"/>
        <v>LEER</v>
      </c>
      <c r="HW16" s="88" t="str">
        <f t="shared" si="4"/>
        <v>LEER</v>
      </c>
      <c r="HX16" s="88" t="str">
        <f t="shared" si="4"/>
        <v>LEER</v>
      </c>
      <c r="HY16" s="88" t="str">
        <f t="shared" si="4"/>
        <v>LEER</v>
      </c>
      <c r="HZ16" s="88" t="str">
        <f t="shared" si="4"/>
        <v>LEER</v>
      </c>
      <c r="IA16" s="88" t="str">
        <f t="shared" si="4"/>
        <v>LEER</v>
      </c>
      <c r="IB16" s="88" t="str">
        <f t="shared" si="4"/>
        <v>LEER</v>
      </c>
      <c r="IC16" s="88" t="str">
        <f t="shared" si="4"/>
        <v>LEER</v>
      </c>
      <c r="ID16" s="88" t="str">
        <f t="shared" si="4"/>
        <v>LEER</v>
      </c>
      <c r="IE16" s="88" t="str">
        <f t="shared" si="4"/>
        <v>LEER</v>
      </c>
      <c r="IF16" s="88" t="str">
        <f t="shared" si="4"/>
        <v>LEER</v>
      </c>
      <c r="IG16" s="88" t="str">
        <f t="shared" si="4"/>
        <v>LEER</v>
      </c>
      <c r="IH16" s="88" t="str">
        <f t="shared" si="4"/>
        <v>LEER</v>
      </c>
      <c r="II16" s="88" t="str">
        <f t="shared" si="4"/>
        <v>LEER</v>
      </c>
      <c r="IJ16" s="88" t="str">
        <f t="shared" si="4"/>
        <v>LEER</v>
      </c>
      <c r="IK16" s="88" t="str">
        <f t="shared" si="4"/>
        <v>LEER</v>
      </c>
      <c r="IL16" s="88" t="str">
        <f t="shared" si="4"/>
        <v>LEER</v>
      </c>
      <c r="IM16" s="88" t="str">
        <f t="shared" si="4"/>
        <v>LEER</v>
      </c>
      <c r="IN16" s="88" t="str">
        <f t="shared" si="4"/>
        <v>LEER</v>
      </c>
      <c r="IO16" s="88" t="str">
        <f t="shared" si="4"/>
        <v>LEER</v>
      </c>
      <c r="IP16" s="88" t="str">
        <f t="shared" si="4"/>
        <v>LEER</v>
      </c>
      <c r="IQ16" s="88" t="str">
        <f t="shared" si="4"/>
        <v>LEER</v>
      </c>
      <c r="IR16" s="88" t="str">
        <f t="shared" si="4"/>
        <v>LEER</v>
      </c>
      <c r="IS16" s="88" t="str">
        <f t="shared" si="4"/>
        <v>LEER</v>
      </c>
      <c r="IT16" s="88" t="str">
        <f t="shared" si="4"/>
        <v>LEER</v>
      </c>
      <c r="IU16" s="88" t="str">
        <f t="shared" si="4"/>
        <v>LEER</v>
      </c>
      <c r="IV16" s="88" t="str">
        <f t="shared" si="4"/>
        <v>LEER</v>
      </c>
      <c r="IW16" s="88" t="str">
        <f t="shared" si="4"/>
        <v>LEER</v>
      </c>
      <c r="IX16" s="88" t="str">
        <f t="shared" si="4"/>
        <v>LEER</v>
      </c>
      <c r="IY16" s="88" t="str">
        <f t="shared" si="4"/>
        <v>LEER</v>
      </c>
      <c r="IZ16" s="88" t="str">
        <f t="shared" si="4"/>
        <v>LEER</v>
      </c>
      <c r="JA16" s="88" t="str">
        <f t="shared" ref="JA16:SK16" si="5">IF(COUNTA(JA17:JA36)=0,"LEER",IF((1*COUNTA(JA17:JA25)&gt;0)*(1*ISNUMBER(SUM(JA17:JA25)))*(1*COUNTA(JA27:JA36)=0),"OK KOMPLEX",IF((1*ISNUMBER(JA27))*(1*COUNTA(JA17:JA25)=0),"OK EINFACH","FEHLER")))</f>
        <v>LEER</v>
      </c>
      <c r="JB16" s="88" t="str">
        <f t="shared" si="5"/>
        <v>LEER</v>
      </c>
      <c r="JC16" s="88" t="str">
        <f t="shared" si="5"/>
        <v>LEER</v>
      </c>
      <c r="JD16" s="88" t="str">
        <f t="shared" si="5"/>
        <v>LEER</v>
      </c>
      <c r="JE16" s="88" t="str">
        <f t="shared" si="5"/>
        <v>LEER</v>
      </c>
      <c r="JF16" s="88" t="str">
        <f t="shared" si="5"/>
        <v>LEER</v>
      </c>
      <c r="JG16" s="88" t="str">
        <f t="shared" si="5"/>
        <v>LEER</v>
      </c>
      <c r="JH16" s="88" t="str">
        <f t="shared" si="5"/>
        <v>LEER</v>
      </c>
      <c r="JI16" s="88" t="str">
        <f t="shared" si="5"/>
        <v>LEER</v>
      </c>
      <c r="JJ16" s="88" t="str">
        <f t="shared" si="5"/>
        <v>LEER</v>
      </c>
      <c r="JK16" s="88" t="str">
        <f t="shared" si="5"/>
        <v>LEER</v>
      </c>
      <c r="JL16" s="88" t="str">
        <f t="shared" si="5"/>
        <v>LEER</v>
      </c>
      <c r="JM16" s="88" t="str">
        <f t="shared" si="5"/>
        <v>LEER</v>
      </c>
      <c r="JN16" s="88" t="str">
        <f t="shared" si="5"/>
        <v>LEER</v>
      </c>
      <c r="JO16" s="88" t="str">
        <f t="shared" si="5"/>
        <v>LEER</v>
      </c>
      <c r="JP16" s="88" t="str">
        <f t="shared" si="5"/>
        <v>LEER</v>
      </c>
      <c r="JQ16" s="88" t="str">
        <f t="shared" si="5"/>
        <v>LEER</v>
      </c>
      <c r="JR16" s="88" t="str">
        <f t="shared" si="5"/>
        <v>LEER</v>
      </c>
      <c r="JS16" s="88" t="str">
        <f t="shared" si="5"/>
        <v>LEER</v>
      </c>
      <c r="JT16" s="88" t="str">
        <f t="shared" si="5"/>
        <v>LEER</v>
      </c>
      <c r="JU16" s="88" t="str">
        <f t="shared" si="5"/>
        <v>LEER</v>
      </c>
      <c r="JV16" s="88" t="str">
        <f t="shared" si="5"/>
        <v>LEER</v>
      </c>
      <c r="JW16" s="88" t="str">
        <f t="shared" si="5"/>
        <v>LEER</v>
      </c>
      <c r="JX16" s="88" t="str">
        <f t="shared" si="5"/>
        <v>LEER</v>
      </c>
      <c r="JY16" s="88" t="str">
        <f t="shared" si="5"/>
        <v>LEER</v>
      </c>
      <c r="JZ16" s="88" t="str">
        <f t="shared" si="5"/>
        <v>LEER</v>
      </c>
      <c r="KA16" s="88" t="str">
        <f t="shared" si="5"/>
        <v>LEER</v>
      </c>
      <c r="KB16" s="88" t="str">
        <f t="shared" si="5"/>
        <v>LEER</v>
      </c>
      <c r="KC16" s="88" t="str">
        <f t="shared" si="5"/>
        <v>LEER</v>
      </c>
      <c r="KD16" s="88" t="str">
        <f t="shared" si="5"/>
        <v>LEER</v>
      </c>
      <c r="KE16" s="88" t="str">
        <f t="shared" si="5"/>
        <v>LEER</v>
      </c>
      <c r="KF16" s="88" t="str">
        <f t="shared" si="5"/>
        <v>LEER</v>
      </c>
      <c r="KG16" s="88" t="str">
        <f t="shared" si="5"/>
        <v>LEER</v>
      </c>
      <c r="KH16" s="88" t="str">
        <f t="shared" si="5"/>
        <v>LEER</v>
      </c>
      <c r="KI16" s="88" t="str">
        <f t="shared" si="5"/>
        <v>LEER</v>
      </c>
      <c r="KJ16" s="88" t="str">
        <f t="shared" si="5"/>
        <v>LEER</v>
      </c>
      <c r="KK16" s="88" t="str">
        <f t="shared" si="5"/>
        <v>LEER</v>
      </c>
      <c r="KL16" s="88" t="str">
        <f t="shared" si="5"/>
        <v>LEER</v>
      </c>
      <c r="KM16" s="88" t="str">
        <f t="shared" si="5"/>
        <v>LEER</v>
      </c>
      <c r="KN16" s="88" t="str">
        <f t="shared" si="5"/>
        <v>LEER</v>
      </c>
      <c r="KO16" s="88" t="str">
        <f t="shared" si="5"/>
        <v>LEER</v>
      </c>
      <c r="KP16" s="88" t="str">
        <f t="shared" si="5"/>
        <v>LEER</v>
      </c>
      <c r="KQ16" s="88" t="str">
        <f t="shared" si="5"/>
        <v>LEER</v>
      </c>
      <c r="KR16" s="88" t="str">
        <f t="shared" si="5"/>
        <v>LEER</v>
      </c>
      <c r="KS16" s="88" t="str">
        <f t="shared" si="5"/>
        <v>LEER</v>
      </c>
      <c r="KT16" s="88" t="str">
        <f t="shared" si="5"/>
        <v>LEER</v>
      </c>
      <c r="KU16" s="88" t="str">
        <f t="shared" si="5"/>
        <v>LEER</v>
      </c>
      <c r="KV16" s="88" t="str">
        <f t="shared" si="5"/>
        <v>LEER</v>
      </c>
      <c r="KW16" s="88" t="str">
        <f t="shared" si="5"/>
        <v>LEER</v>
      </c>
      <c r="KX16" s="88" t="str">
        <f t="shared" si="5"/>
        <v>LEER</v>
      </c>
      <c r="KY16" s="88" t="str">
        <f t="shared" si="5"/>
        <v>LEER</v>
      </c>
      <c r="KZ16" s="88" t="str">
        <f t="shared" si="5"/>
        <v>LEER</v>
      </c>
      <c r="LA16" s="88" t="str">
        <f t="shared" si="5"/>
        <v>LEER</v>
      </c>
      <c r="LB16" s="88" t="str">
        <f t="shared" si="5"/>
        <v>LEER</v>
      </c>
      <c r="LC16" s="88" t="str">
        <f t="shared" si="5"/>
        <v>LEER</v>
      </c>
      <c r="LD16" s="88" t="str">
        <f t="shared" si="5"/>
        <v>LEER</v>
      </c>
      <c r="LE16" s="88" t="str">
        <f t="shared" si="5"/>
        <v>LEER</v>
      </c>
      <c r="LF16" s="88" t="str">
        <f t="shared" si="5"/>
        <v>LEER</v>
      </c>
      <c r="LG16" s="88" t="str">
        <f t="shared" si="5"/>
        <v>LEER</v>
      </c>
      <c r="LH16" s="88" t="str">
        <f t="shared" si="5"/>
        <v>LEER</v>
      </c>
      <c r="LI16" s="88" t="str">
        <f t="shared" si="5"/>
        <v>LEER</v>
      </c>
      <c r="LJ16" s="88" t="str">
        <f t="shared" si="5"/>
        <v>LEER</v>
      </c>
      <c r="LK16" s="88" t="str">
        <f t="shared" si="5"/>
        <v>LEER</v>
      </c>
      <c r="LL16" s="88" t="str">
        <f t="shared" si="5"/>
        <v>LEER</v>
      </c>
      <c r="LM16" s="88" t="str">
        <f t="shared" si="5"/>
        <v>LEER</v>
      </c>
      <c r="LN16" s="88" t="str">
        <f t="shared" si="5"/>
        <v>LEER</v>
      </c>
      <c r="LO16" s="88" t="str">
        <f t="shared" si="5"/>
        <v>LEER</v>
      </c>
      <c r="LP16" s="88" t="str">
        <f t="shared" si="5"/>
        <v>LEER</v>
      </c>
      <c r="LQ16" s="88" t="str">
        <f t="shared" si="5"/>
        <v>LEER</v>
      </c>
      <c r="LR16" s="88" t="str">
        <f t="shared" si="5"/>
        <v>LEER</v>
      </c>
      <c r="LS16" s="88" t="str">
        <f t="shared" si="5"/>
        <v>LEER</v>
      </c>
      <c r="LT16" s="88" t="str">
        <f t="shared" si="5"/>
        <v>LEER</v>
      </c>
      <c r="LU16" s="88" t="str">
        <f t="shared" si="5"/>
        <v>LEER</v>
      </c>
      <c r="LV16" s="88" t="str">
        <f t="shared" si="5"/>
        <v>LEER</v>
      </c>
      <c r="LW16" s="88" t="str">
        <f t="shared" si="5"/>
        <v>LEER</v>
      </c>
      <c r="LX16" s="88" t="str">
        <f t="shared" si="5"/>
        <v>LEER</v>
      </c>
      <c r="LY16" s="88" t="str">
        <f t="shared" si="5"/>
        <v>LEER</v>
      </c>
      <c r="LZ16" s="88" t="str">
        <f t="shared" si="5"/>
        <v>LEER</v>
      </c>
      <c r="MA16" s="88" t="str">
        <f t="shared" si="5"/>
        <v>LEER</v>
      </c>
      <c r="MB16" s="88" t="str">
        <f t="shared" si="5"/>
        <v>LEER</v>
      </c>
      <c r="MC16" s="88" t="str">
        <f t="shared" si="5"/>
        <v>LEER</v>
      </c>
      <c r="MD16" s="88" t="str">
        <f t="shared" si="5"/>
        <v>LEER</v>
      </c>
      <c r="ME16" s="88" t="str">
        <f t="shared" si="5"/>
        <v>LEER</v>
      </c>
      <c r="MF16" s="88" t="str">
        <f t="shared" si="5"/>
        <v>LEER</v>
      </c>
      <c r="MG16" s="88" t="str">
        <f t="shared" si="5"/>
        <v>LEER</v>
      </c>
      <c r="MH16" s="88" t="str">
        <f t="shared" si="5"/>
        <v>LEER</v>
      </c>
      <c r="MI16" s="88" t="str">
        <f t="shared" si="5"/>
        <v>LEER</v>
      </c>
      <c r="MJ16" s="88" t="str">
        <f t="shared" si="5"/>
        <v>LEER</v>
      </c>
      <c r="MK16" s="88" t="str">
        <f t="shared" si="5"/>
        <v>LEER</v>
      </c>
      <c r="ML16" s="88" t="str">
        <f t="shared" si="5"/>
        <v>LEER</v>
      </c>
      <c r="MM16" s="88" t="str">
        <f t="shared" si="5"/>
        <v>LEER</v>
      </c>
      <c r="MN16" s="88" t="str">
        <f t="shared" si="5"/>
        <v>LEER</v>
      </c>
      <c r="MO16" s="88" t="str">
        <f t="shared" si="5"/>
        <v>LEER</v>
      </c>
      <c r="MP16" s="88" t="str">
        <f t="shared" si="5"/>
        <v>LEER</v>
      </c>
      <c r="MQ16" s="88" t="str">
        <f t="shared" si="5"/>
        <v>LEER</v>
      </c>
      <c r="MR16" s="88" t="str">
        <f t="shared" si="5"/>
        <v>LEER</v>
      </c>
      <c r="MS16" s="88" t="str">
        <f t="shared" si="5"/>
        <v>LEER</v>
      </c>
      <c r="MT16" s="88" t="str">
        <f t="shared" si="5"/>
        <v>LEER</v>
      </c>
      <c r="MU16" s="88" t="str">
        <f t="shared" si="5"/>
        <v>LEER</v>
      </c>
      <c r="MV16" s="88" t="str">
        <f t="shared" si="5"/>
        <v>LEER</v>
      </c>
      <c r="MW16" s="88" t="str">
        <f t="shared" si="5"/>
        <v>LEER</v>
      </c>
      <c r="MX16" s="88" t="str">
        <f t="shared" si="5"/>
        <v>LEER</v>
      </c>
      <c r="MY16" s="88" t="str">
        <f t="shared" si="5"/>
        <v>LEER</v>
      </c>
      <c r="MZ16" s="88" t="str">
        <f t="shared" si="5"/>
        <v>LEER</v>
      </c>
      <c r="NA16" s="88" t="str">
        <f t="shared" si="5"/>
        <v>LEER</v>
      </c>
      <c r="NB16" s="88" t="str">
        <f t="shared" si="5"/>
        <v>LEER</v>
      </c>
      <c r="NC16" s="88" t="str">
        <f t="shared" si="5"/>
        <v>LEER</v>
      </c>
      <c r="ND16" s="88" t="str">
        <f t="shared" si="5"/>
        <v>LEER</v>
      </c>
      <c r="NE16" s="88" t="str">
        <f t="shared" si="5"/>
        <v>LEER</v>
      </c>
      <c r="NF16" s="88" t="str">
        <f t="shared" si="5"/>
        <v>LEER</v>
      </c>
      <c r="NG16" s="88" t="str">
        <f t="shared" si="5"/>
        <v>LEER</v>
      </c>
      <c r="NH16" s="88" t="str">
        <f t="shared" si="5"/>
        <v>LEER</v>
      </c>
      <c r="NI16" s="88" t="str">
        <f t="shared" si="5"/>
        <v>LEER</v>
      </c>
      <c r="NJ16" s="88" t="str">
        <f t="shared" si="5"/>
        <v>LEER</v>
      </c>
      <c r="NK16" s="88" t="str">
        <f t="shared" si="5"/>
        <v>LEER</v>
      </c>
      <c r="NL16" s="88" t="str">
        <f t="shared" si="5"/>
        <v>LEER</v>
      </c>
      <c r="NM16" s="88" t="str">
        <f t="shared" si="5"/>
        <v>LEER</v>
      </c>
      <c r="NN16" s="88" t="str">
        <f t="shared" si="5"/>
        <v>LEER</v>
      </c>
      <c r="NO16" s="88" t="str">
        <f t="shared" si="5"/>
        <v>LEER</v>
      </c>
      <c r="NP16" s="88" t="str">
        <f t="shared" si="5"/>
        <v>LEER</v>
      </c>
      <c r="NQ16" s="88" t="str">
        <f t="shared" si="5"/>
        <v>LEER</v>
      </c>
      <c r="NR16" s="88" t="str">
        <f t="shared" si="5"/>
        <v>LEER</v>
      </c>
      <c r="NS16" s="88" t="str">
        <f t="shared" si="5"/>
        <v>LEER</v>
      </c>
      <c r="NT16" s="88" t="str">
        <f t="shared" si="5"/>
        <v>LEER</v>
      </c>
      <c r="NU16" s="88" t="str">
        <f t="shared" si="5"/>
        <v>LEER</v>
      </c>
      <c r="NV16" s="88" t="str">
        <f t="shared" si="5"/>
        <v>LEER</v>
      </c>
      <c r="NW16" s="88" t="str">
        <f t="shared" si="5"/>
        <v>LEER</v>
      </c>
      <c r="NX16" s="88" t="str">
        <f t="shared" si="5"/>
        <v>LEER</v>
      </c>
      <c r="NY16" s="88" t="str">
        <f t="shared" si="5"/>
        <v>LEER</v>
      </c>
      <c r="NZ16" s="88" t="str">
        <f t="shared" si="5"/>
        <v>LEER</v>
      </c>
      <c r="OA16" s="88" t="str">
        <f t="shared" si="5"/>
        <v>LEER</v>
      </c>
      <c r="OB16" s="88" t="str">
        <f t="shared" si="5"/>
        <v>LEER</v>
      </c>
      <c r="OC16" s="88" t="str">
        <f t="shared" si="5"/>
        <v>LEER</v>
      </c>
      <c r="OD16" s="88" t="str">
        <f t="shared" si="5"/>
        <v>LEER</v>
      </c>
      <c r="OE16" s="88" t="str">
        <f t="shared" si="5"/>
        <v>LEER</v>
      </c>
      <c r="OF16" s="88" t="str">
        <f t="shared" si="5"/>
        <v>LEER</v>
      </c>
      <c r="OG16" s="88" t="str">
        <f t="shared" si="5"/>
        <v>LEER</v>
      </c>
      <c r="OH16" s="88" t="str">
        <f t="shared" si="5"/>
        <v>LEER</v>
      </c>
      <c r="OI16" s="88" t="str">
        <f t="shared" si="5"/>
        <v>LEER</v>
      </c>
      <c r="OJ16" s="88" t="str">
        <f t="shared" si="5"/>
        <v>LEER</v>
      </c>
      <c r="OK16" s="88" t="str">
        <f t="shared" si="5"/>
        <v>LEER</v>
      </c>
      <c r="OL16" s="88" t="str">
        <f t="shared" si="5"/>
        <v>LEER</v>
      </c>
      <c r="OM16" s="88" t="str">
        <f t="shared" si="5"/>
        <v>LEER</v>
      </c>
      <c r="ON16" s="88" t="str">
        <f t="shared" si="5"/>
        <v>LEER</v>
      </c>
      <c r="OO16" s="88" t="str">
        <f t="shared" si="5"/>
        <v>LEER</v>
      </c>
      <c r="OP16" s="88" t="str">
        <f t="shared" si="5"/>
        <v>LEER</v>
      </c>
      <c r="OQ16" s="88" t="str">
        <f t="shared" si="5"/>
        <v>LEER</v>
      </c>
      <c r="OR16" s="88" t="str">
        <f t="shared" si="5"/>
        <v>LEER</v>
      </c>
      <c r="OS16" s="88" t="str">
        <f t="shared" si="5"/>
        <v>LEER</v>
      </c>
      <c r="OT16" s="88" t="str">
        <f t="shared" si="5"/>
        <v>LEER</v>
      </c>
      <c r="OU16" s="88" t="str">
        <f t="shared" si="5"/>
        <v>LEER</v>
      </c>
      <c r="OV16" s="88" t="str">
        <f t="shared" si="5"/>
        <v>LEER</v>
      </c>
      <c r="OW16" s="88" t="str">
        <f t="shared" si="5"/>
        <v>LEER</v>
      </c>
      <c r="OX16" s="88" t="str">
        <f t="shared" si="5"/>
        <v>LEER</v>
      </c>
      <c r="OY16" s="88" t="str">
        <f t="shared" si="5"/>
        <v>LEER</v>
      </c>
      <c r="OZ16" s="88" t="str">
        <f t="shared" si="5"/>
        <v>LEER</v>
      </c>
      <c r="PA16" s="88" t="str">
        <f t="shared" si="5"/>
        <v>LEER</v>
      </c>
      <c r="PB16" s="88" t="str">
        <f t="shared" si="5"/>
        <v>LEER</v>
      </c>
      <c r="PC16" s="88" t="str">
        <f t="shared" si="5"/>
        <v>LEER</v>
      </c>
      <c r="PD16" s="88" t="str">
        <f t="shared" si="5"/>
        <v>LEER</v>
      </c>
      <c r="PE16" s="88" t="str">
        <f t="shared" si="5"/>
        <v>LEER</v>
      </c>
      <c r="PF16" s="88" t="str">
        <f t="shared" si="5"/>
        <v>LEER</v>
      </c>
      <c r="PG16" s="88" t="str">
        <f t="shared" si="5"/>
        <v>LEER</v>
      </c>
      <c r="PH16" s="88" t="str">
        <f t="shared" si="5"/>
        <v>LEER</v>
      </c>
      <c r="PI16" s="88" t="str">
        <f t="shared" si="5"/>
        <v>LEER</v>
      </c>
      <c r="PJ16" s="88" t="str">
        <f t="shared" si="5"/>
        <v>LEER</v>
      </c>
      <c r="PK16" s="88" t="str">
        <f t="shared" si="5"/>
        <v>LEER</v>
      </c>
      <c r="PL16" s="88" t="str">
        <f t="shared" si="5"/>
        <v>LEER</v>
      </c>
      <c r="PM16" s="88" t="str">
        <f t="shared" si="5"/>
        <v>LEER</v>
      </c>
      <c r="PN16" s="88" t="str">
        <f t="shared" si="5"/>
        <v>LEER</v>
      </c>
      <c r="PO16" s="88" t="str">
        <f t="shared" si="5"/>
        <v>LEER</v>
      </c>
      <c r="PP16" s="88" t="str">
        <f t="shared" si="5"/>
        <v>LEER</v>
      </c>
      <c r="PQ16" s="88" t="str">
        <f t="shared" si="5"/>
        <v>LEER</v>
      </c>
      <c r="PR16" s="88" t="str">
        <f t="shared" si="5"/>
        <v>LEER</v>
      </c>
      <c r="PS16" s="88" t="str">
        <f t="shared" si="5"/>
        <v>LEER</v>
      </c>
      <c r="PT16" s="88" t="str">
        <f t="shared" si="5"/>
        <v>LEER</v>
      </c>
      <c r="PU16" s="88" t="str">
        <f t="shared" si="5"/>
        <v>LEER</v>
      </c>
      <c r="PV16" s="88" t="str">
        <f t="shared" si="5"/>
        <v>LEER</v>
      </c>
      <c r="PW16" s="88" t="str">
        <f t="shared" si="5"/>
        <v>LEER</v>
      </c>
      <c r="PX16" s="88" t="str">
        <f t="shared" si="5"/>
        <v>LEER</v>
      </c>
      <c r="PY16" s="88" t="str">
        <f t="shared" si="5"/>
        <v>LEER</v>
      </c>
      <c r="PZ16" s="88" t="str">
        <f t="shared" si="5"/>
        <v>LEER</v>
      </c>
      <c r="QA16" s="88" t="str">
        <f t="shared" si="5"/>
        <v>LEER</v>
      </c>
      <c r="QB16" s="88" t="str">
        <f t="shared" si="5"/>
        <v>LEER</v>
      </c>
      <c r="QC16" s="88" t="str">
        <f t="shared" si="5"/>
        <v>LEER</v>
      </c>
      <c r="QD16" s="88" t="str">
        <f t="shared" si="5"/>
        <v>LEER</v>
      </c>
      <c r="QE16" s="88" t="str">
        <f t="shared" si="5"/>
        <v>LEER</v>
      </c>
      <c r="QF16" s="88" t="str">
        <f t="shared" si="5"/>
        <v>LEER</v>
      </c>
      <c r="QG16" s="88" t="str">
        <f t="shared" si="5"/>
        <v>LEER</v>
      </c>
      <c r="QH16" s="88" t="str">
        <f t="shared" si="5"/>
        <v>LEER</v>
      </c>
      <c r="QI16" s="88" t="str">
        <f t="shared" si="5"/>
        <v>LEER</v>
      </c>
      <c r="QJ16" s="88" t="str">
        <f t="shared" si="5"/>
        <v>LEER</v>
      </c>
      <c r="QK16" s="88" t="str">
        <f t="shared" si="5"/>
        <v>LEER</v>
      </c>
      <c r="QL16" s="88" t="str">
        <f t="shared" si="5"/>
        <v>LEER</v>
      </c>
      <c r="QM16" s="88" t="str">
        <f t="shared" si="5"/>
        <v>LEER</v>
      </c>
      <c r="QN16" s="88" t="str">
        <f t="shared" si="5"/>
        <v>LEER</v>
      </c>
      <c r="QO16" s="88" t="str">
        <f t="shared" si="5"/>
        <v>LEER</v>
      </c>
      <c r="QP16" s="88" t="str">
        <f t="shared" si="5"/>
        <v>LEER</v>
      </c>
      <c r="QQ16" s="88" t="str">
        <f t="shared" si="5"/>
        <v>LEER</v>
      </c>
      <c r="QR16" s="88" t="str">
        <f t="shared" si="5"/>
        <v>LEER</v>
      </c>
      <c r="QS16" s="88" t="str">
        <f t="shared" si="5"/>
        <v>LEER</v>
      </c>
      <c r="QT16" s="88" t="str">
        <f t="shared" si="5"/>
        <v>LEER</v>
      </c>
      <c r="QU16" s="88" t="str">
        <f t="shared" si="5"/>
        <v>LEER</v>
      </c>
      <c r="QV16" s="88" t="str">
        <f t="shared" si="5"/>
        <v>LEER</v>
      </c>
      <c r="QW16" s="88" t="str">
        <f t="shared" si="5"/>
        <v>LEER</v>
      </c>
      <c r="QX16" s="88" t="str">
        <f t="shared" si="5"/>
        <v>LEER</v>
      </c>
      <c r="QY16" s="88" t="str">
        <f t="shared" si="5"/>
        <v>LEER</v>
      </c>
      <c r="QZ16" s="88" t="str">
        <f t="shared" si="5"/>
        <v>LEER</v>
      </c>
      <c r="RA16" s="88" t="str">
        <f t="shared" si="5"/>
        <v>LEER</v>
      </c>
      <c r="RB16" s="88" t="str">
        <f t="shared" si="5"/>
        <v>LEER</v>
      </c>
      <c r="RC16" s="88" t="str">
        <f t="shared" si="5"/>
        <v>LEER</v>
      </c>
      <c r="RD16" s="88" t="str">
        <f t="shared" si="5"/>
        <v>LEER</v>
      </c>
      <c r="RE16" s="88" t="str">
        <f t="shared" si="5"/>
        <v>LEER</v>
      </c>
      <c r="RF16" s="88" t="str">
        <f t="shared" si="5"/>
        <v>LEER</v>
      </c>
      <c r="RG16" s="88" t="str">
        <f t="shared" si="5"/>
        <v>LEER</v>
      </c>
      <c r="RH16" s="88" t="str">
        <f t="shared" si="5"/>
        <v>LEER</v>
      </c>
      <c r="RI16" s="88" t="str">
        <f t="shared" si="5"/>
        <v>LEER</v>
      </c>
      <c r="RJ16" s="88" t="str">
        <f t="shared" si="5"/>
        <v>LEER</v>
      </c>
      <c r="RK16" s="88" t="str">
        <f t="shared" si="5"/>
        <v>LEER</v>
      </c>
      <c r="RL16" s="88" t="str">
        <f t="shared" si="5"/>
        <v>LEER</v>
      </c>
      <c r="RM16" s="88" t="str">
        <f t="shared" si="5"/>
        <v>LEER</v>
      </c>
      <c r="RN16" s="88" t="str">
        <f t="shared" si="5"/>
        <v>LEER</v>
      </c>
      <c r="RO16" s="88" t="str">
        <f t="shared" si="5"/>
        <v>LEER</v>
      </c>
      <c r="RP16" s="88" t="str">
        <f t="shared" si="5"/>
        <v>LEER</v>
      </c>
      <c r="RQ16" s="88" t="str">
        <f t="shared" si="5"/>
        <v>LEER</v>
      </c>
      <c r="RR16" s="88" t="str">
        <f t="shared" si="5"/>
        <v>LEER</v>
      </c>
      <c r="RS16" s="88" t="str">
        <f t="shared" si="5"/>
        <v>LEER</v>
      </c>
      <c r="RT16" s="88" t="str">
        <f t="shared" si="5"/>
        <v>LEER</v>
      </c>
      <c r="RU16" s="88" t="str">
        <f t="shared" si="5"/>
        <v>LEER</v>
      </c>
      <c r="RV16" s="88" t="str">
        <f t="shared" si="5"/>
        <v>LEER</v>
      </c>
      <c r="RW16" s="88" t="str">
        <f t="shared" si="5"/>
        <v>LEER</v>
      </c>
      <c r="RX16" s="88" t="str">
        <f t="shared" si="5"/>
        <v>LEER</v>
      </c>
      <c r="RY16" s="88" t="str">
        <f t="shared" si="5"/>
        <v>LEER</v>
      </c>
      <c r="RZ16" s="88" t="str">
        <f t="shared" si="5"/>
        <v>LEER</v>
      </c>
      <c r="SA16" s="88" t="str">
        <f t="shared" si="5"/>
        <v>LEER</v>
      </c>
      <c r="SB16" s="88" t="str">
        <f t="shared" si="5"/>
        <v>LEER</v>
      </c>
      <c r="SC16" s="88" t="str">
        <f t="shared" si="5"/>
        <v>LEER</v>
      </c>
      <c r="SD16" s="88" t="str">
        <f t="shared" si="5"/>
        <v>LEER</v>
      </c>
      <c r="SE16" s="88" t="str">
        <f t="shared" si="5"/>
        <v>LEER</v>
      </c>
      <c r="SF16" s="88" t="str">
        <f t="shared" si="5"/>
        <v>LEER</v>
      </c>
      <c r="SG16" s="88" t="str">
        <f t="shared" si="5"/>
        <v>LEER</v>
      </c>
      <c r="SH16" s="88" t="str">
        <f t="shared" si="5"/>
        <v>LEER</v>
      </c>
      <c r="SI16" s="88" t="str">
        <f t="shared" si="5"/>
        <v>LEER</v>
      </c>
      <c r="SJ16" s="88" t="str">
        <f t="shared" si="5"/>
        <v>LEER</v>
      </c>
      <c r="SK16" s="88" t="str">
        <f t="shared" si="5"/>
        <v>LEER</v>
      </c>
      <c r="SL16" s="65"/>
      <c r="SM16" s="65"/>
      <c r="SN16" s="65"/>
      <c r="SO16" s="65"/>
      <c r="SP16" s="65"/>
      <c r="SQ16" s="65"/>
      <c r="SR16" s="65"/>
      <c r="SS16" s="65"/>
      <c r="ST16" s="65"/>
      <c r="SU16" s="65"/>
      <c r="SV16" s="65"/>
      <c r="SW16" s="65"/>
      <c r="SX16" s="65"/>
      <c r="SY16" s="65"/>
      <c r="SZ16" s="65"/>
      <c r="TA16" s="65"/>
    </row>
    <row r="17" spans="1:521" ht="15.75" customHeight="1" x14ac:dyDescent="0.2">
      <c r="A17" s="66"/>
      <c r="B17" s="89" t="s">
        <v>72</v>
      </c>
      <c r="C17" s="90" t="s">
        <v>73</v>
      </c>
      <c r="D17" s="91">
        <v>200</v>
      </c>
      <c r="E17" s="92" t="s">
        <v>16</v>
      </c>
      <c r="F17" s="93"/>
      <c r="G17" s="93"/>
      <c r="H17" s="93"/>
      <c r="I17" s="93"/>
      <c r="J17" s="94"/>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c r="IW17" s="93"/>
      <c r="IX17" s="93"/>
      <c r="IY17" s="93"/>
      <c r="IZ17" s="93"/>
      <c r="JA17" s="93"/>
      <c r="JB17" s="93"/>
      <c r="JC17" s="93"/>
      <c r="JD17" s="93"/>
      <c r="JE17" s="93"/>
      <c r="JF17" s="93"/>
      <c r="JG17" s="93"/>
      <c r="JH17" s="93"/>
      <c r="JI17" s="93"/>
      <c r="JJ17" s="93"/>
      <c r="JK17" s="93"/>
      <c r="JL17" s="93"/>
      <c r="JM17" s="93"/>
      <c r="JN17" s="93"/>
      <c r="JO17" s="93"/>
      <c r="JP17" s="93"/>
      <c r="JQ17" s="93"/>
      <c r="JR17" s="93"/>
      <c r="JS17" s="93"/>
      <c r="JT17" s="93"/>
      <c r="JU17" s="93"/>
      <c r="JV17" s="93"/>
      <c r="JW17" s="93"/>
      <c r="JX17" s="93"/>
      <c r="JY17" s="93"/>
      <c r="JZ17" s="93"/>
      <c r="KA17" s="93"/>
      <c r="KB17" s="93"/>
      <c r="KC17" s="93"/>
      <c r="KD17" s="93"/>
      <c r="KE17" s="93"/>
      <c r="KF17" s="93"/>
      <c r="KG17" s="93"/>
      <c r="KH17" s="93"/>
      <c r="KI17" s="93"/>
      <c r="KJ17" s="93"/>
      <c r="KK17" s="93"/>
      <c r="KL17" s="93"/>
      <c r="KM17" s="93"/>
      <c r="KN17" s="93"/>
      <c r="KO17" s="93"/>
      <c r="KP17" s="93"/>
      <c r="KQ17" s="93"/>
      <c r="KR17" s="93"/>
      <c r="KS17" s="93"/>
      <c r="KT17" s="93"/>
      <c r="KU17" s="93"/>
      <c r="KV17" s="93"/>
      <c r="KW17" s="93"/>
      <c r="KX17" s="93"/>
      <c r="KY17" s="93"/>
      <c r="KZ17" s="93"/>
      <c r="LA17" s="93"/>
      <c r="LB17" s="93"/>
      <c r="LC17" s="93"/>
      <c r="LD17" s="93"/>
      <c r="LE17" s="93"/>
      <c r="LF17" s="93"/>
      <c r="LG17" s="93"/>
      <c r="LH17" s="93"/>
      <c r="LI17" s="93"/>
      <c r="LJ17" s="93"/>
      <c r="LK17" s="93"/>
      <c r="LL17" s="93"/>
      <c r="LM17" s="93"/>
      <c r="LN17" s="93"/>
      <c r="LO17" s="93"/>
      <c r="LP17" s="93"/>
      <c r="LQ17" s="93"/>
      <c r="LR17" s="93"/>
      <c r="LS17" s="93"/>
      <c r="LT17" s="93"/>
      <c r="LU17" s="93"/>
      <c r="LV17" s="93"/>
      <c r="LW17" s="93"/>
      <c r="LX17" s="93"/>
      <c r="LY17" s="93"/>
      <c r="LZ17" s="93"/>
      <c r="MA17" s="93"/>
      <c r="MB17" s="93"/>
      <c r="MC17" s="93"/>
      <c r="MD17" s="93"/>
      <c r="ME17" s="93"/>
      <c r="MF17" s="93"/>
      <c r="MG17" s="93"/>
      <c r="MH17" s="93"/>
      <c r="MI17" s="93"/>
      <c r="MJ17" s="93"/>
      <c r="MK17" s="93"/>
      <c r="ML17" s="93"/>
      <c r="MM17" s="93"/>
      <c r="MN17" s="93"/>
      <c r="MO17" s="93"/>
      <c r="MP17" s="93"/>
      <c r="MQ17" s="93"/>
      <c r="MR17" s="93"/>
      <c r="MS17" s="93"/>
      <c r="MT17" s="93"/>
      <c r="MU17" s="93"/>
      <c r="MV17" s="93"/>
      <c r="MW17" s="93"/>
      <c r="MX17" s="93"/>
      <c r="MY17" s="93"/>
      <c r="MZ17" s="93"/>
      <c r="NA17" s="93"/>
      <c r="NB17" s="93"/>
      <c r="NC17" s="93"/>
      <c r="ND17" s="93"/>
      <c r="NE17" s="93"/>
      <c r="NF17" s="93"/>
      <c r="NG17" s="93"/>
      <c r="NH17" s="93"/>
      <c r="NI17" s="93"/>
      <c r="NJ17" s="93"/>
      <c r="NK17" s="93"/>
      <c r="NL17" s="93"/>
      <c r="NM17" s="93"/>
      <c r="NN17" s="93"/>
      <c r="NO17" s="93"/>
      <c r="NP17" s="93"/>
      <c r="NQ17" s="93"/>
      <c r="NR17" s="93"/>
      <c r="NS17" s="93"/>
      <c r="NT17" s="93"/>
      <c r="NU17" s="93"/>
      <c r="NV17" s="93"/>
      <c r="NW17" s="93"/>
      <c r="NX17" s="93"/>
      <c r="NY17" s="93"/>
      <c r="NZ17" s="93"/>
      <c r="OA17" s="93"/>
      <c r="OB17" s="93"/>
      <c r="OC17" s="93"/>
      <c r="OD17" s="93"/>
      <c r="OE17" s="93"/>
      <c r="OF17" s="93"/>
      <c r="OG17" s="93"/>
      <c r="OH17" s="93"/>
      <c r="OI17" s="93"/>
      <c r="OJ17" s="93"/>
      <c r="OK17" s="93"/>
      <c r="OL17" s="93"/>
      <c r="OM17" s="93"/>
      <c r="ON17" s="93"/>
      <c r="OO17" s="93"/>
      <c r="OP17" s="93"/>
      <c r="OQ17" s="93"/>
      <c r="OR17" s="93"/>
      <c r="OS17" s="93"/>
      <c r="OT17" s="93"/>
      <c r="OU17" s="93"/>
      <c r="OV17" s="93"/>
      <c r="OW17" s="93"/>
      <c r="OX17" s="93"/>
      <c r="OY17" s="93"/>
      <c r="OZ17" s="93"/>
      <c r="PA17" s="93"/>
      <c r="PB17" s="93"/>
      <c r="PC17" s="93"/>
      <c r="PD17" s="93"/>
      <c r="PE17" s="93"/>
      <c r="PF17" s="93"/>
      <c r="PG17" s="93"/>
      <c r="PH17" s="93"/>
      <c r="PI17" s="93"/>
      <c r="PJ17" s="93"/>
      <c r="PK17" s="93"/>
      <c r="PL17" s="93"/>
      <c r="PM17" s="93"/>
      <c r="PN17" s="93"/>
      <c r="PO17" s="93"/>
      <c r="PP17" s="93"/>
      <c r="PQ17" s="93"/>
      <c r="PR17" s="93"/>
      <c r="PS17" s="93"/>
      <c r="PT17" s="93"/>
      <c r="PU17" s="93"/>
      <c r="PV17" s="93"/>
      <c r="PW17" s="93"/>
      <c r="PX17" s="93"/>
      <c r="PY17" s="93"/>
      <c r="PZ17" s="93"/>
      <c r="QA17" s="93"/>
      <c r="QB17" s="93"/>
      <c r="QC17" s="93"/>
      <c r="QD17" s="93"/>
      <c r="QE17" s="93"/>
      <c r="QF17" s="93"/>
      <c r="QG17" s="93"/>
      <c r="QH17" s="93"/>
      <c r="QI17" s="93"/>
      <c r="QJ17" s="93"/>
      <c r="QK17" s="93"/>
      <c r="QL17" s="93"/>
      <c r="QM17" s="93"/>
      <c r="QN17" s="93"/>
      <c r="QO17" s="93"/>
      <c r="QP17" s="93"/>
      <c r="QQ17" s="93"/>
      <c r="QR17" s="93"/>
      <c r="QS17" s="93"/>
      <c r="QT17" s="93"/>
      <c r="QU17" s="93"/>
      <c r="QV17" s="93"/>
      <c r="QW17" s="93"/>
      <c r="QX17" s="93"/>
      <c r="QY17" s="93"/>
      <c r="QZ17" s="93"/>
      <c r="RA17" s="93"/>
      <c r="RB17" s="93"/>
      <c r="RC17" s="93"/>
      <c r="RD17" s="93"/>
      <c r="RE17" s="93"/>
      <c r="RF17" s="93"/>
      <c r="RG17" s="93"/>
      <c r="RH17" s="93"/>
      <c r="RI17" s="93"/>
      <c r="RJ17" s="93"/>
      <c r="RK17" s="93"/>
      <c r="RL17" s="93"/>
      <c r="RM17" s="93"/>
      <c r="RN17" s="93"/>
      <c r="RO17" s="93"/>
      <c r="RP17" s="93"/>
      <c r="RQ17" s="93"/>
      <c r="RR17" s="93"/>
      <c r="RS17" s="93"/>
      <c r="RT17" s="93"/>
      <c r="RU17" s="93"/>
      <c r="RV17" s="93"/>
      <c r="RW17" s="93"/>
      <c r="RX17" s="93"/>
      <c r="RY17" s="93"/>
      <c r="RZ17" s="93"/>
      <c r="SA17" s="93"/>
      <c r="SB17" s="93"/>
      <c r="SC17" s="93"/>
      <c r="SD17" s="93"/>
      <c r="SE17" s="93"/>
      <c r="SF17" s="93"/>
      <c r="SG17" s="93"/>
      <c r="SH17" s="93"/>
      <c r="SI17" s="93"/>
      <c r="SJ17" s="93"/>
      <c r="SK17" s="94"/>
      <c r="SL17" s="51"/>
      <c r="SM17" s="51"/>
      <c r="SN17" s="51"/>
      <c r="SO17" s="51"/>
      <c r="SP17" s="51"/>
      <c r="SQ17" s="51"/>
      <c r="SR17" s="51"/>
      <c r="SS17" s="51"/>
      <c r="ST17" s="51"/>
      <c r="SU17" s="51"/>
      <c r="SV17" s="51"/>
      <c r="SW17" s="51"/>
      <c r="SX17" s="51"/>
      <c r="SY17" s="51"/>
      <c r="SZ17" s="51"/>
      <c r="TA17" s="51"/>
    </row>
    <row r="18" spans="1:521" ht="15.75" customHeight="1" x14ac:dyDescent="0.2">
      <c r="A18" s="95"/>
      <c r="B18" s="96" t="s">
        <v>74</v>
      </c>
      <c r="C18" s="97" t="s">
        <v>75</v>
      </c>
      <c r="D18" s="69">
        <v>200</v>
      </c>
      <c r="E18" s="98" t="s">
        <v>16</v>
      </c>
      <c r="F18" s="99"/>
      <c r="G18" s="99"/>
      <c r="H18" s="99"/>
      <c r="I18" s="99"/>
      <c r="J18" s="70"/>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9"/>
      <c r="EP18" s="99"/>
      <c r="EQ18" s="99"/>
      <c r="ER18" s="99"/>
      <c r="ES18" s="99"/>
      <c r="ET18" s="99"/>
      <c r="EU18" s="99"/>
      <c r="EV18" s="99"/>
      <c r="EW18" s="99"/>
      <c r="EX18" s="99"/>
      <c r="EY18" s="99"/>
      <c r="EZ18" s="99"/>
      <c r="FA18" s="99"/>
      <c r="FB18" s="99"/>
      <c r="FC18" s="99"/>
      <c r="FD18" s="99"/>
      <c r="FE18" s="99"/>
      <c r="FF18" s="99"/>
      <c r="FG18" s="99"/>
      <c r="FH18" s="99"/>
      <c r="FI18" s="99"/>
      <c r="FJ18" s="99"/>
      <c r="FK18" s="99"/>
      <c r="FL18" s="99"/>
      <c r="FM18" s="99"/>
      <c r="FN18" s="99"/>
      <c r="FO18" s="99"/>
      <c r="FP18" s="99"/>
      <c r="FQ18" s="99"/>
      <c r="FR18" s="99"/>
      <c r="FS18" s="99"/>
      <c r="FT18" s="99"/>
      <c r="FU18" s="99"/>
      <c r="FV18" s="99"/>
      <c r="FW18" s="99"/>
      <c r="FX18" s="99"/>
      <c r="FY18" s="99"/>
      <c r="FZ18" s="99"/>
      <c r="GA18" s="99"/>
      <c r="GB18" s="99"/>
      <c r="GC18" s="99"/>
      <c r="GD18" s="99"/>
      <c r="GE18" s="99"/>
      <c r="GF18" s="99"/>
      <c r="GG18" s="99"/>
      <c r="GH18" s="99"/>
      <c r="GI18" s="99"/>
      <c r="GJ18" s="99"/>
      <c r="GK18" s="99"/>
      <c r="GL18" s="99"/>
      <c r="GM18" s="99"/>
      <c r="GN18" s="99"/>
      <c r="GO18" s="99"/>
      <c r="GP18" s="99"/>
      <c r="GQ18" s="99"/>
      <c r="GR18" s="99"/>
      <c r="GS18" s="99"/>
      <c r="GT18" s="99"/>
      <c r="GU18" s="99"/>
      <c r="GV18" s="99"/>
      <c r="GW18" s="99"/>
      <c r="GX18" s="99"/>
      <c r="GY18" s="99"/>
      <c r="GZ18" s="99"/>
      <c r="HA18" s="99"/>
      <c r="HB18" s="99"/>
      <c r="HC18" s="99"/>
      <c r="HD18" s="99"/>
      <c r="HE18" s="99"/>
      <c r="HF18" s="99"/>
      <c r="HG18" s="99"/>
      <c r="HH18" s="99"/>
      <c r="HI18" s="99"/>
      <c r="HJ18" s="99"/>
      <c r="HK18" s="99"/>
      <c r="HL18" s="99"/>
      <c r="HM18" s="99"/>
      <c r="HN18" s="99"/>
      <c r="HO18" s="99"/>
      <c r="HP18" s="99"/>
      <c r="HQ18" s="99"/>
      <c r="HR18" s="99"/>
      <c r="HS18" s="99"/>
      <c r="HT18" s="99"/>
      <c r="HU18" s="99"/>
      <c r="HV18" s="99"/>
      <c r="HW18" s="99"/>
      <c r="HX18" s="99"/>
      <c r="HY18" s="99"/>
      <c r="HZ18" s="99"/>
      <c r="IA18" s="99"/>
      <c r="IB18" s="99"/>
      <c r="IC18" s="99"/>
      <c r="ID18" s="99"/>
      <c r="IE18" s="99"/>
      <c r="IF18" s="99"/>
      <c r="IG18" s="99"/>
      <c r="IH18" s="99"/>
      <c r="II18" s="99"/>
      <c r="IJ18" s="99"/>
      <c r="IK18" s="99"/>
      <c r="IL18" s="99"/>
      <c r="IM18" s="99"/>
      <c r="IN18" s="99"/>
      <c r="IO18" s="99"/>
      <c r="IP18" s="99"/>
      <c r="IQ18" s="99"/>
      <c r="IR18" s="99"/>
      <c r="IS18" s="99"/>
      <c r="IT18" s="99"/>
      <c r="IU18" s="99"/>
      <c r="IV18" s="99"/>
      <c r="IW18" s="99"/>
      <c r="IX18" s="99"/>
      <c r="IY18" s="99"/>
      <c r="IZ18" s="99"/>
      <c r="JA18" s="99"/>
      <c r="JB18" s="99"/>
      <c r="JC18" s="99"/>
      <c r="JD18" s="99"/>
      <c r="JE18" s="99"/>
      <c r="JF18" s="99"/>
      <c r="JG18" s="99"/>
      <c r="JH18" s="99"/>
      <c r="JI18" s="99"/>
      <c r="JJ18" s="99"/>
      <c r="JK18" s="99"/>
      <c r="JL18" s="99"/>
      <c r="JM18" s="99"/>
      <c r="JN18" s="99"/>
      <c r="JO18" s="99"/>
      <c r="JP18" s="99"/>
      <c r="JQ18" s="99"/>
      <c r="JR18" s="99"/>
      <c r="JS18" s="99"/>
      <c r="JT18" s="99"/>
      <c r="JU18" s="99"/>
      <c r="JV18" s="99"/>
      <c r="JW18" s="99"/>
      <c r="JX18" s="99"/>
      <c r="JY18" s="99"/>
      <c r="JZ18" s="99"/>
      <c r="KA18" s="99"/>
      <c r="KB18" s="99"/>
      <c r="KC18" s="99"/>
      <c r="KD18" s="99"/>
      <c r="KE18" s="99"/>
      <c r="KF18" s="99"/>
      <c r="KG18" s="99"/>
      <c r="KH18" s="99"/>
      <c r="KI18" s="99"/>
      <c r="KJ18" s="99"/>
      <c r="KK18" s="99"/>
      <c r="KL18" s="99"/>
      <c r="KM18" s="99"/>
      <c r="KN18" s="99"/>
      <c r="KO18" s="99"/>
      <c r="KP18" s="99"/>
      <c r="KQ18" s="99"/>
      <c r="KR18" s="99"/>
      <c r="KS18" s="99"/>
      <c r="KT18" s="99"/>
      <c r="KU18" s="99"/>
      <c r="KV18" s="99"/>
      <c r="KW18" s="99"/>
      <c r="KX18" s="99"/>
      <c r="KY18" s="99"/>
      <c r="KZ18" s="99"/>
      <c r="LA18" s="99"/>
      <c r="LB18" s="99"/>
      <c r="LC18" s="99"/>
      <c r="LD18" s="99"/>
      <c r="LE18" s="99"/>
      <c r="LF18" s="99"/>
      <c r="LG18" s="99"/>
      <c r="LH18" s="99"/>
      <c r="LI18" s="99"/>
      <c r="LJ18" s="99"/>
      <c r="LK18" s="99"/>
      <c r="LL18" s="99"/>
      <c r="LM18" s="99"/>
      <c r="LN18" s="99"/>
      <c r="LO18" s="99"/>
      <c r="LP18" s="99"/>
      <c r="LQ18" s="99"/>
      <c r="LR18" s="99"/>
      <c r="LS18" s="99"/>
      <c r="LT18" s="99"/>
      <c r="LU18" s="99"/>
      <c r="LV18" s="99"/>
      <c r="LW18" s="99"/>
      <c r="LX18" s="99"/>
      <c r="LY18" s="99"/>
      <c r="LZ18" s="99"/>
      <c r="MA18" s="99"/>
      <c r="MB18" s="99"/>
      <c r="MC18" s="99"/>
      <c r="MD18" s="99"/>
      <c r="ME18" s="99"/>
      <c r="MF18" s="99"/>
      <c r="MG18" s="99"/>
      <c r="MH18" s="99"/>
      <c r="MI18" s="99"/>
      <c r="MJ18" s="99"/>
      <c r="MK18" s="99"/>
      <c r="ML18" s="99"/>
      <c r="MM18" s="99"/>
      <c r="MN18" s="99"/>
      <c r="MO18" s="99"/>
      <c r="MP18" s="99"/>
      <c r="MQ18" s="99"/>
      <c r="MR18" s="99"/>
      <c r="MS18" s="99"/>
      <c r="MT18" s="99"/>
      <c r="MU18" s="99"/>
      <c r="MV18" s="99"/>
      <c r="MW18" s="99"/>
      <c r="MX18" s="99"/>
      <c r="MY18" s="99"/>
      <c r="MZ18" s="99"/>
      <c r="NA18" s="99"/>
      <c r="NB18" s="99"/>
      <c r="NC18" s="99"/>
      <c r="ND18" s="99"/>
      <c r="NE18" s="99"/>
      <c r="NF18" s="99"/>
      <c r="NG18" s="99"/>
      <c r="NH18" s="99"/>
      <c r="NI18" s="99"/>
      <c r="NJ18" s="99"/>
      <c r="NK18" s="99"/>
      <c r="NL18" s="99"/>
      <c r="NM18" s="99"/>
      <c r="NN18" s="99"/>
      <c r="NO18" s="99"/>
      <c r="NP18" s="99"/>
      <c r="NQ18" s="99"/>
      <c r="NR18" s="99"/>
      <c r="NS18" s="99"/>
      <c r="NT18" s="99"/>
      <c r="NU18" s="99"/>
      <c r="NV18" s="99"/>
      <c r="NW18" s="99"/>
      <c r="NX18" s="99"/>
      <c r="NY18" s="99"/>
      <c r="NZ18" s="99"/>
      <c r="OA18" s="99"/>
      <c r="OB18" s="99"/>
      <c r="OC18" s="99"/>
      <c r="OD18" s="99"/>
      <c r="OE18" s="99"/>
      <c r="OF18" s="99"/>
      <c r="OG18" s="99"/>
      <c r="OH18" s="99"/>
      <c r="OI18" s="99"/>
      <c r="OJ18" s="99"/>
      <c r="OK18" s="99"/>
      <c r="OL18" s="99"/>
      <c r="OM18" s="99"/>
      <c r="ON18" s="99"/>
      <c r="OO18" s="99"/>
      <c r="OP18" s="99"/>
      <c r="OQ18" s="99"/>
      <c r="OR18" s="99"/>
      <c r="OS18" s="99"/>
      <c r="OT18" s="99"/>
      <c r="OU18" s="99"/>
      <c r="OV18" s="99"/>
      <c r="OW18" s="99"/>
      <c r="OX18" s="99"/>
      <c r="OY18" s="99"/>
      <c r="OZ18" s="99"/>
      <c r="PA18" s="99"/>
      <c r="PB18" s="99"/>
      <c r="PC18" s="99"/>
      <c r="PD18" s="99"/>
      <c r="PE18" s="99"/>
      <c r="PF18" s="99"/>
      <c r="PG18" s="99"/>
      <c r="PH18" s="99"/>
      <c r="PI18" s="99"/>
      <c r="PJ18" s="99"/>
      <c r="PK18" s="99"/>
      <c r="PL18" s="99"/>
      <c r="PM18" s="99"/>
      <c r="PN18" s="99"/>
      <c r="PO18" s="99"/>
      <c r="PP18" s="99"/>
      <c r="PQ18" s="99"/>
      <c r="PR18" s="99"/>
      <c r="PS18" s="99"/>
      <c r="PT18" s="99"/>
      <c r="PU18" s="99"/>
      <c r="PV18" s="99"/>
      <c r="PW18" s="99"/>
      <c r="PX18" s="99"/>
      <c r="PY18" s="99"/>
      <c r="PZ18" s="99"/>
      <c r="QA18" s="99"/>
      <c r="QB18" s="99"/>
      <c r="QC18" s="99"/>
      <c r="QD18" s="99"/>
      <c r="QE18" s="99"/>
      <c r="QF18" s="99"/>
      <c r="QG18" s="99"/>
      <c r="QH18" s="99"/>
      <c r="QI18" s="99"/>
      <c r="QJ18" s="99"/>
      <c r="QK18" s="99"/>
      <c r="QL18" s="99"/>
      <c r="QM18" s="99"/>
      <c r="QN18" s="99"/>
      <c r="QO18" s="99"/>
      <c r="QP18" s="99"/>
      <c r="QQ18" s="99"/>
      <c r="QR18" s="99"/>
      <c r="QS18" s="99"/>
      <c r="QT18" s="99"/>
      <c r="QU18" s="99"/>
      <c r="QV18" s="99"/>
      <c r="QW18" s="99"/>
      <c r="QX18" s="99"/>
      <c r="QY18" s="99"/>
      <c r="QZ18" s="99"/>
      <c r="RA18" s="99"/>
      <c r="RB18" s="99"/>
      <c r="RC18" s="99"/>
      <c r="RD18" s="99"/>
      <c r="RE18" s="99"/>
      <c r="RF18" s="99"/>
      <c r="RG18" s="99"/>
      <c r="RH18" s="99"/>
      <c r="RI18" s="99"/>
      <c r="RJ18" s="99"/>
      <c r="RK18" s="99"/>
      <c r="RL18" s="99"/>
      <c r="RM18" s="99"/>
      <c r="RN18" s="99"/>
      <c r="RO18" s="99"/>
      <c r="RP18" s="99"/>
      <c r="RQ18" s="99"/>
      <c r="RR18" s="99"/>
      <c r="RS18" s="99"/>
      <c r="RT18" s="99"/>
      <c r="RU18" s="99"/>
      <c r="RV18" s="99"/>
      <c r="RW18" s="99"/>
      <c r="RX18" s="99"/>
      <c r="RY18" s="99"/>
      <c r="RZ18" s="99"/>
      <c r="SA18" s="99"/>
      <c r="SB18" s="99"/>
      <c r="SC18" s="99"/>
      <c r="SD18" s="99"/>
      <c r="SE18" s="99"/>
      <c r="SF18" s="99"/>
      <c r="SG18" s="99"/>
      <c r="SH18" s="99"/>
      <c r="SI18" s="99"/>
      <c r="SJ18" s="99"/>
      <c r="SK18" s="70"/>
      <c r="SL18" s="51"/>
      <c r="SM18" s="51"/>
      <c r="SN18" s="51"/>
      <c r="SO18" s="51"/>
      <c r="SP18" s="51"/>
      <c r="SQ18" s="51"/>
      <c r="SR18" s="51"/>
      <c r="SS18" s="51"/>
      <c r="ST18" s="51"/>
      <c r="SU18" s="51"/>
      <c r="SV18" s="51"/>
      <c r="SW18" s="51"/>
      <c r="SX18" s="51"/>
      <c r="SY18" s="51"/>
      <c r="SZ18" s="51"/>
      <c r="TA18" s="51"/>
    </row>
    <row r="19" spans="1:521" ht="15.75" customHeight="1" x14ac:dyDescent="0.2">
      <c r="A19" s="95"/>
      <c r="B19" s="96" t="s">
        <v>76</v>
      </c>
      <c r="C19" s="97" t="s">
        <v>77</v>
      </c>
      <c r="D19" s="69">
        <v>0</v>
      </c>
      <c r="E19" s="98" t="s">
        <v>16</v>
      </c>
      <c r="F19" s="99"/>
      <c r="G19" s="99"/>
      <c r="H19" s="99"/>
      <c r="I19" s="99"/>
      <c r="J19" s="70"/>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c r="IT19" s="99"/>
      <c r="IU19" s="99"/>
      <c r="IV19" s="99"/>
      <c r="IW19" s="99"/>
      <c r="IX19" s="99"/>
      <c r="IY19" s="99"/>
      <c r="IZ19" s="99"/>
      <c r="JA19" s="99"/>
      <c r="JB19" s="99"/>
      <c r="JC19" s="99"/>
      <c r="JD19" s="99"/>
      <c r="JE19" s="99"/>
      <c r="JF19" s="99"/>
      <c r="JG19" s="99"/>
      <c r="JH19" s="99"/>
      <c r="JI19" s="99"/>
      <c r="JJ19" s="99"/>
      <c r="JK19" s="99"/>
      <c r="JL19" s="99"/>
      <c r="JM19" s="99"/>
      <c r="JN19" s="99"/>
      <c r="JO19" s="99"/>
      <c r="JP19" s="99"/>
      <c r="JQ19" s="99"/>
      <c r="JR19" s="99"/>
      <c r="JS19" s="99"/>
      <c r="JT19" s="99"/>
      <c r="JU19" s="99"/>
      <c r="JV19" s="99"/>
      <c r="JW19" s="99"/>
      <c r="JX19" s="99"/>
      <c r="JY19" s="99"/>
      <c r="JZ19" s="99"/>
      <c r="KA19" s="99"/>
      <c r="KB19" s="99"/>
      <c r="KC19" s="99"/>
      <c r="KD19" s="99"/>
      <c r="KE19" s="99"/>
      <c r="KF19" s="99"/>
      <c r="KG19" s="99"/>
      <c r="KH19" s="99"/>
      <c r="KI19" s="99"/>
      <c r="KJ19" s="99"/>
      <c r="KK19" s="99"/>
      <c r="KL19" s="99"/>
      <c r="KM19" s="99"/>
      <c r="KN19" s="99"/>
      <c r="KO19" s="99"/>
      <c r="KP19" s="99"/>
      <c r="KQ19" s="99"/>
      <c r="KR19" s="99"/>
      <c r="KS19" s="99"/>
      <c r="KT19" s="99"/>
      <c r="KU19" s="99"/>
      <c r="KV19" s="99"/>
      <c r="KW19" s="99"/>
      <c r="KX19" s="99"/>
      <c r="KY19" s="99"/>
      <c r="KZ19" s="99"/>
      <c r="LA19" s="99"/>
      <c r="LB19" s="99"/>
      <c r="LC19" s="99"/>
      <c r="LD19" s="99"/>
      <c r="LE19" s="99"/>
      <c r="LF19" s="99"/>
      <c r="LG19" s="99"/>
      <c r="LH19" s="99"/>
      <c r="LI19" s="99"/>
      <c r="LJ19" s="99"/>
      <c r="LK19" s="99"/>
      <c r="LL19" s="99"/>
      <c r="LM19" s="99"/>
      <c r="LN19" s="99"/>
      <c r="LO19" s="99"/>
      <c r="LP19" s="99"/>
      <c r="LQ19" s="99"/>
      <c r="LR19" s="99"/>
      <c r="LS19" s="99"/>
      <c r="LT19" s="99"/>
      <c r="LU19" s="99"/>
      <c r="LV19" s="99"/>
      <c r="LW19" s="99"/>
      <c r="LX19" s="99"/>
      <c r="LY19" s="99"/>
      <c r="LZ19" s="99"/>
      <c r="MA19" s="99"/>
      <c r="MB19" s="99"/>
      <c r="MC19" s="99"/>
      <c r="MD19" s="99"/>
      <c r="ME19" s="99"/>
      <c r="MF19" s="99"/>
      <c r="MG19" s="99"/>
      <c r="MH19" s="99"/>
      <c r="MI19" s="99"/>
      <c r="MJ19" s="99"/>
      <c r="MK19" s="99"/>
      <c r="ML19" s="99"/>
      <c r="MM19" s="99"/>
      <c r="MN19" s="99"/>
      <c r="MO19" s="99"/>
      <c r="MP19" s="99"/>
      <c r="MQ19" s="99"/>
      <c r="MR19" s="99"/>
      <c r="MS19" s="99"/>
      <c r="MT19" s="99"/>
      <c r="MU19" s="99"/>
      <c r="MV19" s="99"/>
      <c r="MW19" s="99"/>
      <c r="MX19" s="99"/>
      <c r="MY19" s="99"/>
      <c r="MZ19" s="99"/>
      <c r="NA19" s="99"/>
      <c r="NB19" s="99"/>
      <c r="NC19" s="99"/>
      <c r="ND19" s="99"/>
      <c r="NE19" s="99"/>
      <c r="NF19" s="99"/>
      <c r="NG19" s="99"/>
      <c r="NH19" s="99"/>
      <c r="NI19" s="99"/>
      <c r="NJ19" s="99"/>
      <c r="NK19" s="99"/>
      <c r="NL19" s="99"/>
      <c r="NM19" s="99"/>
      <c r="NN19" s="99"/>
      <c r="NO19" s="99"/>
      <c r="NP19" s="99"/>
      <c r="NQ19" s="99"/>
      <c r="NR19" s="99"/>
      <c r="NS19" s="99"/>
      <c r="NT19" s="99"/>
      <c r="NU19" s="99"/>
      <c r="NV19" s="99"/>
      <c r="NW19" s="99"/>
      <c r="NX19" s="99"/>
      <c r="NY19" s="99"/>
      <c r="NZ19" s="99"/>
      <c r="OA19" s="99"/>
      <c r="OB19" s="99"/>
      <c r="OC19" s="99"/>
      <c r="OD19" s="99"/>
      <c r="OE19" s="99"/>
      <c r="OF19" s="99"/>
      <c r="OG19" s="99"/>
      <c r="OH19" s="99"/>
      <c r="OI19" s="99"/>
      <c r="OJ19" s="99"/>
      <c r="OK19" s="99"/>
      <c r="OL19" s="99"/>
      <c r="OM19" s="99"/>
      <c r="ON19" s="99"/>
      <c r="OO19" s="99"/>
      <c r="OP19" s="99"/>
      <c r="OQ19" s="99"/>
      <c r="OR19" s="99"/>
      <c r="OS19" s="99"/>
      <c r="OT19" s="99"/>
      <c r="OU19" s="99"/>
      <c r="OV19" s="99"/>
      <c r="OW19" s="99"/>
      <c r="OX19" s="99"/>
      <c r="OY19" s="99"/>
      <c r="OZ19" s="99"/>
      <c r="PA19" s="99"/>
      <c r="PB19" s="99"/>
      <c r="PC19" s="99"/>
      <c r="PD19" s="99"/>
      <c r="PE19" s="99"/>
      <c r="PF19" s="99"/>
      <c r="PG19" s="99"/>
      <c r="PH19" s="99"/>
      <c r="PI19" s="99"/>
      <c r="PJ19" s="99"/>
      <c r="PK19" s="99"/>
      <c r="PL19" s="99"/>
      <c r="PM19" s="99"/>
      <c r="PN19" s="99"/>
      <c r="PO19" s="99"/>
      <c r="PP19" s="99"/>
      <c r="PQ19" s="99"/>
      <c r="PR19" s="99"/>
      <c r="PS19" s="99"/>
      <c r="PT19" s="99"/>
      <c r="PU19" s="99"/>
      <c r="PV19" s="99"/>
      <c r="PW19" s="99"/>
      <c r="PX19" s="99"/>
      <c r="PY19" s="99"/>
      <c r="PZ19" s="99"/>
      <c r="QA19" s="99"/>
      <c r="QB19" s="99"/>
      <c r="QC19" s="99"/>
      <c r="QD19" s="99"/>
      <c r="QE19" s="99"/>
      <c r="QF19" s="99"/>
      <c r="QG19" s="99"/>
      <c r="QH19" s="99"/>
      <c r="QI19" s="99"/>
      <c r="QJ19" s="99"/>
      <c r="QK19" s="99"/>
      <c r="QL19" s="99"/>
      <c r="QM19" s="99"/>
      <c r="QN19" s="99"/>
      <c r="QO19" s="99"/>
      <c r="QP19" s="99"/>
      <c r="QQ19" s="99"/>
      <c r="QR19" s="99"/>
      <c r="QS19" s="99"/>
      <c r="QT19" s="99"/>
      <c r="QU19" s="99"/>
      <c r="QV19" s="99"/>
      <c r="QW19" s="99"/>
      <c r="QX19" s="99"/>
      <c r="QY19" s="99"/>
      <c r="QZ19" s="99"/>
      <c r="RA19" s="99"/>
      <c r="RB19" s="99"/>
      <c r="RC19" s="99"/>
      <c r="RD19" s="99"/>
      <c r="RE19" s="99"/>
      <c r="RF19" s="99"/>
      <c r="RG19" s="99"/>
      <c r="RH19" s="99"/>
      <c r="RI19" s="99"/>
      <c r="RJ19" s="99"/>
      <c r="RK19" s="99"/>
      <c r="RL19" s="99"/>
      <c r="RM19" s="99"/>
      <c r="RN19" s="99"/>
      <c r="RO19" s="99"/>
      <c r="RP19" s="99"/>
      <c r="RQ19" s="99"/>
      <c r="RR19" s="99"/>
      <c r="RS19" s="99"/>
      <c r="RT19" s="99"/>
      <c r="RU19" s="99"/>
      <c r="RV19" s="99"/>
      <c r="RW19" s="99"/>
      <c r="RX19" s="99"/>
      <c r="RY19" s="99"/>
      <c r="RZ19" s="99"/>
      <c r="SA19" s="99"/>
      <c r="SB19" s="99"/>
      <c r="SC19" s="99"/>
      <c r="SD19" s="99"/>
      <c r="SE19" s="99"/>
      <c r="SF19" s="99"/>
      <c r="SG19" s="99"/>
      <c r="SH19" s="99"/>
      <c r="SI19" s="99"/>
      <c r="SJ19" s="99"/>
      <c r="SK19" s="70"/>
      <c r="SL19" s="51"/>
      <c r="SM19" s="51"/>
      <c r="SN19" s="51"/>
      <c r="SO19" s="51"/>
      <c r="SP19" s="51"/>
      <c r="SQ19" s="51"/>
      <c r="SR19" s="51"/>
      <c r="SS19" s="51"/>
      <c r="ST19" s="51"/>
      <c r="SU19" s="51"/>
      <c r="SV19" s="51"/>
      <c r="SW19" s="51"/>
      <c r="SX19" s="51"/>
      <c r="SY19" s="51"/>
      <c r="SZ19" s="51"/>
      <c r="TA19" s="51"/>
    </row>
    <row r="20" spans="1:521" ht="15.75" customHeight="1" x14ac:dyDescent="0.2">
      <c r="A20" s="95"/>
      <c r="B20" s="96" t="s">
        <v>78</v>
      </c>
      <c r="C20" s="97" t="s">
        <v>79</v>
      </c>
      <c r="D20" s="69">
        <v>200</v>
      </c>
      <c r="E20" s="98" t="s">
        <v>16</v>
      </c>
      <c r="F20" s="99"/>
      <c r="G20" s="99"/>
      <c r="H20" s="99"/>
      <c r="I20" s="99"/>
      <c r="J20" s="70"/>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9"/>
      <c r="EP20" s="99"/>
      <c r="EQ20" s="99"/>
      <c r="ER20" s="99"/>
      <c r="ES20" s="99"/>
      <c r="ET20" s="99"/>
      <c r="EU20" s="99"/>
      <c r="EV20" s="99"/>
      <c r="EW20" s="99"/>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99"/>
      <c r="IE20" s="99"/>
      <c r="IF20" s="99"/>
      <c r="IG20" s="99"/>
      <c r="IH20" s="99"/>
      <c r="II20" s="99"/>
      <c r="IJ20" s="99"/>
      <c r="IK20" s="99"/>
      <c r="IL20" s="99"/>
      <c r="IM20" s="99"/>
      <c r="IN20" s="99"/>
      <c r="IO20" s="99"/>
      <c r="IP20" s="99"/>
      <c r="IQ20" s="99"/>
      <c r="IR20" s="99"/>
      <c r="IS20" s="99"/>
      <c r="IT20" s="99"/>
      <c r="IU20" s="99"/>
      <c r="IV20" s="99"/>
      <c r="IW20" s="99"/>
      <c r="IX20" s="99"/>
      <c r="IY20" s="99"/>
      <c r="IZ20" s="99"/>
      <c r="JA20" s="99"/>
      <c r="JB20" s="99"/>
      <c r="JC20" s="99"/>
      <c r="JD20" s="99"/>
      <c r="JE20" s="99"/>
      <c r="JF20" s="99"/>
      <c r="JG20" s="99"/>
      <c r="JH20" s="99"/>
      <c r="JI20" s="99"/>
      <c r="JJ20" s="99"/>
      <c r="JK20" s="99"/>
      <c r="JL20" s="99"/>
      <c r="JM20" s="99"/>
      <c r="JN20" s="99"/>
      <c r="JO20" s="99"/>
      <c r="JP20" s="99"/>
      <c r="JQ20" s="99"/>
      <c r="JR20" s="99"/>
      <c r="JS20" s="99"/>
      <c r="JT20" s="99"/>
      <c r="JU20" s="99"/>
      <c r="JV20" s="99"/>
      <c r="JW20" s="99"/>
      <c r="JX20" s="99"/>
      <c r="JY20" s="99"/>
      <c r="JZ20" s="99"/>
      <c r="KA20" s="99"/>
      <c r="KB20" s="99"/>
      <c r="KC20" s="99"/>
      <c r="KD20" s="99"/>
      <c r="KE20" s="99"/>
      <c r="KF20" s="99"/>
      <c r="KG20" s="99"/>
      <c r="KH20" s="99"/>
      <c r="KI20" s="99"/>
      <c r="KJ20" s="99"/>
      <c r="KK20" s="99"/>
      <c r="KL20" s="99"/>
      <c r="KM20" s="99"/>
      <c r="KN20" s="99"/>
      <c r="KO20" s="99"/>
      <c r="KP20" s="99"/>
      <c r="KQ20" s="99"/>
      <c r="KR20" s="99"/>
      <c r="KS20" s="99"/>
      <c r="KT20" s="99"/>
      <c r="KU20" s="99"/>
      <c r="KV20" s="99"/>
      <c r="KW20" s="99"/>
      <c r="KX20" s="99"/>
      <c r="KY20" s="99"/>
      <c r="KZ20" s="99"/>
      <c r="LA20" s="99"/>
      <c r="LB20" s="99"/>
      <c r="LC20" s="99"/>
      <c r="LD20" s="99"/>
      <c r="LE20" s="99"/>
      <c r="LF20" s="99"/>
      <c r="LG20" s="99"/>
      <c r="LH20" s="99"/>
      <c r="LI20" s="99"/>
      <c r="LJ20" s="99"/>
      <c r="LK20" s="99"/>
      <c r="LL20" s="99"/>
      <c r="LM20" s="99"/>
      <c r="LN20" s="99"/>
      <c r="LO20" s="99"/>
      <c r="LP20" s="99"/>
      <c r="LQ20" s="99"/>
      <c r="LR20" s="99"/>
      <c r="LS20" s="99"/>
      <c r="LT20" s="99"/>
      <c r="LU20" s="99"/>
      <c r="LV20" s="99"/>
      <c r="LW20" s="99"/>
      <c r="LX20" s="99"/>
      <c r="LY20" s="99"/>
      <c r="LZ20" s="99"/>
      <c r="MA20" s="99"/>
      <c r="MB20" s="99"/>
      <c r="MC20" s="99"/>
      <c r="MD20" s="99"/>
      <c r="ME20" s="99"/>
      <c r="MF20" s="99"/>
      <c r="MG20" s="99"/>
      <c r="MH20" s="99"/>
      <c r="MI20" s="99"/>
      <c r="MJ20" s="99"/>
      <c r="MK20" s="99"/>
      <c r="ML20" s="99"/>
      <c r="MM20" s="99"/>
      <c r="MN20" s="99"/>
      <c r="MO20" s="99"/>
      <c r="MP20" s="99"/>
      <c r="MQ20" s="99"/>
      <c r="MR20" s="99"/>
      <c r="MS20" s="99"/>
      <c r="MT20" s="99"/>
      <c r="MU20" s="99"/>
      <c r="MV20" s="99"/>
      <c r="MW20" s="99"/>
      <c r="MX20" s="99"/>
      <c r="MY20" s="99"/>
      <c r="MZ20" s="99"/>
      <c r="NA20" s="99"/>
      <c r="NB20" s="99"/>
      <c r="NC20" s="99"/>
      <c r="ND20" s="99"/>
      <c r="NE20" s="99"/>
      <c r="NF20" s="99"/>
      <c r="NG20" s="99"/>
      <c r="NH20" s="99"/>
      <c r="NI20" s="99"/>
      <c r="NJ20" s="99"/>
      <c r="NK20" s="99"/>
      <c r="NL20" s="99"/>
      <c r="NM20" s="99"/>
      <c r="NN20" s="99"/>
      <c r="NO20" s="99"/>
      <c r="NP20" s="99"/>
      <c r="NQ20" s="99"/>
      <c r="NR20" s="99"/>
      <c r="NS20" s="99"/>
      <c r="NT20" s="99"/>
      <c r="NU20" s="99"/>
      <c r="NV20" s="99"/>
      <c r="NW20" s="99"/>
      <c r="NX20" s="99"/>
      <c r="NY20" s="99"/>
      <c r="NZ20" s="99"/>
      <c r="OA20" s="99"/>
      <c r="OB20" s="99"/>
      <c r="OC20" s="99"/>
      <c r="OD20" s="99"/>
      <c r="OE20" s="99"/>
      <c r="OF20" s="99"/>
      <c r="OG20" s="99"/>
      <c r="OH20" s="99"/>
      <c r="OI20" s="99"/>
      <c r="OJ20" s="99"/>
      <c r="OK20" s="99"/>
      <c r="OL20" s="99"/>
      <c r="OM20" s="99"/>
      <c r="ON20" s="99"/>
      <c r="OO20" s="99"/>
      <c r="OP20" s="99"/>
      <c r="OQ20" s="99"/>
      <c r="OR20" s="99"/>
      <c r="OS20" s="99"/>
      <c r="OT20" s="99"/>
      <c r="OU20" s="99"/>
      <c r="OV20" s="99"/>
      <c r="OW20" s="99"/>
      <c r="OX20" s="99"/>
      <c r="OY20" s="99"/>
      <c r="OZ20" s="99"/>
      <c r="PA20" s="99"/>
      <c r="PB20" s="99"/>
      <c r="PC20" s="99"/>
      <c r="PD20" s="99"/>
      <c r="PE20" s="99"/>
      <c r="PF20" s="99"/>
      <c r="PG20" s="99"/>
      <c r="PH20" s="99"/>
      <c r="PI20" s="99"/>
      <c r="PJ20" s="99"/>
      <c r="PK20" s="99"/>
      <c r="PL20" s="99"/>
      <c r="PM20" s="99"/>
      <c r="PN20" s="99"/>
      <c r="PO20" s="99"/>
      <c r="PP20" s="99"/>
      <c r="PQ20" s="99"/>
      <c r="PR20" s="99"/>
      <c r="PS20" s="99"/>
      <c r="PT20" s="99"/>
      <c r="PU20" s="99"/>
      <c r="PV20" s="99"/>
      <c r="PW20" s="99"/>
      <c r="PX20" s="99"/>
      <c r="PY20" s="99"/>
      <c r="PZ20" s="99"/>
      <c r="QA20" s="99"/>
      <c r="QB20" s="99"/>
      <c r="QC20" s="99"/>
      <c r="QD20" s="99"/>
      <c r="QE20" s="99"/>
      <c r="QF20" s="99"/>
      <c r="QG20" s="99"/>
      <c r="QH20" s="99"/>
      <c r="QI20" s="99"/>
      <c r="QJ20" s="99"/>
      <c r="QK20" s="99"/>
      <c r="QL20" s="99"/>
      <c r="QM20" s="99"/>
      <c r="QN20" s="99"/>
      <c r="QO20" s="99"/>
      <c r="QP20" s="99"/>
      <c r="QQ20" s="99"/>
      <c r="QR20" s="99"/>
      <c r="QS20" s="99"/>
      <c r="QT20" s="99"/>
      <c r="QU20" s="99"/>
      <c r="QV20" s="99"/>
      <c r="QW20" s="99"/>
      <c r="QX20" s="99"/>
      <c r="QY20" s="99"/>
      <c r="QZ20" s="99"/>
      <c r="RA20" s="99"/>
      <c r="RB20" s="99"/>
      <c r="RC20" s="99"/>
      <c r="RD20" s="99"/>
      <c r="RE20" s="99"/>
      <c r="RF20" s="99"/>
      <c r="RG20" s="99"/>
      <c r="RH20" s="99"/>
      <c r="RI20" s="99"/>
      <c r="RJ20" s="99"/>
      <c r="RK20" s="99"/>
      <c r="RL20" s="99"/>
      <c r="RM20" s="99"/>
      <c r="RN20" s="99"/>
      <c r="RO20" s="99"/>
      <c r="RP20" s="99"/>
      <c r="RQ20" s="99"/>
      <c r="RR20" s="99"/>
      <c r="RS20" s="99"/>
      <c r="RT20" s="99"/>
      <c r="RU20" s="99"/>
      <c r="RV20" s="99"/>
      <c r="RW20" s="99"/>
      <c r="RX20" s="99"/>
      <c r="RY20" s="99"/>
      <c r="RZ20" s="99"/>
      <c r="SA20" s="99"/>
      <c r="SB20" s="99"/>
      <c r="SC20" s="99"/>
      <c r="SD20" s="99"/>
      <c r="SE20" s="99"/>
      <c r="SF20" s="99"/>
      <c r="SG20" s="99"/>
      <c r="SH20" s="99"/>
      <c r="SI20" s="99"/>
      <c r="SJ20" s="99"/>
      <c r="SK20" s="70"/>
      <c r="SL20" s="51"/>
      <c r="SM20" s="51"/>
      <c r="SN20" s="51"/>
      <c r="SO20" s="51"/>
      <c r="SP20" s="51"/>
      <c r="SQ20" s="51"/>
      <c r="SR20" s="51"/>
      <c r="SS20" s="51"/>
      <c r="ST20" s="51"/>
      <c r="SU20" s="51"/>
      <c r="SV20" s="51"/>
      <c r="SW20" s="51"/>
      <c r="SX20" s="51"/>
      <c r="SY20" s="51"/>
      <c r="SZ20" s="51"/>
      <c r="TA20" s="51"/>
    </row>
    <row r="21" spans="1:521" ht="15.75" customHeight="1" x14ac:dyDescent="0.2">
      <c r="A21" s="95"/>
      <c r="B21" s="96" t="s">
        <v>80</v>
      </c>
      <c r="C21" s="97" t="s">
        <v>81</v>
      </c>
      <c r="D21" s="69">
        <v>5</v>
      </c>
      <c r="E21" s="98" t="s">
        <v>82</v>
      </c>
      <c r="F21" s="99"/>
      <c r="G21" s="99"/>
      <c r="H21" s="99"/>
      <c r="I21" s="99"/>
      <c r="J21" s="70"/>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9"/>
      <c r="EP21" s="99"/>
      <c r="EQ21" s="99"/>
      <c r="ER21" s="99"/>
      <c r="ES21" s="99"/>
      <c r="ET21" s="99"/>
      <c r="EU21" s="99"/>
      <c r="EV21" s="99"/>
      <c r="EW21" s="99"/>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99"/>
      <c r="IE21" s="99"/>
      <c r="IF21" s="99"/>
      <c r="IG21" s="99"/>
      <c r="IH21" s="99"/>
      <c r="II21" s="99"/>
      <c r="IJ21" s="99"/>
      <c r="IK21" s="99"/>
      <c r="IL21" s="99"/>
      <c r="IM21" s="99"/>
      <c r="IN21" s="99"/>
      <c r="IO21" s="99"/>
      <c r="IP21" s="99"/>
      <c r="IQ21" s="99"/>
      <c r="IR21" s="99"/>
      <c r="IS21" s="99"/>
      <c r="IT21" s="99"/>
      <c r="IU21" s="99"/>
      <c r="IV21" s="99"/>
      <c r="IW21" s="99"/>
      <c r="IX21" s="99"/>
      <c r="IY21" s="99"/>
      <c r="IZ21" s="99"/>
      <c r="JA21" s="99"/>
      <c r="JB21" s="99"/>
      <c r="JC21" s="99"/>
      <c r="JD21" s="99"/>
      <c r="JE21" s="99"/>
      <c r="JF21" s="99"/>
      <c r="JG21" s="99"/>
      <c r="JH21" s="99"/>
      <c r="JI21" s="99"/>
      <c r="JJ21" s="99"/>
      <c r="JK21" s="99"/>
      <c r="JL21" s="99"/>
      <c r="JM21" s="99"/>
      <c r="JN21" s="99"/>
      <c r="JO21" s="99"/>
      <c r="JP21" s="99"/>
      <c r="JQ21" s="99"/>
      <c r="JR21" s="99"/>
      <c r="JS21" s="99"/>
      <c r="JT21" s="99"/>
      <c r="JU21" s="99"/>
      <c r="JV21" s="99"/>
      <c r="JW21" s="99"/>
      <c r="JX21" s="99"/>
      <c r="JY21" s="99"/>
      <c r="JZ21" s="99"/>
      <c r="KA21" s="99"/>
      <c r="KB21" s="99"/>
      <c r="KC21" s="99"/>
      <c r="KD21" s="99"/>
      <c r="KE21" s="99"/>
      <c r="KF21" s="99"/>
      <c r="KG21" s="99"/>
      <c r="KH21" s="99"/>
      <c r="KI21" s="99"/>
      <c r="KJ21" s="99"/>
      <c r="KK21" s="99"/>
      <c r="KL21" s="99"/>
      <c r="KM21" s="99"/>
      <c r="KN21" s="99"/>
      <c r="KO21" s="99"/>
      <c r="KP21" s="99"/>
      <c r="KQ21" s="99"/>
      <c r="KR21" s="99"/>
      <c r="KS21" s="99"/>
      <c r="KT21" s="99"/>
      <c r="KU21" s="99"/>
      <c r="KV21" s="99"/>
      <c r="KW21" s="99"/>
      <c r="KX21" s="99"/>
      <c r="KY21" s="99"/>
      <c r="KZ21" s="99"/>
      <c r="LA21" s="99"/>
      <c r="LB21" s="99"/>
      <c r="LC21" s="99"/>
      <c r="LD21" s="99"/>
      <c r="LE21" s="99"/>
      <c r="LF21" s="99"/>
      <c r="LG21" s="99"/>
      <c r="LH21" s="99"/>
      <c r="LI21" s="99"/>
      <c r="LJ21" s="99"/>
      <c r="LK21" s="99"/>
      <c r="LL21" s="99"/>
      <c r="LM21" s="99"/>
      <c r="LN21" s="99"/>
      <c r="LO21" s="99"/>
      <c r="LP21" s="99"/>
      <c r="LQ21" s="99"/>
      <c r="LR21" s="99"/>
      <c r="LS21" s="99"/>
      <c r="LT21" s="99"/>
      <c r="LU21" s="99"/>
      <c r="LV21" s="99"/>
      <c r="LW21" s="99"/>
      <c r="LX21" s="99"/>
      <c r="LY21" s="99"/>
      <c r="LZ21" s="99"/>
      <c r="MA21" s="99"/>
      <c r="MB21" s="99"/>
      <c r="MC21" s="99"/>
      <c r="MD21" s="99"/>
      <c r="ME21" s="99"/>
      <c r="MF21" s="99"/>
      <c r="MG21" s="99"/>
      <c r="MH21" s="99"/>
      <c r="MI21" s="99"/>
      <c r="MJ21" s="99"/>
      <c r="MK21" s="99"/>
      <c r="ML21" s="99"/>
      <c r="MM21" s="99"/>
      <c r="MN21" s="99"/>
      <c r="MO21" s="99"/>
      <c r="MP21" s="99"/>
      <c r="MQ21" s="99"/>
      <c r="MR21" s="99"/>
      <c r="MS21" s="99"/>
      <c r="MT21" s="99"/>
      <c r="MU21" s="99"/>
      <c r="MV21" s="99"/>
      <c r="MW21" s="99"/>
      <c r="MX21" s="99"/>
      <c r="MY21" s="99"/>
      <c r="MZ21" s="99"/>
      <c r="NA21" s="99"/>
      <c r="NB21" s="99"/>
      <c r="NC21" s="99"/>
      <c r="ND21" s="99"/>
      <c r="NE21" s="99"/>
      <c r="NF21" s="99"/>
      <c r="NG21" s="99"/>
      <c r="NH21" s="99"/>
      <c r="NI21" s="99"/>
      <c r="NJ21" s="99"/>
      <c r="NK21" s="99"/>
      <c r="NL21" s="99"/>
      <c r="NM21" s="99"/>
      <c r="NN21" s="99"/>
      <c r="NO21" s="99"/>
      <c r="NP21" s="99"/>
      <c r="NQ21" s="99"/>
      <c r="NR21" s="99"/>
      <c r="NS21" s="99"/>
      <c r="NT21" s="99"/>
      <c r="NU21" s="99"/>
      <c r="NV21" s="99"/>
      <c r="NW21" s="99"/>
      <c r="NX21" s="99"/>
      <c r="NY21" s="99"/>
      <c r="NZ21" s="99"/>
      <c r="OA21" s="99"/>
      <c r="OB21" s="99"/>
      <c r="OC21" s="99"/>
      <c r="OD21" s="99"/>
      <c r="OE21" s="99"/>
      <c r="OF21" s="99"/>
      <c r="OG21" s="99"/>
      <c r="OH21" s="99"/>
      <c r="OI21" s="99"/>
      <c r="OJ21" s="99"/>
      <c r="OK21" s="99"/>
      <c r="OL21" s="99"/>
      <c r="OM21" s="99"/>
      <c r="ON21" s="99"/>
      <c r="OO21" s="99"/>
      <c r="OP21" s="99"/>
      <c r="OQ21" s="99"/>
      <c r="OR21" s="99"/>
      <c r="OS21" s="99"/>
      <c r="OT21" s="99"/>
      <c r="OU21" s="99"/>
      <c r="OV21" s="99"/>
      <c r="OW21" s="99"/>
      <c r="OX21" s="99"/>
      <c r="OY21" s="99"/>
      <c r="OZ21" s="99"/>
      <c r="PA21" s="99"/>
      <c r="PB21" s="99"/>
      <c r="PC21" s="99"/>
      <c r="PD21" s="99"/>
      <c r="PE21" s="99"/>
      <c r="PF21" s="99"/>
      <c r="PG21" s="99"/>
      <c r="PH21" s="99"/>
      <c r="PI21" s="99"/>
      <c r="PJ21" s="99"/>
      <c r="PK21" s="99"/>
      <c r="PL21" s="99"/>
      <c r="PM21" s="99"/>
      <c r="PN21" s="99"/>
      <c r="PO21" s="99"/>
      <c r="PP21" s="99"/>
      <c r="PQ21" s="99"/>
      <c r="PR21" s="99"/>
      <c r="PS21" s="99"/>
      <c r="PT21" s="99"/>
      <c r="PU21" s="99"/>
      <c r="PV21" s="99"/>
      <c r="PW21" s="99"/>
      <c r="PX21" s="99"/>
      <c r="PY21" s="99"/>
      <c r="PZ21" s="99"/>
      <c r="QA21" s="99"/>
      <c r="QB21" s="99"/>
      <c r="QC21" s="99"/>
      <c r="QD21" s="99"/>
      <c r="QE21" s="99"/>
      <c r="QF21" s="99"/>
      <c r="QG21" s="99"/>
      <c r="QH21" s="99"/>
      <c r="QI21" s="99"/>
      <c r="QJ21" s="99"/>
      <c r="QK21" s="99"/>
      <c r="QL21" s="99"/>
      <c r="QM21" s="99"/>
      <c r="QN21" s="99"/>
      <c r="QO21" s="99"/>
      <c r="QP21" s="99"/>
      <c r="QQ21" s="99"/>
      <c r="QR21" s="99"/>
      <c r="QS21" s="99"/>
      <c r="QT21" s="99"/>
      <c r="QU21" s="99"/>
      <c r="QV21" s="99"/>
      <c r="QW21" s="99"/>
      <c r="QX21" s="99"/>
      <c r="QY21" s="99"/>
      <c r="QZ21" s="99"/>
      <c r="RA21" s="99"/>
      <c r="RB21" s="99"/>
      <c r="RC21" s="99"/>
      <c r="RD21" s="99"/>
      <c r="RE21" s="99"/>
      <c r="RF21" s="99"/>
      <c r="RG21" s="99"/>
      <c r="RH21" s="99"/>
      <c r="RI21" s="99"/>
      <c r="RJ21" s="99"/>
      <c r="RK21" s="99"/>
      <c r="RL21" s="99"/>
      <c r="RM21" s="99"/>
      <c r="RN21" s="99"/>
      <c r="RO21" s="99"/>
      <c r="RP21" s="99"/>
      <c r="RQ21" s="99"/>
      <c r="RR21" s="99"/>
      <c r="RS21" s="99"/>
      <c r="RT21" s="99"/>
      <c r="RU21" s="99"/>
      <c r="RV21" s="99"/>
      <c r="RW21" s="99"/>
      <c r="RX21" s="99"/>
      <c r="RY21" s="99"/>
      <c r="RZ21" s="99"/>
      <c r="SA21" s="99"/>
      <c r="SB21" s="99"/>
      <c r="SC21" s="99"/>
      <c r="SD21" s="99"/>
      <c r="SE21" s="99"/>
      <c r="SF21" s="99"/>
      <c r="SG21" s="99"/>
      <c r="SH21" s="99"/>
      <c r="SI21" s="99"/>
      <c r="SJ21" s="99"/>
      <c r="SK21" s="70"/>
      <c r="SL21" s="51"/>
      <c r="SM21" s="51"/>
      <c r="SN21" s="51"/>
      <c r="SO21" s="51"/>
      <c r="SP21" s="51"/>
      <c r="SQ21" s="51"/>
      <c r="SR21" s="51"/>
      <c r="SS21" s="51"/>
      <c r="ST21" s="51"/>
      <c r="SU21" s="51"/>
      <c r="SV21" s="51"/>
      <c r="SW21" s="51"/>
      <c r="SX21" s="51"/>
      <c r="SY21" s="51"/>
      <c r="SZ21" s="51"/>
      <c r="TA21" s="51"/>
    </row>
    <row r="22" spans="1:521" ht="15.75" customHeight="1" x14ac:dyDescent="0.2">
      <c r="A22" s="95"/>
      <c r="B22" s="96" t="s">
        <v>83</v>
      </c>
      <c r="C22" s="97" t="s">
        <v>84</v>
      </c>
      <c r="D22" s="69">
        <v>5</v>
      </c>
      <c r="E22" s="98" t="s">
        <v>18</v>
      </c>
      <c r="F22" s="99"/>
      <c r="G22" s="99"/>
      <c r="H22" s="99"/>
      <c r="I22" s="99"/>
      <c r="J22" s="70"/>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9"/>
      <c r="EP22" s="99"/>
      <c r="EQ22" s="99"/>
      <c r="ER22" s="99"/>
      <c r="ES22" s="99"/>
      <c r="ET22" s="99"/>
      <c r="EU22" s="99"/>
      <c r="EV22" s="99"/>
      <c r="EW22" s="99"/>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99"/>
      <c r="IE22" s="99"/>
      <c r="IF22" s="99"/>
      <c r="IG22" s="99"/>
      <c r="IH22" s="99"/>
      <c r="II22" s="99"/>
      <c r="IJ22" s="99"/>
      <c r="IK22" s="99"/>
      <c r="IL22" s="99"/>
      <c r="IM22" s="99"/>
      <c r="IN22" s="99"/>
      <c r="IO22" s="99"/>
      <c r="IP22" s="99"/>
      <c r="IQ22" s="99"/>
      <c r="IR22" s="99"/>
      <c r="IS22" s="99"/>
      <c r="IT22" s="99"/>
      <c r="IU22" s="99"/>
      <c r="IV22" s="99"/>
      <c r="IW22" s="99"/>
      <c r="IX22" s="99"/>
      <c r="IY22" s="99"/>
      <c r="IZ22" s="99"/>
      <c r="JA22" s="99"/>
      <c r="JB22" s="99"/>
      <c r="JC22" s="99"/>
      <c r="JD22" s="99"/>
      <c r="JE22" s="99"/>
      <c r="JF22" s="99"/>
      <c r="JG22" s="99"/>
      <c r="JH22" s="99"/>
      <c r="JI22" s="99"/>
      <c r="JJ22" s="99"/>
      <c r="JK22" s="99"/>
      <c r="JL22" s="99"/>
      <c r="JM22" s="99"/>
      <c r="JN22" s="99"/>
      <c r="JO22" s="99"/>
      <c r="JP22" s="99"/>
      <c r="JQ22" s="99"/>
      <c r="JR22" s="99"/>
      <c r="JS22" s="99"/>
      <c r="JT22" s="99"/>
      <c r="JU22" s="99"/>
      <c r="JV22" s="99"/>
      <c r="JW22" s="99"/>
      <c r="JX22" s="99"/>
      <c r="JY22" s="99"/>
      <c r="JZ22" s="99"/>
      <c r="KA22" s="99"/>
      <c r="KB22" s="99"/>
      <c r="KC22" s="99"/>
      <c r="KD22" s="99"/>
      <c r="KE22" s="99"/>
      <c r="KF22" s="99"/>
      <c r="KG22" s="99"/>
      <c r="KH22" s="99"/>
      <c r="KI22" s="99"/>
      <c r="KJ22" s="99"/>
      <c r="KK22" s="99"/>
      <c r="KL22" s="99"/>
      <c r="KM22" s="99"/>
      <c r="KN22" s="99"/>
      <c r="KO22" s="99"/>
      <c r="KP22" s="99"/>
      <c r="KQ22" s="99"/>
      <c r="KR22" s="99"/>
      <c r="KS22" s="99"/>
      <c r="KT22" s="99"/>
      <c r="KU22" s="99"/>
      <c r="KV22" s="99"/>
      <c r="KW22" s="99"/>
      <c r="KX22" s="99"/>
      <c r="KY22" s="99"/>
      <c r="KZ22" s="99"/>
      <c r="LA22" s="99"/>
      <c r="LB22" s="99"/>
      <c r="LC22" s="99"/>
      <c r="LD22" s="99"/>
      <c r="LE22" s="99"/>
      <c r="LF22" s="99"/>
      <c r="LG22" s="99"/>
      <c r="LH22" s="99"/>
      <c r="LI22" s="99"/>
      <c r="LJ22" s="99"/>
      <c r="LK22" s="99"/>
      <c r="LL22" s="99"/>
      <c r="LM22" s="99"/>
      <c r="LN22" s="99"/>
      <c r="LO22" s="99"/>
      <c r="LP22" s="99"/>
      <c r="LQ22" s="99"/>
      <c r="LR22" s="99"/>
      <c r="LS22" s="99"/>
      <c r="LT22" s="99"/>
      <c r="LU22" s="99"/>
      <c r="LV22" s="99"/>
      <c r="LW22" s="99"/>
      <c r="LX22" s="99"/>
      <c r="LY22" s="99"/>
      <c r="LZ22" s="99"/>
      <c r="MA22" s="99"/>
      <c r="MB22" s="99"/>
      <c r="MC22" s="99"/>
      <c r="MD22" s="99"/>
      <c r="ME22" s="99"/>
      <c r="MF22" s="99"/>
      <c r="MG22" s="99"/>
      <c r="MH22" s="99"/>
      <c r="MI22" s="99"/>
      <c r="MJ22" s="99"/>
      <c r="MK22" s="99"/>
      <c r="ML22" s="99"/>
      <c r="MM22" s="99"/>
      <c r="MN22" s="99"/>
      <c r="MO22" s="99"/>
      <c r="MP22" s="99"/>
      <c r="MQ22" s="99"/>
      <c r="MR22" s="99"/>
      <c r="MS22" s="99"/>
      <c r="MT22" s="99"/>
      <c r="MU22" s="99"/>
      <c r="MV22" s="99"/>
      <c r="MW22" s="99"/>
      <c r="MX22" s="99"/>
      <c r="MY22" s="99"/>
      <c r="MZ22" s="99"/>
      <c r="NA22" s="99"/>
      <c r="NB22" s="99"/>
      <c r="NC22" s="99"/>
      <c r="ND22" s="99"/>
      <c r="NE22" s="99"/>
      <c r="NF22" s="99"/>
      <c r="NG22" s="99"/>
      <c r="NH22" s="99"/>
      <c r="NI22" s="99"/>
      <c r="NJ22" s="99"/>
      <c r="NK22" s="99"/>
      <c r="NL22" s="99"/>
      <c r="NM22" s="99"/>
      <c r="NN22" s="99"/>
      <c r="NO22" s="99"/>
      <c r="NP22" s="99"/>
      <c r="NQ22" s="99"/>
      <c r="NR22" s="99"/>
      <c r="NS22" s="99"/>
      <c r="NT22" s="99"/>
      <c r="NU22" s="99"/>
      <c r="NV22" s="99"/>
      <c r="NW22" s="99"/>
      <c r="NX22" s="99"/>
      <c r="NY22" s="99"/>
      <c r="NZ22" s="99"/>
      <c r="OA22" s="99"/>
      <c r="OB22" s="99"/>
      <c r="OC22" s="99"/>
      <c r="OD22" s="99"/>
      <c r="OE22" s="99"/>
      <c r="OF22" s="99"/>
      <c r="OG22" s="99"/>
      <c r="OH22" s="99"/>
      <c r="OI22" s="99"/>
      <c r="OJ22" s="99"/>
      <c r="OK22" s="99"/>
      <c r="OL22" s="99"/>
      <c r="OM22" s="99"/>
      <c r="ON22" s="99"/>
      <c r="OO22" s="99"/>
      <c r="OP22" s="99"/>
      <c r="OQ22" s="99"/>
      <c r="OR22" s="99"/>
      <c r="OS22" s="99"/>
      <c r="OT22" s="99"/>
      <c r="OU22" s="99"/>
      <c r="OV22" s="99"/>
      <c r="OW22" s="99"/>
      <c r="OX22" s="99"/>
      <c r="OY22" s="99"/>
      <c r="OZ22" s="99"/>
      <c r="PA22" s="99"/>
      <c r="PB22" s="99"/>
      <c r="PC22" s="99"/>
      <c r="PD22" s="99"/>
      <c r="PE22" s="99"/>
      <c r="PF22" s="99"/>
      <c r="PG22" s="99"/>
      <c r="PH22" s="99"/>
      <c r="PI22" s="99"/>
      <c r="PJ22" s="99"/>
      <c r="PK22" s="99"/>
      <c r="PL22" s="99"/>
      <c r="PM22" s="99"/>
      <c r="PN22" s="99"/>
      <c r="PO22" s="99"/>
      <c r="PP22" s="99"/>
      <c r="PQ22" s="99"/>
      <c r="PR22" s="99"/>
      <c r="PS22" s="99"/>
      <c r="PT22" s="99"/>
      <c r="PU22" s="99"/>
      <c r="PV22" s="99"/>
      <c r="PW22" s="99"/>
      <c r="PX22" s="99"/>
      <c r="PY22" s="99"/>
      <c r="PZ22" s="99"/>
      <c r="QA22" s="99"/>
      <c r="QB22" s="99"/>
      <c r="QC22" s="99"/>
      <c r="QD22" s="99"/>
      <c r="QE22" s="99"/>
      <c r="QF22" s="99"/>
      <c r="QG22" s="99"/>
      <c r="QH22" s="99"/>
      <c r="QI22" s="99"/>
      <c r="QJ22" s="99"/>
      <c r="QK22" s="99"/>
      <c r="QL22" s="99"/>
      <c r="QM22" s="99"/>
      <c r="QN22" s="99"/>
      <c r="QO22" s="99"/>
      <c r="QP22" s="99"/>
      <c r="QQ22" s="99"/>
      <c r="QR22" s="99"/>
      <c r="QS22" s="99"/>
      <c r="QT22" s="99"/>
      <c r="QU22" s="99"/>
      <c r="QV22" s="99"/>
      <c r="QW22" s="99"/>
      <c r="QX22" s="99"/>
      <c r="QY22" s="99"/>
      <c r="QZ22" s="99"/>
      <c r="RA22" s="99"/>
      <c r="RB22" s="99"/>
      <c r="RC22" s="99"/>
      <c r="RD22" s="99"/>
      <c r="RE22" s="99"/>
      <c r="RF22" s="99"/>
      <c r="RG22" s="99"/>
      <c r="RH22" s="99"/>
      <c r="RI22" s="99"/>
      <c r="RJ22" s="99"/>
      <c r="RK22" s="99"/>
      <c r="RL22" s="99"/>
      <c r="RM22" s="99"/>
      <c r="RN22" s="99"/>
      <c r="RO22" s="99"/>
      <c r="RP22" s="99"/>
      <c r="RQ22" s="99"/>
      <c r="RR22" s="99"/>
      <c r="RS22" s="99"/>
      <c r="RT22" s="99"/>
      <c r="RU22" s="99"/>
      <c r="RV22" s="99"/>
      <c r="RW22" s="99"/>
      <c r="RX22" s="99"/>
      <c r="RY22" s="99"/>
      <c r="RZ22" s="99"/>
      <c r="SA22" s="99"/>
      <c r="SB22" s="99"/>
      <c r="SC22" s="99"/>
      <c r="SD22" s="99"/>
      <c r="SE22" s="99"/>
      <c r="SF22" s="99"/>
      <c r="SG22" s="99"/>
      <c r="SH22" s="99"/>
      <c r="SI22" s="99"/>
      <c r="SJ22" s="99"/>
      <c r="SK22" s="70"/>
      <c r="SL22" s="51"/>
      <c r="SM22" s="51"/>
      <c r="SN22" s="51"/>
      <c r="SO22" s="51"/>
      <c r="SP22" s="51"/>
      <c r="SQ22" s="51"/>
      <c r="SR22" s="51"/>
      <c r="SS22" s="51"/>
      <c r="ST22" s="51"/>
      <c r="SU22" s="51"/>
      <c r="SV22" s="51"/>
      <c r="SW22" s="51"/>
      <c r="SX22" s="51"/>
      <c r="SY22" s="51"/>
      <c r="SZ22" s="51"/>
      <c r="TA22" s="51"/>
    </row>
    <row r="23" spans="1:521" ht="15.75" customHeight="1" x14ac:dyDescent="0.2">
      <c r="A23" s="95"/>
      <c r="B23" s="96" t="s">
        <v>85</v>
      </c>
      <c r="C23" s="97" t="s">
        <v>86</v>
      </c>
      <c r="D23" s="69">
        <v>20</v>
      </c>
      <c r="E23" s="98" t="s">
        <v>18</v>
      </c>
      <c r="F23" s="99"/>
      <c r="G23" s="99"/>
      <c r="H23" s="99"/>
      <c r="I23" s="99"/>
      <c r="J23" s="70"/>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99"/>
      <c r="DS23" s="99"/>
      <c r="DT23" s="99"/>
      <c r="DU23" s="99"/>
      <c r="DV23" s="99"/>
      <c r="DW23" s="99"/>
      <c r="DX23" s="99"/>
      <c r="DY23" s="99"/>
      <c r="DZ23" s="99"/>
      <c r="EA23" s="99"/>
      <c r="EB23" s="99"/>
      <c r="EC23" s="99"/>
      <c r="ED23" s="99"/>
      <c r="EE23" s="99"/>
      <c r="EF23" s="99"/>
      <c r="EG23" s="99"/>
      <c r="EH23" s="99"/>
      <c r="EI23" s="99"/>
      <c r="EJ23" s="99"/>
      <c r="EK23" s="99"/>
      <c r="EL23" s="99"/>
      <c r="EM23" s="99"/>
      <c r="EN23" s="99"/>
      <c r="EO23" s="99"/>
      <c r="EP23" s="99"/>
      <c r="EQ23" s="99"/>
      <c r="ER23" s="99"/>
      <c r="ES23" s="99"/>
      <c r="ET23" s="99"/>
      <c r="EU23" s="99"/>
      <c r="EV23" s="99"/>
      <c r="EW23" s="99"/>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99"/>
      <c r="IE23" s="99"/>
      <c r="IF23" s="99"/>
      <c r="IG23" s="99"/>
      <c r="IH23" s="99"/>
      <c r="II23" s="99"/>
      <c r="IJ23" s="99"/>
      <c r="IK23" s="99"/>
      <c r="IL23" s="99"/>
      <c r="IM23" s="99"/>
      <c r="IN23" s="99"/>
      <c r="IO23" s="99"/>
      <c r="IP23" s="99"/>
      <c r="IQ23" s="99"/>
      <c r="IR23" s="99"/>
      <c r="IS23" s="99"/>
      <c r="IT23" s="99"/>
      <c r="IU23" s="99"/>
      <c r="IV23" s="99"/>
      <c r="IW23" s="99"/>
      <c r="IX23" s="99"/>
      <c r="IY23" s="99"/>
      <c r="IZ23" s="99"/>
      <c r="JA23" s="99"/>
      <c r="JB23" s="99"/>
      <c r="JC23" s="99"/>
      <c r="JD23" s="99"/>
      <c r="JE23" s="99"/>
      <c r="JF23" s="99"/>
      <c r="JG23" s="99"/>
      <c r="JH23" s="99"/>
      <c r="JI23" s="99"/>
      <c r="JJ23" s="99"/>
      <c r="JK23" s="99"/>
      <c r="JL23" s="99"/>
      <c r="JM23" s="99"/>
      <c r="JN23" s="99"/>
      <c r="JO23" s="99"/>
      <c r="JP23" s="99"/>
      <c r="JQ23" s="99"/>
      <c r="JR23" s="99"/>
      <c r="JS23" s="99"/>
      <c r="JT23" s="99"/>
      <c r="JU23" s="99"/>
      <c r="JV23" s="99"/>
      <c r="JW23" s="99"/>
      <c r="JX23" s="99"/>
      <c r="JY23" s="99"/>
      <c r="JZ23" s="99"/>
      <c r="KA23" s="99"/>
      <c r="KB23" s="99"/>
      <c r="KC23" s="99"/>
      <c r="KD23" s="99"/>
      <c r="KE23" s="99"/>
      <c r="KF23" s="99"/>
      <c r="KG23" s="99"/>
      <c r="KH23" s="99"/>
      <c r="KI23" s="99"/>
      <c r="KJ23" s="99"/>
      <c r="KK23" s="99"/>
      <c r="KL23" s="99"/>
      <c r="KM23" s="99"/>
      <c r="KN23" s="99"/>
      <c r="KO23" s="99"/>
      <c r="KP23" s="99"/>
      <c r="KQ23" s="99"/>
      <c r="KR23" s="99"/>
      <c r="KS23" s="99"/>
      <c r="KT23" s="99"/>
      <c r="KU23" s="99"/>
      <c r="KV23" s="99"/>
      <c r="KW23" s="99"/>
      <c r="KX23" s="99"/>
      <c r="KY23" s="99"/>
      <c r="KZ23" s="99"/>
      <c r="LA23" s="99"/>
      <c r="LB23" s="99"/>
      <c r="LC23" s="99"/>
      <c r="LD23" s="99"/>
      <c r="LE23" s="99"/>
      <c r="LF23" s="99"/>
      <c r="LG23" s="99"/>
      <c r="LH23" s="99"/>
      <c r="LI23" s="99"/>
      <c r="LJ23" s="99"/>
      <c r="LK23" s="99"/>
      <c r="LL23" s="99"/>
      <c r="LM23" s="99"/>
      <c r="LN23" s="99"/>
      <c r="LO23" s="99"/>
      <c r="LP23" s="99"/>
      <c r="LQ23" s="99"/>
      <c r="LR23" s="99"/>
      <c r="LS23" s="99"/>
      <c r="LT23" s="99"/>
      <c r="LU23" s="99"/>
      <c r="LV23" s="99"/>
      <c r="LW23" s="99"/>
      <c r="LX23" s="99"/>
      <c r="LY23" s="99"/>
      <c r="LZ23" s="99"/>
      <c r="MA23" s="99"/>
      <c r="MB23" s="99"/>
      <c r="MC23" s="99"/>
      <c r="MD23" s="99"/>
      <c r="ME23" s="99"/>
      <c r="MF23" s="99"/>
      <c r="MG23" s="99"/>
      <c r="MH23" s="99"/>
      <c r="MI23" s="99"/>
      <c r="MJ23" s="99"/>
      <c r="MK23" s="99"/>
      <c r="ML23" s="99"/>
      <c r="MM23" s="99"/>
      <c r="MN23" s="99"/>
      <c r="MO23" s="99"/>
      <c r="MP23" s="99"/>
      <c r="MQ23" s="99"/>
      <c r="MR23" s="99"/>
      <c r="MS23" s="99"/>
      <c r="MT23" s="99"/>
      <c r="MU23" s="99"/>
      <c r="MV23" s="99"/>
      <c r="MW23" s="99"/>
      <c r="MX23" s="99"/>
      <c r="MY23" s="99"/>
      <c r="MZ23" s="99"/>
      <c r="NA23" s="99"/>
      <c r="NB23" s="99"/>
      <c r="NC23" s="99"/>
      <c r="ND23" s="99"/>
      <c r="NE23" s="99"/>
      <c r="NF23" s="99"/>
      <c r="NG23" s="99"/>
      <c r="NH23" s="99"/>
      <c r="NI23" s="99"/>
      <c r="NJ23" s="99"/>
      <c r="NK23" s="99"/>
      <c r="NL23" s="99"/>
      <c r="NM23" s="99"/>
      <c r="NN23" s="99"/>
      <c r="NO23" s="99"/>
      <c r="NP23" s="99"/>
      <c r="NQ23" s="99"/>
      <c r="NR23" s="99"/>
      <c r="NS23" s="99"/>
      <c r="NT23" s="99"/>
      <c r="NU23" s="99"/>
      <c r="NV23" s="99"/>
      <c r="NW23" s="99"/>
      <c r="NX23" s="99"/>
      <c r="NY23" s="99"/>
      <c r="NZ23" s="99"/>
      <c r="OA23" s="99"/>
      <c r="OB23" s="99"/>
      <c r="OC23" s="99"/>
      <c r="OD23" s="99"/>
      <c r="OE23" s="99"/>
      <c r="OF23" s="99"/>
      <c r="OG23" s="99"/>
      <c r="OH23" s="99"/>
      <c r="OI23" s="99"/>
      <c r="OJ23" s="99"/>
      <c r="OK23" s="99"/>
      <c r="OL23" s="99"/>
      <c r="OM23" s="99"/>
      <c r="ON23" s="99"/>
      <c r="OO23" s="99"/>
      <c r="OP23" s="99"/>
      <c r="OQ23" s="99"/>
      <c r="OR23" s="99"/>
      <c r="OS23" s="99"/>
      <c r="OT23" s="99"/>
      <c r="OU23" s="99"/>
      <c r="OV23" s="99"/>
      <c r="OW23" s="99"/>
      <c r="OX23" s="99"/>
      <c r="OY23" s="99"/>
      <c r="OZ23" s="99"/>
      <c r="PA23" s="99"/>
      <c r="PB23" s="99"/>
      <c r="PC23" s="99"/>
      <c r="PD23" s="99"/>
      <c r="PE23" s="99"/>
      <c r="PF23" s="99"/>
      <c r="PG23" s="99"/>
      <c r="PH23" s="99"/>
      <c r="PI23" s="99"/>
      <c r="PJ23" s="99"/>
      <c r="PK23" s="99"/>
      <c r="PL23" s="99"/>
      <c r="PM23" s="99"/>
      <c r="PN23" s="99"/>
      <c r="PO23" s="99"/>
      <c r="PP23" s="99"/>
      <c r="PQ23" s="99"/>
      <c r="PR23" s="99"/>
      <c r="PS23" s="99"/>
      <c r="PT23" s="99"/>
      <c r="PU23" s="99"/>
      <c r="PV23" s="99"/>
      <c r="PW23" s="99"/>
      <c r="PX23" s="99"/>
      <c r="PY23" s="99"/>
      <c r="PZ23" s="99"/>
      <c r="QA23" s="99"/>
      <c r="QB23" s="99"/>
      <c r="QC23" s="99"/>
      <c r="QD23" s="99"/>
      <c r="QE23" s="99"/>
      <c r="QF23" s="99"/>
      <c r="QG23" s="99"/>
      <c r="QH23" s="99"/>
      <c r="QI23" s="99"/>
      <c r="QJ23" s="99"/>
      <c r="QK23" s="99"/>
      <c r="QL23" s="99"/>
      <c r="QM23" s="99"/>
      <c r="QN23" s="99"/>
      <c r="QO23" s="99"/>
      <c r="QP23" s="99"/>
      <c r="QQ23" s="99"/>
      <c r="QR23" s="99"/>
      <c r="QS23" s="99"/>
      <c r="QT23" s="99"/>
      <c r="QU23" s="99"/>
      <c r="QV23" s="99"/>
      <c r="QW23" s="99"/>
      <c r="QX23" s="99"/>
      <c r="QY23" s="99"/>
      <c r="QZ23" s="99"/>
      <c r="RA23" s="99"/>
      <c r="RB23" s="99"/>
      <c r="RC23" s="99"/>
      <c r="RD23" s="99"/>
      <c r="RE23" s="99"/>
      <c r="RF23" s="99"/>
      <c r="RG23" s="99"/>
      <c r="RH23" s="99"/>
      <c r="RI23" s="99"/>
      <c r="RJ23" s="99"/>
      <c r="RK23" s="99"/>
      <c r="RL23" s="99"/>
      <c r="RM23" s="99"/>
      <c r="RN23" s="99"/>
      <c r="RO23" s="99"/>
      <c r="RP23" s="99"/>
      <c r="RQ23" s="99"/>
      <c r="RR23" s="99"/>
      <c r="RS23" s="99"/>
      <c r="RT23" s="99"/>
      <c r="RU23" s="99"/>
      <c r="RV23" s="99"/>
      <c r="RW23" s="99"/>
      <c r="RX23" s="99"/>
      <c r="RY23" s="99"/>
      <c r="RZ23" s="99"/>
      <c r="SA23" s="99"/>
      <c r="SB23" s="99"/>
      <c r="SC23" s="99"/>
      <c r="SD23" s="99"/>
      <c r="SE23" s="99"/>
      <c r="SF23" s="99"/>
      <c r="SG23" s="99"/>
      <c r="SH23" s="99"/>
      <c r="SI23" s="99"/>
      <c r="SJ23" s="99"/>
      <c r="SK23" s="70"/>
      <c r="SL23" s="51"/>
      <c r="SM23" s="51"/>
      <c r="SN23" s="51"/>
      <c r="SO23" s="51"/>
      <c r="SP23" s="51"/>
      <c r="SQ23" s="51"/>
      <c r="SR23" s="51"/>
      <c r="SS23" s="51"/>
      <c r="ST23" s="51"/>
      <c r="SU23" s="51"/>
      <c r="SV23" s="51"/>
      <c r="SW23" s="51"/>
      <c r="SX23" s="51"/>
      <c r="SY23" s="51"/>
      <c r="SZ23" s="51"/>
      <c r="TA23" s="51"/>
    </row>
    <row r="24" spans="1:521" ht="15.75" customHeight="1" x14ac:dyDescent="0.2">
      <c r="A24" s="95"/>
      <c r="B24" s="96" t="s">
        <v>87</v>
      </c>
      <c r="C24" s="97" t="s">
        <v>88</v>
      </c>
      <c r="D24" s="69">
        <v>0</v>
      </c>
      <c r="E24" s="98" t="s">
        <v>18</v>
      </c>
      <c r="F24" s="99"/>
      <c r="G24" s="99"/>
      <c r="H24" s="99"/>
      <c r="I24" s="99"/>
      <c r="J24" s="70"/>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99"/>
      <c r="DS24" s="99"/>
      <c r="DT24" s="99"/>
      <c r="DU24" s="99"/>
      <c r="DV24" s="99"/>
      <c r="DW24" s="99"/>
      <c r="DX24" s="99"/>
      <c r="DY24" s="99"/>
      <c r="DZ24" s="99"/>
      <c r="EA24" s="99"/>
      <c r="EB24" s="99"/>
      <c r="EC24" s="99"/>
      <c r="ED24" s="99"/>
      <c r="EE24" s="99"/>
      <c r="EF24" s="99"/>
      <c r="EG24" s="99"/>
      <c r="EH24" s="99"/>
      <c r="EI24" s="99"/>
      <c r="EJ24" s="99"/>
      <c r="EK24" s="99"/>
      <c r="EL24" s="99"/>
      <c r="EM24" s="99"/>
      <c r="EN24" s="99"/>
      <c r="EO24" s="99"/>
      <c r="EP24" s="99"/>
      <c r="EQ24" s="99"/>
      <c r="ER24" s="99"/>
      <c r="ES24" s="99"/>
      <c r="ET24" s="99"/>
      <c r="EU24" s="99"/>
      <c r="EV24" s="99"/>
      <c r="EW24" s="99"/>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99"/>
      <c r="IE24" s="99"/>
      <c r="IF24" s="99"/>
      <c r="IG24" s="99"/>
      <c r="IH24" s="99"/>
      <c r="II24" s="99"/>
      <c r="IJ24" s="99"/>
      <c r="IK24" s="99"/>
      <c r="IL24" s="99"/>
      <c r="IM24" s="99"/>
      <c r="IN24" s="99"/>
      <c r="IO24" s="99"/>
      <c r="IP24" s="99"/>
      <c r="IQ24" s="99"/>
      <c r="IR24" s="99"/>
      <c r="IS24" s="99"/>
      <c r="IT24" s="99"/>
      <c r="IU24" s="99"/>
      <c r="IV24" s="99"/>
      <c r="IW24" s="99"/>
      <c r="IX24" s="99"/>
      <c r="IY24" s="99"/>
      <c r="IZ24" s="99"/>
      <c r="JA24" s="99"/>
      <c r="JB24" s="99"/>
      <c r="JC24" s="99"/>
      <c r="JD24" s="99"/>
      <c r="JE24" s="99"/>
      <c r="JF24" s="99"/>
      <c r="JG24" s="99"/>
      <c r="JH24" s="99"/>
      <c r="JI24" s="99"/>
      <c r="JJ24" s="99"/>
      <c r="JK24" s="99"/>
      <c r="JL24" s="99"/>
      <c r="JM24" s="99"/>
      <c r="JN24" s="99"/>
      <c r="JO24" s="99"/>
      <c r="JP24" s="99"/>
      <c r="JQ24" s="99"/>
      <c r="JR24" s="99"/>
      <c r="JS24" s="99"/>
      <c r="JT24" s="99"/>
      <c r="JU24" s="99"/>
      <c r="JV24" s="99"/>
      <c r="JW24" s="99"/>
      <c r="JX24" s="99"/>
      <c r="JY24" s="99"/>
      <c r="JZ24" s="99"/>
      <c r="KA24" s="99"/>
      <c r="KB24" s="99"/>
      <c r="KC24" s="99"/>
      <c r="KD24" s="99"/>
      <c r="KE24" s="99"/>
      <c r="KF24" s="99"/>
      <c r="KG24" s="99"/>
      <c r="KH24" s="99"/>
      <c r="KI24" s="99"/>
      <c r="KJ24" s="99"/>
      <c r="KK24" s="99"/>
      <c r="KL24" s="99"/>
      <c r="KM24" s="99"/>
      <c r="KN24" s="99"/>
      <c r="KO24" s="99"/>
      <c r="KP24" s="99"/>
      <c r="KQ24" s="99"/>
      <c r="KR24" s="99"/>
      <c r="KS24" s="99"/>
      <c r="KT24" s="99"/>
      <c r="KU24" s="99"/>
      <c r="KV24" s="99"/>
      <c r="KW24" s="99"/>
      <c r="KX24" s="99"/>
      <c r="KY24" s="99"/>
      <c r="KZ24" s="99"/>
      <c r="LA24" s="99"/>
      <c r="LB24" s="99"/>
      <c r="LC24" s="99"/>
      <c r="LD24" s="99"/>
      <c r="LE24" s="99"/>
      <c r="LF24" s="99"/>
      <c r="LG24" s="99"/>
      <c r="LH24" s="99"/>
      <c r="LI24" s="99"/>
      <c r="LJ24" s="99"/>
      <c r="LK24" s="99"/>
      <c r="LL24" s="99"/>
      <c r="LM24" s="99"/>
      <c r="LN24" s="99"/>
      <c r="LO24" s="99"/>
      <c r="LP24" s="99"/>
      <c r="LQ24" s="99"/>
      <c r="LR24" s="99"/>
      <c r="LS24" s="99"/>
      <c r="LT24" s="99"/>
      <c r="LU24" s="99"/>
      <c r="LV24" s="99"/>
      <c r="LW24" s="99"/>
      <c r="LX24" s="99"/>
      <c r="LY24" s="99"/>
      <c r="LZ24" s="99"/>
      <c r="MA24" s="99"/>
      <c r="MB24" s="99"/>
      <c r="MC24" s="99"/>
      <c r="MD24" s="99"/>
      <c r="ME24" s="99"/>
      <c r="MF24" s="99"/>
      <c r="MG24" s="99"/>
      <c r="MH24" s="99"/>
      <c r="MI24" s="99"/>
      <c r="MJ24" s="99"/>
      <c r="MK24" s="99"/>
      <c r="ML24" s="99"/>
      <c r="MM24" s="99"/>
      <c r="MN24" s="99"/>
      <c r="MO24" s="99"/>
      <c r="MP24" s="99"/>
      <c r="MQ24" s="99"/>
      <c r="MR24" s="99"/>
      <c r="MS24" s="99"/>
      <c r="MT24" s="99"/>
      <c r="MU24" s="99"/>
      <c r="MV24" s="99"/>
      <c r="MW24" s="99"/>
      <c r="MX24" s="99"/>
      <c r="MY24" s="99"/>
      <c r="MZ24" s="99"/>
      <c r="NA24" s="99"/>
      <c r="NB24" s="99"/>
      <c r="NC24" s="99"/>
      <c r="ND24" s="99"/>
      <c r="NE24" s="99"/>
      <c r="NF24" s="99"/>
      <c r="NG24" s="99"/>
      <c r="NH24" s="99"/>
      <c r="NI24" s="99"/>
      <c r="NJ24" s="99"/>
      <c r="NK24" s="99"/>
      <c r="NL24" s="99"/>
      <c r="NM24" s="99"/>
      <c r="NN24" s="99"/>
      <c r="NO24" s="99"/>
      <c r="NP24" s="99"/>
      <c r="NQ24" s="99"/>
      <c r="NR24" s="99"/>
      <c r="NS24" s="99"/>
      <c r="NT24" s="99"/>
      <c r="NU24" s="99"/>
      <c r="NV24" s="99"/>
      <c r="NW24" s="99"/>
      <c r="NX24" s="99"/>
      <c r="NY24" s="99"/>
      <c r="NZ24" s="99"/>
      <c r="OA24" s="99"/>
      <c r="OB24" s="99"/>
      <c r="OC24" s="99"/>
      <c r="OD24" s="99"/>
      <c r="OE24" s="99"/>
      <c r="OF24" s="99"/>
      <c r="OG24" s="99"/>
      <c r="OH24" s="99"/>
      <c r="OI24" s="99"/>
      <c r="OJ24" s="99"/>
      <c r="OK24" s="99"/>
      <c r="OL24" s="99"/>
      <c r="OM24" s="99"/>
      <c r="ON24" s="99"/>
      <c r="OO24" s="99"/>
      <c r="OP24" s="99"/>
      <c r="OQ24" s="99"/>
      <c r="OR24" s="99"/>
      <c r="OS24" s="99"/>
      <c r="OT24" s="99"/>
      <c r="OU24" s="99"/>
      <c r="OV24" s="99"/>
      <c r="OW24" s="99"/>
      <c r="OX24" s="99"/>
      <c r="OY24" s="99"/>
      <c r="OZ24" s="99"/>
      <c r="PA24" s="99"/>
      <c r="PB24" s="99"/>
      <c r="PC24" s="99"/>
      <c r="PD24" s="99"/>
      <c r="PE24" s="99"/>
      <c r="PF24" s="99"/>
      <c r="PG24" s="99"/>
      <c r="PH24" s="99"/>
      <c r="PI24" s="99"/>
      <c r="PJ24" s="99"/>
      <c r="PK24" s="99"/>
      <c r="PL24" s="99"/>
      <c r="PM24" s="99"/>
      <c r="PN24" s="99"/>
      <c r="PO24" s="99"/>
      <c r="PP24" s="99"/>
      <c r="PQ24" s="99"/>
      <c r="PR24" s="99"/>
      <c r="PS24" s="99"/>
      <c r="PT24" s="99"/>
      <c r="PU24" s="99"/>
      <c r="PV24" s="99"/>
      <c r="PW24" s="99"/>
      <c r="PX24" s="99"/>
      <c r="PY24" s="99"/>
      <c r="PZ24" s="99"/>
      <c r="QA24" s="99"/>
      <c r="QB24" s="99"/>
      <c r="QC24" s="99"/>
      <c r="QD24" s="99"/>
      <c r="QE24" s="99"/>
      <c r="QF24" s="99"/>
      <c r="QG24" s="99"/>
      <c r="QH24" s="99"/>
      <c r="QI24" s="99"/>
      <c r="QJ24" s="99"/>
      <c r="QK24" s="99"/>
      <c r="QL24" s="99"/>
      <c r="QM24" s="99"/>
      <c r="QN24" s="99"/>
      <c r="QO24" s="99"/>
      <c r="QP24" s="99"/>
      <c r="QQ24" s="99"/>
      <c r="QR24" s="99"/>
      <c r="QS24" s="99"/>
      <c r="QT24" s="99"/>
      <c r="QU24" s="99"/>
      <c r="QV24" s="99"/>
      <c r="QW24" s="99"/>
      <c r="QX24" s="99"/>
      <c r="QY24" s="99"/>
      <c r="QZ24" s="99"/>
      <c r="RA24" s="99"/>
      <c r="RB24" s="99"/>
      <c r="RC24" s="99"/>
      <c r="RD24" s="99"/>
      <c r="RE24" s="99"/>
      <c r="RF24" s="99"/>
      <c r="RG24" s="99"/>
      <c r="RH24" s="99"/>
      <c r="RI24" s="99"/>
      <c r="RJ24" s="99"/>
      <c r="RK24" s="99"/>
      <c r="RL24" s="99"/>
      <c r="RM24" s="99"/>
      <c r="RN24" s="99"/>
      <c r="RO24" s="99"/>
      <c r="RP24" s="99"/>
      <c r="RQ24" s="99"/>
      <c r="RR24" s="99"/>
      <c r="RS24" s="99"/>
      <c r="RT24" s="99"/>
      <c r="RU24" s="99"/>
      <c r="RV24" s="99"/>
      <c r="RW24" s="99"/>
      <c r="RX24" s="99"/>
      <c r="RY24" s="99"/>
      <c r="RZ24" s="99"/>
      <c r="SA24" s="99"/>
      <c r="SB24" s="99"/>
      <c r="SC24" s="99"/>
      <c r="SD24" s="99"/>
      <c r="SE24" s="99"/>
      <c r="SF24" s="99"/>
      <c r="SG24" s="99"/>
      <c r="SH24" s="99"/>
      <c r="SI24" s="99"/>
      <c r="SJ24" s="99"/>
      <c r="SK24" s="70"/>
      <c r="SL24" s="51"/>
      <c r="SM24" s="51"/>
      <c r="SN24" s="51"/>
      <c r="SO24" s="51"/>
      <c r="SP24" s="51"/>
      <c r="SQ24" s="51"/>
      <c r="SR24" s="51"/>
      <c r="SS24" s="51"/>
      <c r="ST24" s="51"/>
      <c r="SU24" s="51"/>
      <c r="SV24" s="51"/>
      <c r="SW24" s="51"/>
      <c r="SX24" s="51"/>
      <c r="SY24" s="51"/>
      <c r="SZ24" s="51"/>
      <c r="TA24" s="51"/>
    </row>
    <row r="25" spans="1:521" ht="15.75" customHeight="1" x14ac:dyDescent="0.2">
      <c r="A25" s="100"/>
      <c r="B25" s="101" t="s">
        <v>89</v>
      </c>
      <c r="C25" s="102" t="s">
        <v>90</v>
      </c>
      <c r="D25" s="103">
        <v>0</v>
      </c>
      <c r="E25" s="104" t="s">
        <v>18</v>
      </c>
      <c r="F25" s="105"/>
      <c r="G25" s="105"/>
      <c r="H25" s="105"/>
      <c r="I25" s="105"/>
      <c r="J25" s="106"/>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c r="GD25" s="105"/>
      <c r="GE25" s="105"/>
      <c r="GF25" s="105"/>
      <c r="GG25" s="105"/>
      <c r="GH25" s="105"/>
      <c r="GI25" s="105"/>
      <c r="GJ25" s="105"/>
      <c r="GK25" s="105"/>
      <c r="GL25" s="105"/>
      <c r="GM25" s="105"/>
      <c r="GN25" s="105"/>
      <c r="GO25" s="105"/>
      <c r="GP25" s="105"/>
      <c r="GQ25" s="105"/>
      <c r="GR25" s="105"/>
      <c r="GS25" s="105"/>
      <c r="GT25" s="105"/>
      <c r="GU25" s="105"/>
      <c r="GV25" s="105"/>
      <c r="GW25" s="105"/>
      <c r="GX25" s="105"/>
      <c r="GY25" s="105"/>
      <c r="GZ25" s="105"/>
      <c r="HA25" s="105"/>
      <c r="HB25" s="105"/>
      <c r="HC25" s="105"/>
      <c r="HD25" s="105"/>
      <c r="HE25" s="105"/>
      <c r="HF25" s="105"/>
      <c r="HG25" s="105"/>
      <c r="HH25" s="105"/>
      <c r="HI25" s="105"/>
      <c r="HJ25" s="105"/>
      <c r="HK25" s="105"/>
      <c r="HL25" s="105"/>
      <c r="HM25" s="105"/>
      <c r="HN25" s="105"/>
      <c r="HO25" s="105"/>
      <c r="HP25" s="105"/>
      <c r="HQ25" s="105"/>
      <c r="HR25" s="105"/>
      <c r="HS25" s="105"/>
      <c r="HT25" s="105"/>
      <c r="HU25" s="105"/>
      <c r="HV25" s="105"/>
      <c r="HW25" s="105"/>
      <c r="HX25" s="105"/>
      <c r="HY25" s="105"/>
      <c r="HZ25" s="105"/>
      <c r="IA25" s="105"/>
      <c r="IB25" s="105"/>
      <c r="IC25" s="105"/>
      <c r="ID25" s="105"/>
      <c r="IE25" s="105"/>
      <c r="IF25" s="105"/>
      <c r="IG25" s="105"/>
      <c r="IH25" s="105"/>
      <c r="II25" s="105"/>
      <c r="IJ25" s="105"/>
      <c r="IK25" s="105"/>
      <c r="IL25" s="105"/>
      <c r="IM25" s="105"/>
      <c r="IN25" s="105"/>
      <c r="IO25" s="105"/>
      <c r="IP25" s="105"/>
      <c r="IQ25" s="105"/>
      <c r="IR25" s="105"/>
      <c r="IS25" s="105"/>
      <c r="IT25" s="105"/>
      <c r="IU25" s="105"/>
      <c r="IV25" s="105"/>
      <c r="IW25" s="105"/>
      <c r="IX25" s="105"/>
      <c r="IY25" s="105"/>
      <c r="IZ25" s="105"/>
      <c r="JA25" s="105"/>
      <c r="JB25" s="105"/>
      <c r="JC25" s="105"/>
      <c r="JD25" s="105"/>
      <c r="JE25" s="105"/>
      <c r="JF25" s="105"/>
      <c r="JG25" s="105"/>
      <c r="JH25" s="105"/>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c r="KF25" s="105"/>
      <c r="KG25" s="105"/>
      <c r="KH25" s="105"/>
      <c r="KI25" s="105"/>
      <c r="KJ25" s="105"/>
      <c r="KK25" s="105"/>
      <c r="KL25" s="105"/>
      <c r="KM25" s="105"/>
      <c r="KN25" s="105"/>
      <c r="KO25" s="105"/>
      <c r="KP25" s="105"/>
      <c r="KQ25" s="105"/>
      <c r="KR25" s="105"/>
      <c r="KS25" s="105"/>
      <c r="KT25" s="105"/>
      <c r="KU25" s="105"/>
      <c r="KV25" s="105"/>
      <c r="KW25" s="105"/>
      <c r="KX25" s="105"/>
      <c r="KY25" s="105"/>
      <c r="KZ25" s="105"/>
      <c r="LA25" s="105"/>
      <c r="LB25" s="105"/>
      <c r="LC25" s="105"/>
      <c r="LD25" s="105"/>
      <c r="LE25" s="105"/>
      <c r="LF25" s="105"/>
      <c r="LG25" s="105"/>
      <c r="LH25" s="105"/>
      <c r="LI25" s="105"/>
      <c r="LJ25" s="105"/>
      <c r="LK25" s="105"/>
      <c r="LL25" s="105"/>
      <c r="LM25" s="105"/>
      <c r="LN25" s="105"/>
      <c r="LO25" s="105"/>
      <c r="LP25" s="105"/>
      <c r="LQ25" s="105"/>
      <c r="LR25" s="105"/>
      <c r="LS25" s="105"/>
      <c r="LT25" s="105"/>
      <c r="LU25" s="105"/>
      <c r="LV25" s="105"/>
      <c r="LW25" s="105"/>
      <c r="LX25" s="105"/>
      <c r="LY25" s="105"/>
      <c r="LZ25" s="105"/>
      <c r="MA25" s="105"/>
      <c r="MB25" s="105"/>
      <c r="MC25" s="105"/>
      <c r="MD25" s="105"/>
      <c r="ME25" s="105"/>
      <c r="MF25" s="105"/>
      <c r="MG25" s="105"/>
      <c r="MH25" s="105"/>
      <c r="MI25" s="105"/>
      <c r="MJ25" s="105"/>
      <c r="MK25" s="105"/>
      <c r="ML25" s="105"/>
      <c r="MM25" s="105"/>
      <c r="MN25" s="105"/>
      <c r="MO25" s="105"/>
      <c r="MP25" s="105"/>
      <c r="MQ25" s="105"/>
      <c r="MR25" s="105"/>
      <c r="MS25" s="105"/>
      <c r="MT25" s="105"/>
      <c r="MU25" s="105"/>
      <c r="MV25" s="105"/>
      <c r="MW25" s="105"/>
      <c r="MX25" s="105"/>
      <c r="MY25" s="105"/>
      <c r="MZ25" s="105"/>
      <c r="NA25" s="105"/>
      <c r="NB25" s="105"/>
      <c r="NC25" s="105"/>
      <c r="ND25" s="105"/>
      <c r="NE25" s="105"/>
      <c r="NF25" s="105"/>
      <c r="NG25" s="105"/>
      <c r="NH25" s="105"/>
      <c r="NI25" s="105"/>
      <c r="NJ25" s="105"/>
      <c r="NK25" s="105"/>
      <c r="NL25" s="105"/>
      <c r="NM25" s="105"/>
      <c r="NN25" s="105"/>
      <c r="NO25" s="105"/>
      <c r="NP25" s="105"/>
      <c r="NQ25" s="105"/>
      <c r="NR25" s="105"/>
      <c r="NS25" s="105"/>
      <c r="NT25" s="105"/>
      <c r="NU25" s="105"/>
      <c r="NV25" s="105"/>
      <c r="NW25" s="105"/>
      <c r="NX25" s="105"/>
      <c r="NY25" s="105"/>
      <c r="NZ25" s="105"/>
      <c r="OA25" s="105"/>
      <c r="OB25" s="105"/>
      <c r="OC25" s="105"/>
      <c r="OD25" s="105"/>
      <c r="OE25" s="105"/>
      <c r="OF25" s="105"/>
      <c r="OG25" s="105"/>
      <c r="OH25" s="105"/>
      <c r="OI25" s="105"/>
      <c r="OJ25" s="105"/>
      <c r="OK25" s="105"/>
      <c r="OL25" s="105"/>
      <c r="OM25" s="105"/>
      <c r="ON25" s="105"/>
      <c r="OO25" s="105"/>
      <c r="OP25" s="105"/>
      <c r="OQ25" s="105"/>
      <c r="OR25" s="105"/>
      <c r="OS25" s="105"/>
      <c r="OT25" s="105"/>
      <c r="OU25" s="105"/>
      <c r="OV25" s="105"/>
      <c r="OW25" s="105"/>
      <c r="OX25" s="105"/>
      <c r="OY25" s="105"/>
      <c r="OZ25" s="105"/>
      <c r="PA25" s="105"/>
      <c r="PB25" s="105"/>
      <c r="PC25" s="105"/>
      <c r="PD25" s="105"/>
      <c r="PE25" s="105"/>
      <c r="PF25" s="105"/>
      <c r="PG25" s="105"/>
      <c r="PH25" s="105"/>
      <c r="PI25" s="105"/>
      <c r="PJ25" s="105"/>
      <c r="PK25" s="105"/>
      <c r="PL25" s="105"/>
      <c r="PM25" s="105"/>
      <c r="PN25" s="105"/>
      <c r="PO25" s="105"/>
      <c r="PP25" s="105"/>
      <c r="PQ25" s="105"/>
      <c r="PR25" s="105"/>
      <c r="PS25" s="105"/>
      <c r="PT25" s="105"/>
      <c r="PU25" s="105"/>
      <c r="PV25" s="105"/>
      <c r="PW25" s="105"/>
      <c r="PX25" s="105"/>
      <c r="PY25" s="105"/>
      <c r="PZ25" s="105"/>
      <c r="QA25" s="105"/>
      <c r="QB25" s="105"/>
      <c r="QC25" s="105"/>
      <c r="QD25" s="105"/>
      <c r="QE25" s="105"/>
      <c r="QF25" s="105"/>
      <c r="QG25" s="105"/>
      <c r="QH25" s="105"/>
      <c r="QI25" s="105"/>
      <c r="QJ25" s="105"/>
      <c r="QK25" s="105"/>
      <c r="QL25" s="105"/>
      <c r="QM25" s="105"/>
      <c r="QN25" s="105"/>
      <c r="QO25" s="105"/>
      <c r="QP25" s="105"/>
      <c r="QQ25" s="105"/>
      <c r="QR25" s="105"/>
      <c r="QS25" s="105"/>
      <c r="QT25" s="105"/>
      <c r="QU25" s="105"/>
      <c r="QV25" s="105"/>
      <c r="QW25" s="105"/>
      <c r="QX25" s="105"/>
      <c r="QY25" s="105"/>
      <c r="QZ25" s="105"/>
      <c r="RA25" s="105"/>
      <c r="RB25" s="105"/>
      <c r="RC25" s="105"/>
      <c r="RD25" s="105"/>
      <c r="RE25" s="105"/>
      <c r="RF25" s="105"/>
      <c r="RG25" s="105"/>
      <c r="RH25" s="105"/>
      <c r="RI25" s="105"/>
      <c r="RJ25" s="105"/>
      <c r="RK25" s="105"/>
      <c r="RL25" s="105"/>
      <c r="RM25" s="105"/>
      <c r="RN25" s="105"/>
      <c r="RO25" s="105"/>
      <c r="RP25" s="105"/>
      <c r="RQ25" s="105"/>
      <c r="RR25" s="105"/>
      <c r="RS25" s="105"/>
      <c r="RT25" s="105"/>
      <c r="RU25" s="105"/>
      <c r="RV25" s="105"/>
      <c r="RW25" s="105"/>
      <c r="RX25" s="105"/>
      <c r="RY25" s="105"/>
      <c r="RZ25" s="105"/>
      <c r="SA25" s="105"/>
      <c r="SB25" s="105"/>
      <c r="SC25" s="105"/>
      <c r="SD25" s="105"/>
      <c r="SE25" s="105"/>
      <c r="SF25" s="105"/>
      <c r="SG25" s="105"/>
      <c r="SH25" s="105"/>
      <c r="SI25" s="105"/>
      <c r="SJ25" s="105"/>
      <c r="SK25" s="106"/>
      <c r="SL25" s="51"/>
      <c r="SM25" s="51"/>
      <c r="SN25" s="51"/>
      <c r="SO25" s="51"/>
      <c r="SP25" s="51"/>
      <c r="SQ25" s="51"/>
      <c r="SR25" s="51"/>
      <c r="SS25" s="51"/>
      <c r="ST25" s="51"/>
      <c r="SU25" s="51"/>
      <c r="SV25" s="51"/>
      <c r="SW25" s="51"/>
      <c r="SX25" s="51"/>
      <c r="SY25" s="51"/>
      <c r="SZ25" s="51"/>
      <c r="TA25" s="51"/>
    </row>
    <row r="26" spans="1:521" ht="15.75" customHeight="1" x14ac:dyDescent="0.2">
      <c r="A26" s="107"/>
      <c r="B26" s="108" t="s">
        <v>91</v>
      </c>
      <c r="C26" s="109"/>
      <c r="D26" s="110"/>
      <c r="E26" s="111"/>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c r="IV26" s="110"/>
      <c r="IW26" s="110"/>
      <c r="IX26" s="110"/>
      <c r="IY26" s="110"/>
      <c r="IZ26" s="110"/>
      <c r="JA26" s="110"/>
      <c r="JB26" s="110"/>
      <c r="JC26" s="110"/>
      <c r="JD26" s="110"/>
      <c r="JE26" s="110"/>
      <c r="JF26" s="110"/>
      <c r="JG26" s="110"/>
      <c r="JH26" s="110"/>
      <c r="JI26" s="110"/>
      <c r="JJ26" s="110"/>
      <c r="JK26" s="110"/>
      <c r="JL26" s="110"/>
      <c r="JM26" s="110"/>
      <c r="JN26" s="110"/>
      <c r="JO26" s="110"/>
      <c r="JP26" s="110"/>
      <c r="JQ26" s="110"/>
      <c r="JR26" s="110"/>
      <c r="JS26" s="110"/>
      <c r="JT26" s="110"/>
      <c r="JU26" s="110"/>
      <c r="JV26" s="110"/>
      <c r="JW26" s="110"/>
      <c r="JX26" s="110"/>
      <c r="JY26" s="110"/>
      <c r="JZ26" s="110"/>
      <c r="KA26" s="110"/>
      <c r="KB26" s="110"/>
      <c r="KC26" s="110"/>
      <c r="KD26" s="110"/>
      <c r="KE26" s="110"/>
      <c r="KF26" s="110"/>
      <c r="KG26" s="110"/>
      <c r="KH26" s="110"/>
      <c r="KI26" s="110"/>
      <c r="KJ26" s="110"/>
      <c r="KK26" s="110"/>
      <c r="KL26" s="110"/>
      <c r="KM26" s="110"/>
      <c r="KN26" s="110"/>
      <c r="KO26" s="110"/>
      <c r="KP26" s="110"/>
      <c r="KQ26" s="110"/>
      <c r="KR26" s="110"/>
      <c r="KS26" s="110"/>
      <c r="KT26" s="110"/>
      <c r="KU26" s="110"/>
      <c r="KV26" s="110"/>
      <c r="KW26" s="110"/>
      <c r="KX26" s="110"/>
      <c r="KY26" s="110"/>
      <c r="KZ26" s="110"/>
      <c r="LA26" s="110"/>
      <c r="LB26" s="110"/>
      <c r="LC26" s="110"/>
      <c r="LD26" s="110"/>
      <c r="LE26" s="110"/>
      <c r="LF26" s="110"/>
      <c r="LG26" s="110"/>
      <c r="LH26" s="110"/>
      <c r="LI26" s="110"/>
      <c r="LJ26" s="110"/>
      <c r="LK26" s="110"/>
      <c r="LL26" s="110"/>
      <c r="LM26" s="110"/>
      <c r="LN26" s="110"/>
      <c r="LO26" s="110"/>
      <c r="LP26" s="110"/>
      <c r="LQ26" s="110"/>
      <c r="LR26" s="110"/>
      <c r="LS26" s="110"/>
      <c r="LT26" s="110"/>
      <c r="LU26" s="110"/>
      <c r="LV26" s="110"/>
      <c r="LW26" s="110"/>
      <c r="LX26" s="110"/>
      <c r="LY26" s="110"/>
      <c r="LZ26" s="110"/>
      <c r="MA26" s="110"/>
      <c r="MB26" s="110"/>
      <c r="MC26" s="110"/>
      <c r="MD26" s="110"/>
      <c r="ME26" s="110"/>
      <c r="MF26" s="110"/>
      <c r="MG26" s="110"/>
      <c r="MH26" s="110"/>
      <c r="MI26" s="110"/>
      <c r="MJ26" s="110"/>
      <c r="MK26" s="110"/>
      <c r="ML26" s="110"/>
      <c r="MM26" s="110"/>
      <c r="MN26" s="110"/>
      <c r="MO26" s="110"/>
      <c r="MP26" s="110"/>
      <c r="MQ26" s="110"/>
      <c r="MR26" s="110"/>
      <c r="MS26" s="110"/>
      <c r="MT26" s="110"/>
      <c r="MU26" s="110"/>
      <c r="MV26" s="110"/>
      <c r="MW26" s="110"/>
      <c r="MX26" s="110"/>
      <c r="MY26" s="110"/>
      <c r="MZ26" s="110"/>
      <c r="NA26" s="110"/>
      <c r="NB26" s="110"/>
      <c r="NC26" s="110"/>
      <c r="ND26" s="110"/>
      <c r="NE26" s="110"/>
      <c r="NF26" s="110"/>
      <c r="NG26" s="110"/>
      <c r="NH26" s="110"/>
      <c r="NI26" s="110"/>
      <c r="NJ26" s="110"/>
      <c r="NK26" s="110"/>
      <c r="NL26" s="110"/>
      <c r="NM26" s="110"/>
      <c r="NN26" s="110"/>
      <c r="NO26" s="110"/>
      <c r="NP26" s="110"/>
      <c r="NQ26" s="110"/>
      <c r="NR26" s="110"/>
      <c r="NS26" s="110"/>
      <c r="NT26" s="110"/>
      <c r="NU26" s="110"/>
      <c r="NV26" s="110"/>
      <c r="NW26" s="110"/>
      <c r="NX26" s="110"/>
      <c r="NY26" s="110"/>
      <c r="NZ26" s="110"/>
      <c r="OA26" s="110"/>
      <c r="OB26" s="110"/>
      <c r="OC26" s="110"/>
      <c r="OD26" s="110"/>
      <c r="OE26" s="110"/>
      <c r="OF26" s="110"/>
      <c r="OG26" s="110"/>
      <c r="OH26" s="110"/>
      <c r="OI26" s="110"/>
      <c r="OJ26" s="110"/>
      <c r="OK26" s="110"/>
      <c r="OL26" s="110"/>
      <c r="OM26" s="110"/>
      <c r="ON26" s="110"/>
      <c r="OO26" s="110"/>
      <c r="OP26" s="110"/>
      <c r="OQ26" s="110"/>
      <c r="OR26" s="110"/>
      <c r="OS26" s="110"/>
      <c r="OT26" s="110"/>
      <c r="OU26" s="110"/>
      <c r="OV26" s="110"/>
      <c r="OW26" s="110"/>
      <c r="OX26" s="110"/>
      <c r="OY26" s="110"/>
      <c r="OZ26" s="110"/>
      <c r="PA26" s="110"/>
      <c r="PB26" s="110"/>
      <c r="PC26" s="110"/>
      <c r="PD26" s="110"/>
      <c r="PE26" s="110"/>
      <c r="PF26" s="110"/>
      <c r="PG26" s="110"/>
      <c r="PH26" s="110"/>
      <c r="PI26" s="110"/>
      <c r="PJ26" s="110"/>
      <c r="PK26" s="110"/>
      <c r="PL26" s="110"/>
      <c r="PM26" s="110"/>
      <c r="PN26" s="110"/>
      <c r="PO26" s="110"/>
      <c r="PP26" s="110"/>
      <c r="PQ26" s="110"/>
      <c r="PR26" s="110"/>
      <c r="PS26" s="110"/>
      <c r="PT26" s="110"/>
      <c r="PU26" s="110"/>
      <c r="PV26" s="110"/>
      <c r="PW26" s="110"/>
      <c r="PX26" s="110"/>
      <c r="PY26" s="110"/>
      <c r="PZ26" s="110"/>
      <c r="QA26" s="110"/>
      <c r="QB26" s="110"/>
      <c r="QC26" s="110"/>
      <c r="QD26" s="110"/>
      <c r="QE26" s="110"/>
      <c r="QF26" s="110"/>
      <c r="QG26" s="110"/>
      <c r="QH26" s="110"/>
      <c r="QI26" s="110"/>
      <c r="QJ26" s="110"/>
      <c r="QK26" s="110"/>
      <c r="QL26" s="110"/>
      <c r="QM26" s="110"/>
      <c r="QN26" s="110"/>
      <c r="QO26" s="110"/>
      <c r="QP26" s="110"/>
      <c r="QQ26" s="110"/>
      <c r="QR26" s="110"/>
      <c r="QS26" s="110"/>
      <c r="QT26" s="110"/>
      <c r="QU26" s="110"/>
      <c r="QV26" s="110"/>
      <c r="QW26" s="110"/>
      <c r="QX26" s="110"/>
      <c r="QY26" s="110"/>
      <c r="QZ26" s="110"/>
      <c r="RA26" s="110"/>
      <c r="RB26" s="110"/>
      <c r="RC26" s="110"/>
      <c r="RD26" s="110"/>
      <c r="RE26" s="110"/>
      <c r="RF26" s="110"/>
      <c r="RG26" s="110"/>
      <c r="RH26" s="110"/>
      <c r="RI26" s="110"/>
      <c r="RJ26" s="110"/>
      <c r="RK26" s="110"/>
      <c r="RL26" s="110"/>
      <c r="RM26" s="110"/>
      <c r="RN26" s="110"/>
      <c r="RO26" s="110"/>
      <c r="RP26" s="110"/>
      <c r="RQ26" s="110"/>
      <c r="RR26" s="110"/>
      <c r="RS26" s="110"/>
      <c r="RT26" s="110"/>
      <c r="RU26" s="110"/>
      <c r="RV26" s="110"/>
      <c r="RW26" s="110"/>
      <c r="RX26" s="110"/>
      <c r="RY26" s="110"/>
      <c r="RZ26" s="110"/>
      <c r="SA26" s="110"/>
      <c r="SB26" s="110"/>
      <c r="SC26" s="110"/>
      <c r="SD26" s="110"/>
      <c r="SE26" s="110"/>
      <c r="SF26" s="110"/>
      <c r="SG26" s="110"/>
      <c r="SH26" s="110"/>
      <c r="SI26" s="110"/>
      <c r="SJ26" s="110"/>
      <c r="SK26" s="110"/>
      <c r="SL26" s="112"/>
      <c r="SM26" s="112"/>
      <c r="SN26" s="112"/>
      <c r="SO26" s="112"/>
      <c r="SP26" s="112"/>
      <c r="SQ26" s="112"/>
      <c r="SR26" s="112"/>
      <c r="SS26" s="112"/>
      <c r="ST26" s="112"/>
      <c r="SU26" s="112"/>
      <c r="SV26" s="112"/>
      <c r="SW26" s="112"/>
      <c r="SX26" s="112"/>
      <c r="SY26" s="112"/>
      <c r="SZ26" s="112"/>
      <c r="TA26" s="112"/>
    </row>
    <row r="27" spans="1:521" ht="29.25" customHeight="1" outlineLevel="1" x14ac:dyDescent="0.2">
      <c r="A27" s="95"/>
      <c r="B27" s="113" t="s">
        <v>92</v>
      </c>
      <c r="C27" s="114" t="s">
        <v>93</v>
      </c>
      <c r="D27" s="69">
        <v>500</v>
      </c>
      <c r="E27" s="115" t="s">
        <v>94</v>
      </c>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99"/>
      <c r="DS27" s="99"/>
      <c r="DT27" s="99"/>
      <c r="DU27" s="99"/>
      <c r="DV27" s="99"/>
      <c r="DW27" s="99"/>
      <c r="DX27" s="99"/>
      <c r="DY27" s="99"/>
      <c r="DZ27" s="99"/>
      <c r="EA27" s="99"/>
      <c r="EB27" s="99"/>
      <c r="EC27" s="99"/>
      <c r="ED27" s="99"/>
      <c r="EE27" s="99"/>
      <c r="EF27" s="99"/>
      <c r="EG27" s="99"/>
      <c r="EH27" s="99"/>
      <c r="EI27" s="99"/>
      <c r="EJ27" s="99"/>
      <c r="EK27" s="99"/>
      <c r="EL27" s="99"/>
      <c r="EM27" s="99"/>
      <c r="EN27" s="99"/>
      <c r="EO27" s="99"/>
      <c r="EP27" s="99"/>
      <c r="EQ27" s="99"/>
      <c r="ER27" s="99"/>
      <c r="ES27" s="99"/>
      <c r="ET27" s="99"/>
      <c r="EU27" s="99"/>
      <c r="EV27" s="99"/>
      <c r="EW27" s="99"/>
      <c r="EX27" s="99"/>
      <c r="EY27" s="99"/>
      <c r="EZ27" s="99"/>
      <c r="FA27" s="99"/>
      <c r="FB27" s="99"/>
      <c r="FC27" s="99"/>
      <c r="FD27" s="99"/>
      <c r="FE27" s="99"/>
      <c r="FF27" s="99"/>
      <c r="FG27" s="99"/>
      <c r="FH27" s="99"/>
      <c r="FI27" s="99"/>
      <c r="FJ27" s="99"/>
      <c r="FK27" s="99"/>
      <c r="FL27" s="99"/>
      <c r="FM27" s="99"/>
      <c r="FN27" s="99"/>
      <c r="FO27" s="99"/>
      <c r="FP27" s="99"/>
      <c r="FQ27" s="99"/>
      <c r="FR27" s="99"/>
      <c r="FS27" s="99"/>
      <c r="FT27" s="99"/>
      <c r="FU27" s="99"/>
      <c r="FV27" s="99"/>
      <c r="FW27" s="99"/>
      <c r="FX27" s="99"/>
      <c r="FY27" s="99"/>
      <c r="FZ27" s="99"/>
      <c r="GA27" s="99"/>
      <c r="GB27" s="99"/>
      <c r="GC27" s="99"/>
      <c r="GD27" s="99"/>
      <c r="GE27" s="99"/>
      <c r="GF27" s="99"/>
      <c r="GG27" s="99"/>
      <c r="GH27" s="99"/>
      <c r="GI27" s="99"/>
      <c r="GJ27" s="99"/>
      <c r="GK27" s="99"/>
      <c r="GL27" s="99"/>
      <c r="GM27" s="99"/>
      <c r="GN27" s="99"/>
      <c r="GO27" s="99"/>
      <c r="GP27" s="99"/>
      <c r="GQ27" s="99"/>
      <c r="GR27" s="99"/>
      <c r="GS27" s="99"/>
      <c r="GT27" s="99"/>
      <c r="GU27" s="99"/>
      <c r="GV27" s="99"/>
      <c r="GW27" s="99"/>
      <c r="GX27" s="99"/>
      <c r="GY27" s="99"/>
      <c r="GZ27" s="99"/>
      <c r="HA27" s="99"/>
      <c r="HB27" s="99"/>
      <c r="HC27" s="99"/>
      <c r="HD27" s="99"/>
      <c r="HE27" s="99"/>
      <c r="HF27" s="99"/>
      <c r="HG27" s="99"/>
      <c r="HH27" s="99"/>
      <c r="HI27" s="99"/>
      <c r="HJ27" s="99"/>
      <c r="HK27" s="99"/>
      <c r="HL27" s="99"/>
      <c r="HM27" s="99"/>
      <c r="HN27" s="99"/>
      <c r="HO27" s="99"/>
      <c r="HP27" s="99"/>
      <c r="HQ27" s="99"/>
      <c r="HR27" s="99"/>
      <c r="HS27" s="99"/>
      <c r="HT27" s="99"/>
      <c r="HU27" s="99"/>
      <c r="HV27" s="99"/>
      <c r="HW27" s="99"/>
      <c r="HX27" s="99"/>
      <c r="HY27" s="99"/>
      <c r="HZ27" s="99"/>
      <c r="IA27" s="99"/>
      <c r="IB27" s="99"/>
      <c r="IC27" s="99"/>
      <c r="ID27" s="99"/>
      <c r="IE27" s="99"/>
      <c r="IF27" s="99"/>
      <c r="IG27" s="99"/>
      <c r="IH27" s="99"/>
      <c r="II27" s="99"/>
      <c r="IJ27" s="99"/>
      <c r="IK27" s="99"/>
      <c r="IL27" s="99"/>
      <c r="IM27" s="99"/>
      <c r="IN27" s="99"/>
      <c r="IO27" s="99"/>
      <c r="IP27" s="99"/>
      <c r="IQ27" s="99"/>
      <c r="IR27" s="99"/>
      <c r="IS27" s="99"/>
      <c r="IT27" s="99"/>
      <c r="IU27" s="99"/>
      <c r="IV27" s="99"/>
      <c r="IW27" s="99"/>
      <c r="IX27" s="99"/>
      <c r="IY27" s="99"/>
      <c r="IZ27" s="99"/>
      <c r="JA27" s="99"/>
      <c r="JB27" s="99"/>
      <c r="JC27" s="99"/>
      <c r="JD27" s="99"/>
      <c r="JE27" s="99"/>
      <c r="JF27" s="99"/>
      <c r="JG27" s="99"/>
      <c r="JH27" s="99"/>
      <c r="JI27" s="99"/>
      <c r="JJ27" s="99"/>
      <c r="JK27" s="99"/>
      <c r="JL27" s="99"/>
      <c r="JM27" s="99"/>
      <c r="JN27" s="99"/>
      <c r="JO27" s="99"/>
      <c r="JP27" s="99"/>
      <c r="JQ27" s="99"/>
      <c r="JR27" s="99"/>
      <c r="JS27" s="99"/>
      <c r="JT27" s="99"/>
      <c r="JU27" s="99"/>
      <c r="JV27" s="99"/>
      <c r="JW27" s="99"/>
      <c r="JX27" s="99"/>
      <c r="JY27" s="99"/>
      <c r="JZ27" s="99"/>
      <c r="KA27" s="99"/>
      <c r="KB27" s="99"/>
      <c r="KC27" s="99"/>
      <c r="KD27" s="99"/>
      <c r="KE27" s="99"/>
      <c r="KF27" s="99"/>
      <c r="KG27" s="99"/>
      <c r="KH27" s="99"/>
      <c r="KI27" s="99"/>
      <c r="KJ27" s="99"/>
      <c r="KK27" s="99"/>
      <c r="KL27" s="99"/>
      <c r="KM27" s="99"/>
      <c r="KN27" s="99"/>
      <c r="KO27" s="99"/>
      <c r="KP27" s="99"/>
      <c r="KQ27" s="99"/>
      <c r="KR27" s="99"/>
      <c r="KS27" s="99"/>
      <c r="KT27" s="99"/>
      <c r="KU27" s="99"/>
      <c r="KV27" s="99"/>
      <c r="KW27" s="99"/>
      <c r="KX27" s="99"/>
      <c r="KY27" s="99"/>
      <c r="KZ27" s="99"/>
      <c r="LA27" s="99"/>
      <c r="LB27" s="99"/>
      <c r="LC27" s="99"/>
      <c r="LD27" s="99"/>
      <c r="LE27" s="99"/>
      <c r="LF27" s="99"/>
      <c r="LG27" s="99"/>
      <c r="LH27" s="99"/>
      <c r="LI27" s="99"/>
      <c r="LJ27" s="99"/>
      <c r="LK27" s="99"/>
      <c r="LL27" s="99"/>
      <c r="LM27" s="99"/>
      <c r="LN27" s="99"/>
      <c r="LO27" s="99"/>
      <c r="LP27" s="99"/>
      <c r="LQ27" s="99"/>
      <c r="LR27" s="99"/>
      <c r="LS27" s="99"/>
      <c r="LT27" s="99"/>
      <c r="LU27" s="99"/>
      <c r="LV27" s="99"/>
      <c r="LW27" s="99"/>
      <c r="LX27" s="99"/>
      <c r="LY27" s="99"/>
      <c r="LZ27" s="99"/>
      <c r="MA27" s="99"/>
      <c r="MB27" s="99"/>
      <c r="MC27" s="99"/>
      <c r="MD27" s="99"/>
      <c r="ME27" s="99"/>
      <c r="MF27" s="99"/>
      <c r="MG27" s="99"/>
      <c r="MH27" s="99"/>
      <c r="MI27" s="99"/>
      <c r="MJ27" s="99"/>
      <c r="MK27" s="99"/>
      <c r="ML27" s="99"/>
      <c r="MM27" s="99"/>
      <c r="MN27" s="99"/>
      <c r="MO27" s="99"/>
      <c r="MP27" s="99"/>
      <c r="MQ27" s="99"/>
      <c r="MR27" s="99"/>
      <c r="MS27" s="99"/>
      <c r="MT27" s="99"/>
      <c r="MU27" s="99"/>
      <c r="MV27" s="99"/>
      <c r="MW27" s="99"/>
      <c r="MX27" s="99"/>
      <c r="MY27" s="99"/>
      <c r="MZ27" s="99"/>
      <c r="NA27" s="99"/>
      <c r="NB27" s="99"/>
      <c r="NC27" s="99"/>
      <c r="ND27" s="99"/>
      <c r="NE27" s="99"/>
      <c r="NF27" s="99"/>
      <c r="NG27" s="99"/>
      <c r="NH27" s="99"/>
      <c r="NI27" s="99"/>
      <c r="NJ27" s="99"/>
      <c r="NK27" s="99"/>
      <c r="NL27" s="99"/>
      <c r="NM27" s="99"/>
      <c r="NN27" s="99"/>
      <c r="NO27" s="99"/>
      <c r="NP27" s="99"/>
      <c r="NQ27" s="99"/>
      <c r="NR27" s="99"/>
      <c r="NS27" s="99"/>
      <c r="NT27" s="99"/>
      <c r="NU27" s="99"/>
      <c r="NV27" s="99"/>
      <c r="NW27" s="99"/>
      <c r="NX27" s="99"/>
      <c r="NY27" s="99"/>
      <c r="NZ27" s="99"/>
      <c r="OA27" s="99"/>
      <c r="OB27" s="99"/>
      <c r="OC27" s="99"/>
      <c r="OD27" s="99"/>
      <c r="OE27" s="99"/>
      <c r="OF27" s="99"/>
      <c r="OG27" s="99"/>
      <c r="OH27" s="99"/>
      <c r="OI27" s="99"/>
      <c r="OJ27" s="99"/>
      <c r="OK27" s="99"/>
      <c r="OL27" s="99"/>
      <c r="OM27" s="99"/>
      <c r="ON27" s="99"/>
      <c r="OO27" s="99"/>
      <c r="OP27" s="99"/>
      <c r="OQ27" s="99"/>
      <c r="OR27" s="99"/>
      <c r="OS27" s="99"/>
      <c r="OT27" s="99"/>
      <c r="OU27" s="99"/>
      <c r="OV27" s="99"/>
      <c r="OW27" s="99"/>
      <c r="OX27" s="99"/>
      <c r="OY27" s="99"/>
      <c r="OZ27" s="99"/>
      <c r="PA27" s="99"/>
      <c r="PB27" s="99"/>
      <c r="PC27" s="99"/>
      <c r="PD27" s="99"/>
      <c r="PE27" s="99"/>
      <c r="PF27" s="99"/>
      <c r="PG27" s="99"/>
      <c r="PH27" s="99"/>
      <c r="PI27" s="99"/>
      <c r="PJ27" s="99"/>
      <c r="PK27" s="99"/>
      <c r="PL27" s="99"/>
      <c r="PM27" s="99"/>
      <c r="PN27" s="99"/>
      <c r="PO27" s="99"/>
      <c r="PP27" s="99"/>
      <c r="PQ27" s="99"/>
      <c r="PR27" s="99"/>
      <c r="PS27" s="99"/>
      <c r="PT27" s="99"/>
      <c r="PU27" s="99"/>
      <c r="PV27" s="99"/>
      <c r="PW27" s="99"/>
      <c r="PX27" s="99"/>
      <c r="PY27" s="99"/>
      <c r="PZ27" s="99"/>
      <c r="QA27" s="99"/>
      <c r="QB27" s="99"/>
      <c r="QC27" s="99"/>
      <c r="QD27" s="99"/>
      <c r="QE27" s="99"/>
      <c r="QF27" s="99"/>
      <c r="QG27" s="99"/>
      <c r="QH27" s="99"/>
      <c r="QI27" s="99"/>
      <c r="QJ27" s="99"/>
      <c r="QK27" s="99"/>
      <c r="QL27" s="99"/>
      <c r="QM27" s="99"/>
      <c r="QN27" s="99"/>
      <c r="QO27" s="99"/>
      <c r="QP27" s="99"/>
      <c r="QQ27" s="99"/>
      <c r="QR27" s="99"/>
      <c r="QS27" s="99"/>
      <c r="QT27" s="99"/>
      <c r="QU27" s="99"/>
      <c r="QV27" s="99"/>
      <c r="QW27" s="99"/>
      <c r="QX27" s="99"/>
      <c r="QY27" s="99"/>
      <c r="QZ27" s="99"/>
      <c r="RA27" s="99"/>
      <c r="RB27" s="99"/>
      <c r="RC27" s="99"/>
      <c r="RD27" s="99"/>
      <c r="RE27" s="99"/>
      <c r="RF27" s="99"/>
      <c r="RG27" s="99"/>
      <c r="RH27" s="99"/>
      <c r="RI27" s="99"/>
      <c r="RJ27" s="99"/>
      <c r="RK27" s="99"/>
      <c r="RL27" s="99"/>
      <c r="RM27" s="99"/>
      <c r="RN27" s="99"/>
      <c r="RO27" s="99"/>
      <c r="RP27" s="99"/>
      <c r="RQ27" s="99"/>
      <c r="RR27" s="99"/>
      <c r="RS27" s="99"/>
      <c r="RT27" s="99"/>
      <c r="RU27" s="99"/>
      <c r="RV27" s="99"/>
      <c r="RW27" s="99"/>
      <c r="RX27" s="99"/>
      <c r="RY27" s="99"/>
      <c r="RZ27" s="99"/>
      <c r="SA27" s="99"/>
      <c r="SB27" s="99"/>
      <c r="SC27" s="99"/>
      <c r="SD27" s="99"/>
      <c r="SE27" s="99"/>
      <c r="SF27" s="99"/>
      <c r="SG27" s="99"/>
      <c r="SH27" s="99"/>
      <c r="SI27" s="99"/>
      <c r="SJ27" s="99"/>
      <c r="SK27" s="99"/>
      <c r="SL27" s="51"/>
      <c r="SM27" s="51"/>
      <c r="SN27" s="51"/>
      <c r="SO27" s="51"/>
      <c r="SP27" s="51"/>
      <c r="SQ27" s="51"/>
      <c r="SR27" s="51"/>
      <c r="SS27" s="51"/>
      <c r="ST27" s="51"/>
      <c r="SU27" s="51"/>
      <c r="SV27" s="51"/>
      <c r="SW27" s="51"/>
      <c r="SX27" s="51"/>
      <c r="SY27" s="51"/>
      <c r="SZ27" s="51"/>
      <c r="TA27" s="51"/>
    </row>
    <row r="28" spans="1:521" ht="15" customHeight="1" outlineLevel="1" x14ac:dyDescent="0.2">
      <c r="A28" s="95"/>
      <c r="B28" s="116" t="s">
        <v>72</v>
      </c>
      <c r="C28" s="117" t="s">
        <v>95</v>
      </c>
      <c r="D28" s="118">
        <v>0.6</v>
      </c>
      <c r="E28" s="98"/>
      <c r="F28" s="119"/>
      <c r="G28" s="120"/>
      <c r="H28" s="120"/>
      <c r="I28" s="120"/>
      <c r="J28" s="119"/>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c r="NA28" s="120"/>
      <c r="NB28" s="120"/>
      <c r="NC28" s="120"/>
      <c r="ND28" s="120"/>
      <c r="NE28" s="120"/>
      <c r="NF28" s="120"/>
      <c r="NG28" s="120"/>
      <c r="NH28" s="120"/>
      <c r="NI28" s="120"/>
      <c r="NJ28" s="120"/>
      <c r="NK28" s="120"/>
      <c r="NL28" s="120"/>
      <c r="NM28" s="120"/>
      <c r="NN28" s="120"/>
      <c r="NO28" s="120"/>
      <c r="NP28" s="120"/>
      <c r="NQ28" s="120"/>
      <c r="NR28" s="120"/>
      <c r="NS28" s="120"/>
      <c r="NT28" s="120"/>
      <c r="NU28" s="120"/>
      <c r="NV28" s="120"/>
      <c r="NW28" s="120"/>
      <c r="NX28" s="120"/>
      <c r="NY28" s="120"/>
      <c r="NZ28" s="120"/>
      <c r="OA28" s="120"/>
      <c r="OB28" s="120"/>
      <c r="OC28" s="120"/>
      <c r="OD28" s="120"/>
      <c r="OE28" s="120"/>
      <c r="OF28" s="120"/>
      <c r="OG28" s="120"/>
      <c r="OH28" s="120"/>
      <c r="OI28" s="120"/>
      <c r="OJ28" s="120"/>
      <c r="OK28" s="120"/>
      <c r="OL28" s="120"/>
      <c r="OM28" s="120"/>
      <c r="ON28" s="120"/>
      <c r="OO28" s="120"/>
      <c r="OP28" s="120"/>
      <c r="OQ28" s="120"/>
      <c r="OR28" s="120"/>
      <c r="OS28" s="120"/>
      <c r="OT28" s="120"/>
      <c r="OU28" s="120"/>
      <c r="OV28" s="120"/>
      <c r="OW28" s="120"/>
      <c r="OX28" s="120"/>
      <c r="OY28" s="120"/>
      <c r="OZ28" s="120"/>
      <c r="PA28" s="120"/>
      <c r="PB28" s="120"/>
      <c r="PC28" s="120"/>
      <c r="PD28" s="120"/>
      <c r="PE28" s="120"/>
      <c r="PF28" s="120"/>
      <c r="PG28" s="120"/>
      <c r="PH28" s="120"/>
      <c r="PI28" s="120"/>
      <c r="PJ28" s="120"/>
      <c r="PK28" s="120"/>
      <c r="PL28" s="120"/>
      <c r="PM28" s="120"/>
      <c r="PN28" s="120"/>
      <c r="PO28" s="120"/>
      <c r="PP28" s="120"/>
      <c r="PQ28" s="120"/>
      <c r="PR28" s="120"/>
      <c r="PS28" s="120"/>
      <c r="PT28" s="120"/>
      <c r="PU28" s="120"/>
      <c r="PV28" s="120"/>
      <c r="PW28" s="120"/>
      <c r="PX28" s="120"/>
      <c r="PY28" s="120"/>
      <c r="PZ28" s="120"/>
      <c r="QA28" s="120"/>
      <c r="QB28" s="120"/>
      <c r="QC28" s="120"/>
      <c r="QD28" s="120"/>
      <c r="QE28" s="120"/>
      <c r="QF28" s="120"/>
      <c r="QG28" s="120"/>
      <c r="QH28" s="120"/>
      <c r="QI28" s="120"/>
      <c r="QJ28" s="120"/>
      <c r="QK28" s="120"/>
      <c r="QL28" s="120"/>
      <c r="QM28" s="120"/>
      <c r="QN28" s="120"/>
      <c r="QO28" s="120"/>
      <c r="QP28" s="120"/>
      <c r="QQ28" s="120"/>
      <c r="QR28" s="120"/>
      <c r="QS28" s="120"/>
      <c r="QT28" s="120"/>
      <c r="QU28" s="120"/>
      <c r="QV28" s="120"/>
      <c r="QW28" s="120"/>
      <c r="QX28" s="120"/>
      <c r="QY28" s="120"/>
      <c r="QZ28" s="120"/>
      <c r="RA28" s="120"/>
      <c r="RB28" s="120"/>
      <c r="RC28" s="120"/>
      <c r="RD28" s="120"/>
      <c r="RE28" s="120"/>
      <c r="RF28" s="120"/>
      <c r="RG28" s="120"/>
      <c r="RH28" s="120"/>
      <c r="RI28" s="120"/>
      <c r="RJ28" s="120"/>
      <c r="RK28" s="120"/>
      <c r="RL28" s="120"/>
      <c r="RM28" s="120"/>
      <c r="RN28" s="120"/>
      <c r="RO28" s="120"/>
      <c r="RP28" s="120"/>
      <c r="RQ28" s="120"/>
      <c r="RR28" s="120"/>
      <c r="RS28" s="120"/>
      <c r="RT28" s="120"/>
      <c r="RU28" s="120"/>
      <c r="RV28" s="120"/>
      <c r="RW28" s="120"/>
      <c r="RX28" s="120"/>
      <c r="RY28" s="120"/>
      <c r="RZ28" s="120"/>
      <c r="SA28" s="120"/>
      <c r="SB28" s="120"/>
      <c r="SC28" s="120"/>
      <c r="SD28" s="120"/>
      <c r="SE28" s="120"/>
      <c r="SF28" s="120"/>
      <c r="SG28" s="120"/>
      <c r="SH28" s="120"/>
      <c r="SI28" s="120"/>
      <c r="SJ28" s="120"/>
      <c r="SK28" s="119"/>
      <c r="SL28" s="51"/>
      <c r="SM28" s="51"/>
      <c r="SN28" s="51"/>
      <c r="SO28" s="51"/>
      <c r="SP28" s="51"/>
      <c r="SQ28" s="51"/>
      <c r="SR28" s="51"/>
      <c r="SS28" s="51"/>
      <c r="ST28" s="51"/>
      <c r="SU28" s="51"/>
      <c r="SV28" s="51"/>
      <c r="SW28" s="51"/>
      <c r="SX28" s="51"/>
      <c r="SY28" s="51"/>
      <c r="SZ28" s="51"/>
      <c r="TA28" s="51"/>
    </row>
    <row r="29" spans="1:521" ht="15" customHeight="1" outlineLevel="1" x14ac:dyDescent="0.2">
      <c r="A29" s="95"/>
      <c r="B29" s="116" t="s">
        <v>74</v>
      </c>
      <c r="C29" s="117" t="s">
        <v>95</v>
      </c>
      <c r="D29" s="118">
        <v>0</v>
      </c>
      <c r="E29" s="98"/>
      <c r="F29" s="119"/>
      <c r="G29" s="120"/>
      <c r="H29" s="120"/>
      <c r="I29" s="120"/>
      <c r="J29" s="119"/>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c r="NA29" s="120"/>
      <c r="NB29" s="120"/>
      <c r="NC29" s="120"/>
      <c r="ND29" s="120"/>
      <c r="NE29" s="120"/>
      <c r="NF29" s="120"/>
      <c r="NG29" s="120"/>
      <c r="NH29" s="120"/>
      <c r="NI29" s="120"/>
      <c r="NJ29" s="120"/>
      <c r="NK29" s="120"/>
      <c r="NL29" s="120"/>
      <c r="NM29" s="120"/>
      <c r="NN29" s="120"/>
      <c r="NO29" s="120"/>
      <c r="NP29" s="120"/>
      <c r="NQ29" s="120"/>
      <c r="NR29" s="120"/>
      <c r="NS29" s="120"/>
      <c r="NT29" s="120"/>
      <c r="NU29" s="120"/>
      <c r="NV29" s="120"/>
      <c r="NW29" s="120"/>
      <c r="NX29" s="120"/>
      <c r="NY29" s="120"/>
      <c r="NZ29" s="120"/>
      <c r="OA29" s="120"/>
      <c r="OB29" s="120"/>
      <c r="OC29" s="120"/>
      <c r="OD29" s="120"/>
      <c r="OE29" s="120"/>
      <c r="OF29" s="120"/>
      <c r="OG29" s="120"/>
      <c r="OH29" s="120"/>
      <c r="OI29" s="120"/>
      <c r="OJ29" s="120"/>
      <c r="OK29" s="120"/>
      <c r="OL29" s="120"/>
      <c r="OM29" s="120"/>
      <c r="ON29" s="120"/>
      <c r="OO29" s="120"/>
      <c r="OP29" s="120"/>
      <c r="OQ29" s="120"/>
      <c r="OR29" s="120"/>
      <c r="OS29" s="120"/>
      <c r="OT29" s="120"/>
      <c r="OU29" s="120"/>
      <c r="OV29" s="120"/>
      <c r="OW29" s="120"/>
      <c r="OX29" s="120"/>
      <c r="OY29" s="120"/>
      <c r="OZ29" s="120"/>
      <c r="PA29" s="120"/>
      <c r="PB29" s="120"/>
      <c r="PC29" s="120"/>
      <c r="PD29" s="120"/>
      <c r="PE29" s="120"/>
      <c r="PF29" s="120"/>
      <c r="PG29" s="120"/>
      <c r="PH29" s="120"/>
      <c r="PI29" s="120"/>
      <c r="PJ29" s="120"/>
      <c r="PK29" s="120"/>
      <c r="PL29" s="120"/>
      <c r="PM29" s="120"/>
      <c r="PN29" s="120"/>
      <c r="PO29" s="120"/>
      <c r="PP29" s="120"/>
      <c r="PQ29" s="120"/>
      <c r="PR29" s="120"/>
      <c r="PS29" s="120"/>
      <c r="PT29" s="120"/>
      <c r="PU29" s="120"/>
      <c r="PV29" s="120"/>
      <c r="PW29" s="120"/>
      <c r="PX29" s="120"/>
      <c r="PY29" s="120"/>
      <c r="PZ29" s="120"/>
      <c r="QA29" s="120"/>
      <c r="QB29" s="120"/>
      <c r="QC29" s="120"/>
      <c r="QD29" s="120"/>
      <c r="QE29" s="120"/>
      <c r="QF29" s="120"/>
      <c r="QG29" s="120"/>
      <c r="QH29" s="120"/>
      <c r="QI29" s="120"/>
      <c r="QJ29" s="120"/>
      <c r="QK29" s="120"/>
      <c r="QL29" s="120"/>
      <c r="QM29" s="120"/>
      <c r="QN29" s="120"/>
      <c r="QO29" s="120"/>
      <c r="QP29" s="120"/>
      <c r="QQ29" s="120"/>
      <c r="QR29" s="120"/>
      <c r="QS29" s="120"/>
      <c r="QT29" s="120"/>
      <c r="QU29" s="120"/>
      <c r="QV29" s="120"/>
      <c r="QW29" s="120"/>
      <c r="QX29" s="120"/>
      <c r="QY29" s="120"/>
      <c r="QZ29" s="120"/>
      <c r="RA29" s="120"/>
      <c r="RB29" s="120"/>
      <c r="RC29" s="120"/>
      <c r="RD29" s="120"/>
      <c r="RE29" s="120"/>
      <c r="RF29" s="120"/>
      <c r="RG29" s="120"/>
      <c r="RH29" s="120"/>
      <c r="RI29" s="120"/>
      <c r="RJ29" s="120"/>
      <c r="RK29" s="120"/>
      <c r="RL29" s="120"/>
      <c r="RM29" s="120"/>
      <c r="RN29" s="120"/>
      <c r="RO29" s="120"/>
      <c r="RP29" s="120"/>
      <c r="RQ29" s="120"/>
      <c r="RR29" s="120"/>
      <c r="RS29" s="120"/>
      <c r="RT29" s="120"/>
      <c r="RU29" s="120"/>
      <c r="RV29" s="120"/>
      <c r="RW29" s="120"/>
      <c r="RX29" s="120"/>
      <c r="RY29" s="120"/>
      <c r="RZ29" s="120"/>
      <c r="SA29" s="120"/>
      <c r="SB29" s="120"/>
      <c r="SC29" s="120"/>
      <c r="SD29" s="120"/>
      <c r="SE29" s="120"/>
      <c r="SF29" s="120"/>
      <c r="SG29" s="120"/>
      <c r="SH29" s="120"/>
      <c r="SI29" s="120"/>
      <c r="SJ29" s="120"/>
      <c r="SK29" s="119"/>
      <c r="SL29" s="51"/>
      <c r="SM29" s="51"/>
      <c r="SN29" s="51"/>
      <c r="SO29" s="51"/>
      <c r="SP29" s="51"/>
      <c r="SQ29" s="51"/>
      <c r="SR29" s="51"/>
      <c r="SS29" s="51"/>
      <c r="ST29" s="51"/>
      <c r="SU29" s="51"/>
      <c r="SV29" s="51"/>
      <c r="SW29" s="51"/>
      <c r="SX29" s="51"/>
      <c r="SY29" s="51"/>
      <c r="SZ29" s="51"/>
      <c r="TA29" s="51"/>
    </row>
    <row r="30" spans="1:521" ht="15" customHeight="1" outlineLevel="1" x14ac:dyDescent="0.2">
      <c r="A30" s="95"/>
      <c r="B30" s="116" t="s">
        <v>96</v>
      </c>
      <c r="C30" s="117" t="s">
        <v>95</v>
      </c>
      <c r="D30" s="118">
        <v>0</v>
      </c>
      <c r="E30" s="98"/>
      <c r="F30" s="119"/>
      <c r="G30" s="120"/>
      <c r="H30" s="120"/>
      <c r="I30" s="120"/>
      <c r="J30" s="119"/>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c r="CU30" s="120"/>
      <c r="CV30" s="120"/>
      <c r="CW30" s="120"/>
      <c r="CX30" s="120"/>
      <c r="CY30" s="120"/>
      <c r="CZ30" s="120"/>
      <c r="DA30" s="120"/>
      <c r="DB30" s="120"/>
      <c r="DC30" s="120"/>
      <c r="DD30" s="120"/>
      <c r="DE30" s="120"/>
      <c r="DF30" s="120"/>
      <c r="DG30" s="120"/>
      <c r="DH30" s="120"/>
      <c r="DI30" s="120"/>
      <c r="DJ30" s="120"/>
      <c r="DK30" s="120"/>
      <c r="DL30" s="120"/>
      <c r="DM30" s="120"/>
      <c r="DN30" s="120"/>
      <c r="DO30" s="120"/>
      <c r="DP30" s="120"/>
      <c r="DQ30" s="120"/>
      <c r="DR30" s="120"/>
      <c r="DS30" s="120"/>
      <c r="DT30" s="120"/>
      <c r="DU30" s="120"/>
      <c r="DV30" s="120"/>
      <c r="DW30" s="120"/>
      <c r="DX30" s="120"/>
      <c r="DY30" s="120"/>
      <c r="DZ30" s="120"/>
      <c r="EA30" s="120"/>
      <c r="EB30" s="120"/>
      <c r="EC30" s="120"/>
      <c r="ED30" s="120"/>
      <c r="EE30" s="120"/>
      <c r="EF30" s="120"/>
      <c r="EG30" s="120"/>
      <c r="EH30" s="120"/>
      <c r="EI30" s="120"/>
      <c r="EJ30" s="120"/>
      <c r="EK30" s="120"/>
      <c r="EL30" s="120"/>
      <c r="EM30" s="120"/>
      <c r="EN30" s="120"/>
      <c r="EO30" s="120"/>
      <c r="EP30" s="120"/>
      <c r="EQ30" s="120"/>
      <c r="ER30" s="120"/>
      <c r="ES30" s="120"/>
      <c r="ET30" s="120"/>
      <c r="EU30" s="120"/>
      <c r="EV30" s="120"/>
      <c r="EW30" s="120"/>
      <c r="EX30" s="120"/>
      <c r="EY30" s="120"/>
      <c r="EZ30" s="120"/>
      <c r="FA30" s="120"/>
      <c r="FB30" s="120"/>
      <c r="FC30" s="120"/>
      <c r="FD30" s="120"/>
      <c r="FE30" s="120"/>
      <c r="FF30" s="120"/>
      <c r="FG30" s="120"/>
      <c r="FH30" s="120"/>
      <c r="FI30" s="120"/>
      <c r="FJ30" s="120"/>
      <c r="FK30" s="120"/>
      <c r="FL30" s="120"/>
      <c r="FM30" s="120"/>
      <c r="FN30" s="120"/>
      <c r="FO30" s="120"/>
      <c r="FP30" s="120"/>
      <c r="FQ30" s="120"/>
      <c r="FR30" s="120"/>
      <c r="FS30" s="120"/>
      <c r="FT30" s="120"/>
      <c r="FU30" s="120"/>
      <c r="FV30" s="120"/>
      <c r="FW30" s="120"/>
      <c r="FX30" s="120"/>
      <c r="FY30" s="120"/>
      <c r="FZ30" s="120"/>
      <c r="GA30" s="120"/>
      <c r="GB30" s="120"/>
      <c r="GC30" s="120"/>
      <c r="GD30" s="120"/>
      <c r="GE30" s="120"/>
      <c r="GF30" s="120"/>
      <c r="GG30" s="120"/>
      <c r="GH30" s="120"/>
      <c r="GI30" s="120"/>
      <c r="GJ30" s="120"/>
      <c r="GK30" s="120"/>
      <c r="GL30" s="120"/>
      <c r="GM30" s="120"/>
      <c r="GN30" s="120"/>
      <c r="GO30" s="120"/>
      <c r="GP30" s="120"/>
      <c r="GQ30" s="120"/>
      <c r="GR30" s="120"/>
      <c r="GS30" s="120"/>
      <c r="GT30" s="120"/>
      <c r="GU30" s="120"/>
      <c r="GV30" s="120"/>
      <c r="GW30" s="120"/>
      <c r="GX30" s="120"/>
      <c r="GY30" s="120"/>
      <c r="GZ30" s="120"/>
      <c r="HA30" s="120"/>
      <c r="HB30" s="120"/>
      <c r="HC30" s="120"/>
      <c r="HD30" s="120"/>
      <c r="HE30" s="120"/>
      <c r="HF30" s="120"/>
      <c r="HG30" s="120"/>
      <c r="HH30" s="120"/>
      <c r="HI30" s="120"/>
      <c r="HJ30" s="120"/>
      <c r="HK30" s="120"/>
      <c r="HL30" s="120"/>
      <c r="HM30" s="120"/>
      <c r="HN30" s="120"/>
      <c r="HO30" s="120"/>
      <c r="HP30" s="120"/>
      <c r="HQ30" s="120"/>
      <c r="HR30" s="120"/>
      <c r="HS30" s="120"/>
      <c r="HT30" s="120"/>
      <c r="HU30" s="120"/>
      <c r="HV30" s="120"/>
      <c r="HW30" s="120"/>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c r="IT30" s="120"/>
      <c r="IU30" s="120"/>
      <c r="IV30" s="120"/>
      <c r="IW30" s="120"/>
      <c r="IX30" s="120"/>
      <c r="IY30" s="120"/>
      <c r="IZ30" s="120"/>
      <c r="JA30" s="120"/>
      <c r="JB30" s="120"/>
      <c r="JC30" s="120"/>
      <c r="JD30" s="120"/>
      <c r="JE30" s="120"/>
      <c r="JF30" s="120"/>
      <c r="JG30" s="120"/>
      <c r="JH30" s="120"/>
      <c r="JI30" s="120"/>
      <c r="JJ30" s="120"/>
      <c r="JK30" s="120"/>
      <c r="JL30" s="120"/>
      <c r="JM30" s="120"/>
      <c r="JN30" s="120"/>
      <c r="JO30" s="120"/>
      <c r="JP30" s="120"/>
      <c r="JQ30" s="120"/>
      <c r="JR30" s="120"/>
      <c r="JS30" s="120"/>
      <c r="JT30" s="120"/>
      <c r="JU30" s="120"/>
      <c r="JV30" s="120"/>
      <c r="JW30" s="120"/>
      <c r="JX30" s="120"/>
      <c r="JY30" s="120"/>
      <c r="JZ30" s="120"/>
      <c r="KA30" s="120"/>
      <c r="KB30" s="120"/>
      <c r="KC30" s="120"/>
      <c r="KD30" s="120"/>
      <c r="KE30" s="120"/>
      <c r="KF30" s="120"/>
      <c r="KG30" s="120"/>
      <c r="KH30" s="120"/>
      <c r="KI30" s="120"/>
      <c r="KJ30" s="120"/>
      <c r="KK30" s="120"/>
      <c r="KL30" s="120"/>
      <c r="KM30" s="120"/>
      <c r="KN30" s="120"/>
      <c r="KO30" s="120"/>
      <c r="KP30" s="120"/>
      <c r="KQ30" s="120"/>
      <c r="KR30" s="120"/>
      <c r="KS30" s="120"/>
      <c r="KT30" s="120"/>
      <c r="KU30" s="120"/>
      <c r="KV30" s="120"/>
      <c r="KW30" s="120"/>
      <c r="KX30" s="120"/>
      <c r="KY30" s="120"/>
      <c r="KZ30" s="120"/>
      <c r="LA30" s="120"/>
      <c r="LB30" s="120"/>
      <c r="LC30" s="120"/>
      <c r="LD30" s="120"/>
      <c r="LE30" s="120"/>
      <c r="LF30" s="120"/>
      <c r="LG30" s="120"/>
      <c r="LH30" s="120"/>
      <c r="LI30" s="120"/>
      <c r="LJ30" s="120"/>
      <c r="LK30" s="120"/>
      <c r="LL30" s="120"/>
      <c r="LM30" s="120"/>
      <c r="LN30" s="120"/>
      <c r="LO30" s="120"/>
      <c r="LP30" s="120"/>
      <c r="LQ30" s="120"/>
      <c r="LR30" s="120"/>
      <c r="LS30" s="120"/>
      <c r="LT30" s="120"/>
      <c r="LU30" s="120"/>
      <c r="LV30" s="120"/>
      <c r="LW30" s="120"/>
      <c r="LX30" s="120"/>
      <c r="LY30" s="120"/>
      <c r="LZ30" s="120"/>
      <c r="MA30" s="120"/>
      <c r="MB30" s="120"/>
      <c r="MC30" s="120"/>
      <c r="MD30" s="120"/>
      <c r="ME30" s="120"/>
      <c r="MF30" s="120"/>
      <c r="MG30" s="120"/>
      <c r="MH30" s="120"/>
      <c r="MI30" s="120"/>
      <c r="MJ30" s="120"/>
      <c r="MK30" s="120"/>
      <c r="ML30" s="120"/>
      <c r="MM30" s="120"/>
      <c r="MN30" s="120"/>
      <c r="MO30" s="120"/>
      <c r="MP30" s="120"/>
      <c r="MQ30" s="120"/>
      <c r="MR30" s="120"/>
      <c r="MS30" s="120"/>
      <c r="MT30" s="120"/>
      <c r="MU30" s="120"/>
      <c r="MV30" s="120"/>
      <c r="MW30" s="120"/>
      <c r="MX30" s="120"/>
      <c r="MY30" s="120"/>
      <c r="MZ30" s="120"/>
      <c r="NA30" s="120"/>
      <c r="NB30" s="120"/>
      <c r="NC30" s="120"/>
      <c r="ND30" s="120"/>
      <c r="NE30" s="120"/>
      <c r="NF30" s="120"/>
      <c r="NG30" s="120"/>
      <c r="NH30" s="120"/>
      <c r="NI30" s="120"/>
      <c r="NJ30" s="120"/>
      <c r="NK30" s="120"/>
      <c r="NL30" s="120"/>
      <c r="NM30" s="120"/>
      <c r="NN30" s="120"/>
      <c r="NO30" s="120"/>
      <c r="NP30" s="120"/>
      <c r="NQ30" s="120"/>
      <c r="NR30" s="120"/>
      <c r="NS30" s="120"/>
      <c r="NT30" s="120"/>
      <c r="NU30" s="120"/>
      <c r="NV30" s="120"/>
      <c r="NW30" s="120"/>
      <c r="NX30" s="120"/>
      <c r="NY30" s="120"/>
      <c r="NZ30" s="120"/>
      <c r="OA30" s="120"/>
      <c r="OB30" s="120"/>
      <c r="OC30" s="120"/>
      <c r="OD30" s="120"/>
      <c r="OE30" s="120"/>
      <c r="OF30" s="120"/>
      <c r="OG30" s="120"/>
      <c r="OH30" s="120"/>
      <c r="OI30" s="120"/>
      <c r="OJ30" s="120"/>
      <c r="OK30" s="120"/>
      <c r="OL30" s="120"/>
      <c r="OM30" s="120"/>
      <c r="ON30" s="120"/>
      <c r="OO30" s="120"/>
      <c r="OP30" s="120"/>
      <c r="OQ30" s="120"/>
      <c r="OR30" s="120"/>
      <c r="OS30" s="120"/>
      <c r="OT30" s="120"/>
      <c r="OU30" s="120"/>
      <c r="OV30" s="120"/>
      <c r="OW30" s="120"/>
      <c r="OX30" s="120"/>
      <c r="OY30" s="120"/>
      <c r="OZ30" s="120"/>
      <c r="PA30" s="120"/>
      <c r="PB30" s="120"/>
      <c r="PC30" s="120"/>
      <c r="PD30" s="120"/>
      <c r="PE30" s="120"/>
      <c r="PF30" s="120"/>
      <c r="PG30" s="120"/>
      <c r="PH30" s="120"/>
      <c r="PI30" s="120"/>
      <c r="PJ30" s="120"/>
      <c r="PK30" s="120"/>
      <c r="PL30" s="120"/>
      <c r="PM30" s="120"/>
      <c r="PN30" s="120"/>
      <c r="PO30" s="120"/>
      <c r="PP30" s="120"/>
      <c r="PQ30" s="120"/>
      <c r="PR30" s="120"/>
      <c r="PS30" s="120"/>
      <c r="PT30" s="120"/>
      <c r="PU30" s="120"/>
      <c r="PV30" s="120"/>
      <c r="PW30" s="120"/>
      <c r="PX30" s="120"/>
      <c r="PY30" s="120"/>
      <c r="PZ30" s="120"/>
      <c r="QA30" s="120"/>
      <c r="QB30" s="120"/>
      <c r="QC30" s="120"/>
      <c r="QD30" s="120"/>
      <c r="QE30" s="120"/>
      <c r="QF30" s="120"/>
      <c r="QG30" s="120"/>
      <c r="QH30" s="120"/>
      <c r="QI30" s="120"/>
      <c r="QJ30" s="120"/>
      <c r="QK30" s="120"/>
      <c r="QL30" s="120"/>
      <c r="QM30" s="120"/>
      <c r="QN30" s="120"/>
      <c r="QO30" s="120"/>
      <c r="QP30" s="120"/>
      <c r="QQ30" s="120"/>
      <c r="QR30" s="120"/>
      <c r="QS30" s="120"/>
      <c r="QT30" s="120"/>
      <c r="QU30" s="120"/>
      <c r="QV30" s="120"/>
      <c r="QW30" s="120"/>
      <c r="QX30" s="120"/>
      <c r="QY30" s="120"/>
      <c r="QZ30" s="120"/>
      <c r="RA30" s="120"/>
      <c r="RB30" s="120"/>
      <c r="RC30" s="120"/>
      <c r="RD30" s="120"/>
      <c r="RE30" s="120"/>
      <c r="RF30" s="120"/>
      <c r="RG30" s="120"/>
      <c r="RH30" s="120"/>
      <c r="RI30" s="120"/>
      <c r="RJ30" s="120"/>
      <c r="RK30" s="120"/>
      <c r="RL30" s="120"/>
      <c r="RM30" s="120"/>
      <c r="RN30" s="120"/>
      <c r="RO30" s="120"/>
      <c r="RP30" s="120"/>
      <c r="RQ30" s="120"/>
      <c r="RR30" s="120"/>
      <c r="RS30" s="120"/>
      <c r="RT30" s="120"/>
      <c r="RU30" s="120"/>
      <c r="RV30" s="120"/>
      <c r="RW30" s="120"/>
      <c r="RX30" s="120"/>
      <c r="RY30" s="120"/>
      <c r="RZ30" s="120"/>
      <c r="SA30" s="120"/>
      <c r="SB30" s="120"/>
      <c r="SC30" s="120"/>
      <c r="SD30" s="120"/>
      <c r="SE30" s="120"/>
      <c r="SF30" s="120"/>
      <c r="SG30" s="120"/>
      <c r="SH30" s="120"/>
      <c r="SI30" s="120"/>
      <c r="SJ30" s="120"/>
      <c r="SK30" s="119"/>
      <c r="SL30" s="51"/>
      <c r="SM30" s="51"/>
      <c r="SN30" s="51"/>
      <c r="SO30" s="51"/>
      <c r="SP30" s="51"/>
      <c r="SQ30" s="51"/>
      <c r="SR30" s="51"/>
      <c r="SS30" s="51"/>
      <c r="ST30" s="51"/>
      <c r="SU30" s="51"/>
      <c r="SV30" s="51"/>
      <c r="SW30" s="51"/>
      <c r="SX30" s="51"/>
      <c r="SY30" s="51"/>
      <c r="SZ30" s="51"/>
      <c r="TA30" s="51"/>
    </row>
    <row r="31" spans="1:521" ht="15" customHeight="1" outlineLevel="1" x14ac:dyDescent="0.2">
      <c r="A31" s="95"/>
      <c r="B31" s="116" t="s">
        <v>80</v>
      </c>
      <c r="C31" s="117" t="s">
        <v>97</v>
      </c>
      <c r="D31" s="118">
        <v>0</v>
      </c>
      <c r="E31" s="98"/>
      <c r="F31" s="119"/>
      <c r="G31" s="120"/>
      <c r="H31" s="120"/>
      <c r="I31" s="120"/>
      <c r="J31" s="119"/>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c r="CU31" s="120"/>
      <c r="CV31" s="120"/>
      <c r="CW31" s="120"/>
      <c r="CX31" s="120"/>
      <c r="CY31" s="120"/>
      <c r="CZ31" s="120"/>
      <c r="DA31" s="120"/>
      <c r="DB31" s="120"/>
      <c r="DC31" s="120"/>
      <c r="DD31" s="120"/>
      <c r="DE31" s="120"/>
      <c r="DF31" s="120"/>
      <c r="DG31" s="120"/>
      <c r="DH31" s="120"/>
      <c r="DI31" s="120"/>
      <c r="DJ31" s="120"/>
      <c r="DK31" s="120"/>
      <c r="DL31" s="120"/>
      <c r="DM31" s="120"/>
      <c r="DN31" s="120"/>
      <c r="DO31" s="120"/>
      <c r="DP31" s="120"/>
      <c r="DQ31" s="120"/>
      <c r="DR31" s="120"/>
      <c r="DS31" s="120"/>
      <c r="DT31" s="120"/>
      <c r="DU31" s="120"/>
      <c r="DV31" s="120"/>
      <c r="DW31" s="120"/>
      <c r="DX31" s="120"/>
      <c r="DY31" s="120"/>
      <c r="DZ31" s="120"/>
      <c r="EA31" s="120"/>
      <c r="EB31" s="120"/>
      <c r="EC31" s="120"/>
      <c r="ED31" s="120"/>
      <c r="EE31" s="120"/>
      <c r="EF31" s="120"/>
      <c r="EG31" s="120"/>
      <c r="EH31" s="120"/>
      <c r="EI31" s="120"/>
      <c r="EJ31" s="120"/>
      <c r="EK31" s="120"/>
      <c r="EL31" s="120"/>
      <c r="EM31" s="120"/>
      <c r="EN31" s="120"/>
      <c r="EO31" s="120"/>
      <c r="EP31" s="120"/>
      <c r="EQ31" s="120"/>
      <c r="ER31" s="120"/>
      <c r="ES31" s="120"/>
      <c r="ET31" s="120"/>
      <c r="EU31" s="120"/>
      <c r="EV31" s="120"/>
      <c r="EW31" s="120"/>
      <c r="EX31" s="120"/>
      <c r="EY31" s="120"/>
      <c r="EZ31" s="120"/>
      <c r="FA31" s="120"/>
      <c r="FB31" s="120"/>
      <c r="FC31" s="120"/>
      <c r="FD31" s="120"/>
      <c r="FE31" s="120"/>
      <c r="FF31" s="120"/>
      <c r="FG31" s="120"/>
      <c r="FH31" s="120"/>
      <c r="FI31" s="120"/>
      <c r="FJ31" s="120"/>
      <c r="FK31" s="120"/>
      <c r="FL31" s="120"/>
      <c r="FM31" s="120"/>
      <c r="FN31" s="120"/>
      <c r="FO31" s="120"/>
      <c r="FP31" s="120"/>
      <c r="FQ31" s="120"/>
      <c r="FR31" s="120"/>
      <c r="FS31" s="120"/>
      <c r="FT31" s="120"/>
      <c r="FU31" s="120"/>
      <c r="FV31" s="120"/>
      <c r="FW31" s="120"/>
      <c r="FX31" s="120"/>
      <c r="FY31" s="120"/>
      <c r="FZ31" s="120"/>
      <c r="GA31" s="120"/>
      <c r="GB31" s="120"/>
      <c r="GC31" s="120"/>
      <c r="GD31" s="120"/>
      <c r="GE31" s="120"/>
      <c r="GF31" s="120"/>
      <c r="GG31" s="120"/>
      <c r="GH31" s="120"/>
      <c r="GI31" s="120"/>
      <c r="GJ31" s="120"/>
      <c r="GK31" s="120"/>
      <c r="GL31" s="120"/>
      <c r="GM31" s="120"/>
      <c r="GN31" s="120"/>
      <c r="GO31" s="120"/>
      <c r="GP31" s="120"/>
      <c r="GQ31" s="120"/>
      <c r="GR31" s="120"/>
      <c r="GS31" s="120"/>
      <c r="GT31" s="120"/>
      <c r="GU31" s="120"/>
      <c r="GV31" s="120"/>
      <c r="GW31" s="120"/>
      <c r="GX31" s="120"/>
      <c r="GY31" s="120"/>
      <c r="GZ31" s="120"/>
      <c r="HA31" s="120"/>
      <c r="HB31" s="120"/>
      <c r="HC31" s="120"/>
      <c r="HD31" s="120"/>
      <c r="HE31" s="120"/>
      <c r="HF31" s="120"/>
      <c r="HG31" s="120"/>
      <c r="HH31" s="120"/>
      <c r="HI31" s="120"/>
      <c r="HJ31" s="120"/>
      <c r="HK31" s="120"/>
      <c r="HL31" s="120"/>
      <c r="HM31" s="120"/>
      <c r="HN31" s="120"/>
      <c r="HO31" s="120"/>
      <c r="HP31" s="120"/>
      <c r="HQ31" s="120"/>
      <c r="HR31" s="120"/>
      <c r="HS31" s="120"/>
      <c r="HT31" s="120"/>
      <c r="HU31" s="120"/>
      <c r="HV31" s="120"/>
      <c r="HW31" s="120"/>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c r="IT31" s="120"/>
      <c r="IU31" s="120"/>
      <c r="IV31" s="120"/>
      <c r="IW31" s="120"/>
      <c r="IX31" s="120"/>
      <c r="IY31" s="120"/>
      <c r="IZ31" s="120"/>
      <c r="JA31" s="120"/>
      <c r="JB31" s="120"/>
      <c r="JC31" s="120"/>
      <c r="JD31" s="120"/>
      <c r="JE31" s="120"/>
      <c r="JF31" s="120"/>
      <c r="JG31" s="120"/>
      <c r="JH31" s="120"/>
      <c r="JI31" s="120"/>
      <c r="JJ31" s="120"/>
      <c r="JK31" s="120"/>
      <c r="JL31" s="120"/>
      <c r="JM31" s="120"/>
      <c r="JN31" s="120"/>
      <c r="JO31" s="120"/>
      <c r="JP31" s="120"/>
      <c r="JQ31" s="120"/>
      <c r="JR31" s="120"/>
      <c r="JS31" s="120"/>
      <c r="JT31" s="120"/>
      <c r="JU31" s="120"/>
      <c r="JV31" s="120"/>
      <c r="JW31" s="120"/>
      <c r="JX31" s="120"/>
      <c r="JY31" s="120"/>
      <c r="JZ31" s="120"/>
      <c r="KA31" s="120"/>
      <c r="KB31" s="120"/>
      <c r="KC31" s="120"/>
      <c r="KD31" s="120"/>
      <c r="KE31" s="120"/>
      <c r="KF31" s="120"/>
      <c r="KG31" s="120"/>
      <c r="KH31" s="120"/>
      <c r="KI31" s="120"/>
      <c r="KJ31" s="120"/>
      <c r="KK31" s="120"/>
      <c r="KL31" s="120"/>
      <c r="KM31" s="120"/>
      <c r="KN31" s="120"/>
      <c r="KO31" s="120"/>
      <c r="KP31" s="120"/>
      <c r="KQ31" s="120"/>
      <c r="KR31" s="120"/>
      <c r="KS31" s="120"/>
      <c r="KT31" s="120"/>
      <c r="KU31" s="120"/>
      <c r="KV31" s="120"/>
      <c r="KW31" s="120"/>
      <c r="KX31" s="120"/>
      <c r="KY31" s="120"/>
      <c r="KZ31" s="120"/>
      <c r="LA31" s="120"/>
      <c r="LB31" s="120"/>
      <c r="LC31" s="120"/>
      <c r="LD31" s="120"/>
      <c r="LE31" s="120"/>
      <c r="LF31" s="120"/>
      <c r="LG31" s="120"/>
      <c r="LH31" s="120"/>
      <c r="LI31" s="120"/>
      <c r="LJ31" s="120"/>
      <c r="LK31" s="120"/>
      <c r="LL31" s="120"/>
      <c r="LM31" s="120"/>
      <c r="LN31" s="120"/>
      <c r="LO31" s="120"/>
      <c r="LP31" s="120"/>
      <c r="LQ31" s="120"/>
      <c r="LR31" s="120"/>
      <c r="LS31" s="120"/>
      <c r="LT31" s="120"/>
      <c r="LU31" s="120"/>
      <c r="LV31" s="120"/>
      <c r="LW31" s="120"/>
      <c r="LX31" s="120"/>
      <c r="LY31" s="120"/>
      <c r="LZ31" s="120"/>
      <c r="MA31" s="120"/>
      <c r="MB31" s="120"/>
      <c r="MC31" s="120"/>
      <c r="MD31" s="120"/>
      <c r="ME31" s="120"/>
      <c r="MF31" s="120"/>
      <c r="MG31" s="120"/>
      <c r="MH31" s="120"/>
      <c r="MI31" s="120"/>
      <c r="MJ31" s="120"/>
      <c r="MK31" s="120"/>
      <c r="ML31" s="120"/>
      <c r="MM31" s="120"/>
      <c r="MN31" s="120"/>
      <c r="MO31" s="120"/>
      <c r="MP31" s="120"/>
      <c r="MQ31" s="120"/>
      <c r="MR31" s="120"/>
      <c r="MS31" s="120"/>
      <c r="MT31" s="120"/>
      <c r="MU31" s="120"/>
      <c r="MV31" s="120"/>
      <c r="MW31" s="120"/>
      <c r="MX31" s="120"/>
      <c r="MY31" s="120"/>
      <c r="MZ31" s="120"/>
      <c r="NA31" s="120"/>
      <c r="NB31" s="120"/>
      <c r="NC31" s="120"/>
      <c r="ND31" s="120"/>
      <c r="NE31" s="120"/>
      <c r="NF31" s="120"/>
      <c r="NG31" s="120"/>
      <c r="NH31" s="120"/>
      <c r="NI31" s="120"/>
      <c r="NJ31" s="120"/>
      <c r="NK31" s="120"/>
      <c r="NL31" s="120"/>
      <c r="NM31" s="120"/>
      <c r="NN31" s="120"/>
      <c r="NO31" s="120"/>
      <c r="NP31" s="120"/>
      <c r="NQ31" s="120"/>
      <c r="NR31" s="120"/>
      <c r="NS31" s="120"/>
      <c r="NT31" s="120"/>
      <c r="NU31" s="120"/>
      <c r="NV31" s="120"/>
      <c r="NW31" s="120"/>
      <c r="NX31" s="120"/>
      <c r="NY31" s="120"/>
      <c r="NZ31" s="120"/>
      <c r="OA31" s="120"/>
      <c r="OB31" s="120"/>
      <c r="OC31" s="120"/>
      <c r="OD31" s="120"/>
      <c r="OE31" s="120"/>
      <c r="OF31" s="120"/>
      <c r="OG31" s="120"/>
      <c r="OH31" s="120"/>
      <c r="OI31" s="120"/>
      <c r="OJ31" s="120"/>
      <c r="OK31" s="120"/>
      <c r="OL31" s="120"/>
      <c r="OM31" s="120"/>
      <c r="ON31" s="120"/>
      <c r="OO31" s="120"/>
      <c r="OP31" s="120"/>
      <c r="OQ31" s="120"/>
      <c r="OR31" s="120"/>
      <c r="OS31" s="120"/>
      <c r="OT31" s="120"/>
      <c r="OU31" s="120"/>
      <c r="OV31" s="120"/>
      <c r="OW31" s="120"/>
      <c r="OX31" s="120"/>
      <c r="OY31" s="120"/>
      <c r="OZ31" s="120"/>
      <c r="PA31" s="120"/>
      <c r="PB31" s="120"/>
      <c r="PC31" s="120"/>
      <c r="PD31" s="120"/>
      <c r="PE31" s="120"/>
      <c r="PF31" s="120"/>
      <c r="PG31" s="120"/>
      <c r="PH31" s="120"/>
      <c r="PI31" s="120"/>
      <c r="PJ31" s="120"/>
      <c r="PK31" s="120"/>
      <c r="PL31" s="120"/>
      <c r="PM31" s="120"/>
      <c r="PN31" s="120"/>
      <c r="PO31" s="120"/>
      <c r="PP31" s="120"/>
      <c r="PQ31" s="120"/>
      <c r="PR31" s="120"/>
      <c r="PS31" s="120"/>
      <c r="PT31" s="120"/>
      <c r="PU31" s="120"/>
      <c r="PV31" s="120"/>
      <c r="PW31" s="120"/>
      <c r="PX31" s="120"/>
      <c r="PY31" s="120"/>
      <c r="PZ31" s="120"/>
      <c r="QA31" s="120"/>
      <c r="QB31" s="120"/>
      <c r="QC31" s="120"/>
      <c r="QD31" s="120"/>
      <c r="QE31" s="120"/>
      <c r="QF31" s="120"/>
      <c r="QG31" s="120"/>
      <c r="QH31" s="120"/>
      <c r="QI31" s="120"/>
      <c r="QJ31" s="120"/>
      <c r="QK31" s="120"/>
      <c r="QL31" s="120"/>
      <c r="QM31" s="120"/>
      <c r="QN31" s="120"/>
      <c r="QO31" s="120"/>
      <c r="QP31" s="120"/>
      <c r="QQ31" s="120"/>
      <c r="QR31" s="120"/>
      <c r="QS31" s="120"/>
      <c r="QT31" s="120"/>
      <c r="QU31" s="120"/>
      <c r="QV31" s="120"/>
      <c r="QW31" s="120"/>
      <c r="QX31" s="120"/>
      <c r="QY31" s="120"/>
      <c r="QZ31" s="120"/>
      <c r="RA31" s="120"/>
      <c r="RB31" s="120"/>
      <c r="RC31" s="120"/>
      <c r="RD31" s="120"/>
      <c r="RE31" s="120"/>
      <c r="RF31" s="120"/>
      <c r="RG31" s="120"/>
      <c r="RH31" s="120"/>
      <c r="RI31" s="120"/>
      <c r="RJ31" s="120"/>
      <c r="RK31" s="120"/>
      <c r="RL31" s="120"/>
      <c r="RM31" s="120"/>
      <c r="RN31" s="120"/>
      <c r="RO31" s="120"/>
      <c r="RP31" s="120"/>
      <c r="RQ31" s="120"/>
      <c r="RR31" s="120"/>
      <c r="RS31" s="120"/>
      <c r="RT31" s="120"/>
      <c r="RU31" s="120"/>
      <c r="RV31" s="120"/>
      <c r="RW31" s="120"/>
      <c r="RX31" s="120"/>
      <c r="RY31" s="120"/>
      <c r="RZ31" s="120"/>
      <c r="SA31" s="120"/>
      <c r="SB31" s="120"/>
      <c r="SC31" s="120"/>
      <c r="SD31" s="120"/>
      <c r="SE31" s="120"/>
      <c r="SF31" s="120"/>
      <c r="SG31" s="120"/>
      <c r="SH31" s="120"/>
      <c r="SI31" s="120"/>
      <c r="SJ31" s="120"/>
      <c r="SK31" s="119"/>
      <c r="SL31" s="51"/>
      <c r="SM31" s="51"/>
      <c r="SN31" s="51"/>
      <c r="SO31" s="51"/>
      <c r="SP31" s="51"/>
      <c r="SQ31" s="51"/>
      <c r="SR31" s="51"/>
      <c r="SS31" s="51"/>
      <c r="ST31" s="51"/>
      <c r="SU31" s="51"/>
      <c r="SV31" s="51"/>
      <c r="SW31" s="51"/>
      <c r="SX31" s="51"/>
      <c r="SY31" s="51"/>
      <c r="SZ31" s="51"/>
      <c r="TA31" s="51"/>
    </row>
    <row r="32" spans="1:521" ht="15" customHeight="1" outlineLevel="1" x14ac:dyDescent="0.2">
      <c r="A32" s="95"/>
      <c r="B32" s="116" t="s">
        <v>83</v>
      </c>
      <c r="C32" s="117" t="s">
        <v>97</v>
      </c>
      <c r="D32" s="118">
        <v>0</v>
      </c>
      <c r="E32" s="98"/>
      <c r="F32" s="119"/>
      <c r="G32" s="120"/>
      <c r="H32" s="120"/>
      <c r="I32" s="120"/>
      <c r="J32" s="119"/>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c r="CU32" s="120"/>
      <c r="CV32" s="120"/>
      <c r="CW32" s="120"/>
      <c r="CX32" s="120"/>
      <c r="CY32" s="120"/>
      <c r="CZ32" s="120"/>
      <c r="DA32" s="120"/>
      <c r="DB32" s="120"/>
      <c r="DC32" s="120"/>
      <c r="DD32" s="120"/>
      <c r="DE32" s="120"/>
      <c r="DF32" s="120"/>
      <c r="DG32" s="120"/>
      <c r="DH32" s="120"/>
      <c r="DI32" s="120"/>
      <c r="DJ32" s="120"/>
      <c r="DK32" s="120"/>
      <c r="DL32" s="120"/>
      <c r="DM32" s="120"/>
      <c r="DN32" s="120"/>
      <c r="DO32" s="120"/>
      <c r="DP32" s="120"/>
      <c r="DQ32" s="120"/>
      <c r="DR32" s="120"/>
      <c r="DS32" s="120"/>
      <c r="DT32" s="120"/>
      <c r="DU32" s="120"/>
      <c r="DV32" s="120"/>
      <c r="DW32" s="120"/>
      <c r="DX32" s="120"/>
      <c r="DY32" s="120"/>
      <c r="DZ32" s="120"/>
      <c r="EA32" s="120"/>
      <c r="EB32" s="120"/>
      <c r="EC32" s="120"/>
      <c r="ED32" s="120"/>
      <c r="EE32" s="120"/>
      <c r="EF32" s="120"/>
      <c r="EG32" s="120"/>
      <c r="EH32" s="120"/>
      <c r="EI32" s="120"/>
      <c r="EJ32" s="120"/>
      <c r="EK32" s="120"/>
      <c r="EL32" s="120"/>
      <c r="EM32" s="120"/>
      <c r="EN32" s="120"/>
      <c r="EO32" s="120"/>
      <c r="EP32" s="120"/>
      <c r="EQ32" s="120"/>
      <c r="ER32" s="120"/>
      <c r="ES32" s="120"/>
      <c r="ET32" s="120"/>
      <c r="EU32" s="120"/>
      <c r="EV32" s="120"/>
      <c r="EW32" s="120"/>
      <c r="EX32" s="120"/>
      <c r="EY32" s="120"/>
      <c r="EZ32" s="120"/>
      <c r="FA32" s="120"/>
      <c r="FB32" s="120"/>
      <c r="FC32" s="120"/>
      <c r="FD32" s="120"/>
      <c r="FE32" s="120"/>
      <c r="FF32" s="120"/>
      <c r="FG32" s="120"/>
      <c r="FH32" s="120"/>
      <c r="FI32" s="120"/>
      <c r="FJ32" s="120"/>
      <c r="FK32" s="120"/>
      <c r="FL32" s="120"/>
      <c r="FM32" s="120"/>
      <c r="FN32" s="120"/>
      <c r="FO32" s="120"/>
      <c r="FP32" s="120"/>
      <c r="FQ32" s="120"/>
      <c r="FR32" s="120"/>
      <c r="FS32" s="120"/>
      <c r="FT32" s="120"/>
      <c r="FU32" s="120"/>
      <c r="FV32" s="120"/>
      <c r="FW32" s="120"/>
      <c r="FX32" s="120"/>
      <c r="FY32" s="120"/>
      <c r="FZ32" s="120"/>
      <c r="GA32" s="120"/>
      <c r="GB32" s="120"/>
      <c r="GC32" s="120"/>
      <c r="GD32" s="120"/>
      <c r="GE32" s="120"/>
      <c r="GF32" s="120"/>
      <c r="GG32" s="120"/>
      <c r="GH32" s="120"/>
      <c r="GI32" s="120"/>
      <c r="GJ32" s="120"/>
      <c r="GK32" s="120"/>
      <c r="GL32" s="120"/>
      <c r="GM32" s="120"/>
      <c r="GN32" s="120"/>
      <c r="GO32" s="120"/>
      <c r="GP32" s="120"/>
      <c r="GQ32" s="120"/>
      <c r="GR32" s="120"/>
      <c r="GS32" s="120"/>
      <c r="GT32" s="120"/>
      <c r="GU32" s="120"/>
      <c r="GV32" s="120"/>
      <c r="GW32" s="120"/>
      <c r="GX32" s="120"/>
      <c r="GY32" s="120"/>
      <c r="GZ32" s="120"/>
      <c r="HA32" s="120"/>
      <c r="HB32" s="120"/>
      <c r="HC32" s="120"/>
      <c r="HD32" s="120"/>
      <c r="HE32" s="120"/>
      <c r="HF32" s="120"/>
      <c r="HG32" s="120"/>
      <c r="HH32" s="120"/>
      <c r="HI32" s="120"/>
      <c r="HJ32" s="120"/>
      <c r="HK32" s="120"/>
      <c r="HL32" s="120"/>
      <c r="HM32" s="120"/>
      <c r="HN32" s="120"/>
      <c r="HO32" s="120"/>
      <c r="HP32" s="120"/>
      <c r="HQ32" s="120"/>
      <c r="HR32" s="120"/>
      <c r="HS32" s="120"/>
      <c r="HT32" s="120"/>
      <c r="HU32" s="120"/>
      <c r="HV32" s="120"/>
      <c r="HW32" s="120"/>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c r="IT32" s="120"/>
      <c r="IU32" s="120"/>
      <c r="IV32" s="120"/>
      <c r="IW32" s="120"/>
      <c r="IX32" s="120"/>
      <c r="IY32" s="120"/>
      <c r="IZ32" s="120"/>
      <c r="JA32" s="120"/>
      <c r="JB32" s="120"/>
      <c r="JC32" s="120"/>
      <c r="JD32" s="120"/>
      <c r="JE32" s="120"/>
      <c r="JF32" s="120"/>
      <c r="JG32" s="120"/>
      <c r="JH32" s="120"/>
      <c r="JI32" s="120"/>
      <c r="JJ32" s="120"/>
      <c r="JK32" s="120"/>
      <c r="JL32" s="120"/>
      <c r="JM32" s="120"/>
      <c r="JN32" s="120"/>
      <c r="JO32" s="120"/>
      <c r="JP32" s="120"/>
      <c r="JQ32" s="120"/>
      <c r="JR32" s="120"/>
      <c r="JS32" s="120"/>
      <c r="JT32" s="120"/>
      <c r="JU32" s="120"/>
      <c r="JV32" s="120"/>
      <c r="JW32" s="120"/>
      <c r="JX32" s="120"/>
      <c r="JY32" s="120"/>
      <c r="JZ32" s="120"/>
      <c r="KA32" s="120"/>
      <c r="KB32" s="120"/>
      <c r="KC32" s="120"/>
      <c r="KD32" s="120"/>
      <c r="KE32" s="120"/>
      <c r="KF32" s="120"/>
      <c r="KG32" s="120"/>
      <c r="KH32" s="120"/>
      <c r="KI32" s="120"/>
      <c r="KJ32" s="120"/>
      <c r="KK32" s="120"/>
      <c r="KL32" s="120"/>
      <c r="KM32" s="120"/>
      <c r="KN32" s="120"/>
      <c r="KO32" s="120"/>
      <c r="KP32" s="120"/>
      <c r="KQ32" s="120"/>
      <c r="KR32" s="120"/>
      <c r="KS32" s="120"/>
      <c r="KT32" s="120"/>
      <c r="KU32" s="120"/>
      <c r="KV32" s="120"/>
      <c r="KW32" s="120"/>
      <c r="KX32" s="120"/>
      <c r="KY32" s="120"/>
      <c r="KZ32" s="120"/>
      <c r="LA32" s="120"/>
      <c r="LB32" s="120"/>
      <c r="LC32" s="120"/>
      <c r="LD32" s="120"/>
      <c r="LE32" s="120"/>
      <c r="LF32" s="120"/>
      <c r="LG32" s="120"/>
      <c r="LH32" s="120"/>
      <c r="LI32" s="120"/>
      <c r="LJ32" s="120"/>
      <c r="LK32" s="120"/>
      <c r="LL32" s="120"/>
      <c r="LM32" s="120"/>
      <c r="LN32" s="120"/>
      <c r="LO32" s="120"/>
      <c r="LP32" s="120"/>
      <c r="LQ32" s="120"/>
      <c r="LR32" s="120"/>
      <c r="LS32" s="120"/>
      <c r="LT32" s="120"/>
      <c r="LU32" s="120"/>
      <c r="LV32" s="120"/>
      <c r="LW32" s="120"/>
      <c r="LX32" s="120"/>
      <c r="LY32" s="120"/>
      <c r="LZ32" s="120"/>
      <c r="MA32" s="120"/>
      <c r="MB32" s="120"/>
      <c r="MC32" s="120"/>
      <c r="MD32" s="120"/>
      <c r="ME32" s="120"/>
      <c r="MF32" s="120"/>
      <c r="MG32" s="120"/>
      <c r="MH32" s="120"/>
      <c r="MI32" s="120"/>
      <c r="MJ32" s="120"/>
      <c r="MK32" s="120"/>
      <c r="ML32" s="120"/>
      <c r="MM32" s="120"/>
      <c r="MN32" s="120"/>
      <c r="MO32" s="120"/>
      <c r="MP32" s="120"/>
      <c r="MQ32" s="120"/>
      <c r="MR32" s="120"/>
      <c r="MS32" s="120"/>
      <c r="MT32" s="120"/>
      <c r="MU32" s="120"/>
      <c r="MV32" s="120"/>
      <c r="MW32" s="120"/>
      <c r="MX32" s="120"/>
      <c r="MY32" s="120"/>
      <c r="MZ32" s="120"/>
      <c r="NA32" s="120"/>
      <c r="NB32" s="120"/>
      <c r="NC32" s="120"/>
      <c r="ND32" s="120"/>
      <c r="NE32" s="120"/>
      <c r="NF32" s="120"/>
      <c r="NG32" s="120"/>
      <c r="NH32" s="120"/>
      <c r="NI32" s="120"/>
      <c r="NJ32" s="120"/>
      <c r="NK32" s="120"/>
      <c r="NL32" s="120"/>
      <c r="NM32" s="120"/>
      <c r="NN32" s="120"/>
      <c r="NO32" s="120"/>
      <c r="NP32" s="120"/>
      <c r="NQ32" s="120"/>
      <c r="NR32" s="120"/>
      <c r="NS32" s="120"/>
      <c r="NT32" s="120"/>
      <c r="NU32" s="120"/>
      <c r="NV32" s="120"/>
      <c r="NW32" s="120"/>
      <c r="NX32" s="120"/>
      <c r="NY32" s="120"/>
      <c r="NZ32" s="120"/>
      <c r="OA32" s="120"/>
      <c r="OB32" s="120"/>
      <c r="OC32" s="120"/>
      <c r="OD32" s="120"/>
      <c r="OE32" s="120"/>
      <c r="OF32" s="120"/>
      <c r="OG32" s="120"/>
      <c r="OH32" s="120"/>
      <c r="OI32" s="120"/>
      <c r="OJ32" s="120"/>
      <c r="OK32" s="120"/>
      <c r="OL32" s="120"/>
      <c r="OM32" s="120"/>
      <c r="ON32" s="120"/>
      <c r="OO32" s="120"/>
      <c r="OP32" s="120"/>
      <c r="OQ32" s="120"/>
      <c r="OR32" s="120"/>
      <c r="OS32" s="120"/>
      <c r="OT32" s="120"/>
      <c r="OU32" s="120"/>
      <c r="OV32" s="120"/>
      <c r="OW32" s="120"/>
      <c r="OX32" s="120"/>
      <c r="OY32" s="120"/>
      <c r="OZ32" s="120"/>
      <c r="PA32" s="120"/>
      <c r="PB32" s="120"/>
      <c r="PC32" s="120"/>
      <c r="PD32" s="120"/>
      <c r="PE32" s="120"/>
      <c r="PF32" s="120"/>
      <c r="PG32" s="120"/>
      <c r="PH32" s="120"/>
      <c r="PI32" s="120"/>
      <c r="PJ32" s="120"/>
      <c r="PK32" s="120"/>
      <c r="PL32" s="120"/>
      <c r="PM32" s="120"/>
      <c r="PN32" s="120"/>
      <c r="PO32" s="120"/>
      <c r="PP32" s="120"/>
      <c r="PQ32" s="120"/>
      <c r="PR32" s="120"/>
      <c r="PS32" s="120"/>
      <c r="PT32" s="120"/>
      <c r="PU32" s="120"/>
      <c r="PV32" s="120"/>
      <c r="PW32" s="120"/>
      <c r="PX32" s="120"/>
      <c r="PY32" s="120"/>
      <c r="PZ32" s="120"/>
      <c r="QA32" s="120"/>
      <c r="QB32" s="120"/>
      <c r="QC32" s="120"/>
      <c r="QD32" s="120"/>
      <c r="QE32" s="120"/>
      <c r="QF32" s="120"/>
      <c r="QG32" s="120"/>
      <c r="QH32" s="120"/>
      <c r="QI32" s="120"/>
      <c r="QJ32" s="120"/>
      <c r="QK32" s="120"/>
      <c r="QL32" s="120"/>
      <c r="QM32" s="120"/>
      <c r="QN32" s="120"/>
      <c r="QO32" s="120"/>
      <c r="QP32" s="120"/>
      <c r="QQ32" s="120"/>
      <c r="QR32" s="120"/>
      <c r="QS32" s="120"/>
      <c r="QT32" s="120"/>
      <c r="QU32" s="120"/>
      <c r="QV32" s="120"/>
      <c r="QW32" s="120"/>
      <c r="QX32" s="120"/>
      <c r="QY32" s="120"/>
      <c r="QZ32" s="120"/>
      <c r="RA32" s="120"/>
      <c r="RB32" s="120"/>
      <c r="RC32" s="120"/>
      <c r="RD32" s="120"/>
      <c r="RE32" s="120"/>
      <c r="RF32" s="120"/>
      <c r="RG32" s="120"/>
      <c r="RH32" s="120"/>
      <c r="RI32" s="120"/>
      <c r="RJ32" s="120"/>
      <c r="RK32" s="120"/>
      <c r="RL32" s="120"/>
      <c r="RM32" s="120"/>
      <c r="RN32" s="120"/>
      <c r="RO32" s="120"/>
      <c r="RP32" s="120"/>
      <c r="RQ32" s="120"/>
      <c r="RR32" s="120"/>
      <c r="RS32" s="120"/>
      <c r="RT32" s="120"/>
      <c r="RU32" s="120"/>
      <c r="RV32" s="120"/>
      <c r="RW32" s="120"/>
      <c r="RX32" s="120"/>
      <c r="RY32" s="120"/>
      <c r="RZ32" s="120"/>
      <c r="SA32" s="120"/>
      <c r="SB32" s="120"/>
      <c r="SC32" s="120"/>
      <c r="SD32" s="120"/>
      <c r="SE32" s="120"/>
      <c r="SF32" s="120"/>
      <c r="SG32" s="120"/>
      <c r="SH32" s="120"/>
      <c r="SI32" s="120"/>
      <c r="SJ32" s="120"/>
      <c r="SK32" s="119"/>
      <c r="SL32" s="51"/>
      <c r="SM32" s="51"/>
      <c r="SN32" s="51"/>
      <c r="SO32" s="51"/>
      <c r="SP32" s="51"/>
      <c r="SQ32" s="51"/>
      <c r="SR32" s="51"/>
      <c r="SS32" s="51"/>
      <c r="ST32" s="51"/>
      <c r="SU32" s="51"/>
      <c r="SV32" s="51"/>
      <c r="SW32" s="51"/>
      <c r="SX32" s="51"/>
      <c r="SY32" s="51"/>
      <c r="SZ32" s="51"/>
      <c r="TA32" s="51"/>
    </row>
    <row r="33" spans="1:521" ht="15" customHeight="1" outlineLevel="1" x14ac:dyDescent="0.2">
      <c r="A33" s="95"/>
      <c r="B33" s="116" t="s">
        <v>85</v>
      </c>
      <c r="C33" s="117" t="s">
        <v>97</v>
      </c>
      <c r="D33" s="118">
        <v>0.2</v>
      </c>
      <c r="E33" s="98"/>
      <c r="F33" s="119"/>
      <c r="G33" s="120"/>
      <c r="H33" s="120"/>
      <c r="I33" s="120"/>
      <c r="J33" s="119"/>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c r="CU33" s="120"/>
      <c r="CV33" s="120"/>
      <c r="CW33" s="120"/>
      <c r="CX33" s="120"/>
      <c r="CY33" s="120"/>
      <c r="CZ33" s="120"/>
      <c r="DA33" s="120"/>
      <c r="DB33" s="120"/>
      <c r="DC33" s="120"/>
      <c r="DD33" s="120"/>
      <c r="DE33" s="120"/>
      <c r="DF33" s="120"/>
      <c r="DG33" s="120"/>
      <c r="DH33" s="120"/>
      <c r="DI33" s="120"/>
      <c r="DJ33" s="120"/>
      <c r="DK33" s="120"/>
      <c r="DL33" s="120"/>
      <c r="DM33" s="120"/>
      <c r="DN33" s="120"/>
      <c r="DO33" s="120"/>
      <c r="DP33" s="120"/>
      <c r="DQ33" s="120"/>
      <c r="DR33" s="120"/>
      <c r="DS33" s="120"/>
      <c r="DT33" s="120"/>
      <c r="DU33" s="120"/>
      <c r="DV33" s="120"/>
      <c r="DW33" s="120"/>
      <c r="DX33" s="120"/>
      <c r="DY33" s="120"/>
      <c r="DZ33" s="120"/>
      <c r="EA33" s="120"/>
      <c r="EB33" s="120"/>
      <c r="EC33" s="120"/>
      <c r="ED33" s="120"/>
      <c r="EE33" s="120"/>
      <c r="EF33" s="120"/>
      <c r="EG33" s="120"/>
      <c r="EH33" s="120"/>
      <c r="EI33" s="120"/>
      <c r="EJ33" s="120"/>
      <c r="EK33" s="120"/>
      <c r="EL33" s="120"/>
      <c r="EM33" s="120"/>
      <c r="EN33" s="120"/>
      <c r="EO33" s="120"/>
      <c r="EP33" s="120"/>
      <c r="EQ33" s="120"/>
      <c r="ER33" s="120"/>
      <c r="ES33" s="120"/>
      <c r="ET33" s="120"/>
      <c r="EU33" s="120"/>
      <c r="EV33" s="120"/>
      <c r="EW33" s="120"/>
      <c r="EX33" s="120"/>
      <c r="EY33" s="120"/>
      <c r="EZ33" s="120"/>
      <c r="FA33" s="120"/>
      <c r="FB33" s="120"/>
      <c r="FC33" s="120"/>
      <c r="FD33" s="120"/>
      <c r="FE33" s="120"/>
      <c r="FF33" s="120"/>
      <c r="FG33" s="120"/>
      <c r="FH33" s="120"/>
      <c r="FI33" s="120"/>
      <c r="FJ33" s="120"/>
      <c r="FK33" s="120"/>
      <c r="FL33" s="120"/>
      <c r="FM33" s="120"/>
      <c r="FN33" s="120"/>
      <c r="FO33" s="120"/>
      <c r="FP33" s="120"/>
      <c r="FQ33" s="120"/>
      <c r="FR33" s="120"/>
      <c r="FS33" s="120"/>
      <c r="FT33" s="120"/>
      <c r="FU33" s="120"/>
      <c r="FV33" s="120"/>
      <c r="FW33" s="120"/>
      <c r="FX33" s="120"/>
      <c r="FY33" s="120"/>
      <c r="FZ33" s="120"/>
      <c r="GA33" s="120"/>
      <c r="GB33" s="120"/>
      <c r="GC33" s="120"/>
      <c r="GD33" s="120"/>
      <c r="GE33" s="120"/>
      <c r="GF33" s="120"/>
      <c r="GG33" s="120"/>
      <c r="GH33" s="120"/>
      <c r="GI33" s="120"/>
      <c r="GJ33" s="120"/>
      <c r="GK33" s="120"/>
      <c r="GL33" s="120"/>
      <c r="GM33" s="120"/>
      <c r="GN33" s="120"/>
      <c r="GO33" s="120"/>
      <c r="GP33" s="120"/>
      <c r="GQ33" s="120"/>
      <c r="GR33" s="120"/>
      <c r="GS33" s="120"/>
      <c r="GT33" s="120"/>
      <c r="GU33" s="120"/>
      <c r="GV33" s="120"/>
      <c r="GW33" s="120"/>
      <c r="GX33" s="120"/>
      <c r="GY33" s="120"/>
      <c r="GZ33" s="120"/>
      <c r="HA33" s="120"/>
      <c r="HB33" s="120"/>
      <c r="HC33" s="120"/>
      <c r="HD33" s="120"/>
      <c r="HE33" s="120"/>
      <c r="HF33" s="120"/>
      <c r="HG33" s="120"/>
      <c r="HH33" s="120"/>
      <c r="HI33" s="120"/>
      <c r="HJ33" s="120"/>
      <c r="HK33" s="120"/>
      <c r="HL33" s="120"/>
      <c r="HM33" s="120"/>
      <c r="HN33" s="120"/>
      <c r="HO33" s="120"/>
      <c r="HP33" s="120"/>
      <c r="HQ33" s="120"/>
      <c r="HR33" s="120"/>
      <c r="HS33" s="120"/>
      <c r="HT33" s="120"/>
      <c r="HU33" s="120"/>
      <c r="HV33" s="120"/>
      <c r="HW33" s="120"/>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c r="IT33" s="120"/>
      <c r="IU33" s="120"/>
      <c r="IV33" s="120"/>
      <c r="IW33" s="120"/>
      <c r="IX33" s="120"/>
      <c r="IY33" s="120"/>
      <c r="IZ33" s="120"/>
      <c r="JA33" s="120"/>
      <c r="JB33" s="120"/>
      <c r="JC33" s="120"/>
      <c r="JD33" s="120"/>
      <c r="JE33" s="120"/>
      <c r="JF33" s="120"/>
      <c r="JG33" s="120"/>
      <c r="JH33" s="120"/>
      <c r="JI33" s="120"/>
      <c r="JJ33" s="120"/>
      <c r="JK33" s="120"/>
      <c r="JL33" s="120"/>
      <c r="JM33" s="120"/>
      <c r="JN33" s="120"/>
      <c r="JO33" s="120"/>
      <c r="JP33" s="120"/>
      <c r="JQ33" s="120"/>
      <c r="JR33" s="120"/>
      <c r="JS33" s="120"/>
      <c r="JT33" s="120"/>
      <c r="JU33" s="120"/>
      <c r="JV33" s="120"/>
      <c r="JW33" s="120"/>
      <c r="JX33" s="120"/>
      <c r="JY33" s="120"/>
      <c r="JZ33" s="120"/>
      <c r="KA33" s="120"/>
      <c r="KB33" s="120"/>
      <c r="KC33" s="120"/>
      <c r="KD33" s="120"/>
      <c r="KE33" s="120"/>
      <c r="KF33" s="120"/>
      <c r="KG33" s="120"/>
      <c r="KH33" s="120"/>
      <c r="KI33" s="120"/>
      <c r="KJ33" s="120"/>
      <c r="KK33" s="120"/>
      <c r="KL33" s="120"/>
      <c r="KM33" s="120"/>
      <c r="KN33" s="120"/>
      <c r="KO33" s="120"/>
      <c r="KP33" s="120"/>
      <c r="KQ33" s="120"/>
      <c r="KR33" s="120"/>
      <c r="KS33" s="120"/>
      <c r="KT33" s="120"/>
      <c r="KU33" s="120"/>
      <c r="KV33" s="120"/>
      <c r="KW33" s="120"/>
      <c r="KX33" s="120"/>
      <c r="KY33" s="120"/>
      <c r="KZ33" s="120"/>
      <c r="LA33" s="120"/>
      <c r="LB33" s="120"/>
      <c r="LC33" s="120"/>
      <c r="LD33" s="120"/>
      <c r="LE33" s="120"/>
      <c r="LF33" s="120"/>
      <c r="LG33" s="120"/>
      <c r="LH33" s="120"/>
      <c r="LI33" s="120"/>
      <c r="LJ33" s="120"/>
      <c r="LK33" s="120"/>
      <c r="LL33" s="120"/>
      <c r="LM33" s="120"/>
      <c r="LN33" s="120"/>
      <c r="LO33" s="120"/>
      <c r="LP33" s="120"/>
      <c r="LQ33" s="120"/>
      <c r="LR33" s="120"/>
      <c r="LS33" s="120"/>
      <c r="LT33" s="120"/>
      <c r="LU33" s="120"/>
      <c r="LV33" s="120"/>
      <c r="LW33" s="120"/>
      <c r="LX33" s="120"/>
      <c r="LY33" s="120"/>
      <c r="LZ33" s="120"/>
      <c r="MA33" s="120"/>
      <c r="MB33" s="120"/>
      <c r="MC33" s="120"/>
      <c r="MD33" s="120"/>
      <c r="ME33" s="120"/>
      <c r="MF33" s="120"/>
      <c r="MG33" s="120"/>
      <c r="MH33" s="120"/>
      <c r="MI33" s="120"/>
      <c r="MJ33" s="120"/>
      <c r="MK33" s="120"/>
      <c r="ML33" s="120"/>
      <c r="MM33" s="120"/>
      <c r="MN33" s="120"/>
      <c r="MO33" s="120"/>
      <c r="MP33" s="120"/>
      <c r="MQ33" s="120"/>
      <c r="MR33" s="120"/>
      <c r="MS33" s="120"/>
      <c r="MT33" s="120"/>
      <c r="MU33" s="120"/>
      <c r="MV33" s="120"/>
      <c r="MW33" s="120"/>
      <c r="MX33" s="120"/>
      <c r="MY33" s="120"/>
      <c r="MZ33" s="120"/>
      <c r="NA33" s="120"/>
      <c r="NB33" s="120"/>
      <c r="NC33" s="120"/>
      <c r="ND33" s="120"/>
      <c r="NE33" s="120"/>
      <c r="NF33" s="120"/>
      <c r="NG33" s="120"/>
      <c r="NH33" s="120"/>
      <c r="NI33" s="120"/>
      <c r="NJ33" s="120"/>
      <c r="NK33" s="120"/>
      <c r="NL33" s="120"/>
      <c r="NM33" s="120"/>
      <c r="NN33" s="120"/>
      <c r="NO33" s="120"/>
      <c r="NP33" s="120"/>
      <c r="NQ33" s="120"/>
      <c r="NR33" s="120"/>
      <c r="NS33" s="120"/>
      <c r="NT33" s="120"/>
      <c r="NU33" s="120"/>
      <c r="NV33" s="120"/>
      <c r="NW33" s="120"/>
      <c r="NX33" s="120"/>
      <c r="NY33" s="120"/>
      <c r="NZ33" s="120"/>
      <c r="OA33" s="120"/>
      <c r="OB33" s="120"/>
      <c r="OC33" s="120"/>
      <c r="OD33" s="120"/>
      <c r="OE33" s="120"/>
      <c r="OF33" s="120"/>
      <c r="OG33" s="120"/>
      <c r="OH33" s="120"/>
      <c r="OI33" s="120"/>
      <c r="OJ33" s="120"/>
      <c r="OK33" s="120"/>
      <c r="OL33" s="120"/>
      <c r="OM33" s="120"/>
      <c r="ON33" s="120"/>
      <c r="OO33" s="120"/>
      <c r="OP33" s="120"/>
      <c r="OQ33" s="120"/>
      <c r="OR33" s="120"/>
      <c r="OS33" s="120"/>
      <c r="OT33" s="120"/>
      <c r="OU33" s="120"/>
      <c r="OV33" s="120"/>
      <c r="OW33" s="120"/>
      <c r="OX33" s="120"/>
      <c r="OY33" s="120"/>
      <c r="OZ33" s="120"/>
      <c r="PA33" s="120"/>
      <c r="PB33" s="120"/>
      <c r="PC33" s="120"/>
      <c r="PD33" s="120"/>
      <c r="PE33" s="120"/>
      <c r="PF33" s="120"/>
      <c r="PG33" s="120"/>
      <c r="PH33" s="120"/>
      <c r="PI33" s="120"/>
      <c r="PJ33" s="120"/>
      <c r="PK33" s="120"/>
      <c r="PL33" s="120"/>
      <c r="PM33" s="120"/>
      <c r="PN33" s="120"/>
      <c r="PO33" s="120"/>
      <c r="PP33" s="120"/>
      <c r="PQ33" s="120"/>
      <c r="PR33" s="120"/>
      <c r="PS33" s="120"/>
      <c r="PT33" s="120"/>
      <c r="PU33" s="120"/>
      <c r="PV33" s="120"/>
      <c r="PW33" s="120"/>
      <c r="PX33" s="120"/>
      <c r="PY33" s="120"/>
      <c r="PZ33" s="120"/>
      <c r="QA33" s="120"/>
      <c r="QB33" s="120"/>
      <c r="QC33" s="120"/>
      <c r="QD33" s="120"/>
      <c r="QE33" s="120"/>
      <c r="QF33" s="120"/>
      <c r="QG33" s="120"/>
      <c r="QH33" s="120"/>
      <c r="QI33" s="120"/>
      <c r="QJ33" s="120"/>
      <c r="QK33" s="120"/>
      <c r="QL33" s="120"/>
      <c r="QM33" s="120"/>
      <c r="QN33" s="120"/>
      <c r="QO33" s="120"/>
      <c r="QP33" s="120"/>
      <c r="QQ33" s="120"/>
      <c r="QR33" s="120"/>
      <c r="QS33" s="120"/>
      <c r="QT33" s="120"/>
      <c r="QU33" s="120"/>
      <c r="QV33" s="120"/>
      <c r="QW33" s="120"/>
      <c r="QX33" s="120"/>
      <c r="QY33" s="120"/>
      <c r="QZ33" s="120"/>
      <c r="RA33" s="120"/>
      <c r="RB33" s="120"/>
      <c r="RC33" s="120"/>
      <c r="RD33" s="120"/>
      <c r="RE33" s="120"/>
      <c r="RF33" s="120"/>
      <c r="RG33" s="120"/>
      <c r="RH33" s="120"/>
      <c r="RI33" s="120"/>
      <c r="RJ33" s="120"/>
      <c r="RK33" s="120"/>
      <c r="RL33" s="120"/>
      <c r="RM33" s="120"/>
      <c r="RN33" s="120"/>
      <c r="RO33" s="120"/>
      <c r="RP33" s="120"/>
      <c r="RQ33" s="120"/>
      <c r="RR33" s="120"/>
      <c r="RS33" s="120"/>
      <c r="RT33" s="120"/>
      <c r="RU33" s="120"/>
      <c r="RV33" s="120"/>
      <c r="RW33" s="120"/>
      <c r="RX33" s="120"/>
      <c r="RY33" s="120"/>
      <c r="RZ33" s="120"/>
      <c r="SA33" s="120"/>
      <c r="SB33" s="120"/>
      <c r="SC33" s="120"/>
      <c r="SD33" s="120"/>
      <c r="SE33" s="120"/>
      <c r="SF33" s="120"/>
      <c r="SG33" s="120"/>
      <c r="SH33" s="120"/>
      <c r="SI33" s="120"/>
      <c r="SJ33" s="120"/>
      <c r="SK33" s="119"/>
      <c r="SL33" s="51"/>
      <c r="SM33" s="51"/>
      <c r="SN33" s="51"/>
      <c r="SO33" s="51"/>
      <c r="SP33" s="51"/>
      <c r="SQ33" s="51"/>
      <c r="SR33" s="51"/>
      <c r="SS33" s="51"/>
      <c r="ST33" s="51"/>
      <c r="SU33" s="51"/>
      <c r="SV33" s="51"/>
      <c r="SW33" s="51"/>
      <c r="SX33" s="51"/>
      <c r="SY33" s="51"/>
      <c r="SZ33" s="51"/>
      <c r="TA33" s="51"/>
    </row>
    <row r="34" spans="1:521" ht="15" customHeight="1" outlineLevel="1" x14ac:dyDescent="0.2">
      <c r="A34" s="95"/>
      <c r="B34" s="116" t="s">
        <v>87</v>
      </c>
      <c r="C34" s="117" t="s">
        <v>97</v>
      </c>
      <c r="D34" s="118">
        <v>0.2</v>
      </c>
      <c r="E34" s="98"/>
      <c r="F34" s="119"/>
      <c r="G34" s="120"/>
      <c r="H34" s="120"/>
      <c r="I34" s="120"/>
      <c r="J34" s="119"/>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c r="CU34" s="120"/>
      <c r="CV34" s="120"/>
      <c r="CW34" s="120"/>
      <c r="CX34" s="120"/>
      <c r="CY34" s="120"/>
      <c r="CZ34" s="120"/>
      <c r="DA34" s="120"/>
      <c r="DB34" s="120"/>
      <c r="DC34" s="120"/>
      <c r="DD34" s="120"/>
      <c r="DE34" s="120"/>
      <c r="DF34" s="120"/>
      <c r="DG34" s="120"/>
      <c r="DH34" s="120"/>
      <c r="DI34" s="120"/>
      <c r="DJ34" s="120"/>
      <c r="DK34" s="120"/>
      <c r="DL34" s="120"/>
      <c r="DM34" s="120"/>
      <c r="DN34" s="120"/>
      <c r="DO34" s="120"/>
      <c r="DP34" s="120"/>
      <c r="DQ34" s="120"/>
      <c r="DR34" s="120"/>
      <c r="DS34" s="120"/>
      <c r="DT34" s="120"/>
      <c r="DU34" s="120"/>
      <c r="DV34" s="120"/>
      <c r="DW34" s="120"/>
      <c r="DX34" s="120"/>
      <c r="DY34" s="120"/>
      <c r="DZ34" s="120"/>
      <c r="EA34" s="120"/>
      <c r="EB34" s="120"/>
      <c r="EC34" s="120"/>
      <c r="ED34" s="120"/>
      <c r="EE34" s="120"/>
      <c r="EF34" s="120"/>
      <c r="EG34" s="120"/>
      <c r="EH34" s="120"/>
      <c r="EI34" s="120"/>
      <c r="EJ34" s="120"/>
      <c r="EK34" s="120"/>
      <c r="EL34" s="120"/>
      <c r="EM34" s="120"/>
      <c r="EN34" s="120"/>
      <c r="EO34" s="120"/>
      <c r="EP34" s="120"/>
      <c r="EQ34" s="120"/>
      <c r="ER34" s="120"/>
      <c r="ES34" s="120"/>
      <c r="ET34" s="120"/>
      <c r="EU34" s="120"/>
      <c r="EV34" s="120"/>
      <c r="EW34" s="120"/>
      <c r="EX34" s="120"/>
      <c r="EY34" s="120"/>
      <c r="EZ34" s="120"/>
      <c r="FA34" s="120"/>
      <c r="FB34" s="120"/>
      <c r="FC34" s="120"/>
      <c r="FD34" s="120"/>
      <c r="FE34" s="120"/>
      <c r="FF34" s="120"/>
      <c r="FG34" s="120"/>
      <c r="FH34" s="120"/>
      <c r="FI34" s="120"/>
      <c r="FJ34" s="120"/>
      <c r="FK34" s="120"/>
      <c r="FL34" s="120"/>
      <c r="FM34" s="120"/>
      <c r="FN34" s="120"/>
      <c r="FO34" s="120"/>
      <c r="FP34" s="120"/>
      <c r="FQ34" s="120"/>
      <c r="FR34" s="120"/>
      <c r="FS34" s="120"/>
      <c r="FT34" s="120"/>
      <c r="FU34" s="120"/>
      <c r="FV34" s="120"/>
      <c r="FW34" s="120"/>
      <c r="FX34" s="120"/>
      <c r="FY34" s="120"/>
      <c r="FZ34" s="120"/>
      <c r="GA34" s="120"/>
      <c r="GB34" s="120"/>
      <c r="GC34" s="120"/>
      <c r="GD34" s="120"/>
      <c r="GE34" s="120"/>
      <c r="GF34" s="120"/>
      <c r="GG34" s="120"/>
      <c r="GH34" s="120"/>
      <c r="GI34" s="120"/>
      <c r="GJ34" s="120"/>
      <c r="GK34" s="120"/>
      <c r="GL34" s="120"/>
      <c r="GM34" s="120"/>
      <c r="GN34" s="120"/>
      <c r="GO34" s="120"/>
      <c r="GP34" s="120"/>
      <c r="GQ34" s="120"/>
      <c r="GR34" s="120"/>
      <c r="GS34" s="120"/>
      <c r="GT34" s="120"/>
      <c r="GU34" s="120"/>
      <c r="GV34" s="120"/>
      <c r="GW34" s="120"/>
      <c r="GX34" s="120"/>
      <c r="GY34" s="120"/>
      <c r="GZ34" s="120"/>
      <c r="HA34" s="120"/>
      <c r="HB34" s="120"/>
      <c r="HC34" s="120"/>
      <c r="HD34" s="120"/>
      <c r="HE34" s="120"/>
      <c r="HF34" s="120"/>
      <c r="HG34" s="120"/>
      <c r="HH34" s="120"/>
      <c r="HI34" s="120"/>
      <c r="HJ34" s="120"/>
      <c r="HK34" s="120"/>
      <c r="HL34" s="120"/>
      <c r="HM34" s="120"/>
      <c r="HN34" s="120"/>
      <c r="HO34" s="120"/>
      <c r="HP34" s="120"/>
      <c r="HQ34" s="120"/>
      <c r="HR34" s="120"/>
      <c r="HS34" s="120"/>
      <c r="HT34" s="120"/>
      <c r="HU34" s="120"/>
      <c r="HV34" s="120"/>
      <c r="HW34" s="120"/>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c r="IT34" s="120"/>
      <c r="IU34" s="120"/>
      <c r="IV34" s="120"/>
      <c r="IW34" s="120"/>
      <c r="IX34" s="120"/>
      <c r="IY34" s="120"/>
      <c r="IZ34" s="120"/>
      <c r="JA34" s="120"/>
      <c r="JB34" s="120"/>
      <c r="JC34" s="120"/>
      <c r="JD34" s="120"/>
      <c r="JE34" s="120"/>
      <c r="JF34" s="120"/>
      <c r="JG34" s="120"/>
      <c r="JH34" s="120"/>
      <c r="JI34" s="120"/>
      <c r="JJ34" s="120"/>
      <c r="JK34" s="120"/>
      <c r="JL34" s="120"/>
      <c r="JM34" s="120"/>
      <c r="JN34" s="120"/>
      <c r="JO34" s="120"/>
      <c r="JP34" s="120"/>
      <c r="JQ34" s="120"/>
      <c r="JR34" s="120"/>
      <c r="JS34" s="120"/>
      <c r="JT34" s="120"/>
      <c r="JU34" s="120"/>
      <c r="JV34" s="120"/>
      <c r="JW34" s="120"/>
      <c r="JX34" s="120"/>
      <c r="JY34" s="120"/>
      <c r="JZ34" s="120"/>
      <c r="KA34" s="120"/>
      <c r="KB34" s="120"/>
      <c r="KC34" s="120"/>
      <c r="KD34" s="120"/>
      <c r="KE34" s="120"/>
      <c r="KF34" s="120"/>
      <c r="KG34" s="120"/>
      <c r="KH34" s="120"/>
      <c r="KI34" s="120"/>
      <c r="KJ34" s="120"/>
      <c r="KK34" s="120"/>
      <c r="KL34" s="120"/>
      <c r="KM34" s="120"/>
      <c r="KN34" s="120"/>
      <c r="KO34" s="120"/>
      <c r="KP34" s="120"/>
      <c r="KQ34" s="120"/>
      <c r="KR34" s="120"/>
      <c r="KS34" s="120"/>
      <c r="KT34" s="120"/>
      <c r="KU34" s="120"/>
      <c r="KV34" s="120"/>
      <c r="KW34" s="120"/>
      <c r="KX34" s="120"/>
      <c r="KY34" s="120"/>
      <c r="KZ34" s="120"/>
      <c r="LA34" s="120"/>
      <c r="LB34" s="120"/>
      <c r="LC34" s="120"/>
      <c r="LD34" s="120"/>
      <c r="LE34" s="120"/>
      <c r="LF34" s="120"/>
      <c r="LG34" s="120"/>
      <c r="LH34" s="120"/>
      <c r="LI34" s="120"/>
      <c r="LJ34" s="120"/>
      <c r="LK34" s="120"/>
      <c r="LL34" s="120"/>
      <c r="LM34" s="120"/>
      <c r="LN34" s="120"/>
      <c r="LO34" s="120"/>
      <c r="LP34" s="120"/>
      <c r="LQ34" s="120"/>
      <c r="LR34" s="120"/>
      <c r="LS34" s="120"/>
      <c r="LT34" s="120"/>
      <c r="LU34" s="120"/>
      <c r="LV34" s="120"/>
      <c r="LW34" s="120"/>
      <c r="LX34" s="120"/>
      <c r="LY34" s="120"/>
      <c r="LZ34" s="120"/>
      <c r="MA34" s="120"/>
      <c r="MB34" s="120"/>
      <c r="MC34" s="120"/>
      <c r="MD34" s="120"/>
      <c r="ME34" s="120"/>
      <c r="MF34" s="120"/>
      <c r="MG34" s="120"/>
      <c r="MH34" s="120"/>
      <c r="MI34" s="120"/>
      <c r="MJ34" s="120"/>
      <c r="MK34" s="120"/>
      <c r="ML34" s="120"/>
      <c r="MM34" s="120"/>
      <c r="MN34" s="120"/>
      <c r="MO34" s="120"/>
      <c r="MP34" s="120"/>
      <c r="MQ34" s="120"/>
      <c r="MR34" s="120"/>
      <c r="MS34" s="120"/>
      <c r="MT34" s="120"/>
      <c r="MU34" s="120"/>
      <c r="MV34" s="120"/>
      <c r="MW34" s="120"/>
      <c r="MX34" s="120"/>
      <c r="MY34" s="120"/>
      <c r="MZ34" s="120"/>
      <c r="NA34" s="120"/>
      <c r="NB34" s="120"/>
      <c r="NC34" s="120"/>
      <c r="ND34" s="120"/>
      <c r="NE34" s="120"/>
      <c r="NF34" s="120"/>
      <c r="NG34" s="120"/>
      <c r="NH34" s="120"/>
      <c r="NI34" s="120"/>
      <c r="NJ34" s="120"/>
      <c r="NK34" s="120"/>
      <c r="NL34" s="120"/>
      <c r="NM34" s="120"/>
      <c r="NN34" s="120"/>
      <c r="NO34" s="120"/>
      <c r="NP34" s="120"/>
      <c r="NQ34" s="120"/>
      <c r="NR34" s="120"/>
      <c r="NS34" s="120"/>
      <c r="NT34" s="120"/>
      <c r="NU34" s="120"/>
      <c r="NV34" s="120"/>
      <c r="NW34" s="120"/>
      <c r="NX34" s="120"/>
      <c r="NY34" s="120"/>
      <c r="NZ34" s="120"/>
      <c r="OA34" s="120"/>
      <c r="OB34" s="120"/>
      <c r="OC34" s="120"/>
      <c r="OD34" s="120"/>
      <c r="OE34" s="120"/>
      <c r="OF34" s="120"/>
      <c r="OG34" s="120"/>
      <c r="OH34" s="120"/>
      <c r="OI34" s="120"/>
      <c r="OJ34" s="120"/>
      <c r="OK34" s="120"/>
      <c r="OL34" s="120"/>
      <c r="OM34" s="120"/>
      <c r="ON34" s="120"/>
      <c r="OO34" s="120"/>
      <c r="OP34" s="120"/>
      <c r="OQ34" s="120"/>
      <c r="OR34" s="120"/>
      <c r="OS34" s="120"/>
      <c r="OT34" s="120"/>
      <c r="OU34" s="120"/>
      <c r="OV34" s="120"/>
      <c r="OW34" s="120"/>
      <c r="OX34" s="120"/>
      <c r="OY34" s="120"/>
      <c r="OZ34" s="120"/>
      <c r="PA34" s="120"/>
      <c r="PB34" s="120"/>
      <c r="PC34" s="120"/>
      <c r="PD34" s="120"/>
      <c r="PE34" s="120"/>
      <c r="PF34" s="120"/>
      <c r="PG34" s="120"/>
      <c r="PH34" s="120"/>
      <c r="PI34" s="120"/>
      <c r="PJ34" s="120"/>
      <c r="PK34" s="120"/>
      <c r="PL34" s="120"/>
      <c r="PM34" s="120"/>
      <c r="PN34" s="120"/>
      <c r="PO34" s="120"/>
      <c r="PP34" s="120"/>
      <c r="PQ34" s="120"/>
      <c r="PR34" s="120"/>
      <c r="PS34" s="120"/>
      <c r="PT34" s="120"/>
      <c r="PU34" s="120"/>
      <c r="PV34" s="120"/>
      <c r="PW34" s="120"/>
      <c r="PX34" s="120"/>
      <c r="PY34" s="120"/>
      <c r="PZ34" s="120"/>
      <c r="QA34" s="120"/>
      <c r="QB34" s="120"/>
      <c r="QC34" s="120"/>
      <c r="QD34" s="120"/>
      <c r="QE34" s="120"/>
      <c r="QF34" s="120"/>
      <c r="QG34" s="120"/>
      <c r="QH34" s="120"/>
      <c r="QI34" s="120"/>
      <c r="QJ34" s="120"/>
      <c r="QK34" s="120"/>
      <c r="QL34" s="120"/>
      <c r="QM34" s="120"/>
      <c r="QN34" s="120"/>
      <c r="QO34" s="120"/>
      <c r="QP34" s="120"/>
      <c r="QQ34" s="120"/>
      <c r="QR34" s="120"/>
      <c r="QS34" s="120"/>
      <c r="QT34" s="120"/>
      <c r="QU34" s="120"/>
      <c r="QV34" s="120"/>
      <c r="QW34" s="120"/>
      <c r="QX34" s="120"/>
      <c r="QY34" s="120"/>
      <c r="QZ34" s="120"/>
      <c r="RA34" s="120"/>
      <c r="RB34" s="120"/>
      <c r="RC34" s="120"/>
      <c r="RD34" s="120"/>
      <c r="RE34" s="120"/>
      <c r="RF34" s="120"/>
      <c r="RG34" s="120"/>
      <c r="RH34" s="120"/>
      <c r="RI34" s="120"/>
      <c r="RJ34" s="120"/>
      <c r="RK34" s="120"/>
      <c r="RL34" s="120"/>
      <c r="RM34" s="120"/>
      <c r="RN34" s="120"/>
      <c r="RO34" s="120"/>
      <c r="RP34" s="120"/>
      <c r="RQ34" s="120"/>
      <c r="RR34" s="120"/>
      <c r="RS34" s="120"/>
      <c r="RT34" s="120"/>
      <c r="RU34" s="120"/>
      <c r="RV34" s="120"/>
      <c r="RW34" s="120"/>
      <c r="RX34" s="120"/>
      <c r="RY34" s="120"/>
      <c r="RZ34" s="120"/>
      <c r="SA34" s="120"/>
      <c r="SB34" s="120"/>
      <c r="SC34" s="120"/>
      <c r="SD34" s="120"/>
      <c r="SE34" s="120"/>
      <c r="SF34" s="120"/>
      <c r="SG34" s="120"/>
      <c r="SH34" s="120"/>
      <c r="SI34" s="120"/>
      <c r="SJ34" s="120"/>
      <c r="SK34" s="119"/>
      <c r="SL34" s="51"/>
      <c r="SM34" s="51"/>
      <c r="SN34" s="51"/>
      <c r="SO34" s="51"/>
      <c r="SP34" s="51"/>
      <c r="SQ34" s="51"/>
      <c r="SR34" s="51"/>
      <c r="SS34" s="51"/>
      <c r="ST34" s="51"/>
      <c r="SU34" s="51"/>
      <c r="SV34" s="51"/>
      <c r="SW34" s="51"/>
      <c r="SX34" s="51"/>
      <c r="SY34" s="51"/>
      <c r="SZ34" s="51"/>
      <c r="TA34" s="51"/>
    </row>
    <row r="35" spans="1:521" ht="15" customHeight="1" outlineLevel="1" x14ac:dyDescent="0.2">
      <c r="A35" s="95"/>
      <c r="B35" s="116" t="s">
        <v>78</v>
      </c>
      <c r="C35" s="117" t="s">
        <v>97</v>
      </c>
      <c r="D35" s="118">
        <v>0</v>
      </c>
      <c r="E35" s="98"/>
      <c r="F35" s="119"/>
      <c r="G35" s="120"/>
      <c r="H35" s="120"/>
      <c r="I35" s="120"/>
      <c r="J35" s="119"/>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c r="CU35" s="120"/>
      <c r="CV35" s="120"/>
      <c r="CW35" s="120"/>
      <c r="CX35" s="120"/>
      <c r="CY35" s="120"/>
      <c r="CZ35" s="120"/>
      <c r="DA35" s="120"/>
      <c r="DB35" s="120"/>
      <c r="DC35" s="120"/>
      <c r="DD35" s="120"/>
      <c r="DE35" s="120"/>
      <c r="DF35" s="120"/>
      <c r="DG35" s="120"/>
      <c r="DH35" s="120"/>
      <c r="DI35" s="120"/>
      <c r="DJ35" s="120"/>
      <c r="DK35" s="120"/>
      <c r="DL35" s="120"/>
      <c r="DM35" s="120"/>
      <c r="DN35" s="120"/>
      <c r="DO35" s="120"/>
      <c r="DP35" s="120"/>
      <c r="DQ35" s="120"/>
      <c r="DR35" s="120"/>
      <c r="DS35" s="120"/>
      <c r="DT35" s="120"/>
      <c r="DU35" s="120"/>
      <c r="DV35" s="120"/>
      <c r="DW35" s="120"/>
      <c r="DX35" s="120"/>
      <c r="DY35" s="120"/>
      <c r="DZ35" s="120"/>
      <c r="EA35" s="120"/>
      <c r="EB35" s="120"/>
      <c r="EC35" s="120"/>
      <c r="ED35" s="120"/>
      <c r="EE35" s="120"/>
      <c r="EF35" s="120"/>
      <c r="EG35" s="120"/>
      <c r="EH35" s="120"/>
      <c r="EI35" s="120"/>
      <c r="EJ35" s="120"/>
      <c r="EK35" s="120"/>
      <c r="EL35" s="120"/>
      <c r="EM35" s="120"/>
      <c r="EN35" s="120"/>
      <c r="EO35" s="120"/>
      <c r="EP35" s="120"/>
      <c r="EQ35" s="120"/>
      <c r="ER35" s="120"/>
      <c r="ES35" s="120"/>
      <c r="ET35" s="120"/>
      <c r="EU35" s="120"/>
      <c r="EV35" s="120"/>
      <c r="EW35" s="120"/>
      <c r="EX35" s="120"/>
      <c r="EY35" s="120"/>
      <c r="EZ35" s="120"/>
      <c r="FA35" s="120"/>
      <c r="FB35" s="120"/>
      <c r="FC35" s="120"/>
      <c r="FD35" s="120"/>
      <c r="FE35" s="120"/>
      <c r="FF35" s="120"/>
      <c r="FG35" s="120"/>
      <c r="FH35" s="120"/>
      <c r="FI35" s="120"/>
      <c r="FJ35" s="120"/>
      <c r="FK35" s="120"/>
      <c r="FL35" s="120"/>
      <c r="FM35" s="120"/>
      <c r="FN35" s="120"/>
      <c r="FO35" s="120"/>
      <c r="FP35" s="120"/>
      <c r="FQ35" s="120"/>
      <c r="FR35" s="120"/>
      <c r="FS35" s="120"/>
      <c r="FT35" s="120"/>
      <c r="FU35" s="120"/>
      <c r="FV35" s="120"/>
      <c r="FW35" s="120"/>
      <c r="FX35" s="120"/>
      <c r="FY35" s="120"/>
      <c r="FZ35" s="120"/>
      <c r="GA35" s="120"/>
      <c r="GB35" s="120"/>
      <c r="GC35" s="120"/>
      <c r="GD35" s="120"/>
      <c r="GE35" s="120"/>
      <c r="GF35" s="120"/>
      <c r="GG35" s="120"/>
      <c r="GH35" s="120"/>
      <c r="GI35" s="120"/>
      <c r="GJ35" s="120"/>
      <c r="GK35" s="120"/>
      <c r="GL35" s="120"/>
      <c r="GM35" s="120"/>
      <c r="GN35" s="120"/>
      <c r="GO35" s="120"/>
      <c r="GP35" s="120"/>
      <c r="GQ35" s="120"/>
      <c r="GR35" s="120"/>
      <c r="GS35" s="120"/>
      <c r="GT35" s="120"/>
      <c r="GU35" s="120"/>
      <c r="GV35" s="120"/>
      <c r="GW35" s="120"/>
      <c r="GX35" s="120"/>
      <c r="GY35" s="120"/>
      <c r="GZ35" s="120"/>
      <c r="HA35" s="120"/>
      <c r="HB35" s="120"/>
      <c r="HC35" s="120"/>
      <c r="HD35" s="120"/>
      <c r="HE35" s="120"/>
      <c r="HF35" s="120"/>
      <c r="HG35" s="120"/>
      <c r="HH35" s="120"/>
      <c r="HI35" s="120"/>
      <c r="HJ35" s="120"/>
      <c r="HK35" s="120"/>
      <c r="HL35" s="120"/>
      <c r="HM35" s="120"/>
      <c r="HN35" s="120"/>
      <c r="HO35" s="120"/>
      <c r="HP35" s="120"/>
      <c r="HQ35" s="120"/>
      <c r="HR35" s="120"/>
      <c r="HS35" s="120"/>
      <c r="HT35" s="120"/>
      <c r="HU35" s="120"/>
      <c r="HV35" s="120"/>
      <c r="HW35" s="120"/>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c r="IT35" s="120"/>
      <c r="IU35" s="120"/>
      <c r="IV35" s="120"/>
      <c r="IW35" s="120"/>
      <c r="IX35" s="120"/>
      <c r="IY35" s="120"/>
      <c r="IZ35" s="120"/>
      <c r="JA35" s="120"/>
      <c r="JB35" s="120"/>
      <c r="JC35" s="120"/>
      <c r="JD35" s="120"/>
      <c r="JE35" s="120"/>
      <c r="JF35" s="120"/>
      <c r="JG35" s="120"/>
      <c r="JH35" s="120"/>
      <c r="JI35" s="120"/>
      <c r="JJ35" s="120"/>
      <c r="JK35" s="120"/>
      <c r="JL35" s="120"/>
      <c r="JM35" s="120"/>
      <c r="JN35" s="120"/>
      <c r="JO35" s="120"/>
      <c r="JP35" s="120"/>
      <c r="JQ35" s="120"/>
      <c r="JR35" s="120"/>
      <c r="JS35" s="120"/>
      <c r="JT35" s="120"/>
      <c r="JU35" s="120"/>
      <c r="JV35" s="120"/>
      <c r="JW35" s="120"/>
      <c r="JX35" s="120"/>
      <c r="JY35" s="120"/>
      <c r="JZ35" s="120"/>
      <c r="KA35" s="120"/>
      <c r="KB35" s="120"/>
      <c r="KC35" s="120"/>
      <c r="KD35" s="120"/>
      <c r="KE35" s="120"/>
      <c r="KF35" s="120"/>
      <c r="KG35" s="120"/>
      <c r="KH35" s="120"/>
      <c r="KI35" s="120"/>
      <c r="KJ35" s="120"/>
      <c r="KK35" s="120"/>
      <c r="KL35" s="120"/>
      <c r="KM35" s="120"/>
      <c r="KN35" s="120"/>
      <c r="KO35" s="120"/>
      <c r="KP35" s="120"/>
      <c r="KQ35" s="120"/>
      <c r="KR35" s="120"/>
      <c r="KS35" s="120"/>
      <c r="KT35" s="120"/>
      <c r="KU35" s="120"/>
      <c r="KV35" s="120"/>
      <c r="KW35" s="120"/>
      <c r="KX35" s="120"/>
      <c r="KY35" s="120"/>
      <c r="KZ35" s="120"/>
      <c r="LA35" s="120"/>
      <c r="LB35" s="120"/>
      <c r="LC35" s="120"/>
      <c r="LD35" s="120"/>
      <c r="LE35" s="120"/>
      <c r="LF35" s="120"/>
      <c r="LG35" s="120"/>
      <c r="LH35" s="120"/>
      <c r="LI35" s="120"/>
      <c r="LJ35" s="120"/>
      <c r="LK35" s="120"/>
      <c r="LL35" s="120"/>
      <c r="LM35" s="120"/>
      <c r="LN35" s="120"/>
      <c r="LO35" s="120"/>
      <c r="LP35" s="120"/>
      <c r="LQ35" s="120"/>
      <c r="LR35" s="120"/>
      <c r="LS35" s="120"/>
      <c r="LT35" s="120"/>
      <c r="LU35" s="120"/>
      <c r="LV35" s="120"/>
      <c r="LW35" s="120"/>
      <c r="LX35" s="120"/>
      <c r="LY35" s="120"/>
      <c r="LZ35" s="120"/>
      <c r="MA35" s="120"/>
      <c r="MB35" s="120"/>
      <c r="MC35" s="120"/>
      <c r="MD35" s="120"/>
      <c r="ME35" s="120"/>
      <c r="MF35" s="120"/>
      <c r="MG35" s="120"/>
      <c r="MH35" s="120"/>
      <c r="MI35" s="120"/>
      <c r="MJ35" s="120"/>
      <c r="MK35" s="120"/>
      <c r="ML35" s="120"/>
      <c r="MM35" s="120"/>
      <c r="MN35" s="120"/>
      <c r="MO35" s="120"/>
      <c r="MP35" s="120"/>
      <c r="MQ35" s="120"/>
      <c r="MR35" s="120"/>
      <c r="MS35" s="120"/>
      <c r="MT35" s="120"/>
      <c r="MU35" s="120"/>
      <c r="MV35" s="120"/>
      <c r="MW35" s="120"/>
      <c r="MX35" s="120"/>
      <c r="MY35" s="120"/>
      <c r="MZ35" s="120"/>
      <c r="NA35" s="120"/>
      <c r="NB35" s="120"/>
      <c r="NC35" s="120"/>
      <c r="ND35" s="120"/>
      <c r="NE35" s="120"/>
      <c r="NF35" s="120"/>
      <c r="NG35" s="120"/>
      <c r="NH35" s="120"/>
      <c r="NI35" s="120"/>
      <c r="NJ35" s="120"/>
      <c r="NK35" s="120"/>
      <c r="NL35" s="120"/>
      <c r="NM35" s="120"/>
      <c r="NN35" s="120"/>
      <c r="NO35" s="120"/>
      <c r="NP35" s="120"/>
      <c r="NQ35" s="120"/>
      <c r="NR35" s="120"/>
      <c r="NS35" s="120"/>
      <c r="NT35" s="120"/>
      <c r="NU35" s="120"/>
      <c r="NV35" s="120"/>
      <c r="NW35" s="120"/>
      <c r="NX35" s="120"/>
      <c r="NY35" s="120"/>
      <c r="NZ35" s="120"/>
      <c r="OA35" s="120"/>
      <c r="OB35" s="120"/>
      <c r="OC35" s="120"/>
      <c r="OD35" s="120"/>
      <c r="OE35" s="120"/>
      <c r="OF35" s="120"/>
      <c r="OG35" s="120"/>
      <c r="OH35" s="120"/>
      <c r="OI35" s="120"/>
      <c r="OJ35" s="120"/>
      <c r="OK35" s="120"/>
      <c r="OL35" s="120"/>
      <c r="OM35" s="120"/>
      <c r="ON35" s="120"/>
      <c r="OO35" s="120"/>
      <c r="OP35" s="120"/>
      <c r="OQ35" s="120"/>
      <c r="OR35" s="120"/>
      <c r="OS35" s="120"/>
      <c r="OT35" s="120"/>
      <c r="OU35" s="120"/>
      <c r="OV35" s="120"/>
      <c r="OW35" s="120"/>
      <c r="OX35" s="120"/>
      <c r="OY35" s="120"/>
      <c r="OZ35" s="120"/>
      <c r="PA35" s="120"/>
      <c r="PB35" s="120"/>
      <c r="PC35" s="120"/>
      <c r="PD35" s="120"/>
      <c r="PE35" s="120"/>
      <c r="PF35" s="120"/>
      <c r="PG35" s="120"/>
      <c r="PH35" s="120"/>
      <c r="PI35" s="120"/>
      <c r="PJ35" s="120"/>
      <c r="PK35" s="120"/>
      <c r="PL35" s="120"/>
      <c r="PM35" s="120"/>
      <c r="PN35" s="120"/>
      <c r="PO35" s="120"/>
      <c r="PP35" s="120"/>
      <c r="PQ35" s="120"/>
      <c r="PR35" s="120"/>
      <c r="PS35" s="120"/>
      <c r="PT35" s="120"/>
      <c r="PU35" s="120"/>
      <c r="PV35" s="120"/>
      <c r="PW35" s="120"/>
      <c r="PX35" s="120"/>
      <c r="PY35" s="120"/>
      <c r="PZ35" s="120"/>
      <c r="QA35" s="120"/>
      <c r="QB35" s="120"/>
      <c r="QC35" s="120"/>
      <c r="QD35" s="120"/>
      <c r="QE35" s="120"/>
      <c r="QF35" s="120"/>
      <c r="QG35" s="120"/>
      <c r="QH35" s="120"/>
      <c r="QI35" s="120"/>
      <c r="QJ35" s="120"/>
      <c r="QK35" s="120"/>
      <c r="QL35" s="120"/>
      <c r="QM35" s="120"/>
      <c r="QN35" s="120"/>
      <c r="QO35" s="120"/>
      <c r="QP35" s="120"/>
      <c r="QQ35" s="120"/>
      <c r="QR35" s="120"/>
      <c r="QS35" s="120"/>
      <c r="QT35" s="120"/>
      <c r="QU35" s="120"/>
      <c r="QV35" s="120"/>
      <c r="QW35" s="120"/>
      <c r="QX35" s="120"/>
      <c r="QY35" s="120"/>
      <c r="QZ35" s="120"/>
      <c r="RA35" s="120"/>
      <c r="RB35" s="120"/>
      <c r="RC35" s="120"/>
      <c r="RD35" s="120"/>
      <c r="RE35" s="120"/>
      <c r="RF35" s="120"/>
      <c r="RG35" s="120"/>
      <c r="RH35" s="120"/>
      <c r="RI35" s="120"/>
      <c r="RJ35" s="120"/>
      <c r="RK35" s="120"/>
      <c r="RL35" s="120"/>
      <c r="RM35" s="120"/>
      <c r="RN35" s="120"/>
      <c r="RO35" s="120"/>
      <c r="RP35" s="120"/>
      <c r="RQ35" s="120"/>
      <c r="RR35" s="120"/>
      <c r="RS35" s="120"/>
      <c r="RT35" s="120"/>
      <c r="RU35" s="120"/>
      <c r="RV35" s="120"/>
      <c r="RW35" s="120"/>
      <c r="RX35" s="120"/>
      <c r="RY35" s="120"/>
      <c r="RZ35" s="120"/>
      <c r="SA35" s="120"/>
      <c r="SB35" s="120"/>
      <c r="SC35" s="120"/>
      <c r="SD35" s="120"/>
      <c r="SE35" s="120"/>
      <c r="SF35" s="120"/>
      <c r="SG35" s="120"/>
      <c r="SH35" s="120"/>
      <c r="SI35" s="120"/>
      <c r="SJ35" s="120"/>
      <c r="SK35" s="119"/>
      <c r="SL35" s="51"/>
      <c r="SM35" s="51"/>
      <c r="SN35" s="51"/>
      <c r="SO35" s="51"/>
      <c r="SP35" s="51"/>
      <c r="SQ35" s="51"/>
      <c r="SR35" s="51"/>
      <c r="SS35" s="51"/>
      <c r="ST35" s="51"/>
      <c r="SU35" s="51"/>
      <c r="SV35" s="51"/>
      <c r="SW35" s="51"/>
      <c r="SX35" s="51"/>
      <c r="SY35" s="51"/>
      <c r="SZ35" s="51"/>
      <c r="TA35" s="51"/>
    </row>
    <row r="36" spans="1:521" ht="15" customHeight="1" outlineLevel="1" x14ac:dyDescent="0.2">
      <c r="A36" s="100"/>
      <c r="B36" s="121" t="s">
        <v>89</v>
      </c>
      <c r="C36" s="122" t="s">
        <v>97</v>
      </c>
      <c r="D36" s="123">
        <v>0</v>
      </c>
      <c r="E36" s="104"/>
      <c r="F36" s="124"/>
      <c r="G36" s="125"/>
      <c r="H36" s="125"/>
      <c r="I36" s="125"/>
      <c r="J36" s="124"/>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c r="CZ36" s="125"/>
      <c r="DA36" s="125"/>
      <c r="DB36" s="125"/>
      <c r="DC36" s="125"/>
      <c r="DD36" s="125"/>
      <c r="DE36" s="125"/>
      <c r="DF36" s="125"/>
      <c r="DG36" s="125"/>
      <c r="DH36" s="125"/>
      <c r="DI36" s="125"/>
      <c r="DJ36" s="125"/>
      <c r="DK36" s="125"/>
      <c r="DL36" s="125"/>
      <c r="DM36" s="125"/>
      <c r="DN36" s="125"/>
      <c r="DO36" s="125"/>
      <c r="DP36" s="125"/>
      <c r="DQ36" s="125"/>
      <c r="DR36" s="125"/>
      <c r="DS36" s="125"/>
      <c r="DT36" s="125"/>
      <c r="DU36" s="125"/>
      <c r="DV36" s="125"/>
      <c r="DW36" s="125"/>
      <c r="DX36" s="125"/>
      <c r="DY36" s="125"/>
      <c r="DZ36" s="125"/>
      <c r="EA36" s="125"/>
      <c r="EB36" s="125"/>
      <c r="EC36" s="125"/>
      <c r="ED36" s="125"/>
      <c r="EE36" s="125"/>
      <c r="EF36" s="125"/>
      <c r="EG36" s="125"/>
      <c r="EH36" s="125"/>
      <c r="EI36" s="125"/>
      <c r="EJ36" s="125"/>
      <c r="EK36" s="125"/>
      <c r="EL36" s="125"/>
      <c r="EM36" s="125"/>
      <c r="EN36" s="125"/>
      <c r="EO36" s="125"/>
      <c r="EP36" s="125"/>
      <c r="EQ36" s="125"/>
      <c r="ER36" s="125"/>
      <c r="ES36" s="125"/>
      <c r="ET36" s="125"/>
      <c r="EU36" s="125"/>
      <c r="EV36" s="125"/>
      <c r="EW36" s="125"/>
      <c r="EX36" s="125"/>
      <c r="EY36" s="125"/>
      <c r="EZ36" s="125"/>
      <c r="FA36" s="125"/>
      <c r="FB36" s="125"/>
      <c r="FC36" s="125"/>
      <c r="FD36" s="125"/>
      <c r="FE36" s="125"/>
      <c r="FF36" s="125"/>
      <c r="FG36" s="125"/>
      <c r="FH36" s="125"/>
      <c r="FI36" s="125"/>
      <c r="FJ36" s="125"/>
      <c r="FK36" s="125"/>
      <c r="FL36" s="125"/>
      <c r="FM36" s="125"/>
      <c r="FN36" s="125"/>
      <c r="FO36" s="125"/>
      <c r="FP36" s="125"/>
      <c r="FQ36" s="125"/>
      <c r="FR36" s="125"/>
      <c r="FS36" s="125"/>
      <c r="FT36" s="125"/>
      <c r="FU36" s="125"/>
      <c r="FV36" s="125"/>
      <c r="FW36" s="125"/>
      <c r="FX36" s="125"/>
      <c r="FY36" s="125"/>
      <c r="FZ36" s="125"/>
      <c r="GA36" s="125"/>
      <c r="GB36" s="125"/>
      <c r="GC36" s="125"/>
      <c r="GD36" s="125"/>
      <c r="GE36" s="125"/>
      <c r="GF36" s="125"/>
      <c r="GG36" s="125"/>
      <c r="GH36" s="125"/>
      <c r="GI36" s="125"/>
      <c r="GJ36" s="125"/>
      <c r="GK36" s="125"/>
      <c r="GL36" s="125"/>
      <c r="GM36" s="125"/>
      <c r="GN36" s="125"/>
      <c r="GO36" s="125"/>
      <c r="GP36" s="125"/>
      <c r="GQ36" s="125"/>
      <c r="GR36" s="125"/>
      <c r="GS36" s="125"/>
      <c r="GT36" s="125"/>
      <c r="GU36" s="125"/>
      <c r="GV36" s="125"/>
      <c r="GW36" s="125"/>
      <c r="GX36" s="125"/>
      <c r="GY36" s="125"/>
      <c r="GZ36" s="125"/>
      <c r="HA36" s="125"/>
      <c r="HB36" s="125"/>
      <c r="HC36" s="125"/>
      <c r="HD36" s="125"/>
      <c r="HE36" s="125"/>
      <c r="HF36" s="125"/>
      <c r="HG36" s="125"/>
      <c r="HH36" s="125"/>
      <c r="HI36" s="125"/>
      <c r="HJ36" s="125"/>
      <c r="HK36" s="125"/>
      <c r="HL36" s="125"/>
      <c r="HM36" s="125"/>
      <c r="HN36" s="125"/>
      <c r="HO36" s="125"/>
      <c r="HP36" s="125"/>
      <c r="HQ36" s="125"/>
      <c r="HR36" s="125"/>
      <c r="HS36" s="125"/>
      <c r="HT36" s="125"/>
      <c r="HU36" s="125"/>
      <c r="HV36" s="125"/>
      <c r="HW36" s="125"/>
      <c r="HX36" s="125"/>
      <c r="HY36" s="125"/>
      <c r="HZ36" s="125"/>
      <c r="IA36" s="125"/>
      <c r="IB36" s="125"/>
      <c r="IC36" s="125"/>
      <c r="ID36" s="125"/>
      <c r="IE36" s="125"/>
      <c r="IF36" s="125"/>
      <c r="IG36" s="125"/>
      <c r="IH36" s="125"/>
      <c r="II36" s="125"/>
      <c r="IJ36" s="125"/>
      <c r="IK36" s="125"/>
      <c r="IL36" s="125"/>
      <c r="IM36" s="125"/>
      <c r="IN36" s="125"/>
      <c r="IO36" s="125"/>
      <c r="IP36" s="125"/>
      <c r="IQ36" s="125"/>
      <c r="IR36" s="125"/>
      <c r="IS36" s="125"/>
      <c r="IT36" s="125"/>
      <c r="IU36" s="125"/>
      <c r="IV36" s="125"/>
      <c r="IW36" s="125"/>
      <c r="IX36" s="125"/>
      <c r="IY36" s="125"/>
      <c r="IZ36" s="125"/>
      <c r="JA36" s="125"/>
      <c r="JB36" s="125"/>
      <c r="JC36" s="125"/>
      <c r="JD36" s="125"/>
      <c r="JE36" s="125"/>
      <c r="JF36" s="125"/>
      <c r="JG36" s="125"/>
      <c r="JH36" s="125"/>
      <c r="JI36" s="125"/>
      <c r="JJ36" s="125"/>
      <c r="JK36" s="125"/>
      <c r="JL36" s="125"/>
      <c r="JM36" s="125"/>
      <c r="JN36" s="125"/>
      <c r="JO36" s="125"/>
      <c r="JP36" s="125"/>
      <c r="JQ36" s="125"/>
      <c r="JR36" s="125"/>
      <c r="JS36" s="125"/>
      <c r="JT36" s="125"/>
      <c r="JU36" s="125"/>
      <c r="JV36" s="125"/>
      <c r="JW36" s="125"/>
      <c r="JX36" s="125"/>
      <c r="JY36" s="125"/>
      <c r="JZ36" s="125"/>
      <c r="KA36" s="125"/>
      <c r="KB36" s="125"/>
      <c r="KC36" s="125"/>
      <c r="KD36" s="125"/>
      <c r="KE36" s="125"/>
      <c r="KF36" s="125"/>
      <c r="KG36" s="125"/>
      <c r="KH36" s="125"/>
      <c r="KI36" s="125"/>
      <c r="KJ36" s="125"/>
      <c r="KK36" s="125"/>
      <c r="KL36" s="125"/>
      <c r="KM36" s="125"/>
      <c r="KN36" s="125"/>
      <c r="KO36" s="125"/>
      <c r="KP36" s="125"/>
      <c r="KQ36" s="125"/>
      <c r="KR36" s="125"/>
      <c r="KS36" s="125"/>
      <c r="KT36" s="125"/>
      <c r="KU36" s="125"/>
      <c r="KV36" s="125"/>
      <c r="KW36" s="125"/>
      <c r="KX36" s="125"/>
      <c r="KY36" s="125"/>
      <c r="KZ36" s="125"/>
      <c r="LA36" s="125"/>
      <c r="LB36" s="125"/>
      <c r="LC36" s="125"/>
      <c r="LD36" s="125"/>
      <c r="LE36" s="125"/>
      <c r="LF36" s="125"/>
      <c r="LG36" s="125"/>
      <c r="LH36" s="125"/>
      <c r="LI36" s="125"/>
      <c r="LJ36" s="125"/>
      <c r="LK36" s="125"/>
      <c r="LL36" s="125"/>
      <c r="LM36" s="125"/>
      <c r="LN36" s="125"/>
      <c r="LO36" s="125"/>
      <c r="LP36" s="125"/>
      <c r="LQ36" s="125"/>
      <c r="LR36" s="125"/>
      <c r="LS36" s="125"/>
      <c r="LT36" s="125"/>
      <c r="LU36" s="125"/>
      <c r="LV36" s="125"/>
      <c r="LW36" s="125"/>
      <c r="LX36" s="125"/>
      <c r="LY36" s="125"/>
      <c r="LZ36" s="125"/>
      <c r="MA36" s="125"/>
      <c r="MB36" s="125"/>
      <c r="MC36" s="125"/>
      <c r="MD36" s="125"/>
      <c r="ME36" s="125"/>
      <c r="MF36" s="125"/>
      <c r="MG36" s="125"/>
      <c r="MH36" s="125"/>
      <c r="MI36" s="125"/>
      <c r="MJ36" s="125"/>
      <c r="MK36" s="125"/>
      <c r="ML36" s="125"/>
      <c r="MM36" s="125"/>
      <c r="MN36" s="125"/>
      <c r="MO36" s="125"/>
      <c r="MP36" s="125"/>
      <c r="MQ36" s="125"/>
      <c r="MR36" s="125"/>
      <c r="MS36" s="125"/>
      <c r="MT36" s="125"/>
      <c r="MU36" s="125"/>
      <c r="MV36" s="125"/>
      <c r="MW36" s="125"/>
      <c r="MX36" s="125"/>
      <c r="MY36" s="125"/>
      <c r="MZ36" s="125"/>
      <c r="NA36" s="125"/>
      <c r="NB36" s="125"/>
      <c r="NC36" s="125"/>
      <c r="ND36" s="125"/>
      <c r="NE36" s="125"/>
      <c r="NF36" s="125"/>
      <c r="NG36" s="125"/>
      <c r="NH36" s="125"/>
      <c r="NI36" s="125"/>
      <c r="NJ36" s="125"/>
      <c r="NK36" s="125"/>
      <c r="NL36" s="125"/>
      <c r="NM36" s="125"/>
      <c r="NN36" s="125"/>
      <c r="NO36" s="125"/>
      <c r="NP36" s="125"/>
      <c r="NQ36" s="125"/>
      <c r="NR36" s="125"/>
      <c r="NS36" s="125"/>
      <c r="NT36" s="125"/>
      <c r="NU36" s="125"/>
      <c r="NV36" s="125"/>
      <c r="NW36" s="125"/>
      <c r="NX36" s="125"/>
      <c r="NY36" s="125"/>
      <c r="NZ36" s="125"/>
      <c r="OA36" s="125"/>
      <c r="OB36" s="125"/>
      <c r="OC36" s="125"/>
      <c r="OD36" s="125"/>
      <c r="OE36" s="125"/>
      <c r="OF36" s="125"/>
      <c r="OG36" s="125"/>
      <c r="OH36" s="125"/>
      <c r="OI36" s="125"/>
      <c r="OJ36" s="125"/>
      <c r="OK36" s="125"/>
      <c r="OL36" s="125"/>
      <c r="OM36" s="125"/>
      <c r="ON36" s="125"/>
      <c r="OO36" s="125"/>
      <c r="OP36" s="125"/>
      <c r="OQ36" s="125"/>
      <c r="OR36" s="125"/>
      <c r="OS36" s="125"/>
      <c r="OT36" s="125"/>
      <c r="OU36" s="125"/>
      <c r="OV36" s="125"/>
      <c r="OW36" s="125"/>
      <c r="OX36" s="125"/>
      <c r="OY36" s="125"/>
      <c r="OZ36" s="125"/>
      <c r="PA36" s="125"/>
      <c r="PB36" s="125"/>
      <c r="PC36" s="125"/>
      <c r="PD36" s="125"/>
      <c r="PE36" s="125"/>
      <c r="PF36" s="125"/>
      <c r="PG36" s="125"/>
      <c r="PH36" s="125"/>
      <c r="PI36" s="125"/>
      <c r="PJ36" s="125"/>
      <c r="PK36" s="125"/>
      <c r="PL36" s="125"/>
      <c r="PM36" s="125"/>
      <c r="PN36" s="125"/>
      <c r="PO36" s="125"/>
      <c r="PP36" s="125"/>
      <c r="PQ36" s="125"/>
      <c r="PR36" s="125"/>
      <c r="PS36" s="125"/>
      <c r="PT36" s="125"/>
      <c r="PU36" s="125"/>
      <c r="PV36" s="125"/>
      <c r="PW36" s="125"/>
      <c r="PX36" s="125"/>
      <c r="PY36" s="125"/>
      <c r="PZ36" s="125"/>
      <c r="QA36" s="125"/>
      <c r="QB36" s="125"/>
      <c r="QC36" s="125"/>
      <c r="QD36" s="125"/>
      <c r="QE36" s="125"/>
      <c r="QF36" s="125"/>
      <c r="QG36" s="125"/>
      <c r="QH36" s="125"/>
      <c r="QI36" s="125"/>
      <c r="QJ36" s="125"/>
      <c r="QK36" s="125"/>
      <c r="QL36" s="125"/>
      <c r="QM36" s="125"/>
      <c r="QN36" s="125"/>
      <c r="QO36" s="125"/>
      <c r="QP36" s="125"/>
      <c r="QQ36" s="125"/>
      <c r="QR36" s="125"/>
      <c r="QS36" s="125"/>
      <c r="QT36" s="125"/>
      <c r="QU36" s="125"/>
      <c r="QV36" s="125"/>
      <c r="QW36" s="125"/>
      <c r="QX36" s="125"/>
      <c r="QY36" s="125"/>
      <c r="QZ36" s="125"/>
      <c r="RA36" s="125"/>
      <c r="RB36" s="125"/>
      <c r="RC36" s="125"/>
      <c r="RD36" s="125"/>
      <c r="RE36" s="125"/>
      <c r="RF36" s="125"/>
      <c r="RG36" s="125"/>
      <c r="RH36" s="125"/>
      <c r="RI36" s="125"/>
      <c r="RJ36" s="125"/>
      <c r="RK36" s="125"/>
      <c r="RL36" s="125"/>
      <c r="RM36" s="125"/>
      <c r="RN36" s="125"/>
      <c r="RO36" s="125"/>
      <c r="RP36" s="125"/>
      <c r="RQ36" s="125"/>
      <c r="RR36" s="125"/>
      <c r="RS36" s="125"/>
      <c r="RT36" s="125"/>
      <c r="RU36" s="125"/>
      <c r="RV36" s="125"/>
      <c r="RW36" s="125"/>
      <c r="RX36" s="125"/>
      <c r="RY36" s="125"/>
      <c r="RZ36" s="125"/>
      <c r="SA36" s="125"/>
      <c r="SB36" s="125"/>
      <c r="SC36" s="125"/>
      <c r="SD36" s="125"/>
      <c r="SE36" s="125"/>
      <c r="SF36" s="125"/>
      <c r="SG36" s="125"/>
      <c r="SH36" s="125"/>
      <c r="SI36" s="125"/>
      <c r="SJ36" s="125"/>
      <c r="SK36" s="124"/>
      <c r="SL36" s="51"/>
      <c r="SM36" s="51"/>
      <c r="SN36" s="51"/>
      <c r="SO36" s="51"/>
      <c r="SP36" s="51"/>
      <c r="SQ36" s="51"/>
      <c r="SR36" s="51"/>
      <c r="SS36" s="51"/>
      <c r="ST36" s="51"/>
      <c r="SU36" s="51"/>
      <c r="SV36" s="51"/>
      <c r="SW36" s="51"/>
      <c r="SX36" s="51"/>
      <c r="SY36" s="51"/>
      <c r="SZ36" s="51"/>
      <c r="TA36" s="51"/>
    </row>
    <row r="37" spans="1:521" ht="15.75" customHeight="1" x14ac:dyDescent="0.2">
      <c r="A37" s="126" t="s">
        <v>34</v>
      </c>
      <c r="B37" s="86"/>
      <c r="C37" s="87"/>
      <c r="D37" s="88"/>
      <c r="E37" s="88"/>
      <c r="F37" s="88" t="str">
        <f t="shared" ref="F37:IZ37" si="6">IF(COUNTA(F38:F41)=0,"LEER",IF((1*COUNTA(F38:F41)=4)*(1*COUNTA(F40:F41)=2),"OK","FEHLER"))</f>
        <v>LEER</v>
      </c>
      <c r="G37" s="88" t="str">
        <f t="shared" si="6"/>
        <v>LEER</v>
      </c>
      <c r="H37" s="88" t="str">
        <f t="shared" si="6"/>
        <v>LEER</v>
      </c>
      <c r="I37" s="88" t="str">
        <f t="shared" si="6"/>
        <v>LEER</v>
      </c>
      <c r="J37" s="88" t="str">
        <f t="shared" si="6"/>
        <v>LEER</v>
      </c>
      <c r="K37" s="88" t="str">
        <f t="shared" si="6"/>
        <v>LEER</v>
      </c>
      <c r="L37" s="88" t="str">
        <f t="shared" si="6"/>
        <v>LEER</v>
      </c>
      <c r="M37" s="88" t="str">
        <f t="shared" si="6"/>
        <v>LEER</v>
      </c>
      <c r="N37" s="88" t="str">
        <f t="shared" si="6"/>
        <v>LEER</v>
      </c>
      <c r="O37" s="88" t="str">
        <f t="shared" si="6"/>
        <v>LEER</v>
      </c>
      <c r="P37" s="88" t="str">
        <f t="shared" si="6"/>
        <v>LEER</v>
      </c>
      <c r="Q37" s="88" t="str">
        <f t="shared" si="6"/>
        <v>LEER</v>
      </c>
      <c r="R37" s="88" t="str">
        <f t="shared" si="6"/>
        <v>LEER</v>
      </c>
      <c r="S37" s="88" t="str">
        <f t="shared" si="6"/>
        <v>LEER</v>
      </c>
      <c r="T37" s="88" t="str">
        <f t="shared" si="6"/>
        <v>LEER</v>
      </c>
      <c r="U37" s="88" t="str">
        <f t="shared" si="6"/>
        <v>LEER</v>
      </c>
      <c r="V37" s="88" t="str">
        <f t="shared" si="6"/>
        <v>LEER</v>
      </c>
      <c r="W37" s="88" t="str">
        <f t="shared" si="6"/>
        <v>LEER</v>
      </c>
      <c r="X37" s="88" t="str">
        <f t="shared" si="6"/>
        <v>LEER</v>
      </c>
      <c r="Y37" s="88" t="str">
        <f t="shared" si="6"/>
        <v>LEER</v>
      </c>
      <c r="Z37" s="88" t="str">
        <f t="shared" si="6"/>
        <v>LEER</v>
      </c>
      <c r="AA37" s="88" t="str">
        <f t="shared" si="6"/>
        <v>LEER</v>
      </c>
      <c r="AB37" s="88" t="str">
        <f t="shared" si="6"/>
        <v>LEER</v>
      </c>
      <c r="AC37" s="88" t="str">
        <f t="shared" si="6"/>
        <v>LEER</v>
      </c>
      <c r="AD37" s="88" t="str">
        <f t="shared" si="6"/>
        <v>LEER</v>
      </c>
      <c r="AE37" s="88" t="str">
        <f t="shared" si="6"/>
        <v>LEER</v>
      </c>
      <c r="AF37" s="88" t="str">
        <f t="shared" si="6"/>
        <v>LEER</v>
      </c>
      <c r="AG37" s="88" t="str">
        <f t="shared" si="6"/>
        <v>LEER</v>
      </c>
      <c r="AH37" s="88" t="str">
        <f t="shared" si="6"/>
        <v>LEER</v>
      </c>
      <c r="AI37" s="88" t="str">
        <f t="shared" si="6"/>
        <v>LEER</v>
      </c>
      <c r="AJ37" s="88" t="str">
        <f t="shared" si="6"/>
        <v>LEER</v>
      </c>
      <c r="AK37" s="88" t="str">
        <f t="shared" si="6"/>
        <v>LEER</v>
      </c>
      <c r="AL37" s="88" t="str">
        <f t="shared" si="6"/>
        <v>LEER</v>
      </c>
      <c r="AM37" s="88" t="str">
        <f t="shared" si="6"/>
        <v>LEER</v>
      </c>
      <c r="AN37" s="88" t="str">
        <f t="shared" si="6"/>
        <v>LEER</v>
      </c>
      <c r="AO37" s="88" t="str">
        <f t="shared" si="6"/>
        <v>LEER</v>
      </c>
      <c r="AP37" s="88" t="str">
        <f t="shared" si="6"/>
        <v>LEER</v>
      </c>
      <c r="AQ37" s="88" t="str">
        <f t="shared" si="6"/>
        <v>LEER</v>
      </c>
      <c r="AR37" s="88" t="str">
        <f t="shared" si="6"/>
        <v>LEER</v>
      </c>
      <c r="AS37" s="88" t="str">
        <f t="shared" si="6"/>
        <v>LEER</v>
      </c>
      <c r="AT37" s="88" t="str">
        <f t="shared" si="6"/>
        <v>LEER</v>
      </c>
      <c r="AU37" s="88" t="str">
        <f t="shared" si="6"/>
        <v>LEER</v>
      </c>
      <c r="AV37" s="88" t="str">
        <f t="shared" si="6"/>
        <v>LEER</v>
      </c>
      <c r="AW37" s="88" t="str">
        <f t="shared" si="6"/>
        <v>LEER</v>
      </c>
      <c r="AX37" s="88" t="str">
        <f t="shared" si="6"/>
        <v>LEER</v>
      </c>
      <c r="AY37" s="88" t="str">
        <f t="shared" si="6"/>
        <v>LEER</v>
      </c>
      <c r="AZ37" s="88" t="str">
        <f t="shared" si="6"/>
        <v>LEER</v>
      </c>
      <c r="BA37" s="88" t="str">
        <f t="shared" si="6"/>
        <v>LEER</v>
      </c>
      <c r="BB37" s="88" t="str">
        <f t="shared" si="6"/>
        <v>LEER</v>
      </c>
      <c r="BC37" s="88" t="str">
        <f t="shared" si="6"/>
        <v>LEER</v>
      </c>
      <c r="BD37" s="88" t="str">
        <f t="shared" si="6"/>
        <v>LEER</v>
      </c>
      <c r="BE37" s="88" t="str">
        <f t="shared" si="6"/>
        <v>LEER</v>
      </c>
      <c r="BF37" s="88" t="str">
        <f t="shared" si="6"/>
        <v>LEER</v>
      </c>
      <c r="BG37" s="88" t="str">
        <f t="shared" si="6"/>
        <v>LEER</v>
      </c>
      <c r="BH37" s="88" t="str">
        <f t="shared" si="6"/>
        <v>LEER</v>
      </c>
      <c r="BI37" s="88" t="str">
        <f t="shared" si="6"/>
        <v>LEER</v>
      </c>
      <c r="BJ37" s="88" t="str">
        <f t="shared" si="6"/>
        <v>LEER</v>
      </c>
      <c r="BK37" s="88" t="str">
        <f t="shared" si="6"/>
        <v>LEER</v>
      </c>
      <c r="BL37" s="88" t="str">
        <f t="shared" si="6"/>
        <v>LEER</v>
      </c>
      <c r="BM37" s="88" t="str">
        <f t="shared" si="6"/>
        <v>LEER</v>
      </c>
      <c r="BN37" s="88" t="str">
        <f t="shared" si="6"/>
        <v>LEER</v>
      </c>
      <c r="BO37" s="88" t="str">
        <f t="shared" si="6"/>
        <v>LEER</v>
      </c>
      <c r="BP37" s="88" t="str">
        <f t="shared" si="6"/>
        <v>LEER</v>
      </c>
      <c r="BQ37" s="88" t="str">
        <f t="shared" si="6"/>
        <v>LEER</v>
      </c>
      <c r="BR37" s="88" t="str">
        <f t="shared" si="6"/>
        <v>LEER</v>
      </c>
      <c r="BS37" s="88" t="str">
        <f t="shared" si="6"/>
        <v>LEER</v>
      </c>
      <c r="BT37" s="88" t="str">
        <f t="shared" si="6"/>
        <v>LEER</v>
      </c>
      <c r="BU37" s="88" t="str">
        <f t="shared" si="6"/>
        <v>LEER</v>
      </c>
      <c r="BV37" s="88" t="str">
        <f t="shared" si="6"/>
        <v>LEER</v>
      </c>
      <c r="BW37" s="88" t="str">
        <f t="shared" si="6"/>
        <v>LEER</v>
      </c>
      <c r="BX37" s="88" t="str">
        <f t="shared" si="6"/>
        <v>LEER</v>
      </c>
      <c r="BY37" s="88" t="str">
        <f t="shared" si="6"/>
        <v>LEER</v>
      </c>
      <c r="BZ37" s="88" t="str">
        <f t="shared" si="6"/>
        <v>LEER</v>
      </c>
      <c r="CA37" s="88" t="str">
        <f t="shared" si="6"/>
        <v>LEER</v>
      </c>
      <c r="CB37" s="88" t="str">
        <f t="shared" si="6"/>
        <v>LEER</v>
      </c>
      <c r="CC37" s="88" t="str">
        <f t="shared" si="6"/>
        <v>LEER</v>
      </c>
      <c r="CD37" s="88" t="str">
        <f t="shared" si="6"/>
        <v>LEER</v>
      </c>
      <c r="CE37" s="88" t="str">
        <f t="shared" si="6"/>
        <v>LEER</v>
      </c>
      <c r="CF37" s="88" t="str">
        <f t="shared" si="6"/>
        <v>LEER</v>
      </c>
      <c r="CG37" s="88" t="str">
        <f t="shared" si="6"/>
        <v>LEER</v>
      </c>
      <c r="CH37" s="88" t="str">
        <f t="shared" si="6"/>
        <v>LEER</v>
      </c>
      <c r="CI37" s="88" t="str">
        <f t="shared" si="6"/>
        <v>LEER</v>
      </c>
      <c r="CJ37" s="88" t="str">
        <f t="shared" si="6"/>
        <v>LEER</v>
      </c>
      <c r="CK37" s="88" t="str">
        <f t="shared" si="6"/>
        <v>LEER</v>
      </c>
      <c r="CL37" s="88" t="str">
        <f t="shared" si="6"/>
        <v>LEER</v>
      </c>
      <c r="CM37" s="88" t="str">
        <f t="shared" si="6"/>
        <v>LEER</v>
      </c>
      <c r="CN37" s="88" t="str">
        <f t="shared" si="6"/>
        <v>LEER</v>
      </c>
      <c r="CO37" s="88" t="str">
        <f t="shared" si="6"/>
        <v>LEER</v>
      </c>
      <c r="CP37" s="88" t="str">
        <f t="shared" si="6"/>
        <v>LEER</v>
      </c>
      <c r="CQ37" s="88" t="str">
        <f t="shared" si="6"/>
        <v>LEER</v>
      </c>
      <c r="CR37" s="88" t="str">
        <f t="shared" si="6"/>
        <v>LEER</v>
      </c>
      <c r="CS37" s="88" t="str">
        <f t="shared" si="6"/>
        <v>LEER</v>
      </c>
      <c r="CT37" s="88" t="str">
        <f t="shared" si="6"/>
        <v>LEER</v>
      </c>
      <c r="CU37" s="88" t="str">
        <f t="shared" si="6"/>
        <v>LEER</v>
      </c>
      <c r="CV37" s="88" t="str">
        <f t="shared" si="6"/>
        <v>LEER</v>
      </c>
      <c r="CW37" s="88" t="str">
        <f t="shared" si="6"/>
        <v>LEER</v>
      </c>
      <c r="CX37" s="88" t="str">
        <f t="shared" si="6"/>
        <v>LEER</v>
      </c>
      <c r="CY37" s="88" t="str">
        <f t="shared" si="6"/>
        <v>LEER</v>
      </c>
      <c r="CZ37" s="88" t="str">
        <f t="shared" si="6"/>
        <v>LEER</v>
      </c>
      <c r="DA37" s="88" t="str">
        <f t="shared" si="6"/>
        <v>LEER</v>
      </c>
      <c r="DB37" s="88" t="str">
        <f t="shared" si="6"/>
        <v>LEER</v>
      </c>
      <c r="DC37" s="88" t="str">
        <f t="shared" si="6"/>
        <v>LEER</v>
      </c>
      <c r="DD37" s="88" t="str">
        <f t="shared" si="6"/>
        <v>LEER</v>
      </c>
      <c r="DE37" s="88" t="str">
        <f t="shared" si="6"/>
        <v>LEER</v>
      </c>
      <c r="DF37" s="88" t="str">
        <f t="shared" si="6"/>
        <v>LEER</v>
      </c>
      <c r="DG37" s="88" t="str">
        <f t="shared" si="6"/>
        <v>LEER</v>
      </c>
      <c r="DH37" s="88" t="str">
        <f t="shared" si="6"/>
        <v>LEER</v>
      </c>
      <c r="DI37" s="88" t="str">
        <f t="shared" si="6"/>
        <v>LEER</v>
      </c>
      <c r="DJ37" s="88" t="str">
        <f t="shared" si="6"/>
        <v>LEER</v>
      </c>
      <c r="DK37" s="88" t="str">
        <f t="shared" si="6"/>
        <v>LEER</v>
      </c>
      <c r="DL37" s="88" t="str">
        <f t="shared" si="6"/>
        <v>LEER</v>
      </c>
      <c r="DM37" s="88" t="str">
        <f t="shared" si="6"/>
        <v>LEER</v>
      </c>
      <c r="DN37" s="88" t="str">
        <f t="shared" si="6"/>
        <v>LEER</v>
      </c>
      <c r="DO37" s="88" t="str">
        <f t="shared" si="6"/>
        <v>LEER</v>
      </c>
      <c r="DP37" s="88" t="str">
        <f t="shared" si="6"/>
        <v>LEER</v>
      </c>
      <c r="DQ37" s="88" t="str">
        <f t="shared" si="6"/>
        <v>LEER</v>
      </c>
      <c r="DR37" s="88" t="str">
        <f t="shared" si="6"/>
        <v>LEER</v>
      </c>
      <c r="DS37" s="88" t="str">
        <f t="shared" si="6"/>
        <v>LEER</v>
      </c>
      <c r="DT37" s="88" t="str">
        <f t="shared" si="6"/>
        <v>LEER</v>
      </c>
      <c r="DU37" s="88" t="str">
        <f t="shared" si="6"/>
        <v>LEER</v>
      </c>
      <c r="DV37" s="88" t="str">
        <f t="shared" si="6"/>
        <v>LEER</v>
      </c>
      <c r="DW37" s="88" t="str">
        <f t="shared" si="6"/>
        <v>LEER</v>
      </c>
      <c r="DX37" s="88" t="str">
        <f t="shared" si="6"/>
        <v>LEER</v>
      </c>
      <c r="DY37" s="88" t="str">
        <f t="shared" si="6"/>
        <v>LEER</v>
      </c>
      <c r="DZ37" s="88" t="str">
        <f t="shared" si="6"/>
        <v>LEER</v>
      </c>
      <c r="EA37" s="88" t="str">
        <f t="shared" si="6"/>
        <v>LEER</v>
      </c>
      <c r="EB37" s="88" t="str">
        <f t="shared" si="6"/>
        <v>LEER</v>
      </c>
      <c r="EC37" s="88" t="str">
        <f t="shared" si="6"/>
        <v>LEER</v>
      </c>
      <c r="ED37" s="88" t="str">
        <f t="shared" si="6"/>
        <v>LEER</v>
      </c>
      <c r="EE37" s="88" t="str">
        <f t="shared" si="6"/>
        <v>LEER</v>
      </c>
      <c r="EF37" s="88" t="str">
        <f t="shared" si="6"/>
        <v>LEER</v>
      </c>
      <c r="EG37" s="88" t="str">
        <f t="shared" si="6"/>
        <v>LEER</v>
      </c>
      <c r="EH37" s="88" t="str">
        <f t="shared" si="6"/>
        <v>LEER</v>
      </c>
      <c r="EI37" s="88" t="str">
        <f t="shared" si="6"/>
        <v>LEER</v>
      </c>
      <c r="EJ37" s="88" t="str">
        <f t="shared" si="6"/>
        <v>LEER</v>
      </c>
      <c r="EK37" s="88" t="str">
        <f t="shared" si="6"/>
        <v>LEER</v>
      </c>
      <c r="EL37" s="88" t="str">
        <f t="shared" si="6"/>
        <v>LEER</v>
      </c>
      <c r="EM37" s="88" t="str">
        <f t="shared" si="6"/>
        <v>LEER</v>
      </c>
      <c r="EN37" s="88" t="str">
        <f t="shared" si="6"/>
        <v>LEER</v>
      </c>
      <c r="EO37" s="88" t="str">
        <f t="shared" si="6"/>
        <v>LEER</v>
      </c>
      <c r="EP37" s="88" t="str">
        <f t="shared" si="6"/>
        <v>LEER</v>
      </c>
      <c r="EQ37" s="88" t="str">
        <f t="shared" si="6"/>
        <v>LEER</v>
      </c>
      <c r="ER37" s="88" t="str">
        <f t="shared" si="6"/>
        <v>LEER</v>
      </c>
      <c r="ES37" s="88" t="str">
        <f t="shared" si="6"/>
        <v>LEER</v>
      </c>
      <c r="ET37" s="88" t="str">
        <f t="shared" si="6"/>
        <v>LEER</v>
      </c>
      <c r="EU37" s="88" t="str">
        <f t="shared" si="6"/>
        <v>LEER</v>
      </c>
      <c r="EV37" s="88" t="str">
        <f t="shared" si="6"/>
        <v>LEER</v>
      </c>
      <c r="EW37" s="88" t="str">
        <f t="shared" si="6"/>
        <v>LEER</v>
      </c>
      <c r="EX37" s="88" t="str">
        <f t="shared" si="6"/>
        <v>LEER</v>
      </c>
      <c r="EY37" s="88" t="str">
        <f t="shared" si="6"/>
        <v>LEER</v>
      </c>
      <c r="EZ37" s="88" t="str">
        <f t="shared" si="6"/>
        <v>LEER</v>
      </c>
      <c r="FA37" s="88" t="str">
        <f t="shared" si="6"/>
        <v>LEER</v>
      </c>
      <c r="FB37" s="88" t="str">
        <f t="shared" si="6"/>
        <v>LEER</v>
      </c>
      <c r="FC37" s="88" t="str">
        <f t="shared" si="6"/>
        <v>LEER</v>
      </c>
      <c r="FD37" s="88" t="str">
        <f t="shared" si="6"/>
        <v>LEER</v>
      </c>
      <c r="FE37" s="88" t="str">
        <f t="shared" si="6"/>
        <v>LEER</v>
      </c>
      <c r="FF37" s="88" t="str">
        <f t="shared" si="6"/>
        <v>LEER</v>
      </c>
      <c r="FG37" s="88" t="str">
        <f t="shared" si="6"/>
        <v>LEER</v>
      </c>
      <c r="FH37" s="88" t="str">
        <f t="shared" si="6"/>
        <v>LEER</v>
      </c>
      <c r="FI37" s="88" t="str">
        <f t="shared" si="6"/>
        <v>LEER</v>
      </c>
      <c r="FJ37" s="88" t="str">
        <f t="shared" si="6"/>
        <v>LEER</v>
      </c>
      <c r="FK37" s="88" t="str">
        <f t="shared" si="6"/>
        <v>LEER</v>
      </c>
      <c r="FL37" s="88" t="str">
        <f t="shared" si="6"/>
        <v>LEER</v>
      </c>
      <c r="FM37" s="88" t="str">
        <f t="shared" si="6"/>
        <v>LEER</v>
      </c>
      <c r="FN37" s="88" t="str">
        <f t="shared" si="6"/>
        <v>LEER</v>
      </c>
      <c r="FO37" s="88" t="str">
        <f t="shared" si="6"/>
        <v>LEER</v>
      </c>
      <c r="FP37" s="88" t="str">
        <f t="shared" si="6"/>
        <v>LEER</v>
      </c>
      <c r="FQ37" s="88" t="str">
        <f t="shared" si="6"/>
        <v>LEER</v>
      </c>
      <c r="FR37" s="88" t="str">
        <f t="shared" si="6"/>
        <v>LEER</v>
      </c>
      <c r="FS37" s="88" t="str">
        <f t="shared" si="6"/>
        <v>LEER</v>
      </c>
      <c r="FT37" s="88" t="str">
        <f t="shared" si="6"/>
        <v>LEER</v>
      </c>
      <c r="FU37" s="88" t="str">
        <f t="shared" si="6"/>
        <v>LEER</v>
      </c>
      <c r="FV37" s="88" t="str">
        <f t="shared" si="6"/>
        <v>LEER</v>
      </c>
      <c r="FW37" s="88" t="str">
        <f t="shared" si="6"/>
        <v>LEER</v>
      </c>
      <c r="FX37" s="88" t="str">
        <f t="shared" si="6"/>
        <v>LEER</v>
      </c>
      <c r="FY37" s="88" t="str">
        <f t="shared" si="6"/>
        <v>LEER</v>
      </c>
      <c r="FZ37" s="88" t="str">
        <f t="shared" si="6"/>
        <v>LEER</v>
      </c>
      <c r="GA37" s="88" t="str">
        <f t="shared" si="6"/>
        <v>LEER</v>
      </c>
      <c r="GB37" s="88" t="str">
        <f t="shared" si="6"/>
        <v>LEER</v>
      </c>
      <c r="GC37" s="88" t="str">
        <f t="shared" si="6"/>
        <v>LEER</v>
      </c>
      <c r="GD37" s="88" t="str">
        <f t="shared" si="6"/>
        <v>LEER</v>
      </c>
      <c r="GE37" s="88" t="str">
        <f t="shared" si="6"/>
        <v>LEER</v>
      </c>
      <c r="GF37" s="88" t="str">
        <f t="shared" si="6"/>
        <v>LEER</v>
      </c>
      <c r="GG37" s="88" t="str">
        <f t="shared" si="6"/>
        <v>LEER</v>
      </c>
      <c r="GH37" s="88" t="str">
        <f t="shared" si="6"/>
        <v>LEER</v>
      </c>
      <c r="GI37" s="88" t="str">
        <f t="shared" si="6"/>
        <v>LEER</v>
      </c>
      <c r="GJ37" s="88" t="str">
        <f t="shared" si="6"/>
        <v>LEER</v>
      </c>
      <c r="GK37" s="88" t="str">
        <f t="shared" si="6"/>
        <v>LEER</v>
      </c>
      <c r="GL37" s="88" t="str">
        <f t="shared" si="6"/>
        <v>LEER</v>
      </c>
      <c r="GM37" s="88" t="str">
        <f t="shared" si="6"/>
        <v>LEER</v>
      </c>
      <c r="GN37" s="88" t="str">
        <f t="shared" si="6"/>
        <v>LEER</v>
      </c>
      <c r="GO37" s="88" t="str">
        <f t="shared" si="6"/>
        <v>LEER</v>
      </c>
      <c r="GP37" s="88" t="str">
        <f t="shared" si="6"/>
        <v>LEER</v>
      </c>
      <c r="GQ37" s="88" t="str">
        <f t="shared" si="6"/>
        <v>LEER</v>
      </c>
      <c r="GR37" s="88" t="str">
        <f t="shared" si="6"/>
        <v>LEER</v>
      </c>
      <c r="GS37" s="88" t="str">
        <f t="shared" si="6"/>
        <v>LEER</v>
      </c>
      <c r="GT37" s="88" t="str">
        <f t="shared" si="6"/>
        <v>LEER</v>
      </c>
      <c r="GU37" s="88" t="str">
        <f t="shared" si="6"/>
        <v>LEER</v>
      </c>
      <c r="GV37" s="88" t="str">
        <f t="shared" si="6"/>
        <v>LEER</v>
      </c>
      <c r="GW37" s="88" t="str">
        <f t="shared" si="6"/>
        <v>LEER</v>
      </c>
      <c r="GX37" s="88" t="str">
        <f t="shared" si="6"/>
        <v>LEER</v>
      </c>
      <c r="GY37" s="88" t="str">
        <f t="shared" si="6"/>
        <v>LEER</v>
      </c>
      <c r="GZ37" s="88" t="str">
        <f t="shared" si="6"/>
        <v>LEER</v>
      </c>
      <c r="HA37" s="88" t="str">
        <f t="shared" si="6"/>
        <v>LEER</v>
      </c>
      <c r="HB37" s="88" t="str">
        <f t="shared" si="6"/>
        <v>LEER</v>
      </c>
      <c r="HC37" s="88" t="str">
        <f t="shared" si="6"/>
        <v>LEER</v>
      </c>
      <c r="HD37" s="88" t="str">
        <f t="shared" si="6"/>
        <v>LEER</v>
      </c>
      <c r="HE37" s="88" t="str">
        <f t="shared" si="6"/>
        <v>LEER</v>
      </c>
      <c r="HF37" s="88" t="str">
        <f t="shared" si="6"/>
        <v>LEER</v>
      </c>
      <c r="HG37" s="88" t="str">
        <f t="shared" si="6"/>
        <v>LEER</v>
      </c>
      <c r="HH37" s="88" t="str">
        <f t="shared" si="6"/>
        <v>LEER</v>
      </c>
      <c r="HI37" s="88" t="str">
        <f t="shared" si="6"/>
        <v>LEER</v>
      </c>
      <c r="HJ37" s="88" t="str">
        <f t="shared" si="6"/>
        <v>LEER</v>
      </c>
      <c r="HK37" s="88" t="str">
        <f t="shared" si="6"/>
        <v>LEER</v>
      </c>
      <c r="HL37" s="88" t="str">
        <f t="shared" si="6"/>
        <v>LEER</v>
      </c>
      <c r="HM37" s="88" t="str">
        <f t="shared" si="6"/>
        <v>LEER</v>
      </c>
      <c r="HN37" s="88" t="str">
        <f t="shared" si="6"/>
        <v>LEER</v>
      </c>
      <c r="HO37" s="88" t="str">
        <f t="shared" si="6"/>
        <v>LEER</v>
      </c>
      <c r="HP37" s="88" t="str">
        <f t="shared" si="6"/>
        <v>LEER</v>
      </c>
      <c r="HQ37" s="88" t="str">
        <f t="shared" si="6"/>
        <v>LEER</v>
      </c>
      <c r="HR37" s="88" t="str">
        <f t="shared" si="6"/>
        <v>LEER</v>
      </c>
      <c r="HS37" s="88" t="str">
        <f t="shared" si="6"/>
        <v>LEER</v>
      </c>
      <c r="HT37" s="88" t="str">
        <f t="shared" si="6"/>
        <v>LEER</v>
      </c>
      <c r="HU37" s="88" t="str">
        <f t="shared" si="6"/>
        <v>LEER</v>
      </c>
      <c r="HV37" s="88" t="str">
        <f t="shared" si="6"/>
        <v>LEER</v>
      </c>
      <c r="HW37" s="88" t="str">
        <f t="shared" si="6"/>
        <v>LEER</v>
      </c>
      <c r="HX37" s="88" t="str">
        <f t="shared" si="6"/>
        <v>LEER</v>
      </c>
      <c r="HY37" s="88" t="str">
        <f t="shared" si="6"/>
        <v>LEER</v>
      </c>
      <c r="HZ37" s="88" t="str">
        <f t="shared" si="6"/>
        <v>LEER</v>
      </c>
      <c r="IA37" s="88" t="str">
        <f t="shared" si="6"/>
        <v>LEER</v>
      </c>
      <c r="IB37" s="88" t="str">
        <f t="shared" si="6"/>
        <v>LEER</v>
      </c>
      <c r="IC37" s="88" t="str">
        <f t="shared" si="6"/>
        <v>LEER</v>
      </c>
      <c r="ID37" s="88" t="str">
        <f t="shared" si="6"/>
        <v>LEER</v>
      </c>
      <c r="IE37" s="88" t="str">
        <f t="shared" si="6"/>
        <v>LEER</v>
      </c>
      <c r="IF37" s="88" t="str">
        <f t="shared" si="6"/>
        <v>LEER</v>
      </c>
      <c r="IG37" s="88" t="str">
        <f t="shared" si="6"/>
        <v>LEER</v>
      </c>
      <c r="IH37" s="88" t="str">
        <f t="shared" si="6"/>
        <v>LEER</v>
      </c>
      <c r="II37" s="88" t="str">
        <f t="shared" si="6"/>
        <v>LEER</v>
      </c>
      <c r="IJ37" s="88" t="str">
        <f t="shared" si="6"/>
        <v>LEER</v>
      </c>
      <c r="IK37" s="88" t="str">
        <f t="shared" si="6"/>
        <v>LEER</v>
      </c>
      <c r="IL37" s="88" t="str">
        <f t="shared" si="6"/>
        <v>LEER</v>
      </c>
      <c r="IM37" s="88" t="str">
        <f t="shared" si="6"/>
        <v>LEER</v>
      </c>
      <c r="IN37" s="88" t="str">
        <f t="shared" si="6"/>
        <v>LEER</v>
      </c>
      <c r="IO37" s="88" t="str">
        <f t="shared" si="6"/>
        <v>LEER</v>
      </c>
      <c r="IP37" s="88" t="str">
        <f t="shared" si="6"/>
        <v>LEER</v>
      </c>
      <c r="IQ37" s="88" t="str">
        <f t="shared" si="6"/>
        <v>LEER</v>
      </c>
      <c r="IR37" s="88" t="str">
        <f t="shared" si="6"/>
        <v>LEER</v>
      </c>
      <c r="IS37" s="88" t="str">
        <f t="shared" si="6"/>
        <v>LEER</v>
      </c>
      <c r="IT37" s="88" t="str">
        <f t="shared" si="6"/>
        <v>LEER</v>
      </c>
      <c r="IU37" s="88" t="str">
        <f t="shared" si="6"/>
        <v>LEER</v>
      </c>
      <c r="IV37" s="88" t="str">
        <f t="shared" si="6"/>
        <v>LEER</v>
      </c>
      <c r="IW37" s="88" t="str">
        <f t="shared" si="6"/>
        <v>LEER</v>
      </c>
      <c r="IX37" s="88" t="str">
        <f t="shared" si="6"/>
        <v>LEER</v>
      </c>
      <c r="IY37" s="88" t="str">
        <f t="shared" si="6"/>
        <v>LEER</v>
      </c>
      <c r="IZ37" s="88" t="str">
        <f t="shared" si="6"/>
        <v>LEER</v>
      </c>
      <c r="JA37" s="88" t="str">
        <f t="shared" ref="JA37:SK37" si="7">IF(COUNTA(JA38:JA41)=0,"LEER",IF((1*COUNTA(JA38:JA41)=4)*(1*COUNTA(JA40:JA41)=2),"OK","FEHLER"))</f>
        <v>LEER</v>
      </c>
      <c r="JB37" s="88" t="str">
        <f t="shared" si="7"/>
        <v>LEER</v>
      </c>
      <c r="JC37" s="88" t="str">
        <f t="shared" si="7"/>
        <v>LEER</v>
      </c>
      <c r="JD37" s="88" t="str">
        <f t="shared" si="7"/>
        <v>LEER</v>
      </c>
      <c r="JE37" s="88" t="str">
        <f t="shared" si="7"/>
        <v>LEER</v>
      </c>
      <c r="JF37" s="88" t="str">
        <f t="shared" si="7"/>
        <v>LEER</v>
      </c>
      <c r="JG37" s="88" t="str">
        <f t="shared" si="7"/>
        <v>LEER</v>
      </c>
      <c r="JH37" s="88" t="str">
        <f t="shared" si="7"/>
        <v>LEER</v>
      </c>
      <c r="JI37" s="88" t="str">
        <f t="shared" si="7"/>
        <v>LEER</v>
      </c>
      <c r="JJ37" s="88" t="str">
        <f t="shared" si="7"/>
        <v>LEER</v>
      </c>
      <c r="JK37" s="88" t="str">
        <f t="shared" si="7"/>
        <v>LEER</v>
      </c>
      <c r="JL37" s="88" t="str">
        <f t="shared" si="7"/>
        <v>LEER</v>
      </c>
      <c r="JM37" s="88" t="str">
        <f t="shared" si="7"/>
        <v>LEER</v>
      </c>
      <c r="JN37" s="88" t="str">
        <f t="shared" si="7"/>
        <v>LEER</v>
      </c>
      <c r="JO37" s="88" t="str">
        <f t="shared" si="7"/>
        <v>LEER</v>
      </c>
      <c r="JP37" s="88" t="str">
        <f t="shared" si="7"/>
        <v>LEER</v>
      </c>
      <c r="JQ37" s="88" t="str">
        <f t="shared" si="7"/>
        <v>LEER</v>
      </c>
      <c r="JR37" s="88" t="str">
        <f t="shared" si="7"/>
        <v>LEER</v>
      </c>
      <c r="JS37" s="88" t="str">
        <f t="shared" si="7"/>
        <v>LEER</v>
      </c>
      <c r="JT37" s="88" t="str">
        <f t="shared" si="7"/>
        <v>LEER</v>
      </c>
      <c r="JU37" s="88" t="str">
        <f t="shared" si="7"/>
        <v>LEER</v>
      </c>
      <c r="JV37" s="88" t="str">
        <f t="shared" si="7"/>
        <v>LEER</v>
      </c>
      <c r="JW37" s="88" t="str">
        <f t="shared" si="7"/>
        <v>LEER</v>
      </c>
      <c r="JX37" s="88" t="str">
        <f t="shared" si="7"/>
        <v>LEER</v>
      </c>
      <c r="JY37" s="88" t="str">
        <f t="shared" si="7"/>
        <v>LEER</v>
      </c>
      <c r="JZ37" s="88" t="str">
        <f t="shared" si="7"/>
        <v>LEER</v>
      </c>
      <c r="KA37" s="88" t="str">
        <f t="shared" si="7"/>
        <v>LEER</v>
      </c>
      <c r="KB37" s="88" t="str">
        <f t="shared" si="7"/>
        <v>LEER</v>
      </c>
      <c r="KC37" s="88" t="str">
        <f t="shared" si="7"/>
        <v>LEER</v>
      </c>
      <c r="KD37" s="88" t="str">
        <f t="shared" si="7"/>
        <v>LEER</v>
      </c>
      <c r="KE37" s="88" t="str">
        <f t="shared" si="7"/>
        <v>LEER</v>
      </c>
      <c r="KF37" s="88" t="str">
        <f t="shared" si="7"/>
        <v>LEER</v>
      </c>
      <c r="KG37" s="88" t="str">
        <f t="shared" si="7"/>
        <v>LEER</v>
      </c>
      <c r="KH37" s="88" t="str">
        <f t="shared" si="7"/>
        <v>LEER</v>
      </c>
      <c r="KI37" s="88" t="str">
        <f t="shared" si="7"/>
        <v>LEER</v>
      </c>
      <c r="KJ37" s="88" t="str">
        <f t="shared" si="7"/>
        <v>LEER</v>
      </c>
      <c r="KK37" s="88" t="str">
        <f t="shared" si="7"/>
        <v>LEER</v>
      </c>
      <c r="KL37" s="88" t="str">
        <f t="shared" si="7"/>
        <v>LEER</v>
      </c>
      <c r="KM37" s="88" t="str">
        <f t="shared" si="7"/>
        <v>LEER</v>
      </c>
      <c r="KN37" s="88" t="str">
        <f t="shared" si="7"/>
        <v>LEER</v>
      </c>
      <c r="KO37" s="88" t="str">
        <f t="shared" si="7"/>
        <v>LEER</v>
      </c>
      <c r="KP37" s="88" t="str">
        <f t="shared" si="7"/>
        <v>LEER</v>
      </c>
      <c r="KQ37" s="88" t="str">
        <f t="shared" si="7"/>
        <v>LEER</v>
      </c>
      <c r="KR37" s="88" t="str">
        <f t="shared" si="7"/>
        <v>LEER</v>
      </c>
      <c r="KS37" s="88" t="str">
        <f t="shared" si="7"/>
        <v>LEER</v>
      </c>
      <c r="KT37" s="88" t="str">
        <f t="shared" si="7"/>
        <v>LEER</v>
      </c>
      <c r="KU37" s="88" t="str">
        <f t="shared" si="7"/>
        <v>LEER</v>
      </c>
      <c r="KV37" s="88" t="str">
        <f t="shared" si="7"/>
        <v>LEER</v>
      </c>
      <c r="KW37" s="88" t="str">
        <f t="shared" si="7"/>
        <v>LEER</v>
      </c>
      <c r="KX37" s="88" t="str">
        <f t="shared" si="7"/>
        <v>LEER</v>
      </c>
      <c r="KY37" s="88" t="str">
        <f t="shared" si="7"/>
        <v>LEER</v>
      </c>
      <c r="KZ37" s="88" t="str">
        <f t="shared" si="7"/>
        <v>LEER</v>
      </c>
      <c r="LA37" s="88" t="str">
        <f t="shared" si="7"/>
        <v>LEER</v>
      </c>
      <c r="LB37" s="88" t="str">
        <f t="shared" si="7"/>
        <v>LEER</v>
      </c>
      <c r="LC37" s="88" t="str">
        <f t="shared" si="7"/>
        <v>LEER</v>
      </c>
      <c r="LD37" s="88" t="str">
        <f t="shared" si="7"/>
        <v>LEER</v>
      </c>
      <c r="LE37" s="88" t="str">
        <f t="shared" si="7"/>
        <v>LEER</v>
      </c>
      <c r="LF37" s="88" t="str">
        <f t="shared" si="7"/>
        <v>LEER</v>
      </c>
      <c r="LG37" s="88" t="str">
        <f t="shared" si="7"/>
        <v>LEER</v>
      </c>
      <c r="LH37" s="88" t="str">
        <f t="shared" si="7"/>
        <v>LEER</v>
      </c>
      <c r="LI37" s="88" t="str">
        <f t="shared" si="7"/>
        <v>LEER</v>
      </c>
      <c r="LJ37" s="88" t="str">
        <f t="shared" si="7"/>
        <v>LEER</v>
      </c>
      <c r="LK37" s="88" t="str">
        <f t="shared" si="7"/>
        <v>LEER</v>
      </c>
      <c r="LL37" s="88" t="str">
        <f t="shared" si="7"/>
        <v>LEER</v>
      </c>
      <c r="LM37" s="88" t="str">
        <f t="shared" si="7"/>
        <v>LEER</v>
      </c>
      <c r="LN37" s="88" t="str">
        <f t="shared" si="7"/>
        <v>LEER</v>
      </c>
      <c r="LO37" s="88" t="str">
        <f t="shared" si="7"/>
        <v>LEER</v>
      </c>
      <c r="LP37" s="88" t="str">
        <f t="shared" si="7"/>
        <v>LEER</v>
      </c>
      <c r="LQ37" s="88" t="str">
        <f t="shared" si="7"/>
        <v>LEER</v>
      </c>
      <c r="LR37" s="88" t="str">
        <f t="shared" si="7"/>
        <v>LEER</v>
      </c>
      <c r="LS37" s="88" t="str">
        <f t="shared" si="7"/>
        <v>LEER</v>
      </c>
      <c r="LT37" s="88" t="str">
        <f t="shared" si="7"/>
        <v>LEER</v>
      </c>
      <c r="LU37" s="88" t="str">
        <f t="shared" si="7"/>
        <v>LEER</v>
      </c>
      <c r="LV37" s="88" t="str">
        <f t="shared" si="7"/>
        <v>LEER</v>
      </c>
      <c r="LW37" s="88" t="str">
        <f t="shared" si="7"/>
        <v>LEER</v>
      </c>
      <c r="LX37" s="88" t="str">
        <f t="shared" si="7"/>
        <v>LEER</v>
      </c>
      <c r="LY37" s="88" t="str">
        <f t="shared" si="7"/>
        <v>LEER</v>
      </c>
      <c r="LZ37" s="88" t="str">
        <f t="shared" si="7"/>
        <v>LEER</v>
      </c>
      <c r="MA37" s="88" t="str">
        <f t="shared" si="7"/>
        <v>LEER</v>
      </c>
      <c r="MB37" s="88" t="str">
        <f t="shared" si="7"/>
        <v>LEER</v>
      </c>
      <c r="MC37" s="88" t="str">
        <f t="shared" si="7"/>
        <v>LEER</v>
      </c>
      <c r="MD37" s="88" t="str">
        <f t="shared" si="7"/>
        <v>LEER</v>
      </c>
      <c r="ME37" s="88" t="str">
        <f t="shared" si="7"/>
        <v>LEER</v>
      </c>
      <c r="MF37" s="88" t="str">
        <f t="shared" si="7"/>
        <v>LEER</v>
      </c>
      <c r="MG37" s="88" t="str">
        <f t="shared" si="7"/>
        <v>LEER</v>
      </c>
      <c r="MH37" s="88" t="str">
        <f t="shared" si="7"/>
        <v>LEER</v>
      </c>
      <c r="MI37" s="88" t="str">
        <f t="shared" si="7"/>
        <v>LEER</v>
      </c>
      <c r="MJ37" s="88" t="str">
        <f t="shared" si="7"/>
        <v>LEER</v>
      </c>
      <c r="MK37" s="88" t="str">
        <f t="shared" si="7"/>
        <v>LEER</v>
      </c>
      <c r="ML37" s="88" t="str">
        <f t="shared" si="7"/>
        <v>LEER</v>
      </c>
      <c r="MM37" s="88" t="str">
        <f t="shared" si="7"/>
        <v>LEER</v>
      </c>
      <c r="MN37" s="88" t="str">
        <f t="shared" si="7"/>
        <v>LEER</v>
      </c>
      <c r="MO37" s="88" t="str">
        <f t="shared" si="7"/>
        <v>LEER</v>
      </c>
      <c r="MP37" s="88" t="str">
        <f t="shared" si="7"/>
        <v>LEER</v>
      </c>
      <c r="MQ37" s="88" t="str">
        <f t="shared" si="7"/>
        <v>LEER</v>
      </c>
      <c r="MR37" s="88" t="str">
        <f t="shared" si="7"/>
        <v>LEER</v>
      </c>
      <c r="MS37" s="88" t="str">
        <f t="shared" si="7"/>
        <v>LEER</v>
      </c>
      <c r="MT37" s="88" t="str">
        <f t="shared" si="7"/>
        <v>LEER</v>
      </c>
      <c r="MU37" s="88" t="str">
        <f t="shared" si="7"/>
        <v>LEER</v>
      </c>
      <c r="MV37" s="88" t="str">
        <f t="shared" si="7"/>
        <v>LEER</v>
      </c>
      <c r="MW37" s="88" t="str">
        <f t="shared" si="7"/>
        <v>LEER</v>
      </c>
      <c r="MX37" s="88" t="str">
        <f t="shared" si="7"/>
        <v>LEER</v>
      </c>
      <c r="MY37" s="88" t="str">
        <f t="shared" si="7"/>
        <v>LEER</v>
      </c>
      <c r="MZ37" s="88" t="str">
        <f t="shared" si="7"/>
        <v>LEER</v>
      </c>
      <c r="NA37" s="88" t="str">
        <f t="shared" si="7"/>
        <v>LEER</v>
      </c>
      <c r="NB37" s="88" t="str">
        <f t="shared" si="7"/>
        <v>LEER</v>
      </c>
      <c r="NC37" s="88" t="str">
        <f t="shared" si="7"/>
        <v>LEER</v>
      </c>
      <c r="ND37" s="88" t="str">
        <f t="shared" si="7"/>
        <v>LEER</v>
      </c>
      <c r="NE37" s="88" t="str">
        <f t="shared" si="7"/>
        <v>LEER</v>
      </c>
      <c r="NF37" s="88" t="str">
        <f t="shared" si="7"/>
        <v>LEER</v>
      </c>
      <c r="NG37" s="88" t="str">
        <f t="shared" si="7"/>
        <v>LEER</v>
      </c>
      <c r="NH37" s="88" t="str">
        <f t="shared" si="7"/>
        <v>LEER</v>
      </c>
      <c r="NI37" s="88" t="str">
        <f t="shared" si="7"/>
        <v>LEER</v>
      </c>
      <c r="NJ37" s="88" t="str">
        <f t="shared" si="7"/>
        <v>LEER</v>
      </c>
      <c r="NK37" s="88" t="str">
        <f t="shared" si="7"/>
        <v>LEER</v>
      </c>
      <c r="NL37" s="88" t="str">
        <f t="shared" si="7"/>
        <v>LEER</v>
      </c>
      <c r="NM37" s="88" t="str">
        <f t="shared" si="7"/>
        <v>LEER</v>
      </c>
      <c r="NN37" s="88" t="str">
        <f t="shared" si="7"/>
        <v>LEER</v>
      </c>
      <c r="NO37" s="88" t="str">
        <f t="shared" si="7"/>
        <v>LEER</v>
      </c>
      <c r="NP37" s="88" t="str">
        <f t="shared" si="7"/>
        <v>LEER</v>
      </c>
      <c r="NQ37" s="88" t="str">
        <f t="shared" si="7"/>
        <v>LEER</v>
      </c>
      <c r="NR37" s="88" t="str">
        <f t="shared" si="7"/>
        <v>LEER</v>
      </c>
      <c r="NS37" s="88" t="str">
        <f t="shared" si="7"/>
        <v>LEER</v>
      </c>
      <c r="NT37" s="88" t="str">
        <f t="shared" si="7"/>
        <v>LEER</v>
      </c>
      <c r="NU37" s="88" t="str">
        <f t="shared" si="7"/>
        <v>LEER</v>
      </c>
      <c r="NV37" s="88" t="str">
        <f t="shared" si="7"/>
        <v>LEER</v>
      </c>
      <c r="NW37" s="88" t="str">
        <f t="shared" si="7"/>
        <v>LEER</v>
      </c>
      <c r="NX37" s="88" t="str">
        <f t="shared" si="7"/>
        <v>LEER</v>
      </c>
      <c r="NY37" s="88" t="str">
        <f t="shared" si="7"/>
        <v>LEER</v>
      </c>
      <c r="NZ37" s="88" t="str">
        <f t="shared" si="7"/>
        <v>LEER</v>
      </c>
      <c r="OA37" s="88" t="str">
        <f t="shared" si="7"/>
        <v>LEER</v>
      </c>
      <c r="OB37" s="88" t="str">
        <f t="shared" si="7"/>
        <v>LEER</v>
      </c>
      <c r="OC37" s="88" t="str">
        <f t="shared" si="7"/>
        <v>LEER</v>
      </c>
      <c r="OD37" s="88" t="str">
        <f t="shared" si="7"/>
        <v>LEER</v>
      </c>
      <c r="OE37" s="88" t="str">
        <f t="shared" si="7"/>
        <v>LEER</v>
      </c>
      <c r="OF37" s="88" t="str">
        <f t="shared" si="7"/>
        <v>LEER</v>
      </c>
      <c r="OG37" s="88" t="str">
        <f t="shared" si="7"/>
        <v>LEER</v>
      </c>
      <c r="OH37" s="88" t="str">
        <f t="shared" si="7"/>
        <v>LEER</v>
      </c>
      <c r="OI37" s="88" t="str">
        <f t="shared" si="7"/>
        <v>LEER</v>
      </c>
      <c r="OJ37" s="88" t="str">
        <f t="shared" si="7"/>
        <v>LEER</v>
      </c>
      <c r="OK37" s="88" t="str">
        <f t="shared" si="7"/>
        <v>LEER</v>
      </c>
      <c r="OL37" s="88" t="str">
        <f t="shared" si="7"/>
        <v>LEER</v>
      </c>
      <c r="OM37" s="88" t="str">
        <f t="shared" si="7"/>
        <v>LEER</v>
      </c>
      <c r="ON37" s="88" t="str">
        <f t="shared" si="7"/>
        <v>LEER</v>
      </c>
      <c r="OO37" s="88" t="str">
        <f t="shared" si="7"/>
        <v>LEER</v>
      </c>
      <c r="OP37" s="88" t="str">
        <f t="shared" si="7"/>
        <v>LEER</v>
      </c>
      <c r="OQ37" s="88" t="str">
        <f t="shared" si="7"/>
        <v>LEER</v>
      </c>
      <c r="OR37" s="88" t="str">
        <f t="shared" si="7"/>
        <v>LEER</v>
      </c>
      <c r="OS37" s="88" t="str">
        <f t="shared" si="7"/>
        <v>LEER</v>
      </c>
      <c r="OT37" s="88" t="str">
        <f t="shared" si="7"/>
        <v>LEER</v>
      </c>
      <c r="OU37" s="88" t="str">
        <f t="shared" si="7"/>
        <v>LEER</v>
      </c>
      <c r="OV37" s="88" t="str">
        <f t="shared" si="7"/>
        <v>LEER</v>
      </c>
      <c r="OW37" s="88" t="str">
        <f t="shared" si="7"/>
        <v>LEER</v>
      </c>
      <c r="OX37" s="88" t="str">
        <f t="shared" si="7"/>
        <v>LEER</v>
      </c>
      <c r="OY37" s="88" t="str">
        <f t="shared" si="7"/>
        <v>LEER</v>
      </c>
      <c r="OZ37" s="88" t="str">
        <f t="shared" si="7"/>
        <v>LEER</v>
      </c>
      <c r="PA37" s="88" t="str">
        <f t="shared" si="7"/>
        <v>LEER</v>
      </c>
      <c r="PB37" s="88" t="str">
        <f t="shared" si="7"/>
        <v>LEER</v>
      </c>
      <c r="PC37" s="88" t="str">
        <f t="shared" si="7"/>
        <v>LEER</v>
      </c>
      <c r="PD37" s="88" t="str">
        <f t="shared" si="7"/>
        <v>LEER</v>
      </c>
      <c r="PE37" s="88" t="str">
        <f t="shared" si="7"/>
        <v>LEER</v>
      </c>
      <c r="PF37" s="88" t="str">
        <f t="shared" si="7"/>
        <v>LEER</v>
      </c>
      <c r="PG37" s="88" t="str">
        <f t="shared" si="7"/>
        <v>LEER</v>
      </c>
      <c r="PH37" s="88" t="str">
        <f t="shared" si="7"/>
        <v>LEER</v>
      </c>
      <c r="PI37" s="88" t="str">
        <f t="shared" si="7"/>
        <v>LEER</v>
      </c>
      <c r="PJ37" s="88" t="str">
        <f t="shared" si="7"/>
        <v>LEER</v>
      </c>
      <c r="PK37" s="88" t="str">
        <f t="shared" si="7"/>
        <v>LEER</v>
      </c>
      <c r="PL37" s="88" t="str">
        <f t="shared" si="7"/>
        <v>LEER</v>
      </c>
      <c r="PM37" s="88" t="str">
        <f t="shared" si="7"/>
        <v>LEER</v>
      </c>
      <c r="PN37" s="88" t="str">
        <f t="shared" si="7"/>
        <v>LEER</v>
      </c>
      <c r="PO37" s="88" t="str">
        <f t="shared" si="7"/>
        <v>LEER</v>
      </c>
      <c r="PP37" s="88" t="str">
        <f t="shared" si="7"/>
        <v>LEER</v>
      </c>
      <c r="PQ37" s="88" t="str">
        <f t="shared" si="7"/>
        <v>LEER</v>
      </c>
      <c r="PR37" s="88" t="str">
        <f t="shared" si="7"/>
        <v>LEER</v>
      </c>
      <c r="PS37" s="88" t="str">
        <f t="shared" si="7"/>
        <v>LEER</v>
      </c>
      <c r="PT37" s="88" t="str">
        <f t="shared" si="7"/>
        <v>LEER</v>
      </c>
      <c r="PU37" s="88" t="str">
        <f t="shared" si="7"/>
        <v>LEER</v>
      </c>
      <c r="PV37" s="88" t="str">
        <f t="shared" si="7"/>
        <v>LEER</v>
      </c>
      <c r="PW37" s="88" t="str">
        <f t="shared" si="7"/>
        <v>LEER</v>
      </c>
      <c r="PX37" s="88" t="str">
        <f t="shared" si="7"/>
        <v>LEER</v>
      </c>
      <c r="PY37" s="88" t="str">
        <f t="shared" si="7"/>
        <v>LEER</v>
      </c>
      <c r="PZ37" s="88" t="str">
        <f t="shared" si="7"/>
        <v>LEER</v>
      </c>
      <c r="QA37" s="88" t="str">
        <f t="shared" si="7"/>
        <v>LEER</v>
      </c>
      <c r="QB37" s="88" t="str">
        <f t="shared" si="7"/>
        <v>LEER</v>
      </c>
      <c r="QC37" s="88" t="str">
        <f t="shared" si="7"/>
        <v>LEER</v>
      </c>
      <c r="QD37" s="88" t="str">
        <f t="shared" si="7"/>
        <v>LEER</v>
      </c>
      <c r="QE37" s="88" t="str">
        <f t="shared" si="7"/>
        <v>LEER</v>
      </c>
      <c r="QF37" s="88" t="str">
        <f t="shared" si="7"/>
        <v>LEER</v>
      </c>
      <c r="QG37" s="88" t="str">
        <f t="shared" si="7"/>
        <v>LEER</v>
      </c>
      <c r="QH37" s="88" t="str">
        <f t="shared" si="7"/>
        <v>LEER</v>
      </c>
      <c r="QI37" s="88" t="str">
        <f t="shared" si="7"/>
        <v>LEER</v>
      </c>
      <c r="QJ37" s="88" t="str">
        <f t="shared" si="7"/>
        <v>LEER</v>
      </c>
      <c r="QK37" s="88" t="str">
        <f t="shared" si="7"/>
        <v>LEER</v>
      </c>
      <c r="QL37" s="88" t="str">
        <f t="shared" si="7"/>
        <v>LEER</v>
      </c>
      <c r="QM37" s="88" t="str">
        <f t="shared" si="7"/>
        <v>LEER</v>
      </c>
      <c r="QN37" s="88" t="str">
        <f t="shared" si="7"/>
        <v>LEER</v>
      </c>
      <c r="QO37" s="88" t="str">
        <f t="shared" si="7"/>
        <v>LEER</v>
      </c>
      <c r="QP37" s="88" t="str">
        <f t="shared" si="7"/>
        <v>LEER</v>
      </c>
      <c r="QQ37" s="88" t="str">
        <f t="shared" si="7"/>
        <v>LEER</v>
      </c>
      <c r="QR37" s="88" t="str">
        <f t="shared" si="7"/>
        <v>LEER</v>
      </c>
      <c r="QS37" s="88" t="str">
        <f t="shared" si="7"/>
        <v>LEER</v>
      </c>
      <c r="QT37" s="88" t="str">
        <f t="shared" si="7"/>
        <v>LEER</v>
      </c>
      <c r="QU37" s="88" t="str">
        <f t="shared" si="7"/>
        <v>LEER</v>
      </c>
      <c r="QV37" s="88" t="str">
        <f t="shared" si="7"/>
        <v>LEER</v>
      </c>
      <c r="QW37" s="88" t="str">
        <f t="shared" si="7"/>
        <v>LEER</v>
      </c>
      <c r="QX37" s="88" t="str">
        <f t="shared" si="7"/>
        <v>LEER</v>
      </c>
      <c r="QY37" s="88" t="str">
        <f t="shared" si="7"/>
        <v>LEER</v>
      </c>
      <c r="QZ37" s="88" t="str">
        <f t="shared" si="7"/>
        <v>LEER</v>
      </c>
      <c r="RA37" s="88" t="str">
        <f t="shared" si="7"/>
        <v>LEER</v>
      </c>
      <c r="RB37" s="88" t="str">
        <f t="shared" si="7"/>
        <v>LEER</v>
      </c>
      <c r="RC37" s="88" t="str">
        <f t="shared" si="7"/>
        <v>LEER</v>
      </c>
      <c r="RD37" s="88" t="str">
        <f t="shared" si="7"/>
        <v>LEER</v>
      </c>
      <c r="RE37" s="88" t="str">
        <f t="shared" si="7"/>
        <v>LEER</v>
      </c>
      <c r="RF37" s="88" t="str">
        <f t="shared" si="7"/>
        <v>LEER</v>
      </c>
      <c r="RG37" s="88" t="str">
        <f t="shared" si="7"/>
        <v>LEER</v>
      </c>
      <c r="RH37" s="88" t="str">
        <f t="shared" si="7"/>
        <v>LEER</v>
      </c>
      <c r="RI37" s="88" t="str">
        <f t="shared" si="7"/>
        <v>LEER</v>
      </c>
      <c r="RJ37" s="88" t="str">
        <f t="shared" si="7"/>
        <v>LEER</v>
      </c>
      <c r="RK37" s="88" t="str">
        <f t="shared" si="7"/>
        <v>LEER</v>
      </c>
      <c r="RL37" s="88" t="str">
        <f t="shared" si="7"/>
        <v>LEER</v>
      </c>
      <c r="RM37" s="88" t="str">
        <f t="shared" si="7"/>
        <v>LEER</v>
      </c>
      <c r="RN37" s="88" t="str">
        <f t="shared" si="7"/>
        <v>LEER</v>
      </c>
      <c r="RO37" s="88" t="str">
        <f t="shared" si="7"/>
        <v>LEER</v>
      </c>
      <c r="RP37" s="88" t="str">
        <f t="shared" si="7"/>
        <v>LEER</v>
      </c>
      <c r="RQ37" s="88" t="str">
        <f t="shared" si="7"/>
        <v>LEER</v>
      </c>
      <c r="RR37" s="88" t="str">
        <f t="shared" si="7"/>
        <v>LEER</v>
      </c>
      <c r="RS37" s="88" t="str">
        <f t="shared" si="7"/>
        <v>LEER</v>
      </c>
      <c r="RT37" s="88" t="str">
        <f t="shared" si="7"/>
        <v>LEER</v>
      </c>
      <c r="RU37" s="88" t="str">
        <f t="shared" si="7"/>
        <v>LEER</v>
      </c>
      <c r="RV37" s="88" t="str">
        <f t="shared" si="7"/>
        <v>LEER</v>
      </c>
      <c r="RW37" s="88" t="str">
        <f t="shared" si="7"/>
        <v>LEER</v>
      </c>
      <c r="RX37" s="88" t="str">
        <f t="shared" si="7"/>
        <v>LEER</v>
      </c>
      <c r="RY37" s="88" t="str">
        <f t="shared" si="7"/>
        <v>LEER</v>
      </c>
      <c r="RZ37" s="88" t="str">
        <f t="shared" si="7"/>
        <v>LEER</v>
      </c>
      <c r="SA37" s="88" t="str">
        <f t="shared" si="7"/>
        <v>LEER</v>
      </c>
      <c r="SB37" s="88" t="str">
        <f t="shared" si="7"/>
        <v>LEER</v>
      </c>
      <c r="SC37" s="88" t="str">
        <f t="shared" si="7"/>
        <v>LEER</v>
      </c>
      <c r="SD37" s="88" t="str">
        <f t="shared" si="7"/>
        <v>LEER</v>
      </c>
      <c r="SE37" s="88" t="str">
        <f t="shared" si="7"/>
        <v>LEER</v>
      </c>
      <c r="SF37" s="88" t="str">
        <f t="shared" si="7"/>
        <v>LEER</v>
      </c>
      <c r="SG37" s="88" t="str">
        <f t="shared" si="7"/>
        <v>LEER</v>
      </c>
      <c r="SH37" s="88" t="str">
        <f t="shared" si="7"/>
        <v>LEER</v>
      </c>
      <c r="SI37" s="88" t="str">
        <f t="shared" si="7"/>
        <v>LEER</v>
      </c>
      <c r="SJ37" s="88" t="str">
        <f t="shared" si="7"/>
        <v>LEER</v>
      </c>
      <c r="SK37" s="88" t="str">
        <f t="shared" si="7"/>
        <v>LEER</v>
      </c>
      <c r="SL37" s="127"/>
      <c r="SM37" s="127"/>
      <c r="SN37" s="127"/>
      <c r="SO37" s="127"/>
      <c r="SP37" s="127"/>
      <c r="SQ37" s="127"/>
      <c r="SR37" s="127"/>
      <c r="SS37" s="127"/>
      <c r="ST37" s="127"/>
      <c r="SU37" s="127"/>
      <c r="SV37" s="127"/>
      <c r="SW37" s="127"/>
      <c r="SX37" s="127"/>
      <c r="SY37" s="127"/>
      <c r="SZ37" s="127"/>
      <c r="TA37" s="127"/>
    </row>
    <row r="38" spans="1:521" ht="15.75" customHeight="1" x14ac:dyDescent="0.2">
      <c r="A38" s="66"/>
      <c r="B38" s="89" t="s">
        <v>98</v>
      </c>
      <c r="C38" s="90" t="s">
        <v>99</v>
      </c>
      <c r="D38" s="91">
        <v>5</v>
      </c>
      <c r="E38" s="128"/>
      <c r="F38" s="129"/>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c r="DB38" s="94"/>
      <c r="DC38" s="94"/>
      <c r="DD38" s="94"/>
      <c r="DE38" s="94"/>
      <c r="DF38" s="94"/>
      <c r="DG38" s="94"/>
      <c r="DH38" s="94"/>
      <c r="DI38" s="94"/>
      <c r="DJ38" s="94"/>
      <c r="DK38" s="94"/>
      <c r="DL38" s="94"/>
      <c r="DM38" s="94"/>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c r="EL38" s="94"/>
      <c r="EM38" s="94"/>
      <c r="EN38" s="94"/>
      <c r="EO38" s="94"/>
      <c r="EP38" s="94"/>
      <c r="EQ38" s="94"/>
      <c r="ER38" s="94"/>
      <c r="ES38" s="94"/>
      <c r="ET38" s="94"/>
      <c r="EU38" s="94"/>
      <c r="EV38" s="94"/>
      <c r="EW38" s="94"/>
      <c r="EX38" s="94"/>
      <c r="EY38" s="94"/>
      <c r="EZ38" s="94"/>
      <c r="FA38" s="94"/>
      <c r="FB38" s="94"/>
      <c r="FC38" s="94"/>
      <c r="FD38" s="94"/>
      <c r="FE38" s="94"/>
      <c r="FF38" s="94"/>
      <c r="FG38" s="94"/>
      <c r="FH38" s="94"/>
      <c r="FI38" s="94"/>
      <c r="FJ38" s="94"/>
      <c r="FK38" s="94"/>
      <c r="FL38" s="94"/>
      <c r="FM38" s="94"/>
      <c r="FN38" s="94"/>
      <c r="FO38" s="94"/>
      <c r="FP38" s="94"/>
      <c r="FQ38" s="94"/>
      <c r="FR38" s="94"/>
      <c r="FS38" s="94"/>
      <c r="FT38" s="94"/>
      <c r="FU38" s="94"/>
      <c r="FV38" s="94"/>
      <c r="FW38" s="94"/>
      <c r="FX38" s="94"/>
      <c r="FY38" s="94"/>
      <c r="FZ38" s="94"/>
      <c r="GA38" s="94"/>
      <c r="GB38" s="94"/>
      <c r="GC38" s="94"/>
      <c r="GD38" s="94"/>
      <c r="GE38" s="94"/>
      <c r="GF38" s="94"/>
      <c r="GG38" s="94"/>
      <c r="GH38" s="94"/>
      <c r="GI38" s="94"/>
      <c r="GJ38" s="94"/>
      <c r="GK38" s="94"/>
      <c r="GL38" s="94"/>
      <c r="GM38" s="94"/>
      <c r="GN38" s="94"/>
      <c r="GO38" s="94"/>
      <c r="GP38" s="94"/>
      <c r="GQ38" s="94"/>
      <c r="GR38" s="94"/>
      <c r="GS38" s="94"/>
      <c r="GT38" s="94"/>
      <c r="GU38" s="94"/>
      <c r="GV38" s="94"/>
      <c r="GW38" s="94"/>
      <c r="GX38" s="94"/>
      <c r="GY38" s="94"/>
      <c r="GZ38" s="94"/>
      <c r="HA38" s="94"/>
      <c r="HB38" s="94"/>
      <c r="HC38" s="94"/>
      <c r="HD38" s="94"/>
      <c r="HE38" s="94"/>
      <c r="HF38" s="94"/>
      <c r="HG38" s="94"/>
      <c r="HH38" s="94"/>
      <c r="HI38" s="94"/>
      <c r="HJ38" s="94"/>
      <c r="HK38" s="94"/>
      <c r="HL38" s="94"/>
      <c r="HM38" s="94"/>
      <c r="HN38" s="94"/>
      <c r="HO38" s="94"/>
      <c r="HP38" s="94"/>
      <c r="HQ38" s="94"/>
      <c r="HR38" s="94"/>
      <c r="HS38" s="94"/>
      <c r="HT38" s="94"/>
      <c r="HU38" s="94"/>
      <c r="HV38" s="94"/>
      <c r="HW38" s="94"/>
      <c r="HX38" s="94"/>
      <c r="HY38" s="94"/>
      <c r="HZ38" s="94"/>
      <c r="IA38" s="94"/>
      <c r="IB38" s="94"/>
      <c r="IC38" s="94"/>
      <c r="ID38" s="94"/>
      <c r="IE38" s="94"/>
      <c r="IF38" s="94"/>
      <c r="IG38" s="94"/>
      <c r="IH38" s="94"/>
      <c r="II38" s="94"/>
      <c r="IJ38" s="94"/>
      <c r="IK38" s="94"/>
      <c r="IL38" s="94"/>
      <c r="IM38" s="94"/>
      <c r="IN38" s="94"/>
      <c r="IO38" s="94"/>
      <c r="IP38" s="94"/>
      <c r="IQ38" s="94"/>
      <c r="IR38" s="94"/>
      <c r="IS38" s="94"/>
      <c r="IT38" s="94"/>
      <c r="IU38" s="94"/>
      <c r="IV38" s="94"/>
      <c r="IW38" s="94"/>
      <c r="IX38" s="94"/>
      <c r="IY38" s="94"/>
      <c r="IZ38" s="94"/>
      <c r="JA38" s="94"/>
      <c r="JB38" s="94"/>
      <c r="JC38" s="94"/>
      <c r="JD38" s="94"/>
      <c r="JE38" s="94"/>
      <c r="JF38" s="94"/>
      <c r="JG38" s="94"/>
      <c r="JH38" s="94"/>
      <c r="JI38" s="94"/>
      <c r="JJ38" s="94"/>
      <c r="JK38" s="94"/>
      <c r="JL38" s="94"/>
      <c r="JM38" s="94"/>
      <c r="JN38" s="94"/>
      <c r="JO38" s="94"/>
      <c r="JP38" s="94"/>
      <c r="JQ38" s="94"/>
      <c r="JR38" s="94"/>
      <c r="JS38" s="94"/>
      <c r="JT38" s="94"/>
      <c r="JU38" s="94"/>
      <c r="JV38" s="94"/>
      <c r="JW38" s="94"/>
      <c r="JX38" s="94"/>
      <c r="JY38" s="94"/>
      <c r="JZ38" s="94"/>
      <c r="KA38" s="94"/>
      <c r="KB38" s="94"/>
      <c r="KC38" s="94"/>
      <c r="KD38" s="94"/>
      <c r="KE38" s="94"/>
      <c r="KF38" s="94"/>
      <c r="KG38" s="94"/>
      <c r="KH38" s="94"/>
      <c r="KI38" s="94"/>
      <c r="KJ38" s="94"/>
      <c r="KK38" s="94"/>
      <c r="KL38" s="94"/>
      <c r="KM38" s="94"/>
      <c r="KN38" s="94"/>
      <c r="KO38" s="94"/>
      <c r="KP38" s="94"/>
      <c r="KQ38" s="94"/>
      <c r="KR38" s="94"/>
      <c r="KS38" s="94"/>
      <c r="KT38" s="94"/>
      <c r="KU38" s="94"/>
      <c r="KV38" s="94"/>
      <c r="KW38" s="94"/>
      <c r="KX38" s="94"/>
      <c r="KY38" s="94"/>
      <c r="KZ38" s="94"/>
      <c r="LA38" s="94"/>
      <c r="LB38" s="94"/>
      <c r="LC38" s="94"/>
      <c r="LD38" s="94"/>
      <c r="LE38" s="94"/>
      <c r="LF38" s="94"/>
      <c r="LG38" s="94"/>
      <c r="LH38" s="94"/>
      <c r="LI38" s="94"/>
      <c r="LJ38" s="94"/>
      <c r="LK38" s="94"/>
      <c r="LL38" s="94"/>
      <c r="LM38" s="94"/>
      <c r="LN38" s="94"/>
      <c r="LO38" s="94"/>
      <c r="LP38" s="94"/>
      <c r="LQ38" s="94"/>
      <c r="LR38" s="94"/>
      <c r="LS38" s="94"/>
      <c r="LT38" s="94"/>
      <c r="LU38" s="94"/>
      <c r="LV38" s="94"/>
      <c r="LW38" s="94"/>
      <c r="LX38" s="94"/>
      <c r="LY38" s="94"/>
      <c r="LZ38" s="94"/>
      <c r="MA38" s="94"/>
      <c r="MB38" s="94"/>
      <c r="MC38" s="94"/>
      <c r="MD38" s="94"/>
      <c r="ME38" s="94"/>
      <c r="MF38" s="94"/>
      <c r="MG38" s="94"/>
      <c r="MH38" s="94"/>
      <c r="MI38" s="94"/>
      <c r="MJ38" s="94"/>
      <c r="MK38" s="94"/>
      <c r="ML38" s="94"/>
      <c r="MM38" s="94"/>
      <c r="MN38" s="94"/>
      <c r="MO38" s="94"/>
      <c r="MP38" s="94"/>
      <c r="MQ38" s="94"/>
      <c r="MR38" s="94"/>
      <c r="MS38" s="94"/>
      <c r="MT38" s="94"/>
      <c r="MU38" s="94"/>
      <c r="MV38" s="94"/>
      <c r="MW38" s="94"/>
      <c r="MX38" s="94"/>
      <c r="MY38" s="94"/>
      <c r="MZ38" s="94"/>
      <c r="NA38" s="94"/>
      <c r="NB38" s="94"/>
      <c r="NC38" s="94"/>
      <c r="ND38" s="94"/>
      <c r="NE38" s="94"/>
      <c r="NF38" s="94"/>
      <c r="NG38" s="94"/>
      <c r="NH38" s="94"/>
      <c r="NI38" s="94"/>
      <c r="NJ38" s="94"/>
      <c r="NK38" s="94"/>
      <c r="NL38" s="94"/>
      <c r="NM38" s="94"/>
      <c r="NN38" s="94"/>
      <c r="NO38" s="94"/>
      <c r="NP38" s="94"/>
      <c r="NQ38" s="94"/>
      <c r="NR38" s="94"/>
      <c r="NS38" s="94"/>
      <c r="NT38" s="94"/>
      <c r="NU38" s="94"/>
      <c r="NV38" s="94"/>
      <c r="NW38" s="94"/>
      <c r="NX38" s="94"/>
      <c r="NY38" s="94"/>
      <c r="NZ38" s="94"/>
      <c r="OA38" s="94"/>
      <c r="OB38" s="94"/>
      <c r="OC38" s="94"/>
      <c r="OD38" s="94"/>
      <c r="OE38" s="94"/>
      <c r="OF38" s="94"/>
      <c r="OG38" s="94"/>
      <c r="OH38" s="94"/>
      <c r="OI38" s="94"/>
      <c r="OJ38" s="94"/>
      <c r="OK38" s="94"/>
      <c r="OL38" s="94"/>
      <c r="OM38" s="94"/>
      <c r="ON38" s="94"/>
      <c r="OO38" s="94"/>
      <c r="OP38" s="94"/>
      <c r="OQ38" s="94"/>
      <c r="OR38" s="94"/>
      <c r="OS38" s="94"/>
      <c r="OT38" s="94"/>
      <c r="OU38" s="94"/>
      <c r="OV38" s="94"/>
      <c r="OW38" s="94"/>
      <c r="OX38" s="94"/>
      <c r="OY38" s="94"/>
      <c r="OZ38" s="94"/>
      <c r="PA38" s="94"/>
      <c r="PB38" s="94"/>
      <c r="PC38" s="94"/>
      <c r="PD38" s="94"/>
      <c r="PE38" s="94"/>
      <c r="PF38" s="94"/>
      <c r="PG38" s="94"/>
      <c r="PH38" s="94"/>
      <c r="PI38" s="94"/>
      <c r="PJ38" s="94"/>
      <c r="PK38" s="94"/>
      <c r="PL38" s="94"/>
      <c r="PM38" s="94"/>
      <c r="PN38" s="94"/>
      <c r="PO38" s="94"/>
      <c r="PP38" s="94"/>
      <c r="PQ38" s="94"/>
      <c r="PR38" s="94"/>
      <c r="PS38" s="94"/>
      <c r="PT38" s="94"/>
      <c r="PU38" s="94"/>
      <c r="PV38" s="94"/>
      <c r="PW38" s="94"/>
      <c r="PX38" s="94"/>
      <c r="PY38" s="94"/>
      <c r="PZ38" s="94"/>
      <c r="QA38" s="94"/>
      <c r="QB38" s="94"/>
      <c r="QC38" s="94"/>
      <c r="QD38" s="94"/>
      <c r="QE38" s="94"/>
      <c r="QF38" s="94"/>
      <c r="QG38" s="94"/>
      <c r="QH38" s="94"/>
      <c r="QI38" s="94"/>
      <c r="QJ38" s="94"/>
      <c r="QK38" s="94"/>
      <c r="QL38" s="94"/>
      <c r="QM38" s="94"/>
      <c r="QN38" s="94"/>
      <c r="QO38" s="94"/>
      <c r="QP38" s="94"/>
      <c r="QQ38" s="94"/>
      <c r="QR38" s="94"/>
      <c r="QS38" s="94"/>
      <c r="QT38" s="94"/>
      <c r="QU38" s="94"/>
      <c r="QV38" s="94"/>
      <c r="QW38" s="94"/>
      <c r="QX38" s="94"/>
      <c r="QY38" s="94"/>
      <c r="QZ38" s="94"/>
      <c r="RA38" s="94"/>
      <c r="RB38" s="94"/>
      <c r="RC38" s="94"/>
      <c r="RD38" s="94"/>
      <c r="RE38" s="94"/>
      <c r="RF38" s="94"/>
      <c r="RG38" s="94"/>
      <c r="RH38" s="94"/>
      <c r="RI38" s="94"/>
      <c r="RJ38" s="94"/>
      <c r="RK38" s="94"/>
      <c r="RL38" s="94"/>
      <c r="RM38" s="94"/>
      <c r="RN38" s="94"/>
      <c r="RO38" s="94"/>
      <c r="RP38" s="94"/>
      <c r="RQ38" s="94"/>
      <c r="RR38" s="94"/>
      <c r="RS38" s="94"/>
      <c r="RT38" s="94"/>
      <c r="RU38" s="94"/>
      <c r="RV38" s="94"/>
      <c r="RW38" s="94"/>
      <c r="RX38" s="94"/>
      <c r="RY38" s="94"/>
      <c r="RZ38" s="94"/>
      <c r="SA38" s="94"/>
      <c r="SB38" s="94"/>
      <c r="SC38" s="94"/>
      <c r="SD38" s="94"/>
      <c r="SE38" s="94"/>
      <c r="SF38" s="94"/>
      <c r="SG38" s="94"/>
      <c r="SH38" s="94"/>
      <c r="SI38" s="94"/>
      <c r="SJ38" s="94"/>
      <c r="SK38" s="94"/>
      <c r="SL38" s="130"/>
      <c r="SM38" s="130"/>
      <c r="SN38" s="130"/>
      <c r="SO38" s="130"/>
      <c r="SP38" s="130"/>
      <c r="SQ38" s="130"/>
      <c r="SR38" s="130"/>
      <c r="SS38" s="130"/>
      <c r="ST38" s="130"/>
      <c r="SU38" s="130"/>
      <c r="SV38" s="130"/>
      <c r="SW38" s="130"/>
      <c r="SX38" s="130"/>
      <c r="SY38" s="130"/>
      <c r="SZ38" s="130"/>
      <c r="TA38" s="130"/>
    </row>
    <row r="39" spans="1:521" ht="15.75" customHeight="1" x14ac:dyDescent="0.2">
      <c r="A39" s="66"/>
      <c r="B39" s="96" t="s">
        <v>100</v>
      </c>
      <c r="C39" s="97" t="s">
        <v>101</v>
      </c>
      <c r="D39" s="69">
        <v>1</v>
      </c>
      <c r="E39" s="115"/>
      <c r="F39" s="131"/>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c r="FB39" s="70"/>
      <c r="FC39" s="70"/>
      <c r="FD39" s="70"/>
      <c r="FE39" s="70"/>
      <c r="FF39" s="70"/>
      <c r="FG39" s="70"/>
      <c r="FH39" s="70"/>
      <c r="FI39" s="70"/>
      <c r="FJ39" s="70"/>
      <c r="FK39" s="70"/>
      <c r="FL39" s="70"/>
      <c r="FM39" s="70"/>
      <c r="FN39" s="70"/>
      <c r="FO39" s="70"/>
      <c r="FP39" s="70"/>
      <c r="FQ39" s="70"/>
      <c r="FR39" s="70"/>
      <c r="FS39" s="70"/>
      <c r="FT39" s="70"/>
      <c r="FU39" s="70"/>
      <c r="FV39" s="70"/>
      <c r="FW39" s="70"/>
      <c r="FX39" s="70"/>
      <c r="FY39" s="70"/>
      <c r="FZ39" s="70"/>
      <c r="GA39" s="70"/>
      <c r="GB39" s="70"/>
      <c r="GC39" s="70"/>
      <c r="GD39" s="70"/>
      <c r="GE39" s="70"/>
      <c r="GF39" s="70"/>
      <c r="GG39" s="70"/>
      <c r="GH39" s="70"/>
      <c r="GI39" s="70"/>
      <c r="GJ39" s="70"/>
      <c r="GK39" s="70"/>
      <c r="GL39" s="70"/>
      <c r="GM39" s="70"/>
      <c r="GN39" s="70"/>
      <c r="GO39" s="70"/>
      <c r="GP39" s="70"/>
      <c r="GQ39" s="70"/>
      <c r="GR39" s="70"/>
      <c r="GS39" s="70"/>
      <c r="GT39" s="70"/>
      <c r="GU39" s="70"/>
      <c r="GV39" s="70"/>
      <c r="GW39" s="70"/>
      <c r="GX39" s="70"/>
      <c r="GY39" s="70"/>
      <c r="GZ39" s="70"/>
      <c r="HA39" s="70"/>
      <c r="HB39" s="70"/>
      <c r="HC39" s="70"/>
      <c r="HD39" s="70"/>
      <c r="HE39" s="70"/>
      <c r="HF39" s="70"/>
      <c r="HG39" s="70"/>
      <c r="HH39" s="70"/>
      <c r="HI39" s="70"/>
      <c r="HJ39" s="70"/>
      <c r="HK39" s="70"/>
      <c r="HL39" s="70"/>
      <c r="HM39" s="70"/>
      <c r="HN39" s="70"/>
      <c r="HO39" s="70"/>
      <c r="HP39" s="70"/>
      <c r="HQ39" s="70"/>
      <c r="HR39" s="70"/>
      <c r="HS39" s="70"/>
      <c r="HT39" s="70"/>
      <c r="HU39" s="70"/>
      <c r="HV39" s="70"/>
      <c r="HW39" s="70"/>
      <c r="HX39" s="70"/>
      <c r="HY39" s="70"/>
      <c r="HZ39" s="70"/>
      <c r="IA39" s="70"/>
      <c r="IB39" s="70"/>
      <c r="IC39" s="70"/>
      <c r="ID39" s="70"/>
      <c r="IE39" s="70"/>
      <c r="IF39" s="70"/>
      <c r="IG39" s="70"/>
      <c r="IH39" s="70"/>
      <c r="II39" s="70"/>
      <c r="IJ39" s="70"/>
      <c r="IK39" s="70"/>
      <c r="IL39" s="70"/>
      <c r="IM39" s="70"/>
      <c r="IN39" s="70"/>
      <c r="IO39" s="70"/>
      <c r="IP39" s="70"/>
      <c r="IQ39" s="70"/>
      <c r="IR39" s="70"/>
      <c r="IS39" s="70"/>
      <c r="IT39" s="70"/>
      <c r="IU39" s="70"/>
      <c r="IV39" s="70"/>
      <c r="IW39" s="70"/>
      <c r="IX39" s="70"/>
      <c r="IY39" s="70"/>
      <c r="IZ39" s="70"/>
      <c r="JA39" s="70"/>
      <c r="JB39" s="70"/>
      <c r="JC39" s="70"/>
      <c r="JD39" s="70"/>
      <c r="JE39" s="70"/>
      <c r="JF39" s="70"/>
      <c r="JG39" s="70"/>
      <c r="JH39" s="70"/>
      <c r="JI39" s="70"/>
      <c r="JJ39" s="70"/>
      <c r="JK39" s="70"/>
      <c r="JL39" s="70"/>
      <c r="JM39" s="70"/>
      <c r="JN39" s="70"/>
      <c r="JO39" s="70"/>
      <c r="JP39" s="70"/>
      <c r="JQ39" s="70"/>
      <c r="JR39" s="70"/>
      <c r="JS39" s="70"/>
      <c r="JT39" s="70"/>
      <c r="JU39" s="70"/>
      <c r="JV39" s="70"/>
      <c r="JW39" s="70"/>
      <c r="JX39" s="70"/>
      <c r="JY39" s="70"/>
      <c r="JZ39" s="70"/>
      <c r="KA39" s="70"/>
      <c r="KB39" s="70"/>
      <c r="KC39" s="70"/>
      <c r="KD39" s="70"/>
      <c r="KE39" s="70"/>
      <c r="KF39" s="70"/>
      <c r="KG39" s="70"/>
      <c r="KH39" s="70"/>
      <c r="KI39" s="70"/>
      <c r="KJ39" s="70"/>
      <c r="KK39" s="70"/>
      <c r="KL39" s="70"/>
      <c r="KM39" s="70"/>
      <c r="KN39" s="70"/>
      <c r="KO39" s="70"/>
      <c r="KP39" s="70"/>
      <c r="KQ39" s="70"/>
      <c r="KR39" s="70"/>
      <c r="KS39" s="70"/>
      <c r="KT39" s="70"/>
      <c r="KU39" s="70"/>
      <c r="KV39" s="70"/>
      <c r="KW39" s="70"/>
      <c r="KX39" s="70"/>
      <c r="KY39" s="70"/>
      <c r="KZ39" s="70"/>
      <c r="LA39" s="70"/>
      <c r="LB39" s="70"/>
      <c r="LC39" s="70"/>
      <c r="LD39" s="70"/>
      <c r="LE39" s="70"/>
      <c r="LF39" s="70"/>
      <c r="LG39" s="70"/>
      <c r="LH39" s="70"/>
      <c r="LI39" s="70"/>
      <c r="LJ39" s="70"/>
      <c r="LK39" s="70"/>
      <c r="LL39" s="70"/>
      <c r="LM39" s="70"/>
      <c r="LN39" s="70"/>
      <c r="LO39" s="70"/>
      <c r="LP39" s="70"/>
      <c r="LQ39" s="70"/>
      <c r="LR39" s="70"/>
      <c r="LS39" s="70"/>
      <c r="LT39" s="70"/>
      <c r="LU39" s="70"/>
      <c r="LV39" s="70"/>
      <c r="LW39" s="70"/>
      <c r="LX39" s="70"/>
      <c r="LY39" s="70"/>
      <c r="LZ39" s="70"/>
      <c r="MA39" s="70"/>
      <c r="MB39" s="70"/>
      <c r="MC39" s="70"/>
      <c r="MD39" s="70"/>
      <c r="ME39" s="70"/>
      <c r="MF39" s="70"/>
      <c r="MG39" s="70"/>
      <c r="MH39" s="70"/>
      <c r="MI39" s="70"/>
      <c r="MJ39" s="70"/>
      <c r="MK39" s="70"/>
      <c r="ML39" s="70"/>
      <c r="MM39" s="70"/>
      <c r="MN39" s="70"/>
      <c r="MO39" s="70"/>
      <c r="MP39" s="70"/>
      <c r="MQ39" s="70"/>
      <c r="MR39" s="70"/>
      <c r="MS39" s="70"/>
      <c r="MT39" s="70"/>
      <c r="MU39" s="70"/>
      <c r="MV39" s="70"/>
      <c r="MW39" s="70"/>
      <c r="MX39" s="70"/>
      <c r="MY39" s="70"/>
      <c r="MZ39" s="70"/>
      <c r="NA39" s="70"/>
      <c r="NB39" s="70"/>
      <c r="NC39" s="70"/>
      <c r="ND39" s="70"/>
      <c r="NE39" s="70"/>
      <c r="NF39" s="70"/>
      <c r="NG39" s="70"/>
      <c r="NH39" s="70"/>
      <c r="NI39" s="70"/>
      <c r="NJ39" s="70"/>
      <c r="NK39" s="70"/>
      <c r="NL39" s="70"/>
      <c r="NM39" s="70"/>
      <c r="NN39" s="70"/>
      <c r="NO39" s="70"/>
      <c r="NP39" s="70"/>
      <c r="NQ39" s="70"/>
      <c r="NR39" s="70"/>
      <c r="NS39" s="70"/>
      <c r="NT39" s="70"/>
      <c r="NU39" s="70"/>
      <c r="NV39" s="70"/>
      <c r="NW39" s="70"/>
      <c r="NX39" s="70"/>
      <c r="NY39" s="70"/>
      <c r="NZ39" s="70"/>
      <c r="OA39" s="70"/>
      <c r="OB39" s="70"/>
      <c r="OC39" s="70"/>
      <c r="OD39" s="70"/>
      <c r="OE39" s="70"/>
      <c r="OF39" s="70"/>
      <c r="OG39" s="70"/>
      <c r="OH39" s="70"/>
      <c r="OI39" s="70"/>
      <c r="OJ39" s="70"/>
      <c r="OK39" s="70"/>
      <c r="OL39" s="70"/>
      <c r="OM39" s="70"/>
      <c r="ON39" s="70"/>
      <c r="OO39" s="70"/>
      <c r="OP39" s="70"/>
      <c r="OQ39" s="70"/>
      <c r="OR39" s="70"/>
      <c r="OS39" s="70"/>
      <c r="OT39" s="70"/>
      <c r="OU39" s="70"/>
      <c r="OV39" s="70"/>
      <c r="OW39" s="70"/>
      <c r="OX39" s="70"/>
      <c r="OY39" s="70"/>
      <c r="OZ39" s="70"/>
      <c r="PA39" s="70"/>
      <c r="PB39" s="70"/>
      <c r="PC39" s="70"/>
      <c r="PD39" s="70"/>
      <c r="PE39" s="70"/>
      <c r="PF39" s="70"/>
      <c r="PG39" s="70"/>
      <c r="PH39" s="70"/>
      <c r="PI39" s="70"/>
      <c r="PJ39" s="70"/>
      <c r="PK39" s="70"/>
      <c r="PL39" s="70"/>
      <c r="PM39" s="70"/>
      <c r="PN39" s="70"/>
      <c r="PO39" s="70"/>
      <c r="PP39" s="70"/>
      <c r="PQ39" s="70"/>
      <c r="PR39" s="70"/>
      <c r="PS39" s="70"/>
      <c r="PT39" s="70"/>
      <c r="PU39" s="70"/>
      <c r="PV39" s="70"/>
      <c r="PW39" s="70"/>
      <c r="PX39" s="70"/>
      <c r="PY39" s="70"/>
      <c r="PZ39" s="70"/>
      <c r="QA39" s="70"/>
      <c r="QB39" s="70"/>
      <c r="QC39" s="70"/>
      <c r="QD39" s="70"/>
      <c r="QE39" s="70"/>
      <c r="QF39" s="70"/>
      <c r="QG39" s="70"/>
      <c r="QH39" s="70"/>
      <c r="QI39" s="70"/>
      <c r="QJ39" s="70"/>
      <c r="QK39" s="70"/>
      <c r="QL39" s="70"/>
      <c r="QM39" s="70"/>
      <c r="QN39" s="70"/>
      <c r="QO39" s="70"/>
      <c r="QP39" s="70"/>
      <c r="QQ39" s="70"/>
      <c r="QR39" s="70"/>
      <c r="QS39" s="70"/>
      <c r="QT39" s="70"/>
      <c r="QU39" s="70"/>
      <c r="QV39" s="70"/>
      <c r="QW39" s="70"/>
      <c r="QX39" s="70"/>
      <c r="QY39" s="70"/>
      <c r="QZ39" s="70"/>
      <c r="RA39" s="70"/>
      <c r="RB39" s="70"/>
      <c r="RC39" s="70"/>
      <c r="RD39" s="70"/>
      <c r="RE39" s="70"/>
      <c r="RF39" s="70"/>
      <c r="RG39" s="70"/>
      <c r="RH39" s="70"/>
      <c r="RI39" s="70"/>
      <c r="RJ39" s="70"/>
      <c r="RK39" s="70"/>
      <c r="RL39" s="70"/>
      <c r="RM39" s="70"/>
      <c r="RN39" s="70"/>
      <c r="RO39" s="70"/>
      <c r="RP39" s="70"/>
      <c r="RQ39" s="70"/>
      <c r="RR39" s="70"/>
      <c r="RS39" s="70"/>
      <c r="RT39" s="70"/>
      <c r="RU39" s="70"/>
      <c r="RV39" s="70"/>
      <c r="RW39" s="70"/>
      <c r="RX39" s="70"/>
      <c r="RY39" s="70"/>
      <c r="RZ39" s="70"/>
      <c r="SA39" s="70"/>
      <c r="SB39" s="70"/>
      <c r="SC39" s="70"/>
      <c r="SD39" s="70"/>
      <c r="SE39" s="70"/>
      <c r="SF39" s="70"/>
      <c r="SG39" s="70"/>
      <c r="SH39" s="70"/>
      <c r="SI39" s="70"/>
      <c r="SJ39" s="70"/>
      <c r="SK39" s="70"/>
      <c r="SL39" s="132"/>
      <c r="SM39" s="132"/>
      <c r="SN39" s="132"/>
      <c r="SO39" s="132"/>
      <c r="SP39" s="132"/>
      <c r="SQ39" s="132"/>
      <c r="SR39" s="132"/>
      <c r="SS39" s="132"/>
      <c r="ST39" s="132"/>
      <c r="SU39" s="132"/>
      <c r="SV39" s="132"/>
      <c r="SW39" s="132"/>
      <c r="SX39" s="132"/>
      <c r="SY39" s="132"/>
      <c r="SZ39" s="132"/>
      <c r="TA39" s="132"/>
    </row>
    <row r="40" spans="1:521" ht="15.75" customHeight="1" x14ac:dyDescent="0.2">
      <c r="A40" s="95"/>
      <c r="B40" s="133" t="s">
        <v>102</v>
      </c>
      <c r="C40" s="97" t="s">
        <v>103</v>
      </c>
      <c r="D40" s="115" t="s">
        <v>104</v>
      </c>
      <c r="E40" s="115"/>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c r="EJ40" s="131"/>
      <c r="EK40" s="131"/>
      <c r="EL40" s="131"/>
      <c r="EM40" s="131"/>
      <c r="EN40" s="131"/>
      <c r="EO40" s="131"/>
      <c r="EP40" s="131"/>
      <c r="EQ40" s="131"/>
      <c r="ER40" s="131"/>
      <c r="ES40" s="131"/>
      <c r="ET40" s="131"/>
      <c r="EU40" s="131"/>
      <c r="EV40" s="131"/>
      <c r="EW40" s="131"/>
      <c r="EX40" s="131"/>
      <c r="EY40" s="131"/>
      <c r="EZ40" s="131"/>
      <c r="FA40" s="131"/>
      <c r="FB40" s="131"/>
      <c r="FC40" s="131"/>
      <c r="FD40" s="131"/>
      <c r="FE40" s="131"/>
      <c r="FF40" s="131"/>
      <c r="FG40" s="131"/>
      <c r="FH40" s="131"/>
      <c r="FI40" s="131"/>
      <c r="FJ40" s="131"/>
      <c r="FK40" s="131"/>
      <c r="FL40" s="131"/>
      <c r="FM40" s="131"/>
      <c r="FN40" s="131"/>
      <c r="FO40" s="131"/>
      <c r="FP40" s="131"/>
      <c r="FQ40" s="131"/>
      <c r="FR40" s="131"/>
      <c r="FS40" s="131"/>
      <c r="FT40" s="131"/>
      <c r="FU40" s="131"/>
      <c r="FV40" s="131"/>
      <c r="FW40" s="131"/>
      <c r="FX40" s="131"/>
      <c r="FY40" s="131"/>
      <c r="FZ40" s="131"/>
      <c r="GA40" s="131"/>
      <c r="GB40" s="131"/>
      <c r="GC40" s="131"/>
      <c r="GD40" s="131"/>
      <c r="GE40" s="131"/>
      <c r="GF40" s="131"/>
      <c r="GG40" s="131"/>
      <c r="GH40" s="131"/>
      <c r="GI40" s="131"/>
      <c r="GJ40" s="131"/>
      <c r="GK40" s="131"/>
      <c r="GL40" s="131"/>
      <c r="GM40" s="131"/>
      <c r="GN40" s="131"/>
      <c r="GO40" s="131"/>
      <c r="GP40" s="131"/>
      <c r="GQ40" s="131"/>
      <c r="GR40" s="131"/>
      <c r="GS40" s="131"/>
      <c r="GT40" s="131"/>
      <c r="GU40" s="131"/>
      <c r="GV40" s="131"/>
      <c r="GW40" s="131"/>
      <c r="GX40" s="131"/>
      <c r="GY40" s="131"/>
      <c r="GZ40" s="131"/>
      <c r="HA40" s="131"/>
      <c r="HB40" s="131"/>
      <c r="HC40" s="131"/>
      <c r="HD40" s="131"/>
      <c r="HE40" s="131"/>
      <c r="HF40" s="131"/>
      <c r="HG40" s="131"/>
      <c r="HH40" s="131"/>
      <c r="HI40" s="131"/>
      <c r="HJ40" s="131"/>
      <c r="HK40" s="131"/>
      <c r="HL40" s="131"/>
      <c r="HM40" s="131"/>
      <c r="HN40" s="131"/>
      <c r="HO40" s="131"/>
      <c r="HP40" s="131"/>
      <c r="HQ40" s="131"/>
      <c r="HR40" s="131"/>
      <c r="HS40" s="131"/>
      <c r="HT40" s="131"/>
      <c r="HU40" s="131"/>
      <c r="HV40" s="131"/>
      <c r="HW40" s="131"/>
      <c r="HX40" s="131"/>
      <c r="HY40" s="131"/>
      <c r="HZ40" s="131"/>
      <c r="IA40" s="131"/>
      <c r="IB40" s="131"/>
      <c r="IC40" s="131"/>
      <c r="ID40" s="131"/>
      <c r="IE40" s="131"/>
      <c r="IF40" s="131"/>
      <c r="IG40" s="131"/>
      <c r="IH40" s="131"/>
      <c r="II40" s="131"/>
      <c r="IJ40" s="131"/>
      <c r="IK40" s="131"/>
      <c r="IL40" s="131"/>
      <c r="IM40" s="131"/>
      <c r="IN40" s="131"/>
      <c r="IO40" s="131"/>
      <c r="IP40" s="131"/>
      <c r="IQ40" s="131"/>
      <c r="IR40" s="131"/>
      <c r="IS40" s="131"/>
      <c r="IT40" s="131"/>
      <c r="IU40" s="131"/>
      <c r="IV40" s="131"/>
      <c r="IW40" s="131"/>
      <c r="IX40" s="131"/>
      <c r="IY40" s="131"/>
      <c r="IZ40" s="131"/>
      <c r="JA40" s="131"/>
      <c r="JB40" s="131"/>
      <c r="JC40" s="131"/>
      <c r="JD40" s="131"/>
      <c r="JE40" s="131"/>
      <c r="JF40" s="131"/>
      <c r="JG40" s="131"/>
      <c r="JH40" s="131"/>
      <c r="JI40" s="131"/>
      <c r="JJ40" s="131"/>
      <c r="JK40" s="131"/>
      <c r="JL40" s="131"/>
      <c r="JM40" s="131"/>
      <c r="JN40" s="131"/>
      <c r="JO40" s="131"/>
      <c r="JP40" s="131"/>
      <c r="JQ40" s="131"/>
      <c r="JR40" s="131"/>
      <c r="JS40" s="131"/>
      <c r="JT40" s="131"/>
      <c r="JU40" s="131"/>
      <c r="JV40" s="131"/>
      <c r="JW40" s="131"/>
      <c r="JX40" s="131"/>
      <c r="JY40" s="131"/>
      <c r="JZ40" s="131"/>
      <c r="KA40" s="131"/>
      <c r="KB40" s="131"/>
      <c r="KC40" s="131"/>
      <c r="KD40" s="131"/>
      <c r="KE40" s="131"/>
      <c r="KF40" s="131"/>
      <c r="KG40" s="131"/>
      <c r="KH40" s="131"/>
      <c r="KI40" s="131"/>
      <c r="KJ40" s="131"/>
      <c r="KK40" s="131"/>
      <c r="KL40" s="131"/>
      <c r="KM40" s="131"/>
      <c r="KN40" s="131"/>
      <c r="KO40" s="131"/>
      <c r="KP40" s="131"/>
      <c r="KQ40" s="131"/>
      <c r="KR40" s="131"/>
      <c r="KS40" s="131"/>
      <c r="KT40" s="131"/>
      <c r="KU40" s="131"/>
      <c r="KV40" s="131"/>
      <c r="KW40" s="131"/>
      <c r="KX40" s="131"/>
      <c r="KY40" s="131"/>
      <c r="KZ40" s="131"/>
      <c r="LA40" s="131"/>
      <c r="LB40" s="131"/>
      <c r="LC40" s="131"/>
      <c r="LD40" s="131"/>
      <c r="LE40" s="131"/>
      <c r="LF40" s="131"/>
      <c r="LG40" s="131"/>
      <c r="LH40" s="131"/>
      <c r="LI40" s="131"/>
      <c r="LJ40" s="131"/>
      <c r="LK40" s="131"/>
      <c r="LL40" s="131"/>
      <c r="LM40" s="131"/>
      <c r="LN40" s="131"/>
      <c r="LO40" s="131"/>
      <c r="LP40" s="131"/>
      <c r="LQ40" s="131"/>
      <c r="LR40" s="131"/>
      <c r="LS40" s="131"/>
      <c r="LT40" s="131"/>
      <c r="LU40" s="131"/>
      <c r="LV40" s="131"/>
      <c r="LW40" s="131"/>
      <c r="LX40" s="131"/>
      <c r="LY40" s="131"/>
      <c r="LZ40" s="131"/>
      <c r="MA40" s="131"/>
      <c r="MB40" s="131"/>
      <c r="MC40" s="131"/>
      <c r="MD40" s="131"/>
      <c r="ME40" s="131"/>
      <c r="MF40" s="131"/>
      <c r="MG40" s="131"/>
      <c r="MH40" s="131"/>
      <c r="MI40" s="131"/>
      <c r="MJ40" s="131"/>
      <c r="MK40" s="131"/>
      <c r="ML40" s="131"/>
      <c r="MM40" s="131"/>
      <c r="MN40" s="131"/>
      <c r="MO40" s="131"/>
      <c r="MP40" s="131"/>
      <c r="MQ40" s="131"/>
      <c r="MR40" s="131"/>
      <c r="MS40" s="131"/>
      <c r="MT40" s="131"/>
      <c r="MU40" s="131"/>
      <c r="MV40" s="131"/>
      <c r="MW40" s="131"/>
      <c r="MX40" s="131"/>
      <c r="MY40" s="131"/>
      <c r="MZ40" s="131"/>
      <c r="NA40" s="131"/>
      <c r="NB40" s="131"/>
      <c r="NC40" s="131"/>
      <c r="ND40" s="131"/>
      <c r="NE40" s="131"/>
      <c r="NF40" s="131"/>
      <c r="NG40" s="131"/>
      <c r="NH40" s="131"/>
      <c r="NI40" s="131"/>
      <c r="NJ40" s="131"/>
      <c r="NK40" s="131"/>
      <c r="NL40" s="131"/>
      <c r="NM40" s="131"/>
      <c r="NN40" s="131"/>
      <c r="NO40" s="131"/>
      <c r="NP40" s="131"/>
      <c r="NQ40" s="131"/>
      <c r="NR40" s="131"/>
      <c r="NS40" s="131"/>
      <c r="NT40" s="131"/>
      <c r="NU40" s="131"/>
      <c r="NV40" s="131"/>
      <c r="NW40" s="131"/>
      <c r="NX40" s="131"/>
      <c r="NY40" s="131"/>
      <c r="NZ40" s="131"/>
      <c r="OA40" s="131"/>
      <c r="OB40" s="131"/>
      <c r="OC40" s="131"/>
      <c r="OD40" s="131"/>
      <c r="OE40" s="131"/>
      <c r="OF40" s="131"/>
      <c r="OG40" s="131"/>
      <c r="OH40" s="131"/>
      <c r="OI40" s="131"/>
      <c r="OJ40" s="131"/>
      <c r="OK40" s="131"/>
      <c r="OL40" s="131"/>
      <c r="OM40" s="131"/>
      <c r="ON40" s="131"/>
      <c r="OO40" s="131"/>
      <c r="OP40" s="131"/>
      <c r="OQ40" s="131"/>
      <c r="OR40" s="131"/>
      <c r="OS40" s="131"/>
      <c r="OT40" s="131"/>
      <c r="OU40" s="131"/>
      <c r="OV40" s="131"/>
      <c r="OW40" s="131"/>
      <c r="OX40" s="131"/>
      <c r="OY40" s="131"/>
      <c r="OZ40" s="131"/>
      <c r="PA40" s="131"/>
      <c r="PB40" s="131"/>
      <c r="PC40" s="131"/>
      <c r="PD40" s="131"/>
      <c r="PE40" s="131"/>
      <c r="PF40" s="131"/>
      <c r="PG40" s="131"/>
      <c r="PH40" s="131"/>
      <c r="PI40" s="131"/>
      <c r="PJ40" s="131"/>
      <c r="PK40" s="131"/>
      <c r="PL40" s="131"/>
      <c r="PM40" s="131"/>
      <c r="PN40" s="131"/>
      <c r="PO40" s="131"/>
      <c r="PP40" s="131"/>
      <c r="PQ40" s="131"/>
      <c r="PR40" s="131"/>
      <c r="PS40" s="131"/>
      <c r="PT40" s="131"/>
      <c r="PU40" s="131"/>
      <c r="PV40" s="131"/>
      <c r="PW40" s="131"/>
      <c r="PX40" s="131"/>
      <c r="PY40" s="131"/>
      <c r="PZ40" s="131"/>
      <c r="QA40" s="131"/>
      <c r="QB40" s="131"/>
      <c r="QC40" s="131"/>
      <c r="QD40" s="131"/>
      <c r="QE40" s="131"/>
      <c r="QF40" s="131"/>
      <c r="QG40" s="131"/>
      <c r="QH40" s="131"/>
      <c r="QI40" s="131"/>
      <c r="QJ40" s="131"/>
      <c r="QK40" s="131"/>
      <c r="QL40" s="131"/>
      <c r="QM40" s="131"/>
      <c r="QN40" s="131"/>
      <c r="QO40" s="131"/>
      <c r="QP40" s="131"/>
      <c r="QQ40" s="131"/>
      <c r="QR40" s="131"/>
      <c r="QS40" s="131"/>
      <c r="QT40" s="131"/>
      <c r="QU40" s="131"/>
      <c r="QV40" s="131"/>
      <c r="QW40" s="131"/>
      <c r="QX40" s="131"/>
      <c r="QY40" s="131"/>
      <c r="QZ40" s="131"/>
      <c r="RA40" s="131"/>
      <c r="RB40" s="131"/>
      <c r="RC40" s="131"/>
      <c r="RD40" s="131"/>
      <c r="RE40" s="131"/>
      <c r="RF40" s="131"/>
      <c r="RG40" s="131"/>
      <c r="RH40" s="131"/>
      <c r="RI40" s="131"/>
      <c r="RJ40" s="131"/>
      <c r="RK40" s="131"/>
      <c r="RL40" s="131"/>
      <c r="RM40" s="131"/>
      <c r="RN40" s="131"/>
      <c r="RO40" s="131"/>
      <c r="RP40" s="131"/>
      <c r="RQ40" s="131"/>
      <c r="RR40" s="131"/>
      <c r="RS40" s="131"/>
      <c r="RT40" s="131"/>
      <c r="RU40" s="131"/>
      <c r="RV40" s="131"/>
      <c r="RW40" s="131"/>
      <c r="RX40" s="131"/>
      <c r="RY40" s="131"/>
      <c r="RZ40" s="131"/>
      <c r="SA40" s="131"/>
      <c r="SB40" s="131"/>
      <c r="SC40" s="131"/>
      <c r="SD40" s="131"/>
      <c r="SE40" s="131"/>
      <c r="SF40" s="131"/>
      <c r="SG40" s="131"/>
      <c r="SH40" s="131"/>
      <c r="SI40" s="131"/>
      <c r="SJ40" s="131"/>
      <c r="SK40" s="131"/>
      <c r="SL40" s="134"/>
      <c r="SM40" s="134"/>
      <c r="SN40" s="134"/>
      <c r="SO40" s="134"/>
      <c r="SP40" s="134"/>
      <c r="SQ40" s="134"/>
      <c r="SR40" s="134"/>
      <c r="SS40" s="134"/>
      <c r="ST40" s="134"/>
      <c r="SU40" s="134"/>
      <c r="SV40" s="134"/>
      <c r="SW40" s="134"/>
      <c r="SX40" s="134"/>
      <c r="SY40" s="134"/>
      <c r="SZ40" s="134"/>
      <c r="TA40" s="134"/>
    </row>
    <row r="41" spans="1:521" ht="15.75" customHeight="1" x14ac:dyDescent="0.2">
      <c r="A41" s="95"/>
      <c r="B41" s="135" t="s">
        <v>105</v>
      </c>
      <c r="C41" s="132" t="s">
        <v>106</v>
      </c>
      <c r="D41" s="136" t="s">
        <v>107</v>
      </c>
      <c r="E41" s="136"/>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7"/>
      <c r="BP41" s="137"/>
      <c r="BQ41" s="137"/>
      <c r="BR41" s="137"/>
      <c r="BS41" s="137"/>
      <c r="BT41" s="137"/>
      <c r="BU41" s="137"/>
      <c r="BV41" s="137"/>
      <c r="BW41" s="137"/>
      <c r="BX41" s="137"/>
      <c r="BY41" s="137"/>
      <c r="BZ41" s="137"/>
      <c r="CA41" s="137"/>
      <c r="CB41" s="137"/>
      <c r="CC41" s="137"/>
      <c r="CD41" s="137"/>
      <c r="CE41" s="137"/>
      <c r="CF41" s="137"/>
      <c r="CG41" s="137"/>
      <c r="CH41" s="137"/>
      <c r="CI41" s="137"/>
      <c r="CJ41" s="137"/>
      <c r="CK41" s="137"/>
      <c r="CL41" s="137"/>
      <c r="CM41" s="137"/>
      <c r="CN41" s="137"/>
      <c r="CO41" s="137"/>
      <c r="CP41" s="137"/>
      <c r="CQ41" s="137"/>
      <c r="CR41" s="137"/>
      <c r="CS41" s="137"/>
      <c r="CT41" s="137"/>
      <c r="CU41" s="137"/>
      <c r="CV41" s="137"/>
      <c r="CW41" s="137"/>
      <c r="CX41" s="137"/>
      <c r="CY41" s="137"/>
      <c r="CZ41" s="137"/>
      <c r="DA41" s="137"/>
      <c r="DB41" s="137"/>
      <c r="DC41" s="137"/>
      <c r="DD41" s="137"/>
      <c r="DE41" s="137"/>
      <c r="DF41" s="137"/>
      <c r="DG41" s="137"/>
      <c r="DH41" s="137"/>
      <c r="DI41" s="137"/>
      <c r="DJ41" s="137"/>
      <c r="DK41" s="137"/>
      <c r="DL41" s="137"/>
      <c r="DM41" s="137"/>
      <c r="DN41" s="137"/>
      <c r="DO41" s="137"/>
      <c r="DP41" s="137"/>
      <c r="DQ41" s="137"/>
      <c r="DR41" s="137"/>
      <c r="DS41" s="137"/>
      <c r="DT41" s="137"/>
      <c r="DU41" s="137"/>
      <c r="DV41" s="137"/>
      <c r="DW41" s="137"/>
      <c r="DX41" s="137"/>
      <c r="DY41" s="137"/>
      <c r="DZ41" s="137"/>
      <c r="EA41" s="137"/>
      <c r="EB41" s="137"/>
      <c r="EC41" s="137"/>
      <c r="ED41" s="137"/>
      <c r="EE41" s="137"/>
      <c r="EF41" s="137"/>
      <c r="EG41" s="137"/>
      <c r="EH41" s="137"/>
      <c r="EI41" s="137"/>
      <c r="EJ41" s="137"/>
      <c r="EK41" s="137"/>
      <c r="EL41" s="137"/>
      <c r="EM41" s="137"/>
      <c r="EN41" s="137"/>
      <c r="EO41" s="137"/>
      <c r="EP41" s="137"/>
      <c r="EQ41" s="137"/>
      <c r="ER41" s="137"/>
      <c r="ES41" s="137"/>
      <c r="ET41" s="137"/>
      <c r="EU41" s="137"/>
      <c r="EV41" s="137"/>
      <c r="EW41" s="137"/>
      <c r="EX41" s="137"/>
      <c r="EY41" s="137"/>
      <c r="EZ41" s="137"/>
      <c r="FA41" s="137"/>
      <c r="FB41" s="137"/>
      <c r="FC41" s="137"/>
      <c r="FD41" s="137"/>
      <c r="FE41" s="137"/>
      <c r="FF41" s="137"/>
      <c r="FG41" s="137"/>
      <c r="FH41" s="137"/>
      <c r="FI41" s="137"/>
      <c r="FJ41" s="137"/>
      <c r="FK41" s="137"/>
      <c r="FL41" s="137"/>
      <c r="FM41" s="137"/>
      <c r="FN41" s="137"/>
      <c r="FO41" s="137"/>
      <c r="FP41" s="137"/>
      <c r="FQ41" s="137"/>
      <c r="FR41" s="137"/>
      <c r="FS41" s="137"/>
      <c r="FT41" s="137"/>
      <c r="FU41" s="137"/>
      <c r="FV41" s="137"/>
      <c r="FW41" s="137"/>
      <c r="FX41" s="137"/>
      <c r="FY41" s="137"/>
      <c r="FZ41" s="137"/>
      <c r="GA41" s="137"/>
      <c r="GB41" s="137"/>
      <c r="GC41" s="137"/>
      <c r="GD41" s="137"/>
      <c r="GE41" s="137"/>
      <c r="GF41" s="137"/>
      <c r="GG41" s="137"/>
      <c r="GH41" s="137"/>
      <c r="GI41" s="137"/>
      <c r="GJ41" s="137"/>
      <c r="GK41" s="137"/>
      <c r="GL41" s="137"/>
      <c r="GM41" s="137"/>
      <c r="GN41" s="137"/>
      <c r="GO41" s="137"/>
      <c r="GP41" s="137"/>
      <c r="GQ41" s="137"/>
      <c r="GR41" s="137"/>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c r="IL41" s="137"/>
      <c r="IM41" s="137"/>
      <c r="IN41" s="137"/>
      <c r="IO41" s="137"/>
      <c r="IP41" s="137"/>
      <c r="IQ41" s="137"/>
      <c r="IR41" s="137"/>
      <c r="IS41" s="137"/>
      <c r="IT41" s="137"/>
      <c r="IU41" s="137"/>
      <c r="IV41" s="137"/>
      <c r="IW41" s="137"/>
      <c r="IX41" s="137"/>
      <c r="IY41" s="137"/>
      <c r="IZ41" s="137"/>
      <c r="JA41" s="137"/>
      <c r="JB41" s="137"/>
      <c r="JC41" s="137"/>
      <c r="JD41" s="137"/>
      <c r="JE41" s="137"/>
      <c r="JF41" s="137"/>
      <c r="JG41" s="137"/>
      <c r="JH41" s="137"/>
      <c r="JI41" s="137"/>
      <c r="JJ41" s="137"/>
      <c r="JK41" s="137"/>
      <c r="JL41" s="137"/>
      <c r="JM41" s="137"/>
      <c r="JN41" s="137"/>
      <c r="JO41" s="137"/>
      <c r="JP41" s="137"/>
      <c r="JQ41" s="137"/>
      <c r="JR41" s="137"/>
      <c r="JS41" s="137"/>
      <c r="JT41" s="137"/>
      <c r="JU41" s="137"/>
      <c r="JV41" s="137"/>
      <c r="JW41" s="137"/>
      <c r="JX41" s="137"/>
      <c r="JY41" s="137"/>
      <c r="JZ41" s="137"/>
      <c r="KA41" s="137"/>
      <c r="KB41" s="137"/>
      <c r="KC41" s="137"/>
      <c r="KD41" s="137"/>
      <c r="KE41" s="137"/>
      <c r="KF41" s="137"/>
      <c r="KG41" s="137"/>
      <c r="KH41" s="137"/>
      <c r="KI41" s="137"/>
      <c r="KJ41" s="137"/>
      <c r="KK41" s="137"/>
      <c r="KL41" s="137"/>
      <c r="KM41" s="137"/>
      <c r="KN41" s="137"/>
      <c r="KO41" s="137"/>
      <c r="KP41" s="137"/>
      <c r="KQ41" s="137"/>
      <c r="KR41" s="137"/>
      <c r="KS41" s="137"/>
      <c r="KT41" s="137"/>
      <c r="KU41" s="137"/>
      <c r="KV41" s="137"/>
      <c r="KW41" s="137"/>
      <c r="KX41" s="137"/>
      <c r="KY41" s="137"/>
      <c r="KZ41" s="137"/>
      <c r="LA41" s="137"/>
      <c r="LB41" s="137"/>
      <c r="LC41" s="137"/>
      <c r="LD41" s="137"/>
      <c r="LE41" s="137"/>
      <c r="LF41" s="137"/>
      <c r="LG41" s="137"/>
      <c r="LH41" s="137"/>
      <c r="LI41" s="137"/>
      <c r="LJ41" s="137"/>
      <c r="LK41" s="137"/>
      <c r="LL41" s="137"/>
      <c r="LM41" s="137"/>
      <c r="LN41" s="137"/>
      <c r="LO41" s="137"/>
      <c r="LP41" s="137"/>
      <c r="LQ41" s="137"/>
      <c r="LR41" s="137"/>
      <c r="LS41" s="137"/>
      <c r="LT41" s="137"/>
      <c r="LU41" s="137"/>
      <c r="LV41" s="137"/>
      <c r="LW41" s="137"/>
      <c r="LX41" s="137"/>
      <c r="LY41" s="137"/>
      <c r="LZ41" s="137"/>
      <c r="MA41" s="137"/>
      <c r="MB41" s="137"/>
      <c r="MC41" s="137"/>
      <c r="MD41" s="137"/>
      <c r="ME41" s="137"/>
      <c r="MF41" s="137"/>
      <c r="MG41" s="137"/>
      <c r="MH41" s="137"/>
      <c r="MI41" s="137"/>
      <c r="MJ41" s="137"/>
      <c r="MK41" s="137"/>
      <c r="ML41" s="137"/>
      <c r="MM41" s="137"/>
      <c r="MN41" s="137"/>
      <c r="MO41" s="137"/>
      <c r="MP41" s="137"/>
      <c r="MQ41" s="137"/>
      <c r="MR41" s="137"/>
      <c r="MS41" s="137"/>
      <c r="MT41" s="137"/>
      <c r="MU41" s="137"/>
      <c r="MV41" s="137"/>
      <c r="MW41" s="137"/>
      <c r="MX41" s="137"/>
      <c r="MY41" s="137"/>
      <c r="MZ41" s="137"/>
      <c r="NA41" s="137"/>
      <c r="NB41" s="137"/>
      <c r="NC41" s="137"/>
      <c r="ND41" s="137"/>
      <c r="NE41" s="137"/>
      <c r="NF41" s="137"/>
      <c r="NG41" s="137"/>
      <c r="NH41" s="137"/>
      <c r="NI41" s="137"/>
      <c r="NJ41" s="137"/>
      <c r="NK41" s="137"/>
      <c r="NL41" s="137"/>
      <c r="NM41" s="137"/>
      <c r="NN41" s="137"/>
      <c r="NO41" s="137"/>
      <c r="NP41" s="137"/>
      <c r="NQ41" s="137"/>
      <c r="NR41" s="137"/>
      <c r="NS41" s="137"/>
      <c r="NT41" s="137"/>
      <c r="NU41" s="137"/>
      <c r="NV41" s="137"/>
      <c r="NW41" s="137"/>
      <c r="NX41" s="137"/>
      <c r="NY41" s="137"/>
      <c r="NZ41" s="137"/>
      <c r="OA41" s="137"/>
      <c r="OB41" s="137"/>
      <c r="OC41" s="137"/>
      <c r="OD41" s="137"/>
      <c r="OE41" s="137"/>
      <c r="OF41" s="137"/>
      <c r="OG41" s="137"/>
      <c r="OH41" s="137"/>
      <c r="OI41" s="137"/>
      <c r="OJ41" s="137"/>
      <c r="OK41" s="137"/>
      <c r="OL41" s="137"/>
      <c r="OM41" s="137"/>
      <c r="ON41" s="137"/>
      <c r="OO41" s="137"/>
      <c r="OP41" s="137"/>
      <c r="OQ41" s="137"/>
      <c r="OR41" s="137"/>
      <c r="OS41" s="137"/>
      <c r="OT41" s="137"/>
      <c r="OU41" s="137"/>
      <c r="OV41" s="137"/>
      <c r="OW41" s="137"/>
      <c r="OX41" s="137"/>
      <c r="OY41" s="137"/>
      <c r="OZ41" s="137"/>
      <c r="PA41" s="137"/>
      <c r="PB41" s="137"/>
      <c r="PC41" s="137"/>
      <c r="PD41" s="137"/>
      <c r="PE41" s="137"/>
      <c r="PF41" s="137"/>
      <c r="PG41" s="137"/>
      <c r="PH41" s="137"/>
      <c r="PI41" s="137"/>
      <c r="PJ41" s="137"/>
      <c r="PK41" s="137"/>
      <c r="PL41" s="137"/>
      <c r="PM41" s="137"/>
      <c r="PN41" s="137"/>
      <c r="PO41" s="137"/>
      <c r="PP41" s="137"/>
      <c r="PQ41" s="137"/>
      <c r="PR41" s="137"/>
      <c r="PS41" s="137"/>
      <c r="PT41" s="137"/>
      <c r="PU41" s="137"/>
      <c r="PV41" s="137"/>
      <c r="PW41" s="137"/>
      <c r="PX41" s="137"/>
      <c r="PY41" s="137"/>
      <c r="PZ41" s="137"/>
      <c r="QA41" s="137"/>
      <c r="QB41" s="137"/>
      <c r="QC41" s="137"/>
      <c r="QD41" s="137"/>
      <c r="QE41" s="137"/>
      <c r="QF41" s="137"/>
      <c r="QG41" s="137"/>
      <c r="QH41" s="137"/>
      <c r="QI41" s="137"/>
      <c r="QJ41" s="137"/>
      <c r="QK41" s="137"/>
      <c r="QL41" s="137"/>
      <c r="QM41" s="137"/>
      <c r="QN41" s="137"/>
      <c r="QO41" s="137"/>
      <c r="QP41" s="137"/>
      <c r="QQ41" s="137"/>
      <c r="QR41" s="137"/>
      <c r="QS41" s="137"/>
      <c r="QT41" s="137"/>
      <c r="QU41" s="137"/>
      <c r="QV41" s="137"/>
      <c r="QW41" s="137"/>
      <c r="QX41" s="137"/>
      <c r="QY41" s="137"/>
      <c r="QZ41" s="137"/>
      <c r="RA41" s="137"/>
      <c r="RB41" s="137"/>
      <c r="RC41" s="137"/>
      <c r="RD41" s="137"/>
      <c r="RE41" s="137"/>
      <c r="RF41" s="137"/>
      <c r="RG41" s="137"/>
      <c r="RH41" s="137"/>
      <c r="RI41" s="137"/>
      <c r="RJ41" s="137"/>
      <c r="RK41" s="137"/>
      <c r="RL41" s="137"/>
      <c r="RM41" s="137"/>
      <c r="RN41" s="137"/>
      <c r="RO41" s="137"/>
      <c r="RP41" s="137"/>
      <c r="RQ41" s="137"/>
      <c r="RR41" s="137"/>
      <c r="RS41" s="137"/>
      <c r="RT41" s="137"/>
      <c r="RU41" s="137"/>
      <c r="RV41" s="137"/>
      <c r="RW41" s="137"/>
      <c r="RX41" s="137"/>
      <c r="RY41" s="137"/>
      <c r="RZ41" s="137"/>
      <c r="SA41" s="137"/>
      <c r="SB41" s="137"/>
      <c r="SC41" s="137"/>
      <c r="SD41" s="137"/>
      <c r="SE41" s="137"/>
      <c r="SF41" s="137"/>
      <c r="SG41" s="137"/>
      <c r="SH41" s="137"/>
      <c r="SI41" s="137"/>
      <c r="SJ41" s="137"/>
      <c r="SK41" s="137"/>
      <c r="SL41" s="138"/>
      <c r="SM41" s="138"/>
      <c r="SN41" s="138"/>
      <c r="SO41" s="138"/>
      <c r="SP41" s="138"/>
      <c r="SQ41" s="138"/>
      <c r="SR41" s="138"/>
      <c r="SS41" s="138"/>
      <c r="ST41" s="138"/>
      <c r="SU41" s="138"/>
      <c r="SV41" s="138"/>
      <c r="SW41" s="138"/>
      <c r="SX41" s="138"/>
      <c r="SY41" s="138"/>
      <c r="SZ41" s="138"/>
      <c r="TA41" s="138"/>
    </row>
    <row r="42" spans="1:521" ht="15.75" customHeight="1" x14ac:dyDescent="0.2">
      <c r="A42" s="139" t="s">
        <v>35</v>
      </c>
      <c r="B42" s="140"/>
      <c r="C42" s="141"/>
      <c r="D42" s="142"/>
      <c r="E42" s="142"/>
      <c r="F42" s="142" t="str">
        <f t="shared" ref="F42:IZ42" si="8">IF(COUNTA(F43:F48)=0,"LEER",IF(ISNUMBER(SUM(F43:F48)),"OK","FEHLER"))</f>
        <v>LEER</v>
      </c>
      <c r="G42" s="142" t="str">
        <f t="shared" si="8"/>
        <v>LEER</v>
      </c>
      <c r="H42" s="142" t="str">
        <f t="shared" si="8"/>
        <v>LEER</v>
      </c>
      <c r="I42" s="142" t="str">
        <f t="shared" si="8"/>
        <v>LEER</v>
      </c>
      <c r="J42" s="142" t="str">
        <f t="shared" si="8"/>
        <v>LEER</v>
      </c>
      <c r="K42" s="142" t="str">
        <f t="shared" si="8"/>
        <v>LEER</v>
      </c>
      <c r="L42" s="142" t="str">
        <f t="shared" si="8"/>
        <v>LEER</v>
      </c>
      <c r="M42" s="142" t="str">
        <f t="shared" si="8"/>
        <v>LEER</v>
      </c>
      <c r="N42" s="142" t="str">
        <f t="shared" si="8"/>
        <v>LEER</v>
      </c>
      <c r="O42" s="142" t="str">
        <f t="shared" si="8"/>
        <v>LEER</v>
      </c>
      <c r="P42" s="142" t="str">
        <f t="shared" si="8"/>
        <v>LEER</v>
      </c>
      <c r="Q42" s="142" t="str">
        <f t="shared" si="8"/>
        <v>LEER</v>
      </c>
      <c r="R42" s="142" t="str">
        <f t="shared" si="8"/>
        <v>LEER</v>
      </c>
      <c r="S42" s="142" t="str">
        <f t="shared" si="8"/>
        <v>LEER</v>
      </c>
      <c r="T42" s="142" t="str">
        <f t="shared" si="8"/>
        <v>LEER</v>
      </c>
      <c r="U42" s="142" t="str">
        <f t="shared" si="8"/>
        <v>LEER</v>
      </c>
      <c r="V42" s="142" t="str">
        <f t="shared" si="8"/>
        <v>LEER</v>
      </c>
      <c r="W42" s="142" t="str">
        <f t="shared" si="8"/>
        <v>LEER</v>
      </c>
      <c r="X42" s="142" t="str">
        <f t="shared" si="8"/>
        <v>LEER</v>
      </c>
      <c r="Y42" s="142" t="str">
        <f t="shared" si="8"/>
        <v>LEER</v>
      </c>
      <c r="Z42" s="142" t="str">
        <f t="shared" si="8"/>
        <v>LEER</v>
      </c>
      <c r="AA42" s="142" t="str">
        <f t="shared" si="8"/>
        <v>LEER</v>
      </c>
      <c r="AB42" s="142" t="str">
        <f t="shared" si="8"/>
        <v>LEER</v>
      </c>
      <c r="AC42" s="142" t="str">
        <f t="shared" si="8"/>
        <v>LEER</v>
      </c>
      <c r="AD42" s="142" t="str">
        <f t="shared" si="8"/>
        <v>LEER</v>
      </c>
      <c r="AE42" s="142" t="str">
        <f t="shared" si="8"/>
        <v>LEER</v>
      </c>
      <c r="AF42" s="142" t="str">
        <f t="shared" si="8"/>
        <v>LEER</v>
      </c>
      <c r="AG42" s="142" t="str">
        <f t="shared" si="8"/>
        <v>LEER</v>
      </c>
      <c r="AH42" s="142" t="str">
        <f t="shared" si="8"/>
        <v>LEER</v>
      </c>
      <c r="AI42" s="142" t="str">
        <f t="shared" si="8"/>
        <v>LEER</v>
      </c>
      <c r="AJ42" s="142" t="str">
        <f t="shared" si="8"/>
        <v>LEER</v>
      </c>
      <c r="AK42" s="142" t="str">
        <f t="shared" si="8"/>
        <v>LEER</v>
      </c>
      <c r="AL42" s="142" t="str">
        <f t="shared" si="8"/>
        <v>LEER</v>
      </c>
      <c r="AM42" s="142" t="str">
        <f t="shared" si="8"/>
        <v>LEER</v>
      </c>
      <c r="AN42" s="142" t="str">
        <f t="shared" si="8"/>
        <v>LEER</v>
      </c>
      <c r="AO42" s="142" t="str">
        <f t="shared" si="8"/>
        <v>LEER</v>
      </c>
      <c r="AP42" s="142" t="str">
        <f t="shared" si="8"/>
        <v>LEER</v>
      </c>
      <c r="AQ42" s="142" t="str">
        <f t="shared" si="8"/>
        <v>LEER</v>
      </c>
      <c r="AR42" s="142" t="str">
        <f t="shared" si="8"/>
        <v>LEER</v>
      </c>
      <c r="AS42" s="142" t="str">
        <f t="shared" si="8"/>
        <v>LEER</v>
      </c>
      <c r="AT42" s="142" t="str">
        <f t="shared" si="8"/>
        <v>LEER</v>
      </c>
      <c r="AU42" s="142" t="str">
        <f t="shared" si="8"/>
        <v>LEER</v>
      </c>
      <c r="AV42" s="142" t="str">
        <f t="shared" si="8"/>
        <v>LEER</v>
      </c>
      <c r="AW42" s="142" t="str">
        <f t="shared" si="8"/>
        <v>LEER</v>
      </c>
      <c r="AX42" s="142" t="str">
        <f t="shared" si="8"/>
        <v>LEER</v>
      </c>
      <c r="AY42" s="142" t="str">
        <f t="shared" si="8"/>
        <v>LEER</v>
      </c>
      <c r="AZ42" s="142" t="str">
        <f t="shared" si="8"/>
        <v>LEER</v>
      </c>
      <c r="BA42" s="142" t="str">
        <f t="shared" si="8"/>
        <v>LEER</v>
      </c>
      <c r="BB42" s="142" t="str">
        <f t="shared" si="8"/>
        <v>LEER</v>
      </c>
      <c r="BC42" s="142" t="str">
        <f t="shared" si="8"/>
        <v>LEER</v>
      </c>
      <c r="BD42" s="142" t="str">
        <f t="shared" si="8"/>
        <v>LEER</v>
      </c>
      <c r="BE42" s="142" t="str">
        <f t="shared" si="8"/>
        <v>LEER</v>
      </c>
      <c r="BF42" s="142" t="str">
        <f t="shared" si="8"/>
        <v>LEER</v>
      </c>
      <c r="BG42" s="142" t="str">
        <f t="shared" si="8"/>
        <v>LEER</v>
      </c>
      <c r="BH42" s="142" t="str">
        <f t="shared" si="8"/>
        <v>LEER</v>
      </c>
      <c r="BI42" s="142" t="str">
        <f t="shared" si="8"/>
        <v>LEER</v>
      </c>
      <c r="BJ42" s="142" t="str">
        <f t="shared" si="8"/>
        <v>LEER</v>
      </c>
      <c r="BK42" s="142" t="str">
        <f t="shared" si="8"/>
        <v>LEER</v>
      </c>
      <c r="BL42" s="142" t="str">
        <f t="shared" si="8"/>
        <v>LEER</v>
      </c>
      <c r="BM42" s="142" t="str">
        <f t="shared" si="8"/>
        <v>LEER</v>
      </c>
      <c r="BN42" s="142" t="str">
        <f t="shared" si="8"/>
        <v>LEER</v>
      </c>
      <c r="BO42" s="142" t="str">
        <f t="shared" si="8"/>
        <v>LEER</v>
      </c>
      <c r="BP42" s="142" t="str">
        <f t="shared" si="8"/>
        <v>LEER</v>
      </c>
      <c r="BQ42" s="142" t="str">
        <f t="shared" si="8"/>
        <v>LEER</v>
      </c>
      <c r="BR42" s="142" t="str">
        <f t="shared" si="8"/>
        <v>LEER</v>
      </c>
      <c r="BS42" s="142" t="str">
        <f t="shared" si="8"/>
        <v>LEER</v>
      </c>
      <c r="BT42" s="142" t="str">
        <f t="shared" si="8"/>
        <v>LEER</v>
      </c>
      <c r="BU42" s="142" t="str">
        <f t="shared" si="8"/>
        <v>LEER</v>
      </c>
      <c r="BV42" s="142" t="str">
        <f t="shared" si="8"/>
        <v>LEER</v>
      </c>
      <c r="BW42" s="142" t="str">
        <f t="shared" si="8"/>
        <v>LEER</v>
      </c>
      <c r="BX42" s="142" t="str">
        <f t="shared" si="8"/>
        <v>LEER</v>
      </c>
      <c r="BY42" s="142" t="str">
        <f t="shared" si="8"/>
        <v>LEER</v>
      </c>
      <c r="BZ42" s="142" t="str">
        <f t="shared" si="8"/>
        <v>LEER</v>
      </c>
      <c r="CA42" s="142" t="str">
        <f t="shared" si="8"/>
        <v>LEER</v>
      </c>
      <c r="CB42" s="142" t="str">
        <f t="shared" si="8"/>
        <v>LEER</v>
      </c>
      <c r="CC42" s="142" t="str">
        <f t="shared" si="8"/>
        <v>LEER</v>
      </c>
      <c r="CD42" s="142" t="str">
        <f t="shared" si="8"/>
        <v>LEER</v>
      </c>
      <c r="CE42" s="142" t="str">
        <f t="shared" si="8"/>
        <v>LEER</v>
      </c>
      <c r="CF42" s="142" t="str">
        <f t="shared" si="8"/>
        <v>LEER</v>
      </c>
      <c r="CG42" s="142" t="str">
        <f t="shared" si="8"/>
        <v>LEER</v>
      </c>
      <c r="CH42" s="142" t="str">
        <f t="shared" si="8"/>
        <v>LEER</v>
      </c>
      <c r="CI42" s="142" t="str">
        <f t="shared" si="8"/>
        <v>LEER</v>
      </c>
      <c r="CJ42" s="142" t="str">
        <f t="shared" si="8"/>
        <v>LEER</v>
      </c>
      <c r="CK42" s="142" t="str">
        <f t="shared" si="8"/>
        <v>LEER</v>
      </c>
      <c r="CL42" s="142" t="str">
        <f t="shared" si="8"/>
        <v>LEER</v>
      </c>
      <c r="CM42" s="142" t="str">
        <f t="shared" si="8"/>
        <v>LEER</v>
      </c>
      <c r="CN42" s="142" t="str">
        <f t="shared" si="8"/>
        <v>LEER</v>
      </c>
      <c r="CO42" s="142" t="str">
        <f t="shared" si="8"/>
        <v>LEER</v>
      </c>
      <c r="CP42" s="142" t="str">
        <f t="shared" si="8"/>
        <v>LEER</v>
      </c>
      <c r="CQ42" s="142" t="str">
        <f t="shared" si="8"/>
        <v>LEER</v>
      </c>
      <c r="CR42" s="142" t="str">
        <f t="shared" si="8"/>
        <v>LEER</v>
      </c>
      <c r="CS42" s="142" t="str">
        <f t="shared" si="8"/>
        <v>LEER</v>
      </c>
      <c r="CT42" s="142" t="str">
        <f t="shared" si="8"/>
        <v>LEER</v>
      </c>
      <c r="CU42" s="142" t="str">
        <f t="shared" si="8"/>
        <v>LEER</v>
      </c>
      <c r="CV42" s="142" t="str">
        <f t="shared" si="8"/>
        <v>LEER</v>
      </c>
      <c r="CW42" s="142" t="str">
        <f t="shared" si="8"/>
        <v>LEER</v>
      </c>
      <c r="CX42" s="142" t="str">
        <f t="shared" si="8"/>
        <v>LEER</v>
      </c>
      <c r="CY42" s="142" t="str">
        <f t="shared" si="8"/>
        <v>LEER</v>
      </c>
      <c r="CZ42" s="142" t="str">
        <f t="shared" si="8"/>
        <v>LEER</v>
      </c>
      <c r="DA42" s="142" t="str">
        <f t="shared" si="8"/>
        <v>LEER</v>
      </c>
      <c r="DB42" s="142" t="str">
        <f t="shared" si="8"/>
        <v>LEER</v>
      </c>
      <c r="DC42" s="142" t="str">
        <f t="shared" si="8"/>
        <v>LEER</v>
      </c>
      <c r="DD42" s="142" t="str">
        <f t="shared" si="8"/>
        <v>LEER</v>
      </c>
      <c r="DE42" s="142" t="str">
        <f t="shared" si="8"/>
        <v>LEER</v>
      </c>
      <c r="DF42" s="142" t="str">
        <f t="shared" si="8"/>
        <v>LEER</v>
      </c>
      <c r="DG42" s="142" t="str">
        <f t="shared" si="8"/>
        <v>LEER</v>
      </c>
      <c r="DH42" s="142" t="str">
        <f t="shared" si="8"/>
        <v>LEER</v>
      </c>
      <c r="DI42" s="142" t="str">
        <f t="shared" si="8"/>
        <v>LEER</v>
      </c>
      <c r="DJ42" s="142" t="str">
        <f t="shared" si="8"/>
        <v>LEER</v>
      </c>
      <c r="DK42" s="142" t="str">
        <f t="shared" si="8"/>
        <v>LEER</v>
      </c>
      <c r="DL42" s="142" t="str">
        <f t="shared" si="8"/>
        <v>LEER</v>
      </c>
      <c r="DM42" s="142" t="str">
        <f t="shared" si="8"/>
        <v>LEER</v>
      </c>
      <c r="DN42" s="142" t="str">
        <f t="shared" si="8"/>
        <v>LEER</v>
      </c>
      <c r="DO42" s="142" t="str">
        <f t="shared" si="8"/>
        <v>LEER</v>
      </c>
      <c r="DP42" s="142" t="str">
        <f t="shared" si="8"/>
        <v>LEER</v>
      </c>
      <c r="DQ42" s="142" t="str">
        <f t="shared" si="8"/>
        <v>LEER</v>
      </c>
      <c r="DR42" s="142" t="str">
        <f t="shared" si="8"/>
        <v>LEER</v>
      </c>
      <c r="DS42" s="142" t="str">
        <f t="shared" si="8"/>
        <v>LEER</v>
      </c>
      <c r="DT42" s="142" t="str">
        <f t="shared" si="8"/>
        <v>LEER</v>
      </c>
      <c r="DU42" s="142" t="str">
        <f t="shared" si="8"/>
        <v>LEER</v>
      </c>
      <c r="DV42" s="142" t="str">
        <f t="shared" si="8"/>
        <v>LEER</v>
      </c>
      <c r="DW42" s="142" t="str">
        <f t="shared" si="8"/>
        <v>LEER</v>
      </c>
      <c r="DX42" s="142" t="str">
        <f t="shared" si="8"/>
        <v>LEER</v>
      </c>
      <c r="DY42" s="142" t="str">
        <f t="shared" si="8"/>
        <v>LEER</v>
      </c>
      <c r="DZ42" s="142" t="str">
        <f t="shared" si="8"/>
        <v>LEER</v>
      </c>
      <c r="EA42" s="142" t="str">
        <f t="shared" si="8"/>
        <v>LEER</v>
      </c>
      <c r="EB42" s="142" t="str">
        <f t="shared" si="8"/>
        <v>LEER</v>
      </c>
      <c r="EC42" s="142" t="str">
        <f t="shared" si="8"/>
        <v>LEER</v>
      </c>
      <c r="ED42" s="142" t="str">
        <f t="shared" si="8"/>
        <v>LEER</v>
      </c>
      <c r="EE42" s="142" t="str">
        <f t="shared" si="8"/>
        <v>LEER</v>
      </c>
      <c r="EF42" s="142" t="str">
        <f t="shared" si="8"/>
        <v>LEER</v>
      </c>
      <c r="EG42" s="142" t="str">
        <f t="shared" si="8"/>
        <v>LEER</v>
      </c>
      <c r="EH42" s="142" t="str">
        <f t="shared" si="8"/>
        <v>LEER</v>
      </c>
      <c r="EI42" s="142" t="str">
        <f t="shared" si="8"/>
        <v>LEER</v>
      </c>
      <c r="EJ42" s="142" t="str">
        <f t="shared" si="8"/>
        <v>LEER</v>
      </c>
      <c r="EK42" s="142" t="str">
        <f t="shared" si="8"/>
        <v>LEER</v>
      </c>
      <c r="EL42" s="142" t="str">
        <f t="shared" si="8"/>
        <v>LEER</v>
      </c>
      <c r="EM42" s="142" t="str">
        <f t="shared" si="8"/>
        <v>LEER</v>
      </c>
      <c r="EN42" s="142" t="str">
        <f t="shared" si="8"/>
        <v>LEER</v>
      </c>
      <c r="EO42" s="142" t="str">
        <f t="shared" si="8"/>
        <v>LEER</v>
      </c>
      <c r="EP42" s="142" t="str">
        <f t="shared" si="8"/>
        <v>LEER</v>
      </c>
      <c r="EQ42" s="142" t="str">
        <f t="shared" si="8"/>
        <v>LEER</v>
      </c>
      <c r="ER42" s="142" t="str">
        <f t="shared" si="8"/>
        <v>LEER</v>
      </c>
      <c r="ES42" s="142" t="str">
        <f t="shared" si="8"/>
        <v>LEER</v>
      </c>
      <c r="ET42" s="142" t="str">
        <f t="shared" si="8"/>
        <v>LEER</v>
      </c>
      <c r="EU42" s="142" t="str">
        <f t="shared" si="8"/>
        <v>LEER</v>
      </c>
      <c r="EV42" s="142" t="str">
        <f t="shared" si="8"/>
        <v>LEER</v>
      </c>
      <c r="EW42" s="142" t="str">
        <f t="shared" si="8"/>
        <v>LEER</v>
      </c>
      <c r="EX42" s="142" t="str">
        <f t="shared" si="8"/>
        <v>LEER</v>
      </c>
      <c r="EY42" s="142" t="str">
        <f t="shared" si="8"/>
        <v>LEER</v>
      </c>
      <c r="EZ42" s="142" t="str">
        <f t="shared" si="8"/>
        <v>LEER</v>
      </c>
      <c r="FA42" s="142" t="str">
        <f t="shared" si="8"/>
        <v>LEER</v>
      </c>
      <c r="FB42" s="142" t="str">
        <f t="shared" si="8"/>
        <v>LEER</v>
      </c>
      <c r="FC42" s="142" t="str">
        <f t="shared" si="8"/>
        <v>LEER</v>
      </c>
      <c r="FD42" s="142" t="str">
        <f t="shared" si="8"/>
        <v>LEER</v>
      </c>
      <c r="FE42" s="142" t="str">
        <f t="shared" si="8"/>
        <v>LEER</v>
      </c>
      <c r="FF42" s="142" t="str">
        <f t="shared" si="8"/>
        <v>LEER</v>
      </c>
      <c r="FG42" s="142" t="str">
        <f t="shared" si="8"/>
        <v>LEER</v>
      </c>
      <c r="FH42" s="142" t="str">
        <f t="shared" si="8"/>
        <v>LEER</v>
      </c>
      <c r="FI42" s="142" t="str">
        <f t="shared" si="8"/>
        <v>LEER</v>
      </c>
      <c r="FJ42" s="142" t="str">
        <f t="shared" si="8"/>
        <v>LEER</v>
      </c>
      <c r="FK42" s="142" t="str">
        <f t="shared" si="8"/>
        <v>LEER</v>
      </c>
      <c r="FL42" s="142" t="str">
        <f t="shared" si="8"/>
        <v>LEER</v>
      </c>
      <c r="FM42" s="142" t="str">
        <f t="shared" si="8"/>
        <v>LEER</v>
      </c>
      <c r="FN42" s="142" t="str">
        <f t="shared" si="8"/>
        <v>LEER</v>
      </c>
      <c r="FO42" s="142" t="str">
        <f t="shared" si="8"/>
        <v>LEER</v>
      </c>
      <c r="FP42" s="142" t="str">
        <f t="shared" si="8"/>
        <v>LEER</v>
      </c>
      <c r="FQ42" s="142" t="str">
        <f t="shared" si="8"/>
        <v>LEER</v>
      </c>
      <c r="FR42" s="142" t="str">
        <f t="shared" si="8"/>
        <v>LEER</v>
      </c>
      <c r="FS42" s="142" t="str">
        <f t="shared" si="8"/>
        <v>LEER</v>
      </c>
      <c r="FT42" s="142" t="str">
        <f t="shared" si="8"/>
        <v>LEER</v>
      </c>
      <c r="FU42" s="142" t="str">
        <f t="shared" si="8"/>
        <v>LEER</v>
      </c>
      <c r="FV42" s="142" t="str">
        <f t="shared" si="8"/>
        <v>LEER</v>
      </c>
      <c r="FW42" s="142" t="str">
        <f t="shared" si="8"/>
        <v>LEER</v>
      </c>
      <c r="FX42" s="142" t="str">
        <f t="shared" si="8"/>
        <v>LEER</v>
      </c>
      <c r="FY42" s="142" t="str">
        <f t="shared" si="8"/>
        <v>LEER</v>
      </c>
      <c r="FZ42" s="142" t="str">
        <f t="shared" si="8"/>
        <v>LEER</v>
      </c>
      <c r="GA42" s="142" t="str">
        <f t="shared" si="8"/>
        <v>LEER</v>
      </c>
      <c r="GB42" s="142" t="str">
        <f t="shared" si="8"/>
        <v>LEER</v>
      </c>
      <c r="GC42" s="142" t="str">
        <f t="shared" si="8"/>
        <v>LEER</v>
      </c>
      <c r="GD42" s="142" t="str">
        <f t="shared" si="8"/>
        <v>LEER</v>
      </c>
      <c r="GE42" s="142" t="str">
        <f t="shared" si="8"/>
        <v>LEER</v>
      </c>
      <c r="GF42" s="142" t="str">
        <f t="shared" si="8"/>
        <v>LEER</v>
      </c>
      <c r="GG42" s="142" t="str">
        <f t="shared" si="8"/>
        <v>LEER</v>
      </c>
      <c r="GH42" s="142" t="str">
        <f t="shared" si="8"/>
        <v>LEER</v>
      </c>
      <c r="GI42" s="142" t="str">
        <f t="shared" si="8"/>
        <v>LEER</v>
      </c>
      <c r="GJ42" s="142" t="str">
        <f t="shared" si="8"/>
        <v>LEER</v>
      </c>
      <c r="GK42" s="142" t="str">
        <f t="shared" si="8"/>
        <v>LEER</v>
      </c>
      <c r="GL42" s="142" t="str">
        <f t="shared" si="8"/>
        <v>LEER</v>
      </c>
      <c r="GM42" s="142" t="str">
        <f t="shared" si="8"/>
        <v>LEER</v>
      </c>
      <c r="GN42" s="142" t="str">
        <f t="shared" si="8"/>
        <v>LEER</v>
      </c>
      <c r="GO42" s="142" t="str">
        <f t="shared" si="8"/>
        <v>LEER</v>
      </c>
      <c r="GP42" s="142" t="str">
        <f t="shared" si="8"/>
        <v>LEER</v>
      </c>
      <c r="GQ42" s="142" t="str">
        <f t="shared" si="8"/>
        <v>LEER</v>
      </c>
      <c r="GR42" s="142" t="str">
        <f t="shared" si="8"/>
        <v>LEER</v>
      </c>
      <c r="GS42" s="142" t="str">
        <f t="shared" si="8"/>
        <v>LEER</v>
      </c>
      <c r="GT42" s="142" t="str">
        <f t="shared" si="8"/>
        <v>LEER</v>
      </c>
      <c r="GU42" s="142" t="str">
        <f t="shared" si="8"/>
        <v>LEER</v>
      </c>
      <c r="GV42" s="142" t="str">
        <f t="shared" si="8"/>
        <v>LEER</v>
      </c>
      <c r="GW42" s="142" t="str">
        <f t="shared" si="8"/>
        <v>LEER</v>
      </c>
      <c r="GX42" s="142" t="str">
        <f t="shared" si="8"/>
        <v>LEER</v>
      </c>
      <c r="GY42" s="142" t="str">
        <f t="shared" si="8"/>
        <v>LEER</v>
      </c>
      <c r="GZ42" s="142" t="str">
        <f t="shared" si="8"/>
        <v>LEER</v>
      </c>
      <c r="HA42" s="142" t="str">
        <f t="shared" si="8"/>
        <v>LEER</v>
      </c>
      <c r="HB42" s="142" t="str">
        <f t="shared" si="8"/>
        <v>LEER</v>
      </c>
      <c r="HC42" s="142" t="str">
        <f t="shared" si="8"/>
        <v>LEER</v>
      </c>
      <c r="HD42" s="142" t="str">
        <f t="shared" si="8"/>
        <v>LEER</v>
      </c>
      <c r="HE42" s="142" t="str">
        <f t="shared" si="8"/>
        <v>LEER</v>
      </c>
      <c r="HF42" s="142" t="str">
        <f t="shared" si="8"/>
        <v>LEER</v>
      </c>
      <c r="HG42" s="142" t="str">
        <f t="shared" si="8"/>
        <v>LEER</v>
      </c>
      <c r="HH42" s="142" t="str">
        <f t="shared" si="8"/>
        <v>LEER</v>
      </c>
      <c r="HI42" s="142" t="str">
        <f t="shared" si="8"/>
        <v>LEER</v>
      </c>
      <c r="HJ42" s="142" t="str">
        <f t="shared" si="8"/>
        <v>LEER</v>
      </c>
      <c r="HK42" s="142" t="str">
        <f t="shared" si="8"/>
        <v>LEER</v>
      </c>
      <c r="HL42" s="142" t="str">
        <f t="shared" si="8"/>
        <v>LEER</v>
      </c>
      <c r="HM42" s="142" t="str">
        <f t="shared" si="8"/>
        <v>LEER</v>
      </c>
      <c r="HN42" s="142" t="str">
        <f t="shared" si="8"/>
        <v>LEER</v>
      </c>
      <c r="HO42" s="142" t="str">
        <f t="shared" si="8"/>
        <v>LEER</v>
      </c>
      <c r="HP42" s="142" t="str">
        <f t="shared" si="8"/>
        <v>LEER</v>
      </c>
      <c r="HQ42" s="142" t="str">
        <f t="shared" si="8"/>
        <v>LEER</v>
      </c>
      <c r="HR42" s="142" t="str">
        <f t="shared" si="8"/>
        <v>LEER</v>
      </c>
      <c r="HS42" s="142" t="str">
        <f t="shared" si="8"/>
        <v>LEER</v>
      </c>
      <c r="HT42" s="142" t="str">
        <f t="shared" si="8"/>
        <v>LEER</v>
      </c>
      <c r="HU42" s="142" t="str">
        <f t="shared" si="8"/>
        <v>LEER</v>
      </c>
      <c r="HV42" s="142" t="str">
        <f t="shared" si="8"/>
        <v>LEER</v>
      </c>
      <c r="HW42" s="142" t="str">
        <f t="shared" si="8"/>
        <v>LEER</v>
      </c>
      <c r="HX42" s="142" t="str">
        <f t="shared" si="8"/>
        <v>LEER</v>
      </c>
      <c r="HY42" s="142" t="str">
        <f t="shared" si="8"/>
        <v>LEER</v>
      </c>
      <c r="HZ42" s="142" t="str">
        <f t="shared" si="8"/>
        <v>LEER</v>
      </c>
      <c r="IA42" s="142" t="str">
        <f t="shared" si="8"/>
        <v>LEER</v>
      </c>
      <c r="IB42" s="142" t="str">
        <f t="shared" si="8"/>
        <v>LEER</v>
      </c>
      <c r="IC42" s="142" t="str">
        <f t="shared" si="8"/>
        <v>LEER</v>
      </c>
      <c r="ID42" s="142" t="str">
        <f t="shared" si="8"/>
        <v>LEER</v>
      </c>
      <c r="IE42" s="142" t="str">
        <f t="shared" si="8"/>
        <v>LEER</v>
      </c>
      <c r="IF42" s="142" t="str">
        <f t="shared" si="8"/>
        <v>LEER</v>
      </c>
      <c r="IG42" s="142" t="str">
        <f t="shared" si="8"/>
        <v>LEER</v>
      </c>
      <c r="IH42" s="142" t="str">
        <f t="shared" si="8"/>
        <v>LEER</v>
      </c>
      <c r="II42" s="142" t="str">
        <f t="shared" si="8"/>
        <v>LEER</v>
      </c>
      <c r="IJ42" s="142" t="str">
        <f t="shared" si="8"/>
        <v>LEER</v>
      </c>
      <c r="IK42" s="142" t="str">
        <f t="shared" si="8"/>
        <v>LEER</v>
      </c>
      <c r="IL42" s="142" t="str">
        <f t="shared" si="8"/>
        <v>LEER</v>
      </c>
      <c r="IM42" s="142" t="str">
        <f t="shared" si="8"/>
        <v>LEER</v>
      </c>
      <c r="IN42" s="142" t="str">
        <f t="shared" si="8"/>
        <v>LEER</v>
      </c>
      <c r="IO42" s="142" t="str">
        <f t="shared" si="8"/>
        <v>LEER</v>
      </c>
      <c r="IP42" s="142" t="str">
        <f t="shared" si="8"/>
        <v>LEER</v>
      </c>
      <c r="IQ42" s="142" t="str">
        <f t="shared" si="8"/>
        <v>LEER</v>
      </c>
      <c r="IR42" s="142" t="str">
        <f t="shared" si="8"/>
        <v>LEER</v>
      </c>
      <c r="IS42" s="142" t="str">
        <f t="shared" si="8"/>
        <v>LEER</v>
      </c>
      <c r="IT42" s="142" t="str">
        <f t="shared" si="8"/>
        <v>LEER</v>
      </c>
      <c r="IU42" s="142" t="str">
        <f t="shared" si="8"/>
        <v>LEER</v>
      </c>
      <c r="IV42" s="142" t="str">
        <f t="shared" si="8"/>
        <v>LEER</v>
      </c>
      <c r="IW42" s="142" t="str">
        <f t="shared" si="8"/>
        <v>LEER</v>
      </c>
      <c r="IX42" s="142" t="str">
        <f t="shared" si="8"/>
        <v>LEER</v>
      </c>
      <c r="IY42" s="142" t="str">
        <f t="shared" si="8"/>
        <v>LEER</v>
      </c>
      <c r="IZ42" s="142" t="str">
        <f t="shared" si="8"/>
        <v>LEER</v>
      </c>
      <c r="JA42" s="142" t="str">
        <f t="shared" ref="JA42:SK42" si="9">IF(COUNTA(JA43:JA48)=0,"LEER",IF(ISNUMBER(SUM(JA43:JA48)),"OK","FEHLER"))</f>
        <v>LEER</v>
      </c>
      <c r="JB42" s="142" t="str">
        <f t="shared" si="9"/>
        <v>LEER</v>
      </c>
      <c r="JC42" s="142" t="str">
        <f t="shared" si="9"/>
        <v>LEER</v>
      </c>
      <c r="JD42" s="142" t="str">
        <f t="shared" si="9"/>
        <v>LEER</v>
      </c>
      <c r="JE42" s="142" t="str">
        <f t="shared" si="9"/>
        <v>LEER</v>
      </c>
      <c r="JF42" s="142" t="str">
        <f t="shared" si="9"/>
        <v>LEER</v>
      </c>
      <c r="JG42" s="142" t="str">
        <f t="shared" si="9"/>
        <v>LEER</v>
      </c>
      <c r="JH42" s="142" t="str">
        <f t="shared" si="9"/>
        <v>LEER</v>
      </c>
      <c r="JI42" s="142" t="str">
        <f t="shared" si="9"/>
        <v>LEER</v>
      </c>
      <c r="JJ42" s="142" t="str">
        <f t="shared" si="9"/>
        <v>LEER</v>
      </c>
      <c r="JK42" s="142" t="str">
        <f t="shared" si="9"/>
        <v>LEER</v>
      </c>
      <c r="JL42" s="142" t="str">
        <f t="shared" si="9"/>
        <v>LEER</v>
      </c>
      <c r="JM42" s="142" t="str">
        <f t="shared" si="9"/>
        <v>LEER</v>
      </c>
      <c r="JN42" s="142" t="str">
        <f t="shared" si="9"/>
        <v>LEER</v>
      </c>
      <c r="JO42" s="142" t="str">
        <f t="shared" si="9"/>
        <v>LEER</v>
      </c>
      <c r="JP42" s="142" t="str">
        <f t="shared" si="9"/>
        <v>LEER</v>
      </c>
      <c r="JQ42" s="142" t="str">
        <f t="shared" si="9"/>
        <v>LEER</v>
      </c>
      <c r="JR42" s="142" t="str">
        <f t="shared" si="9"/>
        <v>LEER</v>
      </c>
      <c r="JS42" s="142" t="str">
        <f t="shared" si="9"/>
        <v>LEER</v>
      </c>
      <c r="JT42" s="142" t="str">
        <f t="shared" si="9"/>
        <v>LEER</v>
      </c>
      <c r="JU42" s="142" t="str">
        <f t="shared" si="9"/>
        <v>LEER</v>
      </c>
      <c r="JV42" s="142" t="str">
        <f t="shared" si="9"/>
        <v>LEER</v>
      </c>
      <c r="JW42" s="142" t="str">
        <f t="shared" si="9"/>
        <v>LEER</v>
      </c>
      <c r="JX42" s="142" t="str">
        <f t="shared" si="9"/>
        <v>LEER</v>
      </c>
      <c r="JY42" s="142" t="str">
        <f t="shared" si="9"/>
        <v>LEER</v>
      </c>
      <c r="JZ42" s="142" t="str">
        <f t="shared" si="9"/>
        <v>LEER</v>
      </c>
      <c r="KA42" s="142" t="str">
        <f t="shared" si="9"/>
        <v>LEER</v>
      </c>
      <c r="KB42" s="142" t="str">
        <f t="shared" si="9"/>
        <v>LEER</v>
      </c>
      <c r="KC42" s="142" t="str">
        <f t="shared" si="9"/>
        <v>LEER</v>
      </c>
      <c r="KD42" s="142" t="str">
        <f t="shared" si="9"/>
        <v>LEER</v>
      </c>
      <c r="KE42" s="142" t="str">
        <f t="shared" si="9"/>
        <v>LEER</v>
      </c>
      <c r="KF42" s="142" t="str">
        <f t="shared" si="9"/>
        <v>LEER</v>
      </c>
      <c r="KG42" s="142" t="str">
        <f t="shared" si="9"/>
        <v>LEER</v>
      </c>
      <c r="KH42" s="142" t="str">
        <f t="shared" si="9"/>
        <v>LEER</v>
      </c>
      <c r="KI42" s="142" t="str">
        <f t="shared" si="9"/>
        <v>LEER</v>
      </c>
      <c r="KJ42" s="142" t="str">
        <f t="shared" si="9"/>
        <v>LEER</v>
      </c>
      <c r="KK42" s="142" t="str">
        <f t="shared" si="9"/>
        <v>LEER</v>
      </c>
      <c r="KL42" s="142" t="str">
        <f t="shared" si="9"/>
        <v>LEER</v>
      </c>
      <c r="KM42" s="142" t="str">
        <f t="shared" si="9"/>
        <v>LEER</v>
      </c>
      <c r="KN42" s="142" t="str">
        <f t="shared" si="9"/>
        <v>LEER</v>
      </c>
      <c r="KO42" s="142" t="str">
        <f t="shared" si="9"/>
        <v>LEER</v>
      </c>
      <c r="KP42" s="142" t="str">
        <f t="shared" si="9"/>
        <v>LEER</v>
      </c>
      <c r="KQ42" s="142" t="str">
        <f t="shared" si="9"/>
        <v>LEER</v>
      </c>
      <c r="KR42" s="142" t="str">
        <f t="shared" si="9"/>
        <v>LEER</v>
      </c>
      <c r="KS42" s="142" t="str">
        <f t="shared" si="9"/>
        <v>LEER</v>
      </c>
      <c r="KT42" s="142" t="str">
        <f t="shared" si="9"/>
        <v>LEER</v>
      </c>
      <c r="KU42" s="142" t="str">
        <f t="shared" si="9"/>
        <v>LEER</v>
      </c>
      <c r="KV42" s="142" t="str">
        <f t="shared" si="9"/>
        <v>LEER</v>
      </c>
      <c r="KW42" s="142" t="str">
        <f t="shared" si="9"/>
        <v>LEER</v>
      </c>
      <c r="KX42" s="142" t="str">
        <f t="shared" si="9"/>
        <v>LEER</v>
      </c>
      <c r="KY42" s="142" t="str">
        <f t="shared" si="9"/>
        <v>LEER</v>
      </c>
      <c r="KZ42" s="142" t="str">
        <f t="shared" si="9"/>
        <v>LEER</v>
      </c>
      <c r="LA42" s="142" t="str">
        <f t="shared" si="9"/>
        <v>LEER</v>
      </c>
      <c r="LB42" s="142" t="str">
        <f t="shared" si="9"/>
        <v>LEER</v>
      </c>
      <c r="LC42" s="142" t="str">
        <f t="shared" si="9"/>
        <v>LEER</v>
      </c>
      <c r="LD42" s="142" t="str">
        <f t="shared" si="9"/>
        <v>LEER</v>
      </c>
      <c r="LE42" s="142" t="str">
        <f t="shared" si="9"/>
        <v>LEER</v>
      </c>
      <c r="LF42" s="142" t="str">
        <f t="shared" si="9"/>
        <v>LEER</v>
      </c>
      <c r="LG42" s="142" t="str">
        <f t="shared" si="9"/>
        <v>LEER</v>
      </c>
      <c r="LH42" s="142" t="str">
        <f t="shared" si="9"/>
        <v>LEER</v>
      </c>
      <c r="LI42" s="142" t="str">
        <f t="shared" si="9"/>
        <v>LEER</v>
      </c>
      <c r="LJ42" s="142" t="str">
        <f t="shared" si="9"/>
        <v>LEER</v>
      </c>
      <c r="LK42" s="142" t="str">
        <f t="shared" si="9"/>
        <v>LEER</v>
      </c>
      <c r="LL42" s="142" t="str">
        <f t="shared" si="9"/>
        <v>LEER</v>
      </c>
      <c r="LM42" s="142" t="str">
        <f t="shared" si="9"/>
        <v>LEER</v>
      </c>
      <c r="LN42" s="142" t="str">
        <f t="shared" si="9"/>
        <v>LEER</v>
      </c>
      <c r="LO42" s="142" t="str">
        <f t="shared" si="9"/>
        <v>LEER</v>
      </c>
      <c r="LP42" s="142" t="str">
        <f t="shared" si="9"/>
        <v>LEER</v>
      </c>
      <c r="LQ42" s="142" t="str">
        <f t="shared" si="9"/>
        <v>LEER</v>
      </c>
      <c r="LR42" s="142" t="str">
        <f t="shared" si="9"/>
        <v>LEER</v>
      </c>
      <c r="LS42" s="142" t="str">
        <f t="shared" si="9"/>
        <v>LEER</v>
      </c>
      <c r="LT42" s="142" t="str">
        <f t="shared" si="9"/>
        <v>LEER</v>
      </c>
      <c r="LU42" s="142" t="str">
        <f t="shared" si="9"/>
        <v>LEER</v>
      </c>
      <c r="LV42" s="142" t="str">
        <f t="shared" si="9"/>
        <v>LEER</v>
      </c>
      <c r="LW42" s="142" t="str">
        <f t="shared" si="9"/>
        <v>LEER</v>
      </c>
      <c r="LX42" s="142" t="str">
        <f t="shared" si="9"/>
        <v>LEER</v>
      </c>
      <c r="LY42" s="142" t="str">
        <f t="shared" si="9"/>
        <v>LEER</v>
      </c>
      <c r="LZ42" s="142" t="str">
        <f t="shared" si="9"/>
        <v>LEER</v>
      </c>
      <c r="MA42" s="142" t="str">
        <f t="shared" si="9"/>
        <v>LEER</v>
      </c>
      <c r="MB42" s="142" t="str">
        <f t="shared" si="9"/>
        <v>LEER</v>
      </c>
      <c r="MC42" s="142" t="str">
        <f t="shared" si="9"/>
        <v>LEER</v>
      </c>
      <c r="MD42" s="142" t="str">
        <f t="shared" si="9"/>
        <v>LEER</v>
      </c>
      <c r="ME42" s="142" t="str">
        <f t="shared" si="9"/>
        <v>LEER</v>
      </c>
      <c r="MF42" s="142" t="str">
        <f t="shared" si="9"/>
        <v>LEER</v>
      </c>
      <c r="MG42" s="142" t="str">
        <f t="shared" si="9"/>
        <v>LEER</v>
      </c>
      <c r="MH42" s="142" t="str">
        <f t="shared" si="9"/>
        <v>LEER</v>
      </c>
      <c r="MI42" s="142" t="str">
        <f t="shared" si="9"/>
        <v>LEER</v>
      </c>
      <c r="MJ42" s="142" t="str">
        <f t="shared" si="9"/>
        <v>LEER</v>
      </c>
      <c r="MK42" s="142" t="str">
        <f t="shared" si="9"/>
        <v>LEER</v>
      </c>
      <c r="ML42" s="142" t="str">
        <f t="shared" si="9"/>
        <v>LEER</v>
      </c>
      <c r="MM42" s="142" t="str">
        <f t="shared" si="9"/>
        <v>LEER</v>
      </c>
      <c r="MN42" s="142" t="str">
        <f t="shared" si="9"/>
        <v>LEER</v>
      </c>
      <c r="MO42" s="142" t="str">
        <f t="shared" si="9"/>
        <v>LEER</v>
      </c>
      <c r="MP42" s="142" t="str">
        <f t="shared" si="9"/>
        <v>LEER</v>
      </c>
      <c r="MQ42" s="142" t="str">
        <f t="shared" si="9"/>
        <v>LEER</v>
      </c>
      <c r="MR42" s="142" t="str">
        <f t="shared" si="9"/>
        <v>LEER</v>
      </c>
      <c r="MS42" s="142" t="str">
        <f t="shared" si="9"/>
        <v>LEER</v>
      </c>
      <c r="MT42" s="142" t="str">
        <f t="shared" si="9"/>
        <v>LEER</v>
      </c>
      <c r="MU42" s="142" t="str">
        <f t="shared" si="9"/>
        <v>LEER</v>
      </c>
      <c r="MV42" s="142" t="str">
        <f t="shared" si="9"/>
        <v>LEER</v>
      </c>
      <c r="MW42" s="142" t="str">
        <f t="shared" si="9"/>
        <v>LEER</v>
      </c>
      <c r="MX42" s="142" t="str">
        <f t="shared" si="9"/>
        <v>LEER</v>
      </c>
      <c r="MY42" s="142" t="str">
        <f t="shared" si="9"/>
        <v>LEER</v>
      </c>
      <c r="MZ42" s="142" t="str">
        <f t="shared" si="9"/>
        <v>LEER</v>
      </c>
      <c r="NA42" s="142" t="str">
        <f t="shared" si="9"/>
        <v>LEER</v>
      </c>
      <c r="NB42" s="142" t="str">
        <f t="shared" si="9"/>
        <v>LEER</v>
      </c>
      <c r="NC42" s="142" t="str">
        <f t="shared" si="9"/>
        <v>LEER</v>
      </c>
      <c r="ND42" s="142" t="str">
        <f t="shared" si="9"/>
        <v>LEER</v>
      </c>
      <c r="NE42" s="142" t="str">
        <f t="shared" si="9"/>
        <v>LEER</v>
      </c>
      <c r="NF42" s="142" t="str">
        <f t="shared" si="9"/>
        <v>LEER</v>
      </c>
      <c r="NG42" s="142" t="str">
        <f t="shared" si="9"/>
        <v>LEER</v>
      </c>
      <c r="NH42" s="142" t="str">
        <f t="shared" si="9"/>
        <v>LEER</v>
      </c>
      <c r="NI42" s="142" t="str">
        <f t="shared" si="9"/>
        <v>LEER</v>
      </c>
      <c r="NJ42" s="142" t="str">
        <f t="shared" si="9"/>
        <v>LEER</v>
      </c>
      <c r="NK42" s="142" t="str">
        <f t="shared" si="9"/>
        <v>LEER</v>
      </c>
      <c r="NL42" s="142" t="str">
        <f t="shared" si="9"/>
        <v>LEER</v>
      </c>
      <c r="NM42" s="142" t="str">
        <f t="shared" si="9"/>
        <v>LEER</v>
      </c>
      <c r="NN42" s="142" t="str">
        <f t="shared" si="9"/>
        <v>LEER</v>
      </c>
      <c r="NO42" s="142" t="str">
        <f t="shared" si="9"/>
        <v>LEER</v>
      </c>
      <c r="NP42" s="142" t="str">
        <f t="shared" si="9"/>
        <v>LEER</v>
      </c>
      <c r="NQ42" s="142" t="str">
        <f t="shared" si="9"/>
        <v>LEER</v>
      </c>
      <c r="NR42" s="142" t="str">
        <f t="shared" si="9"/>
        <v>LEER</v>
      </c>
      <c r="NS42" s="142" t="str">
        <f t="shared" si="9"/>
        <v>LEER</v>
      </c>
      <c r="NT42" s="142" t="str">
        <f t="shared" si="9"/>
        <v>LEER</v>
      </c>
      <c r="NU42" s="142" t="str">
        <f t="shared" si="9"/>
        <v>LEER</v>
      </c>
      <c r="NV42" s="142" t="str">
        <f t="shared" si="9"/>
        <v>LEER</v>
      </c>
      <c r="NW42" s="142" t="str">
        <f t="shared" si="9"/>
        <v>LEER</v>
      </c>
      <c r="NX42" s="142" t="str">
        <f t="shared" si="9"/>
        <v>LEER</v>
      </c>
      <c r="NY42" s="142" t="str">
        <f t="shared" si="9"/>
        <v>LEER</v>
      </c>
      <c r="NZ42" s="142" t="str">
        <f t="shared" si="9"/>
        <v>LEER</v>
      </c>
      <c r="OA42" s="142" t="str">
        <f t="shared" si="9"/>
        <v>LEER</v>
      </c>
      <c r="OB42" s="142" t="str">
        <f t="shared" si="9"/>
        <v>LEER</v>
      </c>
      <c r="OC42" s="142" t="str">
        <f t="shared" si="9"/>
        <v>LEER</v>
      </c>
      <c r="OD42" s="142" t="str">
        <f t="shared" si="9"/>
        <v>LEER</v>
      </c>
      <c r="OE42" s="142" t="str">
        <f t="shared" si="9"/>
        <v>LEER</v>
      </c>
      <c r="OF42" s="142" t="str">
        <f t="shared" si="9"/>
        <v>LEER</v>
      </c>
      <c r="OG42" s="142" t="str">
        <f t="shared" si="9"/>
        <v>LEER</v>
      </c>
      <c r="OH42" s="142" t="str">
        <f t="shared" si="9"/>
        <v>LEER</v>
      </c>
      <c r="OI42" s="142" t="str">
        <f t="shared" si="9"/>
        <v>LEER</v>
      </c>
      <c r="OJ42" s="142" t="str">
        <f t="shared" si="9"/>
        <v>LEER</v>
      </c>
      <c r="OK42" s="142" t="str">
        <f t="shared" si="9"/>
        <v>LEER</v>
      </c>
      <c r="OL42" s="142" t="str">
        <f t="shared" si="9"/>
        <v>LEER</v>
      </c>
      <c r="OM42" s="142" t="str">
        <f t="shared" si="9"/>
        <v>LEER</v>
      </c>
      <c r="ON42" s="142" t="str">
        <f t="shared" si="9"/>
        <v>LEER</v>
      </c>
      <c r="OO42" s="142" t="str">
        <f t="shared" si="9"/>
        <v>LEER</v>
      </c>
      <c r="OP42" s="142" t="str">
        <f t="shared" si="9"/>
        <v>LEER</v>
      </c>
      <c r="OQ42" s="142" t="str">
        <f t="shared" si="9"/>
        <v>LEER</v>
      </c>
      <c r="OR42" s="142" t="str">
        <f t="shared" si="9"/>
        <v>LEER</v>
      </c>
      <c r="OS42" s="142" t="str">
        <f t="shared" si="9"/>
        <v>LEER</v>
      </c>
      <c r="OT42" s="142" t="str">
        <f t="shared" si="9"/>
        <v>LEER</v>
      </c>
      <c r="OU42" s="142" t="str">
        <f t="shared" si="9"/>
        <v>LEER</v>
      </c>
      <c r="OV42" s="142" t="str">
        <f t="shared" si="9"/>
        <v>LEER</v>
      </c>
      <c r="OW42" s="142" t="str">
        <f t="shared" si="9"/>
        <v>LEER</v>
      </c>
      <c r="OX42" s="142" t="str">
        <f t="shared" si="9"/>
        <v>LEER</v>
      </c>
      <c r="OY42" s="142" t="str">
        <f t="shared" si="9"/>
        <v>LEER</v>
      </c>
      <c r="OZ42" s="142" t="str">
        <f t="shared" si="9"/>
        <v>LEER</v>
      </c>
      <c r="PA42" s="142" t="str">
        <f t="shared" si="9"/>
        <v>LEER</v>
      </c>
      <c r="PB42" s="142" t="str">
        <f t="shared" si="9"/>
        <v>LEER</v>
      </c>
      <c r="PC42" s="142" t="str">
        <f t="shared" si="9"/>
        <v>LEER</v>
      </c>
      <c r="PD42" s="142" t="str">
        <f t="shared" si="9"/>
        <v>LEER</v>
      </c>
      <c r="PE42" s="142" t="str">
        <f t="shared" si="9"/>
        <v>LEER</v>
      </c>
      <c r="PF42" s="142" t="str">
        <f t="shared" si="9"/>
        <v>LEER</v>
      </c>
      <c r="PG42" s="142" t="str">
        <f t="shared" si="9"/>
        <v>LEER</v>
      </c>
      <c r="PH42" s="142" t="str">
        <f t="shared" si="9"/>
        <v>LEER</v>
      </c>
      <c r="PI42" s="142" t="str">
        <f t="shared" si="9"/>
        <v>LEER</v>
      </c>
      <c r="PJ42" s="142" t="str">
        <f t="shared" si="9"/>
        <v>LEER</v>
      </c>
      <c r="PK42" s="142" t="str">
        <f t="shared" si="9"/>
        <v>LEER</v>
      </c>
      <c r="PL42" s="142" t="str">
        <f t="shared" si="9"/>
        <v>LEER</v>
      </c>
      <c r="PM42" s="142" t="str">
        <f t="shared" si="9"/>
        <v>LEER</v>
      </c>
      <c r="PN42" s="142" t="str">
        <f t="shared" si="9"/>
        <v>LEER</v>
      </c>
      <c r="PO42" s="142" t="str">
        <f t="shared" si="9"/>
        <v>LEER</v>
      </c>
      <c r="PP42" s="142" t="str">
        <f t="shared" si="9"/>
        <v>LEER</v>
      </c>
      <c r="PQ42" s="142" t="str">
        <f t="shared" si="9"/>
        <v>LEER</v>
      </c>
      <c r="PR42" s="142" t="str">
        <f t="shared" si="9"/>
        <v>LEER</v>
      </c>
      <c r="PS42" s="142" t="str">
        <f t="shared" si="9"/>
        <v>LEER</v>
      </c>
      <c r="PT42" s="142" t="str">
        <f t="shared" si="9"/>
        <v>LEER</v>
      </c>
      <c r="PU42" s="142" t="str">
        <f t="shared" si="9"/>
        <v>LEER</v>
      </c>
      <c r="PV42" s="142" t="str">
        <f t="shared" si="9"/>
        <v>LEER</v>
      </c>
      <c r="PW42" s="142" t="str">
        <f t="shared" si="9"/>
        <v>LEER</v>
      </c>
      <c r="PX42" s="142" t="str">
        <f t="shared" si="9"/>
        <v>LEER</v>
      </c>
      <c r="PY42" s="142" t="str">
        <f t="shared" si="9"/>
        <v>LEER</v>
      </c>
      <c r="PZ42" s="142" t="str">
        <f t="shared" si="9"/>
        <v>LEER</v>
      </c>
      <c r="QA42" s="142" t="str">
        <f t="shared" si="9"/>
        <v>LEER</v>
      </c>
      <c r="QB42" s="142" t="str">
        <f t="shared" si="9"/>
        <v>LEER</v>
      </c>
      <c r="QC42" s="142" t="str">
        <f t="shared" si="9"/>
        <v>LEER</v>
      </c>
      <c r="QD42" s="142" t="str">
        <f t="shared" si="9"/>
        <v>LEER</v>
      </c>
      <c r="QE42" s="142" t="str">
        <f t="shared" si="9"/>
        <v>LEER</v>
      </c>
      <c r="QF42" s="142" t="str">
        <f t="shared" si="9"/>
        <v>LEER</v>
      </c>
      <c r="QG42" s="142" t="str">
        <f t="shared" si="9"/>
        <v>LEER</v>
      </c>
      <c r="QH42" s="142" t="str">
        <f t="shared" si="9"/>
        <v>LEER</v>
      </c>
      <c r="QI42" s="142" t="str">
        <f t="shared" si="9"/>
        <v>LEER</v>
      </c>
      <c r="QJ42" s="142" t="str">
        <f t="shared" si="9"/>
        <v>LEER</v>
      </c>
      <c r="QK42" s="142" t="str">
        <f t="shared" si="9"/>
        <v>LEER</v>
      </c>
      <c r="QL42" s="142" t="str">
        <f t="shared" si="9"/>
        <v>LEER</v>
      </c>
      <c r="QM42" s="142" t="str">
        <f t="shared" si="9"/>
        <v>LEER</v>
      </c>
      <c r="QN42" s="142" t="str">
        <f t="shared" si="9"/>
        <v>LEER</v>
      </c>
      <c r="QO42" s="142" t="str">
        <f t="shared" si="9"/>
        <v>LEER</v>
      </c>
      <c r="QP42" s="142" t="str">
        <f t="shared" si="9"/>
        <v>LEER</v>
      </c>
      <c r="QQ42" s="142" t="str">
        <f t="shared" si="9"/>
        <v>LEER</v>
      </c>
      <c r="QR42" s="142" t="str">
        <f t="shared" si="9"/>
        <v>LEER</v>
      </c>
      <c r="QS42" s="142" t="str">
        <f t="shared" si="9"/>
        <v>LEER</v>
      </c>
      <c r="QT42" s="142" t="str">
        <f t="shared" si="9"/>
        <v>LEER</v>
      </c>
      <c r="QU42" s="142" t="str">
        <f t="shared" si="9"/>
        <v>LEER</v>
      </c>
      <c r="QV42" s="142" t="str">
        <f t="shared" si="9"/>
        <v>LEER</v>
      </c>
      <c r="QW42" s="142" t="str">
        <f t="shared" si="9"/>
        <v>LEER</v>
      </c>
      <c r="QX42" s="142" t="str">
        <f t="shared" si="9"/>
        <v>LEER</v>
      </c>
      <c r="QY42" s="142" t="str">
        <f t="shared" si="9"/>
        <v>LEER</v>
      </c>
      <c r="QZ42" s="142" t="str">
        <f t="shared" si="9"/>
        <v>LEER</v>
      </c>
      <c r="RA42" s="142" t="str">
        <f t="shared" si="9"/>
        <v>LEER</v>
      </c>
      <c r="RB42" s="142" t="str">
        <f t="shared" si="9"/>
        <v>LEER</v>
      </c>
      <c r="RC42" s="142" t="str">
        <f t="shared" si="9"/>
        <v>LEER</v>
      </c>
      <c r="RD42" s="142" t="str">
        <f t="shared" si="9"/>
        <v>LEER</v>
      </c>
      <c r="RE42" s="142" t="str">
        <f t="shared" si="9"/>
        <v>LEER</v>
      </c>
      <c r="RF42" s="142" t="str">
        <f t="shared" si="9"/>
        <v>LEER</v>
      </c>
      <c r="RG42" s="142" t="str">
        <f t="shared" si="9"/>
        <v>LEER</v>
      </c>
      <c r="RH42" s="142" t="str">
        <f t="shared" si="9"/>
        <v>LEER</v>
      </c>
      <c r="RI42" s="142" t="str">
        <f t="shared" si="9"/>
        <v>LEER</v>
      </c>
      <c r="RJ42" s="142" t="str">
        <f t="shared" si="9"/>
        <v>LEER</v>
      </c>
      <c r="RK42" s="142" t="str">
        <f t="shared" si="9"/>
        <v>LEER</v>
      </c>
      <c r="RL42" s="142" t="str">
        <f t="shared" si="9"/>
        <v>LEER</v>
      </c>
      <c r="RM42" s="142" t="str">
        <f t="shared" si="9"/>
        <v>LEER</v>
      </c>
      <c r="RN42" s="142" t="str">
        <f t="shared" si="9"/>
        <v>LEER</v>
      </c>
      <c r="RO42" s="142" t="str">
        <f t="shared" si="9"/>
        <v>LEER</v>
      </c>
      <c r="RP42" s="142" t="str">
        <f t="shared" si="9"/>
        <v>LEER</v>
      </c>
      <c r="RQ42" s="142" t="str">
        <f t="shared" si="9"/>
        <v>LEER</v>
      </c>
      <c r="RR42" s="142" t="str">
        <f t="shared" si="9"/>
        <v>LEER</v>
      </c>
      <c r="RS42" s="142" t="str">
        <f t="shared" si="9"/>
        <v>LEER</v>
      </c>
      <c r="RT42" s="142" t="str">
        <f t="shared" si="9"/>
        <v>LEER</v>
      </c>
      <c r="RU42" s="142" t="str">
        <f t="shared" si="9"/>
        <v>LEER</v>
      </c>
      <c r="RV42" s="142" t="str">
        <f t="shared" si="9"/>
        <v>LEER</v>
      </c>
      <c r="RW42" s="142" t="str">
        <f t="shared" si="9"/>
        <v>LEER</v>
      </c>
      <c r="RX42" s="142" t="str">
        <f t="shared" si="9"/>
        <v>LEER</v>
      </c>
      <c r="RY42" s="142" t="str">
        <f t="shared" si="9"/>
        <v>LEER</v>
      </c>
      <c r="RZ42" s="142" t="str">
        <f t="shared" si="9"/>
        <v>LEER</v>
      </c>
      <c r="SA42" s="142" t="str">
        <f t="shared" si="9"/>
        <v>LEER</v>
      </c>
      <c r="SB42" s="142" t="str">
        <f t="shared" si="9"/>
        <v>LEER</v>
      </c>
      <c r="SC42" s="142" t="str">
        <f t="shared" si="9"/>
        <v>LEER</v>
      </c>
      <c r="SD42" s="142" t="str">
        <f t="shared" si="9"/>
        <v>LEER</v>
      </c>
      <c r="SE42" s="142" t="str">
        <f t="shared" si="9"/>
        <v>LEER</v>
      </c>
      <c r="SF42" s="142" t="str">
        <f t="shared" si="9"/>
        <v>LEER</v>
      </c>
      <c r="SG42" s="142" t="str">
        <f t="shared" si="9"/>
        <v>LEER</v>
      </c>
      <c r="SH42" s="142" t="str">
        <f t="shared" si="9"/>
        <v>LEER</v>
      </c>
      <c r="SI42" s="142" t="str">
        <f t="shared" si="9"/>
        <v>LEER</v>
      </c>
      <c r="SJ42" s="142" t="str">
        <f t="shared" si="9"/>
        <v>LEER</v>
      </c>
      <c r="SK42" s="142" t="str">
        <f t="shared" si="9"/>
        <v>LEER</v>
      </c>
      <c r="SL42" s="143"/>
      <c r="SM42" s="143"/>
      <c r="SN42" s="143"/>
      <c r="SO42" s="143"/>
      <c r="SP42" s="143"/>
      <c r="SQ42" s="143"/>
      <c r="SR42" s="143"/>
      <c r="SS42" s="143"/>
      <c r="ST42" s="143"/>
      <c r="SU42" s="143"/>
      <c r="SV42" s="143"/>
      <c r="SW42" s="143"/>
      <c r="SX42" s="143"/>
      <c r="SY42" s="143"/>
      <c r="SZ42" s="143"/>
      <c r="TA42" s="143"/>
    </row>
    <row r="43" spans="1:521" ht="15.75" customHeight="1" x14ac:dyDescent="0.2">
      <c r="A43" s="95"/>
      <c r="B43" s="133" t="s">
        <v>72</v>
      </c>
      <c r="C43" s="97" t="s">
        <v>73</v>
      </c>
      <c r="D43" s="115">
        <v>10</v>
      </c>
      <c r="E43" s="115" t="s">
        <v>16</v>
      </c>
      <c r="F43" s="144"/>
      <c r="G43" s="144"/>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c r="DO43" s="131"/>
      <c r="DP43" s="131"/>
      <c r="DQ43" s="131"/>
      <c r="DR43" s="131"/>
      <c r="DS43" s="131"/>
      <c r="DT43" s="131"/>
      <c r="DU43" s="131"/>
      <c r="DV43" s="131"/>
      <c r="DW43" s="131"/>
      <c r="DX43" s="131"/>
      <c r="DY43" s="131"/>
      <c r="DZ43" s="131"/>
      <c r="EA43" s="131"/>
      <c r="EB43" s="131"/>
      <c r="EC43" s="131"/>
      <c r="ED43" s="131"/>
      <c r="EE43" s="131"/>
      <c r="EF43" s="131"/>
      <c r="EG43" s="131"/>
      <c r="EH43" s="131"/>
      <c r="EI43" s="131"/>
      <c r="EJ43" s="131"/>
      <c r="EK43" s="131"/>
      <c r="EL43" s="131"/>
      <c r="EM43" s="131"/>
      <c r="EN43" s="131"/>
      <c r="EO43" s="131"/>
      <c r="EP43" s="131"/>
      <c r="EQ43" s="131"/>
      <c r="ER43" s="131"/>
      <c r="ES43" s="131"/>
      <c r="ET43" s="131"/>
      <c r="EU43" s="131"/>
      <c r="EV43" s="131"/>
      <c r="EW43" s="131"/>
      <c r="EX43" s="131"/>
      <c r="EY43" s="131"/>
      <c r="EZ43" s="131"/>
      <c r="FA43" s="131"/>
      <c r="FB43" s="131"/>
      <c r="FC43" s="131"/>
      <c r="FD43" s="131"/>
      <c r="FE43" s="131"/>
      <c r="FF43" s="131"/>
      <c r="FG43" s="131"/>
      <c r="FH43" s="131"/>
      <c r="FI43" s="131"/>
      <c r="FJ43" s="131"/>
      <c r="FK43" s="131"/>
      <c r="FL43" s="131"/>
      <c r="FM43" s="131"/>
      <c r="FN43" s="131"/>
      <c r="FO43" s="131"/>
      <c r="FP43" s="131"/>
      <c r="FQ43" s="131"/>
      <c r="FR43" s="131"/>
      <c r="FS43" s="131"/>
      <c r="FT43" s="131"/>
      <c r="FU43" s="131"/>
      <c r="FV43" s="131"/>
      <c r="FW43" s="131"/>
      <c r="FX43" s="131"/>
      <c r="FY43" s="131"/>
      <c r="FZ43" s="131"/>
      <c r="GA43" s="131"/>
      <c r="GB43" s="131"/>
      <c r="GC43" s="131"/>
      <c r="GD43" s="131"/>
      <c r="GE43" s="131"/>
      <c r="GF43" s="131"/>
      <c r="GG43" s="131"/>
      <c r="GH43" s="131"/>
      <c r="GI43" s="131"/>
      <c r="GJ43" s="131"/>
      <c r="GK43" s="131"/>
      <c r="GL43" s="131"/>
      <c r="GM43" s="131"/>
      <c r="GN43" s="131"/>
      <c r="GO43" s="131"/>
      <c r="GP43" s="131"/>
      <c r="GQ43" s="131"/>
      <c r="GR43" s="131"/>
      <c r="GS43" s="131"/>
      <c r="GT43" s="131"/>
      <c r="GU43" s="131"/>
      <c r="GV43" s="131"/>
      <c r="GW43" s="131"/>
      <c r="GX43" s="131"/>
      <c r="GY43" s="131"/>
      <c r="GZ43" s="131"/>
      <c r="HA43" s="131"/>
      <c r="HB43" s="131"/>
      <c r="HC43" s="131"/>
      <c r="HD43" s="131"/>
      <c r="HE43" s="131"/>
      <c r="HF43" s="131"/>
      <c r="HG43" s="131"/>
      <c r="HH43" s="131"/>
      <c r="HI43" s="131"/>
      <c r="HJ43" s="131"/>
      <c r="HK43" s="131"/>
      <c r="HL43" s="131"/>
      <c r="HM43" s="131"/>
      <c r="HN43" s="131"/>
      <c r="HO43" s="131"/>
      <c r="HP43" s="131"/>
      <c r="HQ43" s="131"/>
      <c r="HR43" s="131"/>
      <c r="HS43" s="131"/>
      <c r="HT43" s="131"/>
      <c r="HU43" s="131"/>
      <c r="HV43" s="131"/>
      <c r="HW43" s="131"/>
      <c r="HX43" s="131"/>
      <c r="HY43" s="131"/>
      <c r="HZ43" s="131"/>
      <c r="IA43" s="131"/>
      <c r="IB43" s="131"/>
      <c r="IC43" s="131"/>
      <c r="ID43" s="131"/>
      <c r="IE43" s="131"/>
      <c r="IF43" s="131"/>
      <c r="IG43" s="131"/>
      <c r="IH43" s="131"/>
      <c r="II43" s="131"/>
      <c r="IJ43" s="131"/>
      <c r="IK43" s="131"/>
      <c r="IL43" s="131"/>
      <c r="IM43" s="131"/>
      <c r="IN43" s="131"/>
      <c r="IO43" s="131"/>
      <c r="IP43" s="131"/>
      <c r="IQ43" s="131"/>
      <c r="IR43" s="131"/>
      <c r="IS43" s="131"/>
      <c r="IT43" s="131"/>
      <c r="IU43" s="131"/>
      <c r="IV43" s="131"/>
      <c r="IW43" s="131"/>
      <c r="IX43" s="131"/>
      <c r="IY43" s="131"/>
      <c r="IZ43" s="131"/>
      <c r="JA43" s="131"/>
      <c r="JB43" s="131"/>
      <c r="JC43" s="131"/>
      <c r="JD43" s="131"/>
      <c r="JE43" s="131"/>
      <c r="JF43" s="131"/>
      <c r="JG43" s="131"/>
      <c r="JH43" s="131"/>
      <c r="JI43" s="131"/>
      <c r="JJ43" s="131"/>
      <c r="JK43" s="131"/>
      <c r="JL43" s="131"/>
      <c r="JM43" s="131"/>
      <c r="JN43" s="131"/>
      <c r="JO43" s="131"/>
      <c r="JP43" s="131"/>
      <c r="JQ43" s="131"/>
      <c r="JR43" s="131"/>
      <c r="JS43" s="131"/>
      <c r="JT43" s="131"/>
      <c r="JU43" s="131"/>
      <c r="JV43" s="131"/>
      <c r="JW43" s="131"/>
      <c r="JX43" s="131"/>
      <c r="JY43" s="131"/>
      <c r="JZ43" s="131"/>
      <c r="KA43" s="131"/>
      <c r="KB43" s="131"/>
      <c r="KC43" s="131"/>
      <c r="KD43" s="131"/>
      <c r="KE43" s="131"/>
      <c r="KF43" s="131"/>
      <c r="KG43" s="131"/>
      <c r="KH43" s="131"/>
      <c r="KI43" s="131"/>
      <c r="KJ43" s="131"/>
      <c r="KK43" s="131"/>
      <c r="KL43" s="131"/>
      <c r="KM43" s="131"/>
      <c r="KN43" s="131"/>
      <c r="KO43" s="131"/>
      <c r="KP43" s="131"/>
      <c r="KQ43" s="131"/>
      <c r="KR43" s="131"/>
      <c r="KS43" s="131"/>
      <c r="KT43" s="131"/>
      <c r="KU43" s="131"/>
      <c r="KV43" s="131"/>
      <c r="KW43" s="131"/>
      <c r="KX43" s="131"/>
      <c r="KY43" s="131"/>
      <c r="KZ43" s="131"/>
      <c r="LA43" s="131"/>
      <c r="LB43" s="131"/>
      <c r="LC43" s="131"/>
      <c r="LD43" s="131"/>
      <c r="LE43" s="131"/>
      <c r="LF43" s="131"/>
      <c r="LG43" s="131"/>
      <c r="LH43" s="131"/>
      <c r="LI43" s="131"/>
      <c r="LJ43" s="131"/>
      <c r="LK43" s="131"/>
      <c r="LL43" s="131"/>
      <c r="LM43" s="131"/>
      <c r="LN43" s="131"/>
      <c r="LO43" s="131"/>
      <c r="LP43" s="131"/>
      <c r="LQ43" s="131"/>
      <c r="LR43" s="131"/>
      <c r="LS43" s="131"/>
      <c r="LT43" s="131"/>
      <c r="LU43" s="131"/>
      <c r="LV43" s="131"/>
      <c r="LW43" s="131"/>
      <c r="LX43" s="131"/>
      <c r="LY43" s="131"/>
      <c r="LZ43" s="131"/>
      <c r="MA43" s="131"/>
      <c r="MB43" s="131"/>
      <c r="MC43" s="131"/>
      <c r="MD43" s="131"/>
      <c r="ME43" s="131"/>
      <c r="MF43" s="131"/>
      <c r="MG43" s="131"/>
      <c r="MH43" s="131"/>
      <c r="MI43" s="131"/>
      <c r="MJ43" s="131"/>
      <c r="MK43" s="131"/>
      <c r="ML43" s="131"/>
      <c r="MM43" s="131"/>
      <c r="MN43" s="131"/>
      <c r="MO43" s="131"/>
      <c r="MP43" s="131"/>
      <c r="MQ43" s="131"/>
      <c r="MR43" s="131"/>
      <c r="MS43" s="131"/>
      <c r="MT43" s="131"/>
      <c r="MU43" s="131"/>
      <c r="MV43" s="131"/>
      <c r="MW43" s="131"/>
      <c r="MX43" s="131"/>
      <c r="MY43" s="131"/>
      <c r="MZ43" s="131"/>
      <c r="NA43" s="131"/>
      <c r="NB43" s="131"/>
      <c r="NC43" s="131"/>
      <c r="ND43" s="131"/>
      <c r="NE43" s="131"/>
      <c r="NF43" s="131"/>
      <c r="NG43" s="131"/>
      <c r="NH43" s="131"/>
      <c r="NI43" s="131"/>
      <c r="NJ43" s="131"/>
      <c r="NK43" s="131"/>
      <c r="NL43" s="131"/>
      <c r="NM43" s="131"/>
      <c r="NN43" s="131"/>
      <c r="NO43" s="131"/>
      <c r="NP43" s="131"/>
      <c r="NQ43" s="131"/>
      <c r="NR43" s="131"/>
      <c r="NS43" s="131"/>
      <c r="NT43" s="131"/>
      <c r="NU43" s="131"/>
      <c r="NV43" s="131"/>
      <c r="NW43" s="131"/>
      <c r="NX43" s="131"/>
      <c r="NY43" s="131"/>
      <c r="NZ43" s="131"/>
      <c r="OA43" s="131"/>
      <c r="OB43" s="131"/>
      <c r="OC43" s="131"/>
      <c r="OD43" s="131"/>
      <c r="OE43" s="131"/>
      <c r="OF43" s="131"/>
      <c r="OG43" s="131"/>
      <c r="OH43" s="131"/>
      <c r="OI43" s="131"/>
      <c r="OJ43" s="131"/>
      <c r="OK43" s="131"/>
      <c r="OL43" s="131"/>
      <c r="OM43" s="131"/>
      <c r="ON43" s="131"/>
      <c r="OO43" s="131"/>
      <c r="OP43" s="131"/>
      <c r="OQ43" s="131"/>
      <c r="OR43" s="131"/>
      <c r="OS43" s="131"/>
      <c r="OT43" s="131"/>
      <c r="OU43" s="131"/>
      <c r="OV43" s="131"/>
      <c r="OW43" s="131"/>
      <c r="OX43" s="131"/>
      <c r="OY43" s="131"/>
      <c r="OZ43" s="131"/>
      <c r="PA43" s="131"/>
      <c r="PB43" s="131"/>
      <c r="PC43" s="131"/>
      <c r="PD43" s="131"/>
      <c r="PE43" s="131"/>
      <c r="PF43" s="131"/>
      <c r="PG43" s="131"/>
      <c r="PH43" s="131"/>
      <c r="PI43" s="131"/>
      <c r="PJ43" s="131"/>
      <c r="PK43" s="131"/>
      <c r="PL43" s="131"/>
      <c r="PM43" s="131"/>
      <c r="PN43" s="131"/>
      <c r="PO43" s="131"/>
      <c r="PP43" s="131"/>
      <c r="PQ43" s="131"/>
      <c r="PR43" s="131"/>
      <c r="PS43" s="131"/>
      <c r="PT43" s="131"/>
      <c r="PU43" s="131"/>
      <c r="PV43" s="131"/>
      <c r="PW43" s="131"/>
      <c r="PX43" s="131"/>
      <c r="PY43" s="131"/>
      <c r="PZ43" s="131"/>
      <c r="QA43" s="131"/>
      <c r="QB43" s="131"/>
      <c r="QC43" s="131"/>
      <c r="QD43" s="131"/>
      <c r="QE43" s="131"/>
      <c r="QF43" s="131"/>
      <c r="QG43" s="131"/>
      <c r="QH43" s="131"/>
      <c r="QI43" s="131"/>
      <c r="QJ43" s="131"/>
      <c r="QK43" s="131"/>
      <c r="QL43" s="131"/>
      <c r="QM43" s="131"/>
      <c r="QN43" s="131"/>
      <c r="QO43" s="131"/>
      <c r="QP43" s="131"/>
      <c r="QQ43" s="131"/>
      <c r="QR43" s="131"/>
      <c r="QS43" s="131"/>
      <c r="QT43" s="131"/>
      <c r="QU43" s="131"/>
      <c r="QV43" s="131"/>
      <c r="QW43" s="131"/>
      <c r="QX43" s="131"/>
      <c r="QY43" s="131"/>
      <c r="QZ43" s="131"/>
      <c r="RA43" s="131"/>
      <c r="RB43" s="131"/>
      <c r="RC43" s="131"/>
      <c r="RD43" s="131"/>
      <c r="RE43" s="131"/>
      <c r="RF43" s="131"/>
      <c r="RG43" s="131"/>
      <c r="RH43" s="131"/>
      <c r="RI43" s="131"/>
      <c r="RJ43" s="131"/>
      <c r="RK43" s="131"/>
      <c r="RL43" s="131"/>
      <c r="RM43" s="131"/>
      <c r="RN43" s="131"/>
      <c r="RO43" s="131"/>
      <c r="RP43" s="131"/>
      <c r="RQ43" s="131"/>
      <c r="RR43" s="131"/>
      <c r="RS43" s="131"/>
      <c r="RT43" s="131"/>
      <c r="RU43" s="131"/>
      <c r="RV43" s="131"/>
      <c r="RW43" s="131"/>
      <c r="RX43" s="131"/>
      <c r="RY43" s="131"/>
      <c r="RZ43" s="131"/>
      <c r="SA43" s="131"/>
      <c r="SB43" s="131"/>
      <c r="SC43" s="131"/>
      <c r="SD43" s="131"/>
      <c r="SE43" s="131"/>
      <c r="SF43" s="131"/>
      <c r="SG43" s="131"/>
      <c r="SH43" s="131"/>
      <c r="SI43" s="131"/>
      <c r="SJ43" s="131"/>
      <c r="SK43" s="131"/>
      <c r="SL43" s="51"/>
      <c r="SM43" s="51"/>
      <c r="SN43" s="51"/>
      <c r="SO43" s="51"/>
      <c r="SP43" s="51"/>
      <c r="SQ43" s="51"/>
      <c r="SR43" s="51"/>
      <c r="SS43" s="51"/>
      <c r="ST43" s="51"/>
      <c r="SU43" s="51"/>
      <c r="SV43" s="51"/>
      <c r="SW43" s="51"/>
      <c r="SX43" s="51"/>
      <c r="SY43" s="51"/>
      <c r="SZ43" s="51"/>
      <c r="TA43" s="51"/>
    </row>
    <row r="44" spans="1:521" ht="15.75" customHeight="1" x14ac:dyDescent="0.2">
      <c r="A44" s="95"/>
      <c r="B44" s="133" t="s">
        <v>74</v>
      </c>
      <c r="C44" s="97" t="s">
        <v>75</v>
      </c>
      <c r="D44" s="115">
        <v>15</v>
      </c>
      <c r="E44" s="115" t="s">
        <v>16</v>
      </c>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45"/>
      <c r="CH44" s="145"/>
      <c r="CI44" s="145"/>
      <c r="CJ44" s="145"/>
      <c r="CK44" s="145"/>
      <c r="CL44" s="145"/>
      <c r="CM44" s="145"/>
      <c r="CN44" s="145"/>
      <c r="CO44" s="145"/>
      <c r="CP44" s="145"/>
      <c r="CQ44" s="145"/>
      <c r="CR44" s="145"/>
      <c r="CS44" s="145"/>
      <c r="CT44" s="145"/>
      <c r="CU44" s="145"/>
      <c r="CV44" s="145"/>
      <c r="CW44" s="145"/>
      <c r="CX44" s="145"/>
      <c r="CY44" s="145"/>
      <c r="CZ44" s="145"/>
      <c r="DA44" s="145"/>
      <c r="DB44" s="145"/>
      <c r="DC44" s="145"/>
      <c r="DD44" s="145"/>
      <c r="DE44" s="145"/>
      <c r="DF44" s="145"/>
      <c r="DG44" s="145"/>
      <c r="DH44" s="145"/>
      <c r="DI44" s="145"/>
      <c r="DJ44" s="145"/>
      <c r="DK44" s="145"/>
      <c r="DL44" s="145"/>
      <c r="DM44" s="145"/>
      <c r="DN44" s="145"/>
      <c r="DO44" s="145"/>
      <c r="DP44" s="145"/>
      <c r="DQ44" s="145"/>
      <c r="DR44" s="145"/>
      <c r="DS44" s="145"/>
      <c r="DT44" s="145"/>
      <c r="DU44" s="145"/>
      <c r="DV44" s="145"/>
      <c r="DW44" s="145"/>
      <c r="DX44" s="145"/>
      <c r="DY44" s="145"/>
      <c r="DZ44" s="145"/>
      <c r="EA44" s="145"/>
      <c r="EB44" s="145"/>
      <c r="EC44" s="145"/>
      <c r="ED44" s="145"/>
      <c r="EE44" s="145"/>
      <c r="EF44" s="145"/>
      <c r="EG44" s="145"/>
      <c r="EH44" s="145"/>
      <c r="EI44" s="145"/>
      <c r="EJ44" s="145"/>
      <c r="EK44" s="145"/>
      <c r="EL44" s="145"/>
      <c r="EM44" s="145"/>
      <c r="EN44" s="145"/>
      <c r="EO44" s="145"/>
      <c r="EP44" s="145"/>
      <c r="EQ44" s="145"/>
      <c r="ER44" s="145"/>
      <c r="ES44" s="145"/>
      <c r="ET44" s="145"/>
      <c r="EU44" s="145"/>
      <c r="EV44" s="145"/>
      <c r="EW44" s="145"/>
      <c r="EX44" s="145"/>
      <c r="EY44" s="145"/>
      <c r="EZ44" s="145"/>
      <c r="FA44" s="145"/>
      <c r="FB44" s="145"/>
      <c r="FC44" s="145"/>
      <c r="FD44" s="145"/>
      <c r="FE44" s="145"/>
      <c r="FF44" s="145"/>
      <c r="FG44" s="145"/>
      <c r="FH44" s="145"/>
      <c r="FI44" s="145"/>
      <c r="FJ44" s="145"/>
      <c r="FK44" s="145"/>
      <c r="FL44" s="145"/>
      <c r="FM44" s="145"/>
      <c r="FN44" s="145"/>
      <c r="FO44" s="145"/>
      <c r="FP44" s="145"/>
      <c r="FQ44" s="145"/>
      <c r="FR44" s="145"/>
      <c r="FS44" s="145"/>
      <c r="FT44" s="145"/>
      <c r="FU44" s="145"/>
      <c r="FV44" s="145"/>
      <c r="FW44" s="145"/>
      <c r="FX44" s="145"/>
      <c r="FY44" s="145"/>
      <c r="FZ44" s="145"/>
      <c r="GA44" s="145"/>
      <c r="GB44" s="145"/>
      <c r="GC44" s="145"/>
      <c r="GD44" s="145"/>
      <c r="GE44" s="145"/>
      <c r="GF44" s="145"/>
      <c r="GG44" s="145"/>
      <c r="GH44" s="145"/>
      <c r="GI44" s="145"/>
      <c r="GJ44" s="145"/>
      <c r="GK44" s="145"/>
      <c r="GL44" s="145"/>
      <c r="GM44" s="145"/>
      <c r="GN44" s="145"/>
      <c r="GO44" s="145"/>
      <c r="GP44" s="145"/>
      <c r="GQ44" s="145"/>
      <c r="GR44" s="145"/>
      <c r="GS44" s="145"/>
      <c r="GT44" s="145"/>
      <c r="GU44" s="145"/>
      <c r="GV44" s="145"/>
      <c r="GW44" s="145"/>
      <c r="GX44" s="145"/>
      <c r="GY44" s="145"/>
      <c r="GZ44" s="145"/>
      <c r="HA44" s="145"/>
      <c r="HB44" s="145"/>
      <c r="HC44" s="145"/>
      <c r="HD44" s="145"/>
      <c r="HE44" s="145"/>
      <c r="HF44" s="145"/>
      <c r="HG44" s="145"/>
      <c r="HH44" s="145"/>
      <c r="HI44" s="145"/>
      <c r="HJ44" s="145"/>
      <c r="HK44" s="145"/>
      <c r="HL44" s="145"/>
      <c r="HM44" s="145"/>
      <c r="HN44" s="145"/>
      <c r="HO44" s="145"/>
      <c r="HP44" s="145"/>
      <c r="HQ44" s="145"/>
      <c r="HR44" s="145"/>
      <c r="HS44" s="145"/>
      <c r="HT44" s="145"/>
      <c r="HU44" s="145"/>
      <c r="HV44" s="145"/>
      <c r="HW44" s="145"/>
      <c r="HX44" s="145"/>
      <c r="HY44" s="145"/>
      <c r="HZ44" s="145"/>
      <c r="IA44" s="145"/>
      <c r="IB44" s="145"/>
      <c r="IC44" s="145"/>
      <c r="ID44" s="145"/>
      <c r="IE44" s="145"/>
      <c r="IF44" s="145"/>
      <c r="IG44" s="145"/>
      <c r="IH44" s="145"/>
      <c r="II44" s="145"/>
      <c r="IJ44" s="145"/>
      <c r="IK44" s="145"/>
      <c r="IL44" s="145"/>
      <c r="IM44" s="145"/>
      <c r="IN44" s="145"/>
      <c r="IO44" s="145"/>
      <c r="IP44" s="145"/>
      <c r="IQ44" s="145"/>
      <c r="IR44" s="145"/>
      <c r="IS44" s="145"/>
      <c r="IT44" s="145"/>
      <c r="IU44" s="145"/>
      <c r="IV44" s="145"/>
      <c r="IW44" s="145"/>
      <c r="IX44" s="145"/>
      <c r="IY44" s="145"/>
      <c r="IZ44" s="145"/>
      <c r="JA44" s="145"/>
      <c r="JB44" s="145"/>
      <c r="JC44" s="145"/>
      <c r="JD44" s="145"/>
      <c r="JE44" s="145"/>
      <c r="JF44" s="145"/>
      <c r="JG44" s="145"/>
      <c r="JH44" s="145"/>
      <c r="JI44" s="145"/>
      <c r="JJ44" s="145"/>
      <c r="JK44" s="145"/>
      <c r="JL44" s="145"/>
      <c r="JM44" s="145"/>
      <c r="JN44" s="145"/>
      <c r="JO44" s="145"/>
      <c r="JP44" s="145"/>
      <c r="JQ44" s="145"/>
      <c r="JR44" s="145"/>
      <c r="JS44" s="145"/>
      <c r="JT44" s="145"/>
      <c r="JU44" s="145"/>
      <c r="JV44" s="145"/>
      <c r="JW44" s="145"/>
      <c r="JX44" s="145"/>
      <c r="JY44" s="145"/>
      <c r="JZ44" s="145"/>
      <c r="KA44" s="145"/>
      <c r="KB44" s="145"/>
      <c r="KC44" s="145"/>
      <c r="KD44" s="145"/>
      <c r="KE44" s="145"/>
      <c r="KF44" s="145"/>
      <c r="KG44" s="145"/>
      <c r="KH44" s="145"/>
      <c r="KI44" s="145"/>
      <c r="KJ44" s="145"/>
      <c r="KK44" s="145"/>
      <c r="KL44" s="145"/>
      <c r="KM44" s="145"/>
      <c r="KN44" s="145"/>
      <c r="KO44" s="145"/>
      <c r="KP44" s="145"/>
      <c r="KQ44" s="145"/>
      <c r="KR44" s="145"/>
      <c r="KS44" s="145"/>
      <c r="KT44" s="145"/>
      <c r="KU44" s="145"/>
      <c r="KV44" s="145"/>
      <c r="KW44" s="145"/>
      <c r="KX44" s="145"/>
      <c r="KY44" s="145"/>
      <c r="KZ44" s="145"/>
      <c r="LA44" s="145"/>
      <c r="LB44" s="145"/>
      <c r="LC44" s="145"/>
      <c r="LD44" s="145"/>
      <c r="LE44" s="145"/>
      <c r="LF44" s="145"/>
      <c r="LG44" s="145"/>
      <c r="LH44" s="145"/>
      <c r="LI44" s="145"/>
      <c r="LJ44" s="145"/>
      <c r="LK44" s="145"/>
      <c r="LL44" s="145"/>
      <c r="LM44" s="145"/>
      <c r="LN44" s="145"/>
      <c r="LO44" s="145"/>
      <c r="LP44" s="145"/>
      <c r="LQ44" s="145"/>
      <c r="LR44" s="145"/>
      <c r="LS44" s="145"/>
      <c r="LT44" s="145"/>
      <c r="LU44" s="145"/>
      <c r="LV44" s="145"/>
      <c r="LW44" s="145"/>
      <c r="LX44" s="145"/>
      <c r="LY44" s="145"/>
      <c r="LZ44" s="145"/>
      <c r="MA44" s="145"/>
      <c r="MB44" s="145"/>
      <c r="MC44" s="145"/>
      <c r="MD44" s="145"/>
      <c r="ME44" s="145"/>
      <c r="MF44" s="145"/>
      <c r="MG44" s="145"/>
      <c r="MH44" s="145"/>
      <c r="MI44" s="145"/>
      <c r="MJ44" s="145"/>
      <c r="MK44" s="145"/>
      <c r="ML44" s="145"/>
      <c r="MM44" s="145"/>
      <c r="MN44" s="145"/>
      <c r="MO44" s="145"/>
      <c r="MP44" s="145"/>
      <c r="MQ44" s="145"/>
      <c r="MR44" s="145"/>
      <c r="MS44" s="145"/>
      <c r="MT44" s="145"/>
      <c r="MU44" s="145"/>
      <c r="MV44" s="145"/>
      <c r="MW44" s="145"/>
      <c r="MX44" s="145"/>
      <c r="MY44" s="145"/>
      <c r="MZ44" s="145"/>
      <c r="NA44" s="145"/>
      <c r="NB44" s="145"/>
      <c r="NC44" s="145"/>
      <c r="ND44" s="145"/>
      <c r="NE44" s="145"/>
      <c r="NF44" s="145"/>
      <c r="NG44" s="145"/>
      <c r="NH44" s="145"/>
      <c r="NI44" s="145"/>
      <c r="NJ44" s="145"/>
      <c r="NK44" s="145"/>
      <c r="NL44" s="145"/>
      <c r="NM44" s="145"/>
      <c r="NN44" s="145"/>
      <c r="NO44" s="145"/>
      <c r="NP44" s="145"/>
      <c r="NQ44" s="145"/>
      <c r="NR44" s="145"/>
      <c r="NS44" s="145"/>
      <c r="NT44" s="145"/>
      <c r="NU44" s="145"/>
      <c r="NV44" s="145"/>
      <c r="NW44" s="145"/>
      <c r="NX44" s="145"/>
      <c r="NY44" s="145"/>
      <c r="NZ44" s="145"/>
      <c r="OA44" s="145"/>
      <c r="OB44" s="145"/>
      <c r="OC44" s="145"/>
      <c r="OD44" s="145"/>
      <c r="OE44" s="145"/>
      <c r="OF44" s="145"/>
      <c r="OG44" s="145"/>
      <c r="OH44" s="145"/>
      <c r="OI44" s="145"/>
      <c r="OJ44" s="145"/>
      <c r="OK44" s="145"/>
      <c r="OL44" s="145"/>
      <c r="OM44" s="145"/>
      <c r="ON44" s="145"/>
      <c r="OO44" s="145"/>
      <c r="OP44" s="145"/>
      <c r="OQ44" s="145"/>
      <c r="OR44" s="145"/>
      <c r="OS44" s="145"/>
      <c r="OT44" s="145"/>
      <c r="OU44" s="145"/>
      <c r="OV44" s="145"/>
      <c r="OW44" s="145"/>
      <c r="OX44" s="145"/>
      <c r="OY44" s="145"/>
      <c r="OZ44" s="145"/>
      <c r="PA44" s="145"/>
      <c r="PB44" s="145"/>
      <c r="PC44" s="145"/>
      <c r="PD44" s="145"/>
      <c r="PE44" s="145"/>
      <c r="PF44" s="145"/>
      <c r="PG44" s="145"/>
      <c r="PH44" s="145"/>
      <c r="PI44" s="145"/>
      <c r="PJ44" s="145"/>
      <c r="PK44" s="145"/>
      <c r="PL44" s="145"/>
      <c r="PM44" s="145"/>
      <c r="PN44" s="145"/>
      <c r="PO44" s="145"/>
      <c r="PP44" s="145"/>
      <c r="PQ44" s="145"/>
      <c r="PR44" s="145"/>
      <c r="PS44" s="145"/>
      <c r="PT44" s="145"/>
      <c r="PU44" s="145"/>
      <c r="PV44" s="145"/>
      <c r="PW44" s="145"/>
      <c r="PX44" s="145"/>
      <c r="PY44" s="145"/>
      <c r="PZ44" s="145"/>
      <c r="QA44" s="145"/>
      <c r="QB44" s="145"/>
      <c r="QC44" s="145"/>
      <c r="QD44" s="145"/>
      <c r="QE44" s="145"/>
      <c r="QF44" s="145"/>
      <c r="QG44" s="145"/>
      <c r="QH44" s="145"/>
      <c r="QI44" s="145"/>
      <c r="QJ44" s="145"/>
      <c r="QK44" s="145"/>
      <c r="QL44" s="145"/>
      <c r="QM44" s="145"/>
      <c r="QN44" s="145"/>
      <c r="QO44" s="145"/>
      <c r="QP44" s="145"/>
      <c r="QQ44" s="145"/>
      <c r="QR44" s="145"/>
      <c r="QS44" s="145"/>
      <c r="QT44" s="145"/>
      <c r="QU44" s="145"/>
      <c r="QV44" s="145"/>
      <c r="QW44" s="145"/>
      <c r="QX44" s="145"/>
      <c r="QY44" s="145"/>
      <c r="QZ44" s="145"/>
      <c r="RA44" s="145"/>
      <c r="RB44" s="145"/>
      <c r="RC44" s="145"/>
      <c r="RD44" s="145"/>
      <c r="RE44" s="145"/>
      <c r="RF44" s="145"/>
      <c r="RG44" s="145"/>
      <c r="RH44" s="145"/>
      <c r="RI44" s="145"/>
      <c r="RJ44" s="145"/>
      <c r="RK44" s="145"/>
      <c r="RL44" s="145"/>
      <c r="RM44" s="145"/>
      <c r="RN44" s="145"/>
      <c r="RO44" s="145"/>
      <c r="RP44" s="145"/>
      <c r="RQ44" s="145"/>
      <c r="RR44" s="145"/>
      <c r="RS44" s="145"/>
      <c r="RT44" s="145"/>
      <c r="RU44" s="145"/>
      <c r="RV44" s="145"/>
      <c r="RW44" s="145"/>
      <c r="RX44" s="145"/>
      <c r="RY44" s="145"/>
      <c r="RZ44" s="145"/>
      <c r="SA44" s="145"/>
      <c r="SB44" s="145"/>
      <c r="SC44" s="145"/>
      <c r="SD44" s="145"/>
      <c r="SE44" s="145"/>
      <c r="SF44" s="145"/>
      <c r="SG44" s="145"/>
      <c r="SH44" s="145"/>
      <c r="SI44" s="145"/>
      <c r="SJ44" s="145"/>
      <c r="SK44" s="145"/>
      <c r="SL44" s="51"/>
      <c r="SM44" s="51"/>
      <c r="SN44" s="51"/>
      <c r="SO44" s="51"/>
      <c r="SP44" s="51"/>
      <c r="SQ44" s="51"/>
      <c r="SR44" s="51"/>
      <c r="SS44" s="51"/>
      <c r="ST44" s="51"/>
      <c r="SU44" s="51"/>
      <c r="SV44" s="51"/>
      <c r="SW44" s="51"/>
      <c r="SX44" s="51"/>
      <c r="SY44" s="51"/>
      <c r="SZ44" s="51"/>
      <c r="TA44" s="51"/>
    </row>
    <row r="45" spans="1:521" ht="15.75" customHeight="1" x14ac:dyDescent="0.2">
      <c r="A45" s="95"/>
      <c r="B45" s="133" t="s">
        <v>76</v>
      </c>
      <c r="C45" s="97" t="s">
        <v>77</v>
      </c>
      <c r="D45" s="115">
        <v>15</v>
      </c>
      <c r="E45" s="115" t="s">
        <v>16</v>
      </c>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c r="CL45" s="145"/>
      <c r="CM45" s="145"/>
      <c r="CN45" s="145"/>
      <c r="CO45" s="145"/>
      <c r="CP45" s="145"/>
      <c r="CQ45" s="145"/>
      <c r="CR45" s="145"/>
      <c r="CS45" s="145"/>
      <c r="CT45" s="145"/>
      <c r="CU45" s="145"/>
      <c r="CV45" s="145"/>
      <c r="CW45" s="145"/>
      <c r="CX45" s="145"/>
      <c r="CY45" s="145"/>
      <c r="CZ45" s="145"/>
      <c r="DA45" s="145"/>
      <c r="DB45" s="145"/>
      <c r="DC45" s="145"/>
      <c r="DD45" s="145"/>
      <c r="DE45" s="145"/>
      <c r="DF45" s="145"/>
      <c r="DG45" s="145"/>
      <c r="DH45" s="145"/>
      <c r="DI45" s="145"/>
      <c r="DJ45" s="145"/>
      <c r="DK45" s="145"/>
      <c r="DL45" s="145"/>
      <c r="DM45" s="145"/>
      <c r="DN45" s="145"/>
      <c r="DO45" s="145"/>
      <c r="DP45" s="145"/>
      <c r="DQ45" s="145"/>
      <c r="DR45" s="145"/>
      <c r="DS45" s="145"/>
      <c r="DT45" s="145"/>
      <c r="DU45" s="145"/>
      <c r="DV45" s="145"/>
      <c r="DW45" s="145"/>
      <c r="DX45" s="145"/>
      <c r="DY45" s="145"/>
      <c r="DZ45" s="145"/>
      <c r="EA45" s="145"/>
      <c r="EB45" s="145"/>
      <c r="EC45" s="145"/>
      <c r="ED45" s="145"/>
      <c r="EE45" s="145"/>
      <c r="EF45" s="145"/>
      <c r="EG45" s="145"/>
      <c r="EH45" s="145"/>
      <c r="EI45" s="145"/>
      <c r="EJ45" s="145"/>
      <c r="EK45" s="145"/>
      <c r="EL45" s="145"/>
      <c r="EM45" s="145"/>
      <c r="EN45" s="145"/>
      <c r="EO45" s="145"/>
      <c r="EP45" s="145"/>
      <c r="EQ45" s="145"/>
      <c r="ER45" s="145"/>
      <c r="ES45" s="145"/>
      <c r="ET45" s="145"/>
      <c r="EU45" s="145"/>
      <c r="EV45" s="145"/>
      <c r="EW45" s="145"/>
      <c r="EX45" s="145"/>
      <c r="EY45" s="145"/>
      <c r="EZ45" s="145"/>
      <c r="FA45" s="145"/>
      <c r="FB45" s="145"/>
      <c r="FC45" s="145"/>
      <c r="FD45" s="145"/>
      <c r="FE45" s="145"/>
      <c r="FF45" s="145"/>
      <c r="FG45" s="145"/>
      <c r="FH45" s="145"/>
      <c r="FI45" s="145"/>
      <c r="FJ45" s="145"/>
      <c r="FK45" s="145"/>
      <c r="FL45" s="145"/>
      <c r="FM45" s="145"/>
      <c r="FN45" s="145"/>
      <c r="FO45" s="145"/>
      <c r="FP45" s="145"/>
      <c r="FQ45" s="145"/>
      <c r="FR45" s="145"/>
      <c r="FS45" s="145"/>
      <c r="FT45" s="145"/>
      <c r="FU45" s="145"/>
      <c r="FV45" s="145"/>
      <c r="FW45" s="145"/>
      <c r="FX45" s="145"/>
      <c r="FY45" s="145"/>
      <c r="FZ45" s="145"/>
      <c r="GA45" s="145"/>
      <c r="GB45" s="145"/>
      <c r="GC45" s="145"/>
      <c r="GD45" s="145"/>
      <c r="GE45" s="145"/>
      <c r="GF45" s="145"/>
      <c r="GG45" s="145"/>
      <c r="GH45" s="145"/>
      <c r="GI45" s="145"/>
      <c r="GJ45" s="145"/>
      <c r="GK45" s="145"/>
      <c r="GL45" s="145"/>
      <c r="GM45" s="145"/>
      <c r="GN45" s="145"/>
      <c r="GO45" s="145"/>
      <c r="GP45" s="145"/>
      <c r="GQ45" s="145"/>
      <c r="GR45" s="145"/>
      <c r="GS45" s="145"/>
      <c r="GT45" s="145"/>
      <c r="GU45" s="145"/>
      <c r="GV45" s="145"/>
      <c r="GW45" s="145"/>
      <c r="GX45" s="145"/>
      <c r="GY45" s="145"/>
      <c r="GZ45" s="145"/>
      <c r="HA45" s="145"/>
      <c r="HB45" s="145"/>
      <c r="HC45" s="145"/>
      <c r="HD45" s="145"/>
      <c r="HE45" s="145"/>
      <c r="HF45" s="145"/>
      <c r="HG45" s="145"/>
      <c r="HH45" s="145"/>
      <c r="HI45" s="145"/>
      <c r="HJ45" s="145"/>
      <c r="HK45" s="145"/>
      <c r="HL45" s="145"/>
      <c r="HM45" s="145"/>
      <c r="HN45" s="145"/>
      <c r="HO45" s="145"/>
      <c r="HP45" s="145"/>
      <c r="HQ45" s="145"/>
      <c r="HR45" s="145"/>
      <c r="HS45" s="145"/>
      <c r="HT45" s="145"/>
      <c r="HU45" s="145"/>
      <c r="HV45" s="145"/>
      <c r="HW45" s="145"/>
      <c r="HX45" s="145"/>
      <c r="HY45" s="145"/>
      <c r="HZ45" s="145"/>
      <c r="IA45" s="145"/>
      <c r="IB45" s="145"/>
      <c r="IC45" s="145"/>
      <c r="ID45" s="145"/>
      <c r="IE45" s="145"/>
      <c r="IF45" s="145"/>
      <c r="IG45" s="145"/>
      <c r="IH45" s="145"/>
      <c r="II45" s="145"/>
      <c r="IJ45" s="145"/>
      <c r="IK45" s="145"/>
      <c r="IL45" s="145"/>
      <c r="IM45" s="145"/>
      <c r="IN45" s="145"/>
      <c r="IO45" s="145"/>
      <c r="IP45" s="145"/>
      <c r="IQ45" s="145"/>
      <c r="IR45" s="145"/>
      <c r="IS45" s="145"/>
      <c r="IT45" s="145"/>
      <c r="IU45" s="145"/>
      <c r="IV45" s="145"/>
      <c r="IW45" s="145"/>
      <c r="IX45" s="145"/>
      <c r="IY45" s="145"/>
      <c r="IZ45" s="145"/>
      <c r="JA45" s="145"/>
      <c r="JB45" s="145"/>
      <c r="JC45" s="145"/>
      <c r="JD45" s="145"/>
      <c r="JE45" s="145"/>
      <c r="JF45" s="145"/>
      <c r="JG45" s="145"/>
      <c r="JH45" s="145"/>
      <c r="JI45" s="145"/>
      <c r="JJ45" s="145"/>
      <c r="JK45" s="145"/>
      <c r="JL45" s="145"/>
      <c r="JM45" s="145"/>
      <c r="JN45" s="145"/>
      <c r="JO45" s="145"/>
      <c r="JP45" s="145"/>
      <c r="JQ45" s="145"/>
      <c r="JR45" s="145"/>
      <c r="JS45" s="145"/>
      <c r="JT45" s="145"/>
      <c r="JU45" s="145"/>
      <c r="JV45" s="145"/>
      <c r="JW45" s="145"/>
      <c r="JX45" s="145"/>
      <c r="JY45" s="145"/>
      <c r="JZ45" s="145"/>
      <c r="KA45" s="145"/>
      <c r="KB45" s="145"/>
      <c r="KC45" s="145"/>
      <c r="KD45" s="145"/>
      <c r="KE45" s="145"/>
      <c r="KF45" s="145"/>
      <c r="KG45" s="145"/>
      <c r="KH45" s="145"/>
      <c r="KI45" s="145"/>
      <c r="KJ45" s="145"/>
      <c r="KK45" s="145"/>
      <c r="KL45" s="145"/>
      <c r="KM45" s="145"/>
      <c r="KN45" s="145"/>
      <c r="KO45" s="145"/>
      <c r="KP45" s="145"/>
      <c r="KQ45" s="145"/>
      <c r="KR45" s="145"/>
      <c r="KS45" s="145"/>
      <c r="KT45" s="145"/>
      <c r="KU45" s="145"/>
      <c r="KV45" s="145"/>
      <c r="KW45" s="145"/>
      <c r="KX45" s="145"/>
      <c r="KY45" s="145"/>
      <c r="KZ45" s="145"/>
      <c r="LA45" s="145"/>
      <c r="LB45" s="145"/>
      <c r="LC45" s="145"/>
      <c r="LD45" s="145"/>
      <c r="LE45" s="145"/>
      <c r="LF45" s="145"/>
      <c r="LG45" s="145"/>
      <c r="LH45" s="145"/>
      <c r="LI45" s="145"/>
      <c r="LJ45" s="145"/>
      <c r="LK45" s="145"/>
      <c r="LL45" s="145"/>
      <c r="LM45" s="145"/>
      <c r="LN45" s="145"/>
      <c r="LO45" s="145"/>
      <c r="LP45" s="145"/>
      <c r="LQ45" s="145"/>
      <c r="LR45" s="145"/>
      <c r="LS45" s="145"/>
      <c r="LT45" s="145"/>
      <c r="LU45" s="145"/>
      <c r="LV45" s="145"/>
      <c r="LW45" s="145"/>
      <c r="LX45" s="145"/>
      <c r="LY45" s="145"/>
      <c r="LZ45" s="145"/>
      <c r="MA45" s="145"/>
      <c r="MB45" s="145"/>
      <c r="MC45" s="145"/>
      <c r="MD45" s="145"/>
      <c r="ME45" s="145"/>
      <c r="MF45" s="145"/>
      <c r="MG45" s="145"/>
      <c r="MH45" s="145"/>
      <c r="MI45" s="145"/>
      <c r="MJ45" s="145"/>
      <c r="MK45" s="145"/>
      <c r="ML45" s="145"/>
      <c r="MM45" s="145"/>
      <c r="MN45" s="145"/>
      <c r="MO45" s="145"/>
      <c r="MP45" s="145"/>
      <c r="MQ45" s="145"/>
      <c r="MR45" s="145"/>
      <c r="MS45" s="145"/>
      <c r="MT45" s="145"/>
      <c r="MU45" s="145"/>
      <c r="MV45" s="145"/>
      <c r="MW45" s="145"/>
      <c r="MX45" s="145"/>
      <c r="MY45" s="145"/>
      <c r="MZ45" s="145"/>
      <c r="NA45" s="145"/>
      <c r="NB45" s="145"/>
      <c r="NC45" s="145"/>
      <c r="ND45" s="145"/>
      <c r="NE45" s="145"/>
      <c r="NF45" s="145"/>
      <c r="NG45" s="145"/>
      <c r="NH45" s="145"/>
      <c r="NI45" s="145"/>
      <c r="NJ45" s="145"/>
      <c r="NK45" s="145"/>
      <c r="NL45" s="145"/>
      <c r="NM45" s="145"/>
      <c r="NN45" s="145"/>
      <c r="NO45" s="145"/>
      <c r="NP45" s="145"/>
      <c r="NQ45" s="145"/>
      <c r="NR45" s="145"/>
      <c r="NS45" s="145"/>
      <c r="NT45" s="145"/>
      <c r="NU45" s="145"/>
      <c r="NV45" s="145"/>
      <c r="NW45" s="145"/>
      <c r="NX45" s="145"/>
      <c r="NY45" s="145"/>
      <c r="NZ45" s="145"/>
      <c r="OA45" s="145"/>
      <c r="OB45" s="145"/>
      <c r="OC45" s="145"/>
      <c r="OD45" s="145"/>
      <c r="OE45" s="145"/>
      <c r="OF45" s="145"/>
      <c r="OG45" s="145"/>
      <c r="OH45" s="145"/>
      <c r="OI45" s="145"/>
      <c r="OJ45" s="145"/>
      <c r="OK45" s="145"/>
      <c r="OL45" s="145"/>
      <c r="OM45" s="145"/>
      <c r="ON45" s="145"/>
      <c r="OO45" s="145"/>
      <c r="OP45" s="145"/>
      <c r="OQ45" s="145"/>
      <c r="OR45" s="145"/>
      <c r="OS45" s="145"/>
      <c r="OT45" s="145"/>
      <c r="OU45" s="145"/>
      <c r="OV45" s="145"/>
      <c r="OW45" s="145"/>
      <c r="OX45" s="145"/>
      <c r="OY45" s="145"/>
      <c r="OZ45" s="145"/>
      <c r="PA45" s="145"/>
      <c r="PB45" s="145"/>
      <c r="PC45" s="145"/>
      <c r="PD45" s="145"/>
      <c r="PE45" s="145"/>
      <c r="PF45" s="145"/>
      <c r="PG45" s="145"/>
      <c r="PH45" s="145"/>
      <c r="PI45" s="145"/>
      <c r="PJ45" s="145"/>
      <c r="PK45" s="145"/>
      <c r="PL45" s="145"/>
      <c r="PM45" s="145"/>
      <c r="PN45" s="145"/>
      <c r="PO45" s="145"/>
      <c r="PP45" s="145"/>
      <c r="PQ45" s="145"/>
      <c r="PR45" s="145"/>
      <c r="PS45" s="145"/>
      <c r="PT45" s="145"/>
      <c r="PU45" s="145"/>
      <c r="PV45" s="145"/>
      <c r="PW45" s="145"/>
      <c r="PX45" s="145"/>
      <c r="PY45" s="145"/>
      <c r="PZ45" s="145"/>
      <c r="QA45" s="145"/>
      <c r="QB45" s="145"/>
      <c r="QC45" s="145"/>
      <c r="QD45" s="145"/>
      <c r="QE45" s="145"/>
      <c r="QF45" s="145"/>
      <c r="QG45" s="145"/>
      <c r="QH45" s="145"/>
      <c r="QI45" s="145"/>
      <c r="QJ45" s="145"/>
      <c r="QK45" s="145"/>
      <c r="QL45" s="145"/>
      <c r="QM45" s="145"/>
      <c r="QN45" s="145"/>
      <c r="QO45" s="145"/>
      <c r="QP45" s="145"/>
      <c r="QQ45" s="145"/>
      <c r="QR45" s="145"/>
      <c r="QS45" s="145"/>
      <c r="QT45" s="145"/>
      <c r="QU45" s="145"/>
      <c r="QV45" s="145"/>
      <c r="QW45" s="145"/>
      <c r="QX45" s="145"/>
      <c r="QY45" s="145"/>
      <c r="QZ45" s="145"/>
      <c r="RA45" s="145"/>
      <c r="RB45" s="145"/>
      <c r="RC45" s="145"/>
      <c r="RD45" s="145"/>
      <c r="RE45" s="145"/>
      <c r="RF45" s="145"/>
      <c r="RG45" s="145"/>
      <c r="RH45" s="145"/>
      <c r="RI45" s="145"/>
      <c r="RJ45" s="145"/>
      <c r="RK45" s="145"/>
      <c r="RL45" s="145"/>
      <c r="RM45" s="145"/>
      <c r="RN45" s="145"/>
      <c r="RO45" s="145"/>
      <c r="RP45" s="145"/>
      <c r="RQ45" s="145"/>
      <c r="RR45" s="145"/>
      <c r="RS45" s="145"/>
      <c r="RT45" s="145"/>
      <c r="RU45" s="145"/>
      <c r="RV45" s="145"/>
      <c r="RW45" s="145"/>
      <c r="RX45" s="145"/>
      <c r="RY45" s="145"/>
      <c r="RZ45" s="145"/>
      <c r="SA45" s="145"/>
      <c r="SB45" s="145"/>
      <c r="SC45" s="145"/>
      <c r="SD45" s="145"/>
      <c r="SE45" s="145"/>
      <c r="SF45" s="145"/>
      <c r="SG45" s="145"/>
      <c r="SH45" s="145"/>
      <c r="SI45" s="145"/>
      <c r="SJ45" s="145"/>
      <c r="SK45" s="145"/>
      <c r="SL45" s="51"/>
      <c r="SM45" s="51"/>
      <c r="SN45" s="51"/>
      <c r="SO45" s="51"/>
      <c r="SP45" s="51"/>
      <c r="SQ45" s="51"/>
      <c r="SR45" s="51"/>
      <c r="SS45" s="51"/>
      <c r="ST45" s="51"/>
      <c r="SU45" s="51"/>
      <c r="SV45" s="51"/>
      <c r="SW45" s="51"/>
      <c r="SX45" s="51"/>
      <c r="SY45" s="51"/>
      <c r="SZ45" s="51"/>
      <c r="TA45" s="51"/>
    </row>
    <row r="46" spans="1:521" ht="15.75" customHeight="1" x14ac:dyDescent="0.2">
      <c r="A46" s="95"/>
      <c r="B46" s="133" t="s">
        <v>78</v>
      </c>
      <c r="C46" s="97" t="s">
        <v>79</v>
      </c>
      <c r="D46" s="115">
        <v>5</v>
      </c>
      <c r="E46" s="115" t="s">
        <v>16</v>
      </c>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c r="CL46" s="145"/>
      <c r="CM46" s="145"/>
      <c r="CN46" s="145"/>
      <c r="CO46" s="145"/>
      <c r="CP46" s="145"/>
      <c r="CQ46" s="145"/>
      <c r="CR46" s="145"/>
      <c r="CS46" s="145"/>
      <c r="CT46" s="145"/>
      <c r="CU46" s="145"/>
      <c r="CV46" s="145"/>
      <c r="CW46" s="145"/>
      <c r="CX46" s="145"/>
      <c r="CY46" s="145"/>
      <c r="CZ46" s="145"/>
      <c r="DA46" s="145"/>
      <c r="DB46" s="145"/>
      <c r="DC46" s="145"/>
      <c r="DD46" s="145"/>
      <c r="DE46" s="145"/>
      <c r="DF46" s="145"/>
      <c r="DG46" s="145"/>
      <c r="DH46" s="145"/>
      <c r="DI46" s="145"/>
      <c r="DJ46" s="145"/>
      <c r="DK46" s="145"/>
      <c r="DL46" s="145"/>
      <c r="DM46" s="145"/>
      <c r="DN46" s="145"/>
      <c r="DO46" s="145"/>
      <c r="DP46" s="145"/>
      <c r="DQ46" s="145"/>
      <c r="DR46" s="145"/>
      <c r="DS46" s="145"/>
      <c r="DT46" s="145"/>
      <c r="DU46" s="145"/>
      <c r="DV46" s="145"/>
      <c r="DW46" s="145"/>
      <c r="DX46" s="145"/>
      <c r="DY46" s="145"/>
      <c r="DZ46" s="145"/>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5"/>
      <c r="HZ46" s="145"/>
      <c r="IA46" s="145"/>
      <c r="IB46" s="145"/>
      <c r="IC46" s="145"/>
      <c r="ID46" s="145"/>
      <c r="IE46" s="145"/>
      <c r="IF46" s="145"/>
      <c r="IG46" s="145"/>
      <c r="IH46" s="145"/>
      <c r="II46" s="145"/>
      <c r="IJ46" s="145"/>
      <c r="IK46" s="145"/>
      <c r="IL46" s="145"/>
      <c r="IM46" s="145"/>
      <c r="IN46" s="145"/>
      <c r="IO46" s="145"/>
      <c r="IP46" s="145"/>
      <c r="IQ46" s="145"/>
      <c r="IR46" s="145"/>
      <c r="IS46" s="145"/>
      <c r="IT46" s="145"/>
      <c r="IU46" s="145"/>
      <c r="IV46" s="145"/>
      <c r="IW46" s="145"/>
      <c r="IX46" s="145"/>
      <c r="IY46" s="145"/>
      <c r="IZ46" s="145"/>
      <c r="JA46" s="145"/>
      <c r="JB46" s="145"/>
      <c r="JC46" s="145"/>
      <c r="JD46" s="145"/>
      <c r="JE46" s="145"/>
      <c r="JF46" s="145"/>
      <c r="JG46" s="145"/>
      <c r="JH46" s="145"/>
      <c r="JI46" s="145"/>
      <c r="JJ46" s="145"/>
      <c r="JK46" s="145"/>
      <c r="JL46" s="145"/>
      <c r="JM46" s="145"/>
      <c r="JN46" s="145"/>
      <c r="JO46" s="145"/>
      <c r="JP46" s="145"/>
      <c r="JQ46" s="145"/>
      <c r="JR46" s="145"/>
      <c r="JS46" s="145"/>
      <c r="JT46" s="145"/>
      <c r="JU46" s="145"/>
      <c r="JV46" s="145"/>
      <c r="JW46" s="145"/>
      <c r="JX46" s="145"/>
      <c r="JY46" s="145"/>
      <c r="JZ46" s="145"/>
      <c r="KA46" s="145"/>
      <c r="KB46" s="145"/>
      <c r="KC46" s="145"/>
      <c r="KD46" s="145"/>
      <c r="KE46" s="145"/>
      <c r="KF46" s="145"/>
      <c r="KG46" s="145"/>
      <c r="KH46" s="145"/>
      <c r="KI46" s="145"/>
      <c r="KJ46" s="145"/>
      <c r="KK46" s="145"/>
      <c r="KL46" s="145"/>
      <c r="KM46" s="145"/>
      <c r="KN46" s="145"/>
      <c r="KO46" s="145"/>
      <c r="KP46" s="145"/>
      <c r="KQ46" s="145"/>
      <c r="KR46" s="145"/>
      <c r="KS46" s="145"/>
      <c r="KT46" s="145"/>
      <c r="KU46" s="145"/>
      <c r="KV46" s="145"/>
      <c r="KW46" s="145"/>
      <c r="KX46" s="145"/>
      <c r="KY46" s="145"/>
      <c r="KZ46" s="145"/>
      <c r="LA46" s="145"/>
      <c r="LB46" s="145"/>
      <c r="LC46" s="145"/>
      <c r="LD46" s="145"/>
      <c r="LE46" s="145"/>
      <c r="LF46" s="145"/>
      <c r="LG46" s="145"/>
      <c r="LH46" s="145"/>
      <c r="LI46" s="145"/>
      <c r="LJ46" s="145"/>
      <c r="LK46" s="145"/>
      <c r="LL46" s="145"/>
      <c r="LM46" s="145"/>
      <c r="LN46" s="145"/>
      <c r="LO46" s="145"/>
      <c r="LP46" s="145"/>
      <c r="LQ46" s="145"/>
      <c r="LR46" s="145"/>
      <c r="LS46" s="145"/>
      <c r="LT46" s="145"/>
      <c r="LU46" s="145"/>
      <c r="LV46" s="145"/>
      <c r="LW46" s="145"/>
      <c r="LX46" s="145"/>
      <c r="LY46" s="145"/>
      <c r="LZ46" s="145"/>
      <c r="MA46" s="145"/>
      <c r="MB46" s="145"/>
      <c r="MC46" s="145"/>
      <c r="MD46" s="145"/>
      <c r="ME46" s="145"/>
      <c r="MF46" s="145"/>
      <c r="MG46" s="145"/>
      <c r="MH46" s="145"/>
      <c r="MI46" s="145"/>
      <c r="MJ46" s="145"/>
      <c r="MK46" s="145"/>
      <c r="ML46" s="145"/>
      <c r="MM46" s="145"/>
      <c r="MN46" s="145"/>
      <c r="MO46" s="145"/>
      <c r="MP46" s="145"/>
      <c r="MQ46" s="145"/>
      <c r="MR46" s="145"/>
      <c r="MS46" s="145"/>
      <c r="MT46" s="145"/>
      <c r="MU46" s="145"/>
      <c r="MV46" s="145"/>
      <c r="MW46" s="145"/>
      <c r="MX46" s="145"/>
      <c r="MY46" s="145"/>
      <c r="MZ46" s="145"/>
      <c r="NA46" s="145"/>
      <c r="NB46" s="145"/>
      <c r="NC46" s="145"/>
      <c r="ND46" s="145"/>
      <c r="NE46" s="145"/>
      <c r="NF46" s="145"/>
      <c r="NG46" s="145"/>
      <c r="NH46" s="145"/>
      <c r="NI46" s="145"/>
      <c r="NJ46" s="145"/>
      <c r="NK46" s="145"/>
      <c r="NL46" s="145"/>
      <c r="NM46" s="145"/>
      <c r="NN46" s="145"/>
      <c r="NO46" s="145"/>
      <c r="NP46" s="145"/>
      <c r="NQ46" s="145"/>
      <c r="NR46" s="145"/>
      <c r="NS46" s="145"/>
      <c r="NT46" s="145"/>
      <c r="NU46" s="145"/>
      <c r="NV46" s="145"/>
      <c r="NW46" s="145"/>
      <c r="NX46" s="145"/>
      <c r="NY46" s="145"/>
      <c r="NZ46" s="145"/>
      <c r="OA46" s="145"/>
      <c r="OB46" s="145"/>
      <c r="OC46" s="145"/>
      <c r="OD46" s="145"/>
      <c r="OE46" s="145"/>
      <c r="OF46" s="145"/>
      <c r="OG46" s="145"/>
      <c r="OH46" s="145"/>
      <c r="OI46" s="145"/>
      <c r="OJ46" s="145"/>
      <c r="OK46" s="145"/>
      <c r="OL46" s="145"/>
      <c r="OM46" s="145"/>
      <c r="ON46" s="145"/>
      <c r="OO46" s="145"/>
      <c r="OP46" s="145"/>
      <c r="OQ46" s="145"/>
      <c r="OR46" s="145"/>
      <c r="OS46" s="145"/>
      <c r="OT46" s="145"/>
      <c r="OU46" s="145"/>
      <c r="OV46" s="145"/>
      <c r="OW46" s="145"/>
      <c r="OX46" s="145"/>
      <c r="OY46" s="145"/>
      <c r="OZ46" s="145"/>
      <c r="PA46" s="145"/>
      <c r="PB46" s="145"/>
      <c r="PC46" s="145"/>
      <c r="PD46" s="145"/>
      <c r="PE46" s="145"/>
      <c r="PF46" s="145"/>
      <c r="PG46" s="145"/>
      <c r="PH46" s="145"/>
      <c r="PI46" s="145"/>
      <c r="PJ46" s="145"/>
      <c r="PK46" s="145"/>
      <c r="PL46" s="145"/>
      <c r="PM46" s="145"/>
      <c r="PN46" s="145"/>
      <c r="PO46" s="145"/>
      <c r="PP46" s="145"/>
      <c r="PQ46" s="145"/>
      <c r="PR46" s="145"/>
      <c r="PS46" s="145"/>
      <c r="PT46" s="145"/>
      <c r="PU46" s="145"/>
      <c r="PV46" s="145"/>
      <c r="PW46" s="145"/>
      <c r="PX46" s="145"/>
      <c r="PY46" s="145"/>
      <c r="PZ46" s="145"/>
      <c r="QA46" s="145"/>
      <c r="QB46" s="145"/>
      <c r="QC46" s="145"/>
      <c r="QD46" s="145"/>
      <c r="QE46" s="145"/>
      <c r="QF46" s="145"/>
      <c r="QG46" s="145"/>
      <c r="QH46" s="145"/>
      <c r="QI46" s="145"/>
      <c r="QJ46" s="145"/>
      <c r="QK46" s="145"/>
      <c r="QL46" s="145"/>
      <c r="QM46" s="145"/>
      <c r="QN46" s="145"/>
      <c r="QO46" s="145"/>
      <c r="QP46" s="145"/>
      <c r="QQ46" s="145"/>
      <c r="QR46" s="145"/>
      <c r="QS46" s="145"/>
      <c r="QT46" s="145"/>
      <c r="QU46" s="145"/>
      <c r="QV46" s="145"/>
      <c r="QW46" s="145"/>
      <c r="QX46" s="145"/>
      <c r="QY46" s="145"/>
      <c r="QZ46" s="145"/>
      <c r="RA46" s="145"/>
      <c r="RB46" s="145"/>
      <c r="RC46" s="145"/>
      <c r="RD46" s="145"/>
      <c r="RE46" s="145"/>
      <c r="RF46" s="145"/>
      <c r="RG46" s="145"/>
      <c r="RH46" s="145"/>
      <c r="RI46" s="145"/>
      <c r="RJ46" s="145"/>
      <c r="RK46" s="145"/>
      <c r="RL46" s="145"/>
      <c r="RM46" s="145"/>
      <c r="RN46" s="145"/>
      <c r="RO46" s="145"/>
      <c r="RP46" s="145"/>
      <c r="RQ46" s="145"/>
      <c r="RR46" s="145"/>
      <c r="RS46" s="145"/>
      <c r="RT46" s="145"/>
      <c r="RU46" s="145"/>
      <c r="RV46" s="145"/>
      <c r="RW46" s="145"/>
      <c r="RX46" s="145"/>
      <c r="RY46" s="145"/>
      <c r="RZ46" s="145"/>
      <c r="SA46" s="145"/>
      <c r="SB46" s="145"/>
      <c r="SC46" s="145"/>
      <c r="SD46" s="145"/>
      <c r="SE46" s="145"/>
      <c r="SF46" s="145"/>
      <c r="SG46" s="145"/>
      <c r="SH46" s="145"/>
      <c r="SI46" s="145"/>
      <c r="SJ46" s="145"/>
      <c r="SK46" s="145"/>
      <c r="SL46" s="51"/>
      <c r="SM46" s="51"/>
      <c r="SN46" s="51"/>
      <c r="SO46" s="51"/>
      <c r="SP46" s="51"/>
      <c r="SQ46" s="51"/>
      <c r="SR46" s="51"/>
      <c r="SS46" s="51"/>
      <c r="ST46" s="51"/>
      <c r="SU46" s="51"/>
      <c r="SV46" s="51"/>
      <c r="SW46" s="51"/>
      <c r="SX46" s="51"/>
      <c r="SY46" s="51"/>
      <c r="SZ46" s="51"/>
      <c r="TA46" s="51"/>
    </row>
    <row r="47" spans="1:521" ht="15.75" customHeight="1" x14ac:dyDescent="0.2">
      <c r="A47" s="95"/>
      <c r="B47" s="133" t="s">
        <v>85</v>
      </c>
      <c r="C47" s="97" t="s">
        <v>86</v>
      </c>
      <c r="D47" s="115">
        <v>5</v>
      </c>
      <c r="E47" s="115" t="s">
        <v>18</v>
      </c>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c r="CL47" s="145"/>
      <c r="CM47" s="145"/>
      <c r="CN47" s="145"/>
      <c r="CO47" s="145"/>
      <c r="CP47" s="145"/>
      <c r="CQ47" s="145"/>
      <c r="CR47" s="145"/>
      <c r="CS47" s="145"/>
      <c r="CT47" s="145"/>
      <c r="CU47" s="145"/>
      <c r="CV47" s="145"/>
      <c r="CW47" s="145"/>
      <c r="CX47" s="145"/>
      <c r="CY47" s="145"/>
      <c r="CZ47" s="145"/>
      <c r="DA47" s="145"/>
      <c r="DB47" s="145"/>
      <c r="DC47" s="145"/>
      <c r="DD47" s="145"/>
      <c r="DE47" s="145"/>
      <c r="DF47" s="145"/>
      <c r="DG47" s="145"/>
      <c r="DH47" s="145"/>
      <c r="DI47" s="145"/>
      <c r="DJ47" s="145"/>
      <c r="DK47" s="145"/>
      <c r="DL47" s="145"/>
      <c r="DM47" s="145"/>
      <c r="DN47" s="145"/>
      <c r="DO47" s="145"/>
      <c r="DP47" s="145"/>
      <c r="DQ47" s="145"/>
      <c r="DR47" s="145"/>
      <c r="DS47" s="145"/>
      <c r="DT47" s="145"/>
      <c r="DU47" s="145"/>
      <c r="DV47" s="145"/>
      <c r="DW47" s="145"/>
      <c r="DX47" s="145"/>
      <c r="DY47" s="145"/>
      <c r="DZ47" s="145"/>
      <c r="EA47" s="145"/>
      <c r="EB47" s="145"/>
      <c r="EC47" s="145"/>
      <c r="ED47" s="145"/>
      <c r="EE47" s="145"/>
      <c r="EF47" s="145"/>
      <c r="EG47" s="145"/>
      <c r="EH47" s="145"/>
      <c r="EI47" s="145"/>
      <c r="EJ47" s="145"/>
      <c r="EK47" s="145"/>
      <c r="EL47" s="145"/>
      <c r="EM47" s="145"/>
      <c r="EN47" s="145"/>
      <c r="EO47" s="145"/>
      <c r="EP47" s="145"/>
      <c r="EQ47" s="145"/>
      <c r="ER47" s="145"/>
      <c r="ES47" s="145"/>
      <c r="ET47" s="145"/>
      <c r="EU47" s="145"/>
      <c r="EV47" s="145"/>
      <c r="EW47" s="145"/>
      <c r="EX47" s="145"/>
      <c r="EY47" s="145"/>
      <c r="EZ47" s="145"/>
      <c r="FA47" s="145"/>
      <c r="FB47" s="145"/>
      <c r="FC47" s="145"/>
      <c r="FD47" s="145"/>
      <c r="FE47" s="145"/>
      <c r="FF47" s="145"/>
      <c r="FG47" s="145"/>
      <c r="FH47" s="145"/>
      <c r="FI47" s="145"/>
      <c r="FJ47" s="145"/>
      <c r="FK47" s="145"/>
      <c r="FL47" s="145"/>
      <c r="FM47" s="145"/>
      <c r="FN47" s="145"/>
      <c r="FO47" s="145"/>
      <c r="FP47" s="145"/>
      <c r="FQ47" s="145"/>
      <c r="FR47" s="145"/>
      <c r="FS47" s="145"/>
      <c r="FT47" s="145"/>
      <c r="FU47" s="145"/>
      <c r="FV47" s="145"/>
      <c r="FW47" s="145"/>
      <c r="FX47" s="145"/>
      <c r="FY47" s="145"/>
      <c r="FZ47" s="145"/>
      <c r="GA47" s="145"/>
      <c r="GB47" s="145"/>
      <c r="GC47" s="145"/>
      <c r="GD47" s="145"/>
      <c r="GE47" s="145"/>
      <c r="GF47" s="145"/>
      <c r="GG47" s="145"/>
      <c r="GH47" s="145"/>
      <c r="GI47" s="145"/>
      <c r="GJ47" s="145"/>
      <c r="GK47" s="145"/>
      <c r="GL47" s="145"/>
      <c r="GM47" s="145"/>
      <c r="GN47" s="145"/>
      <c r="GO47" s="145"/>
      <c r="GP47" s="145"/>
      <c r="GQ47" s="145"/>
      <c r="GR47" s="145"/>
      <c r="GS47" s="145"/>
      <c r="GT47" s="145"/>
      <c r="GU47" s="145"/>
      <c r="GV47" s="145"/>
      <c r="GW47" s="145"/>
      <c r="GX47" s="145"/>
      <c r="GY47" s="145"/>
      <c r="GZ47" s="145"/>
      <c r="HA47" s="145"/>
      <c r="HB47" s="145"/>
      <c r="HC47" s="145"/>
      <c r="HD47" s="145"/>
      <c r="HE47" s="145"/>
      <c r="HF47" s="145"/>
      <c r="HG47" s="145"/>
      <c r="HH47" s="145"/>
      <c r="HI47" s="145"/>
      <c r="HJ47" s="145"/>
      <c r="HK47" s="145"/>
      <c r="HL47" s="145"/>
      <c r="HM47" s="145"/>
      <c r="HN47" s="145"/>
      <c r="HO47" s="145"/>
      <c r="HP47" s="145"/>
      <c r="HQ47" s="145"/>
      <c r="HR47" s="145"/>
      <c r="HS47" s="145"/>
      <c r="HT47" s="145"/>
      <c r="HU47" s="145"/>
      <c r="HV47" s="145"/>
      <c r="HW47" s="145"/>
      <c r="HX47" s="145"/>
      <c r="HY47" s="145"/>
      <c r="HZ47" s="145"/>
      <c r="IA47" s="145"/>
      <c r="IB47" s="145"/>
      <c r="IC47" s="145"/>
      <c r="ID47" s="145"/>
      <c r="IE47" s="145"/>
      <c r="IF47" s="145"/>
      <c r="IG47" s="145"/>
      <c r="IH47" s="145"/>
      <c r="II47" s="145"/>
      <c r="IJ47" s="145"/>
      <c r="IK47" s="145"/>
      <c r="IL47" s="145"/>
      <c r="IM47" s="145"/>
      <c r="IN47" s="145"/>
      <c r="IO47" s="145"/>
      <c r="IP47" s="145"/>
      <c r="IQ47" s="145"/>
      <c r="IR47" s="145"/>
      <c r="IS47" s="145"/>
      <c r="IT47" s="145"/>
      <c r="IU47" s="145"/>
      <c r="IV47" s="145"/>
      <c r="IW47" s="145"/>
      <c r="IX47" s="145"/>
      <c r="IY47" s="145"/>
      <c r="IZ47" s="145"/>
      <c r="JA47" s="145"/>
      <c r="JB47" s="145"/>
      <c r="JC47" s="145"/>
      <c r="JD47" s="145"/>
      <c r="JE47" s="145"/>
      <c r="JF47" s="145"/>
      <c r="JG47" s="145"/>
      <c r="JH47" s="145"/>
      <c r="JI47" s="145"/>
      <c r="JJ47" s="145"/>
      <c r="JK47" s="145"/>
      <c r="JL47" s="145"/>
      <c r="JM47" s="145"/>
      <c r="JN47" s="145"/>
      <c r="JO47" s="145"/>
      <c r="JP47" s="145"/>
      <c r="JQ47" s="145"/>
      <c r="JR47" s="145"/>
      <c r="JS47" s="145"/>
      <c r="JT47" s="145"/>
      <c r="JU47" s="145"/>
      <c r="JV47" s="145"/>
      <c r="JW47" s="145"/>
      <c r="JX47" s="145"/>
      <c r="JY47" s="145"/>
      <c r="JZ47" s="145"/>
      <c r="KA47" s="145"/>
      <c r="KB47" s="145"/>
      <c r="KC47" s="145"/>
      <c r="KD47" s="145"/>
      <c r="KE47" s="145"/>
      <c r="KF47" s="145"/>
      <c r="KG47" s="145"/>
      <c r="KH47" s="145"/>
      <c r="KI47" s="145"/>
      <c r="KJ47" s="145"/>
      <c r="KK47" s="145"/>
      <c r="KL47" s="145"/>
      <c r="KM47" s="145"/>
      <c r="KN47" s="145"/>
      <c r="KO47" s="145"/>
      <c r="KP47" s="145"/>
      <c r="KQ47" s="145"/>
      <c r="KR47" s="145"/>
      <c r="KS47" s="145"/>
      <c r="KT47" s="145"/>
      <c r="KU47" s="145"/>
      <c r="KV47" s="145"/>
      <c r="KW47" s="145"/>
      <c r="KX47" s="145"/>
      <c r="KY47" s="145"/>
      <c r="KZ47" s="145"/>
      <c r="LA47" s="145"/>
      <c r="LB47" s="145"/>
      <c r="LC47" s="145"/>
      <c r="LD47" s="145"/>
      <c r="LE47" s="145"/>
      <c r="LF47" s="145"/>
      <c r="LG47" s="145"/>
      <c r="LH47" s="145"/>
      <c r="LI47" s="145"/>
      <c r="LJ47" s="145"/>
      <c r="LK47" s="145"/>
      <c r="LL47" s="145"/>
      <c r="LM47" s="145"/>
      <c r="LN47" s="145"/>
      <c r="LO47" s="145"/>
      <c r="LP47" s="145"/>
      <c r="LQ47" s="145"/>
      <c r="LR47" s="145"/>
      <c r="LS47" s="145"/>
      <c r="LT47" s="145"/>
      <c r="LU47" s="145"/>
      <c r="LV47" s="145"/>
      <c r="LW47" s="145"/>
      <c r="LX47" s="145"/>
      <c r="LY47" s="145"/>
      <c r="LZ47" s="145"/>
      <c r="MA47" s="145"/>
      <c r="MB47" s="145"/>
      <c r="MC47" s="145"/>
      <c r="MD47" s="145"/>
      <c r="ME47" s="145"/>
      <c r="MF47" s="145"/>
      <c r="MG47" s="145"/>
      <c r="MH47" s="145"/>
      <c r="MI47" s="145"/>
      <c r="MJ47" s="145"/>
      <c r="MK47" s="145"/>
      <c r="ML47" s="145"/>
      <c r="MM47" s="145"/>
      <c r="MN47" s="145"/>
      <c r="MO47" s="145"/>
      <c r="MP47" s="145"/>
      <c r="MQ47" s="145"/>
      <c r="MR47" s="145"/>
      <c r="MS47" s="145"/>
      <c r="MT47" s="145"/>
      <c r="MU47" s="145"/>
      <c r="MV47" s="145"/>
      <c r="MW47" s="145"/>
      <c r="MX47" s="145"/>
      <c r="MY47" s="145"/>
      <c r="MZ47" s="145"/>
      <c r="NA47" s="145"/>
      <c r="NB47" s="145"/>
      <c r="NC47" s="145"/>
      <c r="ND47" s="145"/>
      <c r="NE47" s="145"/>
      <c r="NF47" s="145"/>
      <c r="NG47" s="145"/>
      <c r="NH47" s="145"/>
      <c r="NI47" s="145"/>
      <c r="NJ47" s="145"/>
      <c r="NK47" s="145"/>
      <c r="NL47" s="145"/>
      <c r="NM47" s="145"/>
      <c r="NN47" s="145"/>
      <c r="NO47" s="145"/>
      <c r="NP47" s="145"/>
      <c r="NQ47" s="145"/>
      <c r="NR47" s="145"/>
      <c r="NS47" s="145"/>
      <c r="NT47" s="145"/>
      <c r="NU47" s="145"/>
      <c r="NV47" s="145"/>
      <c r="NW47" s="145"/>
      <c r="NX47" s="145"/>
      <c r="NY47" s="145"/>
      <c r="NZ47" s="145"/>
      <c r="OA47" s="145"/>
      <c r="OB47" s="145"/>
      <c r="OC47" s="145"/>
      <c r="OD47" s="145"/>
      <c r="OE47" s="145"/>
      <c r="OF47" s="145"/>
      <c r="OG47" s="145"/>
      <c r="OH47" s="145"/>
      <c r="OI47" s="145"/>
      <c r="OJ47" s="145"/>
      <c r="OK47" s="145"/>
      <c r="OL47" s="145"/>
      <c r="OM47" s="145"/>
      <c r="ON47" s="145"/>
      <c r="OO47" s="145"/>
      <c r="OP47" s="145"/>
      <c r="OQ47" s="145"/>
      <c r="OR47" s="145"/>
      <c r="OS47" s="145"/>
      <c r="OT47" s="145"/>
      <c r="OU47" s="145"/>
      <c r="OV47" s="145"/>
      <c r="OW47" s="145"/>
      <c r="OX47" s="145"/>
      <c r="OY47" s="145"/>
      <c r="OZ47" s="145"/>
      <c r="PA47" s="145"/>
      <c r="PB47" s="145"/>
      <c r="PC47" s="145"/>
      <c r="PD47" s="145"/>
      <c r="PE47" s="145"/>
      <c r="PF47" s="145"/>
      <c r="PG47" s="145"/>
      <c r="PH47" s="145"/>
      <c r="PI47" s="145"/>
      <c r="PJ47" s="145"/>
      <c r="PK47" s="145"/>
      <c r="PL47" s="145"/>
      <c r="PM47" s="145"/>
      <c r="PN47" s="145"/>
      <c r="PO47" s="145"/>
      <c r="PP47" s="145"/>
      <c r="PQ47" s="145"/>
      <c r="PR47" s="145"/>
      <c r="PS47" s="145"/>
      <c r="PT47" s="145"/>
      <c r="PU47" s="145"/>
      <c r="PV47" s="145"/>
      <c r="PW47" s="145"/>
      <c r="PX47" s="145"/>
      <c r="PY47" s="145"/>
      <c r="PZ47" s="145"/>
      <c r="QA47" s="145"/>
      <c r="QB47" s="145"/>
      <c r="QC47" s="145"/>
      <c r="QD47" s="145"/>
      <c r="QE47" s="145"/>
      <c r="QF47" s="145"/>
      <c r="QG47" s="145"/>
      <c r="QH47" s="145"/>
      <c r="QI47" s="145"/>
      <c r="QJ47" s="145"/>
      <c r="QK47" s="145"/>
      <c r="QL47" s="145"/>
      <c r="QM47" s="145"/>
      <c r="QN47" s="145"/>
      <c r="QO47" s="145"/>
      <c r="QP47" s="145"/>
      <c r="QQ47" s="145"/>
      <c r="QR47" s="145"/>
      <c r="QS47" s="145"/>
      <c r="QT47" s="145"/>
      <c r="QU47" s="145"/>
      <c r="QV47" s="145"/>
      <c r="QW47" s="145"/>
      <c r="QX47" s="145"/>
      <c r="QY47" s="145"/>
      <c r="QZ47" s="145"/>
      <c r="RA47" s="145"/>
      <c r="RB47" s="145"/>
      <c r="RC47" s="145"/>
      <c r="RD47" s="145"/>
      <c r="RE47" s="145"/>
      <c r="RF47" s="145"/>
      <c r="RG47" s="145"/>
      <c r="RH47" s="145"/>
      <c r="RI47" s="145"/>
      <c r="RJ47" s="145"/>
      <c r="RK47" s="145"/>
      <c r="RL47" s="145"/>
      <c r="RM47" s="145"/>
      <c r="RN47" s="145"/>
      <c r="RO47" s="145"/>
      <c r="RP47" s="145"/>
      <c r="RQ47" s="145"/>
      <c r="RR47" s="145"/>
      <c r="RS47" s="145"/>
      <c r="RT47" s="145"/>
      <c r="RU47" s="145"/>
      <c r="RV47" s="145"/>
      <c r="RW47" s="145"/>
      <c r="RX47" s="145"/>
      <c r="RY47" s="145"/>
      <c r="RZ47" s="145"/>
      <c r="SA47" s="145"/>
      <c r="SB47" s="145"/>
      <c r="SC47" s="145"/>
      <c r="SD47" s="145"/>
      <c r="SE47" s="145"/>
      <c r="SF47" s="145"/>
      <c r="SG47" s="145"/>
      <c r="SH47" s="145"/>
      <c r="SI47" s="145"/>
      <c r="SJ47" s="145"/>
      <c r="SK47" s="145"/>
      <c r="SL47" s="51"/>
      <c r="SM47" s="51"/>
      <c r="SN47" s="51"/>
      <c r="SO47" s="51"/>
      <c r="SP47" s="51"/>
      <c r="SQ47" s="51"/>
      <c r="SR47" s="51"/>
      <c r="SS47" s="51"/>
      <c r="ST47" s="51"/>
      <c r="SU47" s="51"/>
      <c r="SV47" s="51"/>
      <c r="SW47" s="51"/>
      <c r="SX47" s="51"/>
      <c r="SY47" s="51"/>
      <c r="SZ47" s="51"/>
      <c r="TA47" s="51"/>
    </row>
    <row r="48" spans="1:521" ht="15.75" customHeight="1" x14ac:dyDescent="0.2">
      <c r="A48" s="100"/>
      <c r="B48" s="101" t="s">
        <v>108</v>
      </c>
      <c r="C48" s="102" t="s">
        <v>109</v>
      </c>
      <c r="D48" s="146">
        <v>2</v>
      </c>
      <c r="E48" s="146" t="s">
        <v>110</v>
      </c>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c r="CM48" s="147"/>
      <c r="CN48" s="147"/>
      <c r="CO48" s="147"/>
      <c r="CP48" s="147"/>
      <c r="CQ48" s="147"/>
      <c r="CR48" s="147"/>
      <c r="CS48" s="147"/>
      <c r="CT48" s="147"/>
      <c r="CU48" s="147"/>
      <c r="CV48" s="147"/>
      <c r="CW48" s="147"/>
      <c r="CX48" s="147"/>
      <c r="CY48" s="147"/>
      <c r="CZ48" s="147"/>
      <c r="DA48" s="147"/>
      <c r="DB48" s="147"/>
      <c r="DC48" s="147"/>
      <c r="DD48" s="147"/>
      <c r="DE48" s="147"/>
      <c r="DF48" s="147"/>
      <c r="DG48" s="147"/>
      <c r="DH48" s="147"/>
      <c r="DI48" s="147"/>
      <c r="DJ48" s="147"/>
      <c r="DK48" s="147"/>
      <c r="DL48" s="147"/>
      <c r="DM48" s="147"/>
      <c r="DN48" s="147"/>
      <c r="DO48" s="147"/>
      <c r="DP48" s="147"/>
      <c r="DQ48" s="147"/>
      <c r="DR48" s="147"/>
      <c r="DS48" s="147"/>
      <c r="DT48" s="147"/>
      <c r="DU48" s="147"/>
      <c r="DV48" s="147"/>
      <c r="DW48" s="147"/>
      <c r="DX48" s="147"/>
      <c r="DY48" s="147"/>
      <c r="DZ48" s="147"/>
      <c r="EA48" s="147"/>
      <c r="EB48" s="147"/>
      <c r="EC48" s="147"/>
      <c r="ED48" s="147"/>
      <c r="EE48" s="147"/>
      <c r="EF48" s="147"/>
      <c r="EG48" s="147"/>
      <c r="EH48" s="147"/>
      <c r="EI48" s="147"/>
      <c r="EJ48" s="147"/>
      <c r="EK48" s="147"/>
      <c r="EL48" s="147"/>
      <c r="EM48" s="147"/>
      <c r="EN48" s="147"/>
      <c r="EO48" s="147"/>
      <c r="EP48" s="147"/>
      <c r="EQ48" s="147"/>
      <c r="ER48" s="147"/>
      <c r="ES48" s="147"/>
      <c r="ET48" s="147"/>
      <c r="EU48" s="147"/>
      <c r="EV48" s="147"/>
      <c r="EW48" s="147"/>
      <c r="EX48" s="147"/>
      <c r="EY48" s="147"/>
      <c r="EZ48" s="147"/>
      <c r="FA48" s="147"/>
      <c r="FB48" s="147"/>
      <c r="FC48" s="147"/>
      <c r="FD48" s="147"/>
      <c r="FE48" s="147"/>
      <c r="FF48" s="147"/>
      <c r="FG48" s="147"/>
      <c r="FH48" s="147"/>
      <c r="FI48" s="147"/>
      <c r="FJ48" s="147"/>
      <c r="FK48" s="147"/>
      <c r="FL48" s="147"/>
      <c r="FM48" s="147"/>
      <c r="FN48" s="147"/>
      <c r="FO48" s="147"/>
      <c r="FP48" s="147"/>
      <c r="FQ48" s="147"/>
      <c r="FR48" s="147"/>
      <c r="FS48" s="147"/>
      <c r="FT48" s="147"/>
      <c r="FU48" s="147"/>
      <c r="FV48" s="147"/>
      <c r="FW48" s="147"/>
      <c r="FX48" s="147"/>
      <c r="FY48" s="147"/>
      <c r="FZ48" s="147"/>
      <c r="GA48" s="147"/>
      <c r="GB48" s="147"/>
      <c r="GC48" s="147"/>
      <c r="GD48" s="147"/>
      <c r="GE48" s="147"/>
      <c r="GF48" s="147"/>
      <c r="GG48" s="147"/>
      <c r="GH48" s="147"/>
      <c r="GI48" s="147"/>
      <c r="GJ48" s="147"/>
      <c r="GK48" s="147"/>
      <c r="GL48" s="147"/>
      <c r="GM48" s="147"/>
      <c r="GN48" s="147"/>
      <c r="GO48" s="147"/>
      <c r="GP48" s="147"/>
      <c r="GQ48" s="147"/>
      <c r="GR48" s="147"/>
      <c r="GS48" s="147"/>
      <c r="GT48" s="147"/>
      <c r="GU48" s="147"/>
      <c r="GV48" s="147"/>
      <c r="GW48" s="147"/>
      <c r="GX48" s="147"/>
      <c r="GY48" s="147"/>
      <c r="GZ48" s="147"/>
      <c r="HA48" s="147"/>
      <c r="HB48" s="147"/>
      <c r="HC48" s="147"/>
      <c r="HD48" s="147"/>
      <c r="HE48" s="147"/>
      <c r="HF48" s="147"/>
      <c r="HG48" s="147"/>
      <c r="HH48" s="147"/>
      <c r="HI48" s="147"/>
      <c r="HJ48" s="147"/>
      <c r="HK48" s="147"/>
      <c r="HL48" s="147"/>
      <c r="HM48" s="147"/>
      <c r="HN48" s="147"/>
      <c r="HO48" s="147"/>
      <c r="HP48" s="147"/>
      <c r="HQ48" s="147"/>
      <c r="HR48" s="147"/>
      <c r="HS48" s="147"/>
      <c r="HT48" s="147"/>
      <c r="HU48" s="147"/>
      <c r="HV48" s="147"/>
      <c r="HW48" s="147"/>
      <c r="HX48" s="147"/>
      <c r="HY48" s="147"/>
      <c r="HZ48" s="147"/>
      <c r="IA48" s="147"/>
      <c r="IB48" s="147"/>
      <c r="IC48" s="147"/>
      <c r="ID48" s="147"/>
      <c r="IE48" s="147"/>
      <c r="IF48" s="147"/>
      <c r="IG48" s="147"/>
      <c r="IH48" s="147"/>
      <c r="II48" s="147"/>
      <c r="IJ48" s="147"/>
      <c r="IK48" s="147"/>
      <c r="IL48" s="147"/>
      <c r="IM48" s="147"/>
      <c r="IN48" s="147"/>
      <c r="IO48" s="147"/>
      <c r="IP48" s="147"/>
      <c r="IQ48" s="147"/>
      <c r="IR48" s="147"/>
      <c r="IS48" s="147"/>
      <c r="IT48" s="147"/>
      <c r="IU48" s="147"/>
      <c r="IV48" s="147"/>
      <c r="IW48" s="147"/>
      <c r="IX48" s="147"/>
      <c r="IY48" s="147"/>
      <c r="IZ48" s="147"/>
      <c r="JA48" s="147"/>
      <c r="JB48" s="147"/>
      <c r="JC48" s="147"/>
      <c r="JD48" s="147"/>
      <c r="JE48" s="147"/>
      <c r="JF48" s="147"/>
      <c r="JG48" s="147"/>
      <c r="JH48" s="147"/>
      <c r="JI48" s="147"/>
      <c r="JJ48" s="147"/>
      <c r="JK48" s="147"/>
      <c r="JL48" s="147"/>
      <c r="JM48" s="147"/>
      <c r="JN48" s="147"/>
      <c r="JO48" s="147"/>
      <c r="JP48" s="147"/>
      <c r="JQ48" s="147"/>
      <c r="JR48" s="147"/>
      <c r="JS48" s="147"/>
      <c r="JT48" s="147"/>
      <c r="JU48" s="147"/>
      <c r="JV48" s="147"/>
      <c r="JW48" s="147"/>
      <c r="JX48" s="147"/>
      <c r="JY48" s="147"/>
      <c r="JZ48" s="147"/>
      <c r="KA48" s="147"/>
      <c r="KB48" s="147"/>
      <c r="KC48" s="147"/>
      <c r="KD48" s="147"/>
      <c r="KE48" s="147"/>
      <c r="KF48" s="147"/>
      <c r="KG48" s="147"/>
      <c r="KH48" s="147"/>
      <c r="KI48" s="147"/>
      <c r="KJ48" s="147"/>
      <c r="KK48" s="147"/>
      <c r="KL48" s="147"/>
      <c r="KM48" s="147"/>
      <c r="KN48" s="147"/>
      <c r="KO48" s="147"/>
      <c r="KP48" s="147"/>
      <c r="KQ48" s="147"/>
      <c r="KR48" s="147"/>
      <c r="KS48" s="147"/>
      <c r="KT48" s="147"/>
      <c r="KU48" s="147"/>
      <c r="KV48" s="147"/>
      <c r="KW48" s="147"/>
      <c r="KX48" s="147"/>
      <c r="KY48" s="147"/>
      <c r="KZ48" s="147"/>
      <c r="LA48" s="147"/>
      <c r="LB48" s="147"/>
      <c r="LC48" s="147"/>
      <c r="LD48" s="147"/>
      <c r="LE48" s="147"/>
      <c r="LF48" s="147"/>
      <c r="LG48" s="147"/>
      <c r="LH48" s="147"/>
      <c r="LI48" s="147"/>
      <c r="LJ48" s="147"/>
      <c r="LK48" s="147"/>
      <c r="LL48" s="147"/>
      <c r="LM48" s="147"/>
      <c r="LN48" s="147"/>
      <c r="LO48" s="147"/>
      <c r="LP48" s="147"/>
      <c r="LQ48" s="147"/>
      <c r="LR48" s="147"/>
      <c r="LS48" s="147"/>
      <c r="LT48" s="147"/>
      <c r="LU48" s="147"/>
      <c r="LV48" s="147"/>
      <c r="LW48" s="147"/>
      <c r="LX48" s="147"/>
      <c r="LY48" s="147"/>
      <c r="LZ48" s="147"/>
      <c r="MA48" s="147"/>
      <c r="MB48" s="147"/>
      <c r="MC48" s="147"/>
      <c r="MD48" s="147"/>
      <c r="ME48" s="147"/>
      <c r="MF48" s="147"/>
      <c r="MG48" s="147"/>
      <c r="MH48" s="147"/>
      <c r="MI48" s="147"/>
      <c r="MJ48" s="147"/>
      <c r="MK48" s="147"/>
      <c r="ML48" s="147"/>
      <c r="MM48" s="147"/>
      <c r="MN48" s="147"/>
      <c r="MO48" s="147"/>
      <c r="MP48" s="147"/>
      <c r="MQ48" s="147"/>
      <c r="MR48" s="147"/>
      <c r="MS48" s="147"/>
      <c r="MT48" s="147"/>
      <c r="MU48" s="147"/>
      <c r="MV48" s="147"/>
      <c r="MW48" s="147"/>
      <c r="MX48" s="147"/>
      <c r="MY48" s="147"/>
      <c r="MZ48" s="147"/>
      <c r="NA48" s="147"/>
      <c r="NB48" s="147"/>
      <c r="NC48" s="147"/>
      <c r="ND48" s="147"/>
      <c r="NE48" s="147"/>
      <c r="NF48" s="147"/>
      <c r="NG48" s="147"/>
      <c r="NH48" s="147"/>
      <c r="NI48" s="147"/>
      <c r="NJ48" s="147"/>
      <c r="NK48" s="147"/>
      <c r="NL48" s="147"/>
      <c r="NM48" s="147"/>
      <c r="NN48" s="147"/>
      <c r="NO48" s="147"/>
      <c r="NP48" s="147"/>
      <c r="NQ48" s="147"/>
      <c r="NR48" s="147"/>
      <c r="NS48" s="147"/>
      <c r="NT48" s="147"/>
      <c r="NU48" s="147"/>
      <c r="NV48" s="147"/>
      <c r="NW48" s="147"/>
      <c r="NX48" s="147"/>
      <c r="NY48" s="147"/>
      <c r="NZ48" s="147"/>
      <c r="OA48" s="147"/>
      <c r="OB48" s="147"/>
      <c r="OC48" s="147"/>
      <c r="OD48" s="147"/>
      <c r="OE48" s="147"/>
      <c r="OF48" s="147"/>
      <c r="OG48" s="147"/>
      <c r="OH48" s="147"/>
      <c r="OI48" s="147"/>
      <c r="OJ48" s="147"/>
      <c r="OK48" s="147"/>
      <c r="OL48" s="147"/>
      <c r="OM48" s="147"/>
      <c r="ON48" s="147"/>
      <c r="OO48" s="147"/>
      <c r="OP48" s="147"/>
      <c r="OQ48" s="147"/>
      <c r="OR48" s="147"/>
      <c r="OS48" s="147"/>
      <c r="OT48" s="147"/>
      <c r="OU48" s="147"/>
      <c r="OV48" s="147"/>
      <c r="OW48" s="147"/>
      <c r="OX48" s="147"/>
      <c r="OY48" s="147"/>
      <c r="OZ48" s="147"/>
      <c r="PA48" s="147"/>
      <c r="PB48" s="147"/>
      <c r="PC48" s="147"/>
      <c r="PD48" s="147"/>
      <c r="PE48" s="147"/>
      <c r="PF48" s="147"/>
      <c r="PG48" s="147"/>
      <c r="PH48" s="147"/>
      <c r="PI48" s="147"/>
      <c r="PJ48" s="147"/>
      <c r="PK48" s="147"/>
      <c r="PL48" s="147"/>
      <c r="PM48" s="147"/>
      <c r="PN48" s="147"/>
      <c r="PO48" s="147"/>
      <c r="PP48" s="147"/>
      <c r="PQ48" s="147"/>
      <c r="PR48" s="147"/>
      <c r="PS48" s="147"/>
      <c r="PT48" s="147"/>
      <c r="PU48" s="147"/>
      <c r="PV48" s="147"/>
      <c r="PW48" s="147"/>
      <c r="PX48" s="147"/>
      <c r="PY48" s="147"/>
      <c r="PZ48" s="147"/>
      <c r="QA48" s="147"/>
      <c r="QB48" s="147"/>
      <c r="QC48" s="147"/>
      <c r="QD48" s="147"/>
      <c r="QE48" s="147"/>
      <c r="QF48" s="147"/>
      <c r="QG48" s="147"/>
      <c r="QH48" s="147"/>
      <c r="QI48" s="147"/>
      <c r="QJ48" s="147"/>
      <c r="QK48" s="147"/>
      <c r="QL48" s="147"/>
      <c r="QM48" s="147"/>
      <c r="QN48" s="147"/>
      <c r="QO48" s="147"/>
      <c r="QP48" s="147"/>
      <c r="QQ48" s="147"/>
      <c r="QR48" s="147"/>
      <c r="QS48" s="147"/>
      <c r="QT48" s="147"/>
      <c r="QU48" s="147"/>
      <c r="QV48" s="147"/>
      <c r="QW48" s="147"/>
      <c r="QX48" s="147"/>
      <c r="QY48" s="147"/>
      <c r="QZ48" s="147"/>
      <c r="RA48" s="147"/>
      <c r="RB48" s="147"/>
      <c r="RC48" s="147"/>
      <c r="RD48" s="147"/>
      <c r="RE48" s="147"/>
      <c r="RF48" s="147"/>
      <c r="RG48" s="147"/>
      <c r="RH48" s="147"/>
      <c r="RI48" s="147"/>
      <c r="RJ48" s="147"/>
      <c r="RK48" s="147"/>
      <c r="RL48" s="147"/>
      <c r="RM48" s="147"/>
      <c r="RN48" s="147"/>
      <c r="RO48" s="147"/>
      <c r="RP48" s="147"/>
      <c r="RQ48" s="147"/>
      <c r="RR48" s="147"/>
      <c r="RS48" s="147"/>
      <c r="RT48" s="147"/>
      <c r="RU48" s="147"/>
      <c r="RV48" s="147"/>
      <c r="RW48" s="147"/>
      <c r="RX48" s="147"/>
      <c r="RY48" s="147"/>
      <c r="RZ48" s="147"/>
      <c r="SA48" s="147"/>
      <c r="SB48" s="147"/>
      <c r="SC48" s="147"/>
      <c r="SD48" s="147"/>
      <c r="SE48" s="147"/>
      <c r="SF48" s="147"/>
      <c r="SG48" s="147"/>
      <c r="SH48" s="147"/>
      <c r="SI48" s="147"/>
      <c r="SJ48" s="147"/>
      <c r="SK48" s="147"/>
      <c r="SL48" s="132"/>
      <c r="SM48" s="132"/>
      <c r="SN48" s="132"/>
      <c r="SO48" s="132"/>
      <c r="SP48" s="132"/>
      <c r="SQ48" s="132"/>
      <c r="SR48" s="132"/>
      <c r="SS48" s="132"/>
      <c r="ST48" s="132"/>
      <c r="SU48" s="132"/>
      <c r="SV48" s="132"/>
      <c r="SW48" s="132"/>
      <c r="SX48" s="132"/>
      <c r="SY48" s="132"/>
      <c r="SZ48" s="132"/>
      <c r="TA48" s="132"/>
    </row>
    <row r="49" spans="1:521" ht="15.75" customHeight="1" x14ac:dyDescent="0.2">
      <c r="A49" s="126" t="s">
        <v>36</v>
      </c>
      <c r="B49" s="148"/>
      <c r="C49" s="149"/>
      <c r="D49" s="150"/>
      <c r="E49" s="150"/>
      <c r="F49" s="150" t="str">
        <f t="shared" ref="F49:IZ49" si="10">IF(COUNTA(F50:F58)=0,"LEER",IF(ISEVEN(COUNTA(F50,F51))*ISEVEN(COUNTA(F53,F54))*ISEVEN(COUNTA(F55,F56))*ISEVEN(COUNTA(F57,F58)),"OK","FEHLER"))</f>
        <v>LEER</v>
      </c>
      <c r="G49" s="150" t="str">
        <f t="shared" si="10"/>
        <v>LEER</v>
      </c>
      <c r="H49" s="150" t="str">
        <f t="shared" si="10"/>
        <v>LEER</v>
      </c>
      <c r="I49" s="150" t="str">
        <f t="shared" si="10"/>
        <v>LEER</v>
      </c>
      <c r="J49" s="150" t="str">
        <f t="shared" si="10"/>
        <v>LEER</v>
      </c>
      <c r="K49" s="150" t="str">
        <f t="shared" si="10"/>
        <v>LEER</v>
      </c>
      <c r="L49" s="150" t="str">
        <f t="shared" si="10"/>
        <v>LEER</v>
      </c>
      <c r="M49" s="150" t="str">
        <f t="shared" si="10"/>
        <v>LEER</v>
      </c>
      <c r="N49" s="150" t="str">
        <f t="shared" si="10"/>
        <v>LEER</v>
      </c>
      <c r="O49" s="150" t="str">
        <f t="shared" si="10"/>
        <v>LEER</v>
      </c>
      <c r="P49" s="150" t="str">
        <f t="shared" si="10"/>
        <v>LEER</v>
      </c>
      <c r="Q49" s="150" t="str">
        <f t="shared" si="10"/>
        <v>LEER</v>
      </c>
      <c r="R49" s="150" t="str">
        <f t="shared" si="10"/>
        <v>LEER</v>
      </c>
      <c r="S49" s="150" t="str">
        <f t="shared" si="10"/>
        <v>LEER</v>
      </c>
      <c r="T49" s="150" t="str">
        <f t="shared" si="10"/>
        <v>LEER</v>
      </c>
      <c r="U49" s="150" t="str">
        <f t="shared" si="10"/>
        <v>LEER</v>
      </c>
      <c r="V49" s="150" t="str">
        <f t="shared" si="10"/>
        <v>LEER</v>
      </c>
      <c r="W49" s="150" t="str">
        <f t="shared" si="10"/>
        <v>LEER</v>
      </c>
      <c r="X49" s="150" t="str">
        <f t="shared" si="10"/>
        <v>LEER</v>
      </c>
      <c r="Y49" s="150" t="str">
        <f t="shared" si="10"/>
        <v>LEER</v>
      </c>
      <c r="Z49" s="150" t="str">
        <f t="shared" si="10"/>
        <v>LEER</v>
      </c>
      <c r="AA49" s="150" t="str">
        <f t="shared" si="10"/>
        <v>LEER</v>
      </c>
      <c r="AB49" s="150" t="str">
        <f t="shared" si="10"/>
        <v>LEER</v>
      </c>
      <c r="AC49" s="150" t="str">
        <f t="shared" si="10"/>
        <v>LEER</v>
      </c>
      <c r="AD49" s="150" t="str">
        <f t="shared" si="10"/>
        <v>LEER</v>
      </c>
      <c r="AE49" s="150" t="str">
        <f t="shared" si="10"/>
        <v>LEER</v>
      </c>
      <c r="AF49" s="150" t="str">
        <f t="shared" si="10"/>
        <v>LEER</v>
      </c>
      <c r="AG49" s="150" t="str">
        <f t="shared" si="10"/>
        <v>LEER</v>
      </c>
      <c r="AH49" s="150" t="str">
        <f t="shared" si="10"/>
        <v>LEER</v>
      </c>
      <c r="AI49" s="150" t="str">
        <f t="shared" si="10"/>
        <v>LEER</v>
      </c>
      <c r="AJ49" s="150" t="str">
        <f t="shared" si="10"/>
        <v>LEER</v>
      </c>
      <c r="AK49" s="150" t="str">
        <f t="shared" si="10"/>
        <v>LEER</v>
      </c>
      <c r="AL49" s="150" t="str">
        <f t="shared" si="10"/>
        <v>LEER</v>
      </c>
      <c r="AM49" s="150" t="str">
        <f t="shared" si="10"/>
        <v>LEER</v>
      </c>
      <c r="AN49" s="150" t="str">
        <f t="shared" si="10"/>
        <v>LEER</v>
      </c>
      <c r="AO49" s="150" t="str">
        <f t="shared" si="10"/>
        <v>LEER</v>
      </c>
      <c r="AP49" s="150" t="str">
        <f t="shared" si="10"/>
        <v>LEER</v>
      </c>
      <c r="AQ49" s="150" t="str">
        <f t="shared" si="10"/>
        <v>LEER</v>
      </c>
      <c r="AR49" s="150" t="str">
        <f t="shared" si="10"/>
        <v>LEER</v>
      </c>
      <c r="AS49" s="150" t="str">
        <f t="shared" si="10"/>
        <v>LEER</v>
      </c>
      <c r="AT49" s="150" t="str">
        <f t="shared" si="10"/>
        <v>LEER</v>
      </c>
      <c r="AU49" s="150" t="str">
        <f t="shared" si="10"/>
        <v>LEER</v>
      </c>
      <c r="AV49" s="150" t="str">
        <f t="shared" si="10"/>
        <v>LEER</v>
      </c>
      <c r="AW49" s="150" t="str">
        <f t="shared" si="10"/>
        <v>LEER</v>
      </c>
      <c r="AX49" s="150" t="str">
        <f t="shared" si="10"/>
        <v>LEER</v>
      </c>
      <c r="AY49" s="150" t="str">
        <f t="shared" si="10"/>
        <v>LEER</v>
      </c>
      <c r="AZ49" s="150" t="str">
        <f t="shared" si="10"/>
        <v>LEER</v>
      </c>
      <c r="BA49" s="150" t="str">
        <f t="shared" si="10"/>
        <v>LEER</v>
      </c>
      <c r="BB49" s="150" t="str">
        <f t="shared" si="10"/>
        <v>LEER</v>
      </c>
      <c r="BC49" s="150" t="str">
        <f t="shared" si="10"/>
        <v>LEER</v>
      </c>
      <c r="BD49" s="150" t="str">
        <f t="shared" si="10"/>
        <v>LEER</v>
      </c>
      <c r="BE49" s="150" t="str">
        <f t="shared" si="10"/>
        <v>LEER</v>
      </c>
      <c r="BF49" s="150" t="str">
        <f t="shared" si="10"/>
        <v>LEER</v>
      </c>
      <c r="BG49" s="150" t="str">
        <f t="shared" si="10"/>
        <v>LEER</v>
      </c>
      <c r="BH49" s="150" t="str">
        <f t="shared" si="10"/>
        <v>LEER</v>
      </c>
      <c r="BI49" s="150" t="str">
        <f t="shared" si="10"/>
        <v>LEER</v>
      </c>
      <c r="BJ49" s="150" t="str">
        <f t="shared" si="10"/>
        <v>LEER</v>
      </c>
      <c r="BK49" s="150" t="str">
        <f t="shared" si="10"/>
        <v>LEER</v>
      </c>
      <c r="BL49" s="150" t="str">
        <f t="shared" si="10"/>
        <v>LEER</v>
      </c>
      <c r="BM49" s="150" t="str">
        <f t="shared" si="10"/>
        <v>LEER</v>
      </c>
      <c r="BN49" s="150" t="str">
        <f t="shared" si="10"/>
        <v>LEER</v>
      </c>
      <c r="BO49" s="150" t="str">
        <f t="shared" si="10"/>
        <v>LEER</v>
      </c>
      <c r="BP49" s="150" t="str">
        <f t="shared" si="10"/>
        <v>LEER</v>
      </c>
      <c r="BQ49" s="150" t="str">
        <f t="shared" si="10"/>
        <v>LEER</v>
      </c>
      <c r="BR49" s="150" t="str">
        <f t="shared" si="10"/>
        <v>LEER</v>
      </c>
      <c r="BS49" s="150" t="str">
        <f t="shared" si="10"/>
        <v>LEER</v>
      </c>
      <c r="BT49" s="150" t="str">
        <f t="shared" si="10"/>
        <v>LEER</v>
      </c>
      <c r="BU49" s="150" t="str">
        <f t="shared" si="10"/>
        <v>LEER</v>
      </c>
      <c r="BV49" s="150" t="str">
        <f t="shared" si="10"/>
        <v>LEER</v>
      </c>
      <c r="BW49" s="150" t="str">
        <f t="shared" si="10"/>
        <v>LEER</v>
      </c>
      <c r="BX49" s="150" t="str">
        <f t="shared" si="10"/>
        <v>LEER</v>
      </c>
      <c r="BY49" s="150" t="str">
        <f t="shared" si="10"/>
        <v>LEER</v>
      </c>
      <c r="BZ49" s="150" t="str">
        <f t="shared" si="10"/>
        <v>LEER</v>
      </c>
      <c r="CA49" s="150" t="str">
        <f t="shared" si="10"/>
        <v>LEER</v>
      </c>
      <c r="CB49" s="150" t="str">
        <f t="shared" si="10"/>
        <v>LEER</v>
      </c>
      <c r="CC49" s="150" t="str">
        <f t="shared" si="10"/>
        <v>LEER</v>
      </c>
      <c r="CD49" s="150" t="str">
        <f t="shared" si="10"/>
        <v>LEER</v>
      </c>
      <c r="CE49" s="150" t="str">
        <f t="shared" si="10"/>
        <v>LEER</v>
      </c>
      <c r="CF49" s="150" t="str">
        <f t="shared" si="10"/>
        <v>LEER</v>
      </c>
      <c r="CG49" s="150" t="str">
        <f t="shared" si="10"/>
        <v>LEER</v>
      </c>
      <c r="CH49" s="150" t="str">
        <f t="shared" si="10"/>
        <v>LEER</v>
      </c>
      <c r="CI49" s="150" t="str">
        <f t="shared" si="10"/>
        <v>LEER</v>
      </c>
      <c r="CJ49" s="150" t="str">
        <f t="shared" si="10"/>
        <v>LEER</v>
      </c>
      <c r="CK49" s="150" t="str">
        <f t="shared" si="10"/>
        <v>LEER</v>
      </c>
      <c r="CL49" s="150" t="str">
        <f t="shared" si="10"/>
        <v>LEER</v>
      </c>
      <c r="CM49" s="150" t="str">
        <f t="shared" si="10"/>
        <v>LEER</v>
      </c>
      <c r="CN49" s="150" t="str">
        <f t="shared" si="10"/>
        <v>LEER</v>
      </c>
      <c r="CO49" s="150" t="str">
        <f t="shared" si="10"/>
        <v>LEER</v>
      </c>
      <c r="CP49" s="150" t="str">
        <f t="shared" si="10"/>
        <v>LEER</v>
      </c>
      <c r="CQ49" s="150" t="str">
        <f t="shared" si="10"/>
        <v>LEER</v>
      </c>
      <c r="CR49" s="150" t="str">
        <f t="shared" si="10"/>
        <v>LEER</v>
      </c>
      <c r="CS49" s="150" t="str">
        <f t="shared" si="10"/>
        <v>LEER</v>
      </c>
      <c r="CT49" s="150" t="str">
        <f t="shared" si="10"/>
        <v>LEER</v>
      </c>
      <c r="CU49" s="150" t="str">
        <f t="shared" si="10"/>
        <v>LEER</v>
      </c>
      <c r="CV49" s="150" t="str">
        <f t="shared" si="10"/>
        <v>LEER</v>
      </c>
      <c r="CW49" s="150" t="str">
        <f t="shared" si="10"/>
        <v>LEER</v>
      </c>
      <c r="CX49" s="150" t="str">
        <f t="shared" si="10"/>
        <v>LEER</v>
      </c>
      <c r="CY49" s="150" t="str">
        <f t="shared" si="10"/>
        <v>LEER</v>
      </c>
      <c r="CZ49" s="150" t="str">
        <f t="shared" si="10"/>
        <v>LEER</v>
      </c>
      <c r="DA49" s="150" t="str">
        <f t="shared" si="10"/>
        <v>LEER</v>
      </c>
      <c r="DB49" s="150" t="str">
        <f t="shared" si="10"/>
        <v>LEER</v>
      </c>
      <c r="DC49" s="150" t="str">
        <f t="shared" si="10"/>
        <v>LEER</v>
      </c>
      <c r="DD49" s="150" t="str">
        <f t="shared" si="10"/>
        <v>LEER</v>
      </c>
      <c r="DE49" s="150" t="str">
        <f t="shared" si="10"/>
        <v>LEER</v>
      </c>
      <c r="DF49" s="150" t="str">
        <f t="shared" si="10"/>
        <v>LEER</v>
      </c>
      <c r="DG49" s="150" t="str">
        <f t="shared" si="10"/>
        <v>LEER</v>
      </c>
      <c r="DH49" s="150" t="str">
        <f t="shared" si="10"/>
        <v>LEER</v>
      </c>
      <c r="DI49" s="150" t="str">
        <f t="shared" si="10"/>
        <v>LEER</v>
      </c>
      <c r="DJ49" s="150" t="str">
        <f t="shared" si="10"/>
        <v>LEER</v>
      </c>
      <c r="DK49" s="150" t="str">
        <f t="shared" si="10"/>
        <v>LEER</v>
      </c>
      <c r="DL49" s="150" t="str">
        <f t="shared" si="10"/>
        <v>LEER</v>
      </c>
      <c r="DM49" s="150" t="str">
        <f t="shared" si="10"/>
        <v>LEER</v>
      </c>
      <c r="DN49" s="150" t="str">
        <f t="shared" si="10"/>
        <v>LEER</v>
      </c>
      <c r="DO49" s="150" t="str">
        <f t="shared" si="10"/>
        <v>LEER</v>
      </c>
      <c r="DP49" s="150" t="str">
        <f t="shared" si="10"/>
        <v>LEER</v>
      </c>
      <c r="DQ49" s="150" t="str">
        <f t="shared" si="10"/>
        <v>LEER</v>
      </c>
      <c r="DR49" s="150" t="str">
        <f t="shared" si="10"/>
        <v>LEER</v>
      </c>
      <c r="DS49" s="150" t="str">
        <f t="shared" si="10"/>
        <v>LEER</v>
      </c>
      <c r="DT49" s="150" t="str">
        <f t="shared" si="10"/>
        <v>LEER</v>
      </c>
      <c r="DU49" s="150" t="str">
        <f t="shared" si="10"/>
        <v>LEER</v>
      </c>
      <c r="DV49" s="150" t="str">
        <f t="shared" si="10"/>
        <v>LEER</v>
      </c>
      <c r="DW49" s="150" t="str">
        <f t="shared" si="10"/>
        <v>LEER</v>
      </c>
      <c r="DX49" s="150" t="str">
        <f t="shared" si="10"/>
        <v>LEER</v>
      </c>
      <c r="DY49" s="150" t="str">
        <f t="shared" si="10"/>
        <v>LEER</v>
      </c>
      <c r="DZ49" s="150" t="str">
        <f t="shared" si="10"/>
        <v>LEER</v>
      </c>
      <c r="EA49" s="150" t="str">
        <f t="shared" si="10"/>
        <v>LEER</v>
      </c>
      <c r="EB49" s="150" t="str">
        <f t="shared" si="10"/>
        <v>LEER</v>
      </c>
      <c r="EC49" s="150" t="str">
        <f t="shared" si="10"/>
        <v>LEER</v>
      </c>
      <c r="ED49" s="150" t="str">
        <f t="shared" si="10"/>
        <v>LEER</v>
      </c>
      <c r="EE49" s="150" t="str">
        <f t="shared" si="10"/>
        <v>LEER</v>
      </c>
      <c r="EF49" s="150" t="str">
        <f t="shared" si="10"/>
        <v>LEER</v>
      </c>
      <c r="EG49" s="150" t="str">
        <f t="shared" si="10"/>
        <v>LEER</v>
      </c>
      <c r="EH49" s="150" t="str">
        <f t="shared" si="10"/>
        <v>LEER</v>
      </c>
      <c r="EI49" s="150" t="str">
        <f t="shared" si="10"/>
        <v>LEER</v>
      </c>
      <c r="EJ49" s="150" t="str">
        <f t="shared" si="10"/>
        <v>LEER</v>
      </c>
      <c r="EK49" s="150" t="str">
        <f t="shared" si="10"/>
        <v>LEER</v>
      </c>
      <c r="EL49" s="150" t="str">
        <f t="shared" si="10"/>
        <v>LEER</v>
      </c>
      <c r="EM49" s="150" t="str">
        <f t="shared" si="10"/>
        <v>LEER</v>
      </c>
      <c r="EN49" s="150" t="str">
        <f t="shared" si="10"/>
        <v>LEER</v>
      </c>
      <c r="EO49" s="150" t="str">
        <f t="shared" si="10"/>
        <v>LEER</v>
      </c>
      <c r="EP49" s="150" t="str">
        <f t="shared" si="10"/>
        <v>LEER</v>
      </c>
      <c r="EQ49" s="150" t="str">
        <f t="shared" si="10"/>
        <v>LEER</v>
      </c>
      <c r="ER49" s="150" t="str">
        <f t="shared" si="10"/>
        <v>LEER</v>
      </c>
      <c r="ES49" s="150" t="str">
        <f t="shared" si="10"/>
        <v>LEER</v>
      </c>
      <c r="ET49" s="150" t="str">
        <f t="shared" si="10"/>
        <v>LEER</v>
      </c>
      <c r="EU49" s="150" t="str">
        <f t="shared" si="10"/>
        <v>LEER</v>
      </c>
      <c r="EV49" s="150" t="str">
        <f t="shared" si="10"/>
        <v>LEER</v>
      </c>
      <c r="EW49" s="150" t="str">
        <f t="shared" si="10"/>
        <v>LEER</v>
      </c>
      <c r="EX49" s="150" t="str">
        <f t="shared" si="10"/>
        <v>LEER</v>
      </c>
      <c r="EY49" s="150" t="str">
        <f t="shared" si="10"/>
        <v>LEER</v>
      </c>
      <c r="EZ49" s="150" t="str">
        <f t="shared" si="10"/>
        <v>LEER</v>
      </c>
      <c r="FA49" s="150" t="str">
        <f t="shared" si="10"/>
        <v>LEER</v>
      </c>
      <c r="FB49" s="150" t="str">
        <f t="shared" si="10"/>
        <v>LEER</v>
      </c>
      <c r="FC49" s="150" t="str">
        <f t="shared" si="10"/>
        <v>LEER</v>
      </c>
      <c r="FD49" s="150" t="str">
        <f t="shared" si="10"/>
        <v>LEER</v>
      </c>
      <c r="FE49" s="150" t="str">
        <f t="shared" si="10"/>
        <v>LEER</v>
      </c>
      <c r="FF49" s="150" t="str">
        <f t="shared" si="10"/>
        <v>LEER</v>
      </c>
      <c r="FG49" s="150" t="str">
        <f t="shared" si="10"/>
        <v>LEER</v>
      </c>
      <c r="FH49" s="150" t="str">
        <f t="shared" si="10"/>
        <v>LEER</v>
      </c>
      <c r="FI49" s="150" t="str">
        <f t="shared" si="10"/>
        <v>LEER</v>
      </c>
      <c r="FJ49" s="150" t="str">
        <f t="shared" si="10"/>
        <v>LEER</v>
      </c>
      <c r="FK49" s="150" t="str">
        <f t="shared" si="10"/>
        <v>LEER</v>
      </c>
      <c r="FL49" s="150" t="str">
        <f t="shared" si="10"/>
        <v>LEER</v>
      </c>
      <c r="FM49" s="150" t="str">
        <f t="shared" si="10"/>
        <v>LEER</v>
      </c>
      <c r="FN49" s="150" t="str">
        <f t="shared" si="10"/>
        <v>LEER</v>
      </c>
      <c r="FO49" s="150" t="str">
        <f t="shared" si="10"/>
        <v>LEER</v>
      </c>
      <c r="FP49" s="150" t="str">
        <f t="shared" si="10"/>
        <v>LEER</v>
      </c>
      <c r="FQ49" s="150" t="str">
        <f t="shared" si="10"/>
        <v>LEER</v>
      </c>
      <c r="FR49" s="150" t="str">
        <f t="shared" si="10"/>
        <v>LEER</v>
      </c>
      <c r="FS49" s="150" t="str">
        <f t="shared" si="10"/>
        <v>LEER</v>
      </c>
      <c r="FT49" s="150" t="str">
        <f t="shared" si="10"/>
        <v>LEER</v>
      </c>
      <c r="FU49" s="150" t="str">
        <f t="shared" si="10"/>
        <v>LEER</v>
      </c>
      <c r="FV49" s="150" t="str">
        <f t="shared" si="10"/>
        <v>LEER</v>
      </c>
      <c r="FW49" s="150" t="str">
        <f t="shared" si="10"/>
        <v>LEER</v>
      </c>
      <c r="FX49" s="150" t="str">
        <f t="shared" si="10"/>
        <v>LEER</v>
      </c>
      <c r="FY49" s="150" t="str">
        <f t="shared" si="10"/>
        <v>LEER</v>
      </c>
      <c r="FZ49" s="150" t="str">
        <f t="shared" si="10"/>
        <v>LEER</v>
      </c>
      <c r="GA49" s="150" t="str">
        <f t="shared" si="10"/>
        <v>LEER</v>
      </c>
      <c r="GB49" s="150" t="str">
        <f t="shared" si="10"/>
        <v>LEER</v>
      </c>
      <c r="GC49" s="150" t="str">
        <f t="shared" si="10"/>
        <v>LEER</v>
      </c>
      <c r="GD49" s="150" t="str">
        <f t="shared" si="10"/>
        <v>LEER</v>
      </c>
      <c r="GE49" s="150" t="str">
        <f t="shared" si="10"/>
        <v>LEER</v>
      </c>
      <c r="GF49" s="150" t="str">
        <f t="shared" si="10"/>
        <v>LEER</v>
      </c>
      <c r="GG49" s="150" t="str">
        <f t="shared" si="10"/>
        <v>LEER</v>
      </c>
      <c r="GH49" s="150" t="str">
        <f t="shared" si="10"/>
        <v>LEER</v>
      </c>
      <c r="GI49" s="150" t="str">
        <f t="shared" si="10"/>
        <v>LEER</v>
      </c>
      <c r="GJ49" s="150" t="str">
        <f t="shared" si="10"/>
        <v>LEER</v>
      </c>
      <c r="GK49" s="150" t="str">
        <f t="shared" si="10"/>
        <v>LEER</v>
      </c>
      <c r="GL49" s="150" t="str">
        <f t="shared" si="10"/>
        <v>LEER</v>
      </c>
      <c r="GM49" s="150" t="str">
        <f t="shared" si="10"/>
        <v>LEER</v>
      </c>
      <c r="GN49" s="150" t="str">
        <f t="shared" si="10"/>
        <v>LEER</v>
      </c>
      <c r="GO49" s="150" t="str">
        <f t="shared" si="10"/>
        <v>LEER</v>
      </c>
      <c r="GP49" s="150" t="str">
        <f t="shared" si="10"/>
        <v>LEER</v>
      </c>
      <c r="GQ49" s="150" t="str">
        <f t="shared" si="10"/>
        <v>LEER</v>
      </c>
      <c r="GR49" s="150" t="str">
        <f t="shared" si="10"/>
        <v>LEER</v>
      </c>
      <c r="GS49" s="150" t="str">
        <f t="shared" si="10"/>
        <v>LEER</v>
      </c>
      <c r="GT49" s="150" t="str">
        <f t="shared" si="10"/>
        <v>LEER</v>
      </c>
      <c r="GU49" s="150" t="str">
        <f t="shared" si="10"/>
        <v>LEER</v>
      </c>
      <c r="GV49" s="150" t="str">
        <f t="shared" si="10"/>
        <v>LEER</v>
      </c>
      <c r="GW49" s="150" t="str">
        <f t="shared" si="10"/>
        <v>LEER</v>
      </c>
      <c r="GX49" s="150" t="str">
        <f t="shared" si="10"/>
        <v>LEER</v>
      </c>
      <c r="GY49" s="150" t="str">
        <f t="shared" si="10"/>
        <v>LEER</v>
      </c>
      <c r="GZ49" s="150" t="str">
        <f t="shared" si="10"/>
        <v>LEER</v>
      </c>
      <c r="HA49" s="150" t="str">
        <f t="shared" si="10"/>
        <v>LEER</v>
      </c>
      <c r="HB49" s="150" t="str">
        <f t="shared" si="10"/>
        <v>LEER</v>
      </c>
      <c r="HC49" s="150" t="str">
        <f t="shared" si="10"/>
        <v>LEER</v>
      </c>
      <c r="HD49" s="150" t="str">
        <f t="shared" si="10"/>
        <v>LEER</v>
      </c>
      <c r="HE49" s="150" t="str">
        <f t="shared" si="10"/>
        <v>LEER</v>
      </c>
      <c r="HF49" s="150" t="str">
        <f t="shared" si="10"/>
        <v>LEER</v>
      </c>
      <c r="HG49" s="150" t="str">
        <f t="shared" si="10"/>
        <v>LEER</v>
      </c>
      <c r="HH49" s="150" t="str">
        <f t="shared" si="10"/>
        <v>LEER</v>
      </c>
      <c r="HI49" s="150" t="str">
        <f t="shared" si="10"/>
        <v>LEER</v>
      </c>
      <c r="HJ49" s="150" t="str">
        <f t="shared" si="10"/>
        <v>LEER</v>
      </c>
      <c r="HK49" s="150" t="str">
        <f t="shared" si="10"/>
        <v>LEER</v>
      </c>
      <c r="HL49" s="150" t="str">
        <f t="shared" si="10"/>
        <v>LEER</v>
      </c>
      <c r="HM49" s="150" t="str">
        <f t="shared" si="10"/>
        <v>LEER</v>
      </c>
      <c r="HN49" s="150" t="str">
        <f t="shared" si="10"/>
        <v>LEER</v>
      </c>
      <c r="HO49" s="150" t="str">
        <f t="shared" si="10"/>
        <v>LEER</v>
      </c>
      <c r="HP49" s="150" t="str">
        <f t="shared" si="10"/>
        <v>LEER</v>
      </c>
      <c r="HQ49" s="150" t="str">
        <f t="shared" si="10"/>
        <v>LEER</v>
      </c>
      <c r="HR49" s="150" t="str">
        <f t="shared" si="10"/>
        <v>LEER</v>
      </c>
      <c r="HS49" s="150" t="str">
        <f t="shared" si="10"/>
        <v>LEER</v>
      </c>
      <c r="HT49" s="150" t="str">
        <f t="shared" si="10"/>
        <v>LEER</v>
      </c>
      <c r="HU49" s="150" t="str">
        <f t="shared" si="10"/>
        <v>LEER</v>
      </c>
      <c r="HV49" s="150" t="str">
        <f t="shared" si="10"/>
        <v>LEER</v>
      </c>
      <c r="HW49" s="150" t="str">
        <f t="shared" si="10"/>
        <v>LEER</v>
      </c>
      <c r="HX49" s="150" t="str">
        <f t="shared" si="10"/>
        <v>LEER</v>
      </c>
      <c r="HY49" s="150" t="str">
        <f t="shared" si="10"/>
        <v>LEER</v>
      </c>
      <c r="HZ49" s="150" t="str">
        <f t="shared" si="10"/>
        <v>LEER</v>
      </c>
      <c r="IA49" s="150" t="str">
        <f t="shared" si="10"/>
        <v>LEER</v>
      </c>
      <c r="IB49" s="150" t="str">
        <f t="shared" si="10"/>
        <v>LEER</v>
      </c>
      <c r="IC49" s="150" t="str">
        <f t="shared" si="10"/>
        <v>LEER</v>
      </c>
      <c r="ID49" s="150" t="str">
        <f t="shared" si="10"/>
        <v>LEER</v>
      </c>
      <c r="IE49" s="150" t="str">
        <f t="shared" si="10"/>
        <v>LEER</v>
      </c>
      <c r="IF49" s="150" t="str">
        <f t="shared" si="10"/>
        <v>LEER</v>
      </c>
      <c r="IG49" s="150" t="str">
        <f t="shared" si="10"/>
        <v>LEER</v>
      </c>
      <c r="IH49" s="150" t="str">
        <f t="shared" si="10"/>
        <v>LEER</v>
      </c>
      <c r="II49" s="150" t="str">
        <f t="shared" si="10"/>
        <v>LEER</v>
      </c>
      <c r="IJ49" s="150" t="str">
        <f t="shared" si="10"/>
        <v>LEER</v>
      </c>
      <c r="IK49" s="150" t="str">
        <f t="shared" si="10"/>
        <v>LEER</v>
      </c>
      <c r="IL49" s="150" t="str">
        <f t="shared" si="10"/>
        <v>LEER</v>
      </c>
      <c r="IM49" s="150" t="str">
        <f t="shared" si="10"/>
        <v>LEER</v>
      </c>
      <c r="IN49" s="150" t="str">
        <f t="shared" si="10"/>
        <v>LEER</v>
      </c>
      <c r="IO49" s="150" t="str">
        <f t="shared" si="10"/>
        <v>LEER</v>
      </c>
      <c r="IP49" s="150" t="str">
        <f t="shared" si="10"/>
        <v>LEER</v>
      </c>
      <c r="IQ49" s="150" t="str">
        <f t="shared" si="10"/>
        <v>LEER</v>
      </c>
      <c r="IR49" s="150" t="str">
        <f t="shared" si="10"/>
        <v>LEER</v>
      </c>
      <c r="IS49" s="150" t="str">
        <f t="shared" si="10"/>
        <v>LEER</v>
      </c>
      <c r="IT49" s="150" t="str">
        <f t="shared" si="10"/>
        <v>LEER</v>
      </c>
      <c r="IU49" s="150" t="str">
        <f t="shared" si="10"/>
        <v>LEER</v>
      </c>
      <c r="IV49" s="150" t="str">
        <f t="shared" si="10"/>
        <v>LEER</v>
      </c>
      <c r="IW49" s="150" t="str">
        <f t="shared" si="10"/>
        <v>LEER</v>
      </c>
      <c r="IX49" s="150" t="str">
        <f t="shared" si="10"/>
        <v>LEER</v>
      </c>
      <c r="IY49" s="150" t="str">
        <f t="shared" si="10"/>
        <v>LEER</v>
      </c>
      <c r="IZ49" s="150" t="str">
        <f t="shared" si="10"/>
        <v>LEER</v>
      </c>
      <c r="JA49" s="150" t="str">
        <f t="shared" ref="JA49:SK49" si="11">IF(COUNTA(JA50:JA58)=0,"LEER",IF(ISEVEN(COUNTA(JA50,JA51))*ISEVEN(COUNTA(JA53,JA54))*ISEVEN(COUNTA(JA55,JA56))*ISEVEN(COUNTA(JA57,JA58)),"OK","FEHLER"))</f>
        <v>LEER</v>
      </c>
      <c r="JB49" s="150" t="str">
        <f t="shared" si="11"/>
        <v>LEER</v>
      </c>
      <c r="JC49" s="150" t="str">
        <f t="shared" si="11"/>
        <v>LEER</v>
      </c>
      <c r="JD49" s="150" t="str">
        <f t="shared" si="11"/>
        <v>LEER</v>
      </c>
      <c r="JE49" s="150" t="str">
        <f t="shared" si="11"/>
        <v>LEER</v>
      </c>
      <c r="JF49" s="150" t="str">
        <f t="shared" si="11"/>
        <v>LEER</v>
      </c>
      <c r="JG49" s="150" t="str">
        <f t="shared" si="11"/>
        <v>LEER</v>
      </c>
      <c r="JH49" s="150" t="str">
        <f t="shared" si="11"/>
        <v>LEER</v>
      </c>
      <c r="JI49" s="150" t="str">
        <f t="shared" si="11"/>
        <v>LEER</v>
      </c>
      <c r="JJ49" s="150" t="str">
        <f t="shared" si="11"/>
        <v>LEER</v>
      </c>
      <c r="JK49" s="150" t="str">
        <f t="shared" si="11"/>
        <v>LEER</v>
      </c>
      <c r="JL49" s="150" t="str">
        <f t="shared" si="11"/>
        <v>LEER</v>
      </c>
      <c r="JM49" s="150" t="str">
        <f t="shared" si="11"/>
        <v>LEER</v>
      </c>
      <c r="JN49" s="150" t="str">
        <f t="shared" si="11"/>
        <v>LEER</v>
      </c>
      <c r="JO49" s="150" t="str">
        <f t="shared" si="11"/>
        <v>LEER</v>
      </c>
      <c r="JP49" s="150" t="str">
        <f t="shared" si="11"/>
        <v>LEER</v>
      </c>
      <c r="JQ49" s="150" t="str">
        <f t="shared" si="11"/>
        <v>LEER</v>
      </c>
      <c r="JR49" s="150" t="str">
        <f t="shared" si="11"/>
        <v>LEER</v>
      </c>
      <c r="JS49" s="150" t="str">
        <f t="shared" si="11"/>
        <v>LEER</v>
      </c>
      <c r="JT49" s="150" t="str">
        <f t="shared" si="11"/>
        <v>LEER</v>
      </c>
      <c r="JU49" s="150" t="str">
        <f t="shared" si="11"/>
        <v>LEER</v>
      </c>
      <c r="JV49" s="150" t="str">
        <f t="shared" si="11"/>
        <v>LEER</v>
      </c>
      <c r="JW49" s="150" t="str">
        <f t="shared" si="11"/>
        <v>LEER</v>
      </c>
      <c r="JX49" s="150" t="str">
        <f t="shared" si="11"/>
        <v>LEER</v>
      </c>
      <c r="JY49" s="150" t="str">
        <f t="shared" si="11"/>
        <v>LEER</v>
      </c>
      <c r="JZ49" s="150" t="str">
        <f t="shared" si="11"/>
        <v>LEER</v>
      </c>
      <c r="KA49" s="150" t="str">
        <f t="shared" si="11"/>
        <v>LEER</v>
      </c>
      <c r="KB49" s="150" t="str">
        <f t="shared" si="11"/>
        <v>LEER</v>
      </c>
      <c r="KC49" s="150" t="str">
        <f t="shared" si="11"/>
        <v>LEER</v>
      </c>
      <c r="KD49" s="150" t="str">
        <f t="shared" si="11"/>
        <v>LEER</v>
      </c>
      <c r="KE49" s="150" t="str">
        <f t="shared" si="11"/>
        <v>LEER</v>
      </c>
      <c r="KF49" s="150" t="str">
        <f t="shared" si="11"/>
        <v>LEER</v>
      </c>
      <c r="KG49" s="150" t="str">
        <f t="shared" si="11"/>
        <v>LEER</v>
      </c>
      <c r="KH49" s="150" t="str">
        <f t="shared" si="11"/>
        <v>LEER</v>
      </c>
      <c r="KI49" s="150" t="str">
        <f t="shared" si="11"/>
        <v>LEER</v>
      </c>
      <c r="KJ49" s="150" t="str">
        <f t="shared" si="11"/>
        <v>LEER</v>
      </c>
      <c r="KK49" s="150" t="str">
        <f t="shared" si="11"/>
        <v>LEER</v>
      </c>
      <c r="KL49" s="150" t="str">
        <f t="shared" si="11"/>
        <v>LEER</v>
      </c>
      <c r="KM49" s="150" t="str">
        <f t="shared" si="11"/>
        <v>LEER</v>
      </c>
      <c r="KN49" s="150" t="str">
        <f t="shared" si="11"/>
        <v>LEER</v>
      </c>
      <c r="KO49" s="150" t="str">
        <f t="shared" si="11"/>
        <v>LEER</v>
      </c>
      <c r="KP49" s="150" t="str">
        <f t="shared" si="11"/>
        <v>LEER</v>
      </c>
      <c r="KQ49" s="150" t="str">
        <f t="shared" si="11"/>
        <v>LEER</v>
      </c>
      <c r="KR49" s="150" t="str">
        <f t="shared" si="11"/>
        <v>LEER</v>
      </c>
      <c r="KS49" s="150" t="str">
        <f t="shared" si="11"/>
        <v>LEER</v>
      </c>
      <c r="KT49" s="150" t="str">
        <f t="shared" si="11"/>
        <v>LEER</v>
      </c>
      <c r="KU49" s="150" t="str">
        <f t="shared" si="11"/>
        <v>LEER</v>
      </c>
      <c r="KV49" s="150" t="str">
        <f t="shared" si="11"/>
        <v>LEER</v>
      </c>
      <c r="KW49" s="150" t="str">
        <f t="shared" si="11"/>
        <v>LEER</v>
      </c>
      <c r="KX49" s="150" t="str">
        <f t="shared" si="11"/>
        <v>LEER</v>
      </c>
      <c r="KY49" s="150" t="str">
        <f t="shared" si="11"/>
        <v>LEER</v>
      </c>
      <c r="KZ49" s="150" t="str">
        <f t="shared" si="11"/>
        <v>LEER</v>
      </c>
      <c r="LA49" s="150" t="str">
        <f t="shared" si="11"/>
        <v>LEER</v>
      </c>
      <c r="LB49" s="150" t="str">
        <f t="shared" si="11"/>
        <v>LEER</v>
      </c>
      <c r="LC49" s="150" t="str">
        <f t="shared" si="11"/>
        <v>LEER</v>
      </c>
      <c r="LD49" s="150" t="str">
        <f t="shared" si="11"/>
        <v>LEER</v>
      </c>
      <c r="LE49" s="150" t="str">
        <f t="shared" si="11"/>
        <v>LEER</v>
      </c>
      <c r="LF49" s="150" t="str">
        <f t="shared" si="11"/>
        <v>LEER</v>
      </c>
      <c r="LG49" s="150" t="str">
        <f t="shared" si="11"/>
        <v>LEER</v>
      </c>
      <c r="LH49" s="150" t="str">
        <f t="shared" si="11"/>
        <v>LEER</v>
      </c>
      <c r="LI49" s="150" t="str">
        <f t="shared" si="11"/>
        <v>LEER</v>
      </c>
      <c r="LJ49" s="150" t="str">
        <f t="shared" si="11"/>
        <v>LEER</v>
      </c>
      <c r="LK49" s="150" t="str">
        <f t="shared" si="11"/>
        <v>LEER</v>
      </c>
      <c r="LL49" s="150" t="str">
        <f t="shared" si="11"/>
        <v>LEER</v>
      </c>
      <c r="LM49" s="150" t="str">
        <f t="shared" si="11"/>
        <v>LEER</v>
      </c>
      <c r="LN49" s="150" t="str">
        <f t="shared" si="11"/>
        <v>LEER</v>
      </c>
      <c r="LO49" s="150" t="str">
        <f t="shared" si="11"/>
        <v>LEER</v>
      </c>
      <c r="LP49" s="150" t="str">
        <f t="shared" si="11"/>
        <v>LEER</v>
      </c>
      <c r="LQ49" s="150" t="str">
        <f t="shared" si="11"/>
        <v>LEER</v>
      </c>
      <c r="LR49" s="150" t="str">
        <f t="shared" si="11"/>
        <v>LEER</v>
      </c>
      <c r="LS49" s="150" t="str">
        <f t="shared" si="11"/>
        <v>LEER</v>
      </c>
      <c r="LT49" s="150" t="str">
        <f t="shared" si="11"/>
        <v>LEER</v>
      </c>
      <c r="LU49" s="150" t="str">
        <f t="shared" si="11"/>
        <v>LEER</v>
      </c>
      <c r="LV49" s="150" t="str">
        <f t="shared" si="11"/>
        <v>LEER</v>
      </c>
      <c r="LW49" s="150" t="str">
        <f t="shared" si="11"/>
        <v>LEER</v>
      </c>
      <c r="LX49" s="150" t="str">
        <f t="shared" si="11"/>
        <v>LEER</v>
      </c>
      <c r="LY49" s="150" t="str">
        <f t="shared" si="11"/>
        <v>LEER</v>
      </c>
      <c r="LZ49" s="150" t="str">
        <f t="shared" si="11"/>
        <v>LEER</v>
      </c>
      <c r="MA49" s="150" t="str">
        <f t="shared" si="11"/>
        <v>LEER</v>
      </c>
      <c r="MB49" s="150" t="str">
        <f t="shared" si="11"/>
        <v>LEER</v>
      </c>
      <c r="MC49" s="150" t="str">
        <f t="shared" si="11"/>
        <v>LEER</v>
      </c>
      <c r="MD49" s="150" t="str">
        <f t="shared" si="11"/>
        <v>LEER</v>
      </c>
      <c r="ME49" s="150" t="str">
        <f t="shared" si="11"/>
        <v>LEER</v>
      </c>
      <c r="MF49" s="150" t="str">
        <f t="shared" si="11"/>
        <v>LEER</v>
      </c>
      <c r="MG49" s="150" t="str">
        <f t="shared" si="11"/>
        <v>LEER</v>
      </c>
      <c r="MH49" s="150" t="str">
        <f t="shared" si="11"/>
        <v>LEER</v>
      </c>
      <c r="MI49" s="150" t="str">
        <f t="shared" si="11"/>
        <v>LEER</v>
      </c>
      <c r="MJ49" s="150" t="str">
        <f t="shared" si="11"/>
        <v>LEER</v>
      </c>
      <c r="MK49" s="150" t="str">
        <f t="shared" si="11"/>
        <v>LEER</v>
      </c>
      <c r="ML49" s="150" t="str">
        <f t="shared" si="11"/>
        <v>LEER</v>
      </c>
      <c r="MM49" s="150" t="str">
        <f t="shared" si="11"/>
        <v>LEER</v>
      </c>
      <c r="MN49" s="150" t="str">
        <f t="shared" si="11"/>
        <v>LEER</v>
      </c>
      <c r="MO49" s="150" t="str">
        <f t="shared" si="11"/>
        <v>LEER</v>
      </c>
      <c r="MP49" s="150" t="str">
        <f t="shared" si="11"/>
        <v>LEER</v>
      </c>
      <c r="MQ49" s="150" t="str">
        <f t="shared" si="11"/>
        <v>LEER</v>
      </c>
      <c r="MR49" s="150" t="str">
        <f t="shared" si="11"/>
        <v>LEER</v>
      </c>
      <c r="MS49" s="150" t="str">
        <f t="shared" si="11"/>
        <v>LEER</v>
      </c>
      <c r="MT49" s="150" t="str">
        <f t="shared" si="11"/>
        <v>LEER</v>
      </c>
      <c r="MU49" s="150" t="str">
        <f t="shared" si="11"/>
        <v>LEER</v>
      </c>
      <c r="MV49" s="150" t="str">
        <f t="shared" si="11"/>
        <v>LEER</v>
      </c>
      <c r="MW49" s="150" t="str">
        <f t="shared" si="11"/>
        <v>LEER</v>
      </c>
      <c r="MX49" s="150" t="str">
        <f t="shared" si="11"/>
        <v>LEER</v>
      </c>
      <c r="MY49" s="150" t="str">
        <f t="shared" si="11"/>
        <v>LEER</v>
      </c>
      <c r="MZ49" s="150" t="str">
        <f t="shared" si="11"/>
        <v>LEER</v>
      </c>
      <c r="NA49" s="150" t="str">
        <f t="shared" si="11"/>
        <v>LEER</v>
      </c>
      <c r="NB49" s="150" t="str">
        <f t="shared" si="11"/>
        <v>LEER</v>
      </c>
      <c r="NC49" s="150" t="str">
        <f t="shared" si="11"/>
        <v>LEER</v>
      </c>
      <c r="ND49" s="150" t="str">
        <f t="shared" si="11"/>
        <v>LEER</v>
      </c>
      <c r="NE49" s="150" t="str">
        <f t="shared" si="11"/>
        <v>LEER</v>
      </c>
      <c r="NF49" s="150" t="str">
        <f t="shared" si="11"/>
        <v>LEER</v>
      </c>
      <c r="NG49" s="150" t="str">
        <f t="shared" si="11"/>
        <v>LEER</v>
      </c>
      <c r="NH49" s="150" t="str">
        <f t="shared" si="11"/>
        <v>LEER</v>
      </c>
      <c r="NI49" s="150" t="str">
        <f t="shared" si="11"/>
        <v>LEER</v>
      </c>
      <c r="NJ49" s="150" t="str">
        <f t="shared" si="11"/>
        <v>LEER</v>
      </c>
      <c r="NK49" s="150" t="str">
        <f t="shared" si="11"/>
        <v>LEER</v>
      </c>
      <c r="NL49" s="150" t="str">
        <f t="shared" si="11"/>
        <v>LEER</v>
      </c>
      <c r="NM49" s="150" t="str">
        <f t="shared" si="11"/>
        <v>LEER</v>
      </c>
      <c r="NN49" s="150" t="str">
        <f t="shared" si="11"/>
        <v>LEER</v>
      </c>
      <c r="NO49" s="150" t="str">
        <f t="shared" si="11"/>
        <v>LEER</v>
      </c>
      <c r="NP49" s="150" t="str">
        <f t="shared" si="11"/>
        <v>LEER</v>
      </c>
      <c r="NQ49" s="150" t="str">
        <f t="shared" si="11"/>
        <v>LEER</v>
      </c>
      <c r="NR49" s="150" t="str">
        <f t="shared" si="11"/>
        <v>LEER</v>
      </c>
      <c r="NS49" s="150" t="str">
        <f t="shared" si="11"/>
        <v>LEER</v>
      </c>
      <c r="NT49" s="150" t="str">
        <f t="shared" si="11"/>
        <v>LEER</v>
      </c>
      <c r="NU49" s="150" t="str">
        <f t="shared" si="11"/>
        <v>LEER</v>
      </c>
      <c r="NV49" s="150" t="str">
        <f t="shared" si="11"/>
        <v>LEER</v>
      </c>
      <c r="NW49" s="150" t="str">
        <f t="shared" si="11"/>
        <v>LEER</v>
      </c>
      <c r="NX49" s="150" t="str">
        <f t="shared" si="11"/>
        <v>LEER</v>
      </c>
      <c r="NY49" s="150" t="str">
        <f t="shared" si="11"/>
        <v>LEER</v>
      </c>
      <c r="NZ49" s="150" t="str">
        <f t="shared" si="11"/>
        <v>LEER</v>
      </c>
      <c r="OA49" s="150" t="str">
        <f t="shared" si="11"/>
        <v>LEER</v>
      </c>
      <c r="OB49" s="150" t="str">
        <f t="shared" si="11"/>
        <v>LEER</v>
      </c>
      <c r="OC49" s="150" t="str">
        <f t="shared" si="11"/>
        <v>LEER</v>
      </c>
      <c r="OD49" s="150" t="str">
        <f t="shared" si="11"/>
        <v>LEER</v>
      </c>
      <c r="OE49" s="150" t="str">
        <f t="shared" si="11"/>
        <v>LEER</v>
      </c>
      <c r="OF49" s="150" t="str">
        <f t="shared" si="11"/>
        <v>LEER</v>
      </c>
      <c r="OG49" s="150" t="str">
        <f t="shared" si="11"/>
        <v>LEER</v>
      </c>
      <c r="OH49" s="150" t="str">
        <f t="shared" si="11"/>
        <v>LEER</v>
      </c>
      <c r="OI49" s="150" t="str">
        <f t="shared" si="11"/>
        <v>LEER</v>
      </c>
      <c r="OJ49" s="150" t="str">
        <f t="shared" si="11"/>
        <v>LEER</v>
      </c>
      <c r="OK49" s="150" t="str">
        <f t="shared" si="11"/>
        <v>LEER</v>
      </c>
      <c r="OL49" s="150" t="str">
        <f t="shared" si="11"/>
        <v>LEER</v>
      </c>
      <c r="OM49" s="150" t="str">
        <f t="shared" si="11"/>
        <v>LEER</v>
      </c>
      <c r="ON49" s="150" t="str">
        <f t="shared" si="11"/>
        <v>LEER</v>
      </c>
      <c r="OO49" s="150" t="str">
        <f t="shared" si="11"/>
        <v>LEER</v>
      </c>
      <c r="OP49" s="150" t="str">
        <f t="shared" si="11"/>
        <v>LEER</v>
      </c>
      <c r="OQ49" s="150" t="str">
        <f t="shared" si="11"/>
        <v>LEER</v>
      </c>
      <c r="OR49" s="150" t="str">
        <f t="shared" si="11"/>
        <v>LEER</v>
      </c>
      <c r="OS49" s="150" t="str">
        <f t="shared" si="11"/>
        <v>LEER</v>
      </c>
      <c r="OT49" s="150" t="str">
        <f t="shared" si="11"/>
        <v>LEER</v>
      </c>
      <c r="OU49" s="150" t="str">
        <f t="shared" si="11"/>
        <v>LEER</v>
      </c>
      <c r="OV49" s="150" t="str">
        <f t="shared" si="11"/>
        <v>LEER</v>
      </c>
      <c r="OW49" s="150" t="str">
        <f t="shared" si="11"/>
        <v>LEER</v>
      </c>
      <c r="OX49" s="150" t="str">
        <f t="shared" si="11"/>
        <v>LEER</v>
      </c>
      <c r="OY49" s="150" t="str">
        <f t="shared" si="11"/>
        <v>LEER</v>
      </c>
      <c r="OZ49" s="150" t="str">
        <f t="shared" si="11"/>
        <v>LEER</v>
      </c>
      <c r="PA49" s="150" t="str">
        <f t="shared" si="11"/>
        <v>LEER</v>
      </c>
      <c r="PB49" s="150" t="str">
        <f t="shared" si="11"/>
        <v>LEER</v>
      </c>
      <c r="PC49" s="150" t="str">
        <f t="shared" si="11"/>
        <v>LEER</v>
      </c>
      <c r="PD49" s="150" t="str">
        <f t="shared" si="11"/>
        <v>LEER</v>
      </c>
      <c r="PE49" s="150" t="str">
        <f t="shared" si="11"/>
        <v>LEER</v>
      </c>
      <c r="PF49" s="150" t="str">
        <f t="shared" si="11"/>
        <v>LEER</v>
      </c>
      <c r="PG49" s="150" t="str">
        <f t="shared" si="11"/>
        <v>LEER</v>
      </c>
      <c r="PH49" s="150" t="str">
        <f t="shared" si="11"/>
        <v>LEER</v>
      </c>
      <c r="PI49" s="150" t="str">
        <f t="shared" si="11"/>
        <v>LEER</v>
      </c>
      <c r="PJ49" s="150" t="str">
        <f t="shared" si="11"/>
        <v>LEER</v>
      </c>
      <c r="PK49" s="150" t="str">
        <f t="shared" si="11"/>
        <v>LEER</v>
      </c>
      <c r="PL49" s="150" t="str">
        <f t="shared" si="11"/>
        <v>LEER</v>
      </c>
      <c r="PM49" s="150" t="str">
        <f t="shared" si="11"/>
        <v>LEER</v>
      </c>
      <c r="PN49" s="150" t="str">
        <f t="shared" si="11"/>
        <v>LEER</v>
      </c>
      <c r="PO49" s="150" t="str">
        <f t="shared" si="11"/>
        <v>LEER</v>
      </c>
      <c r="PP49" s="150" t="str">
        <f t="shared" si="11"/>
        <v>LEER</v>
      </c>
      <c r="PQ49" s="150" t="str">
        <f t="shared" si="11"/>
        <v>LEER</v>
      </c>
      <c r="PR49" s="150" t="str">
        <f t="shared" si="11"/>
        <v>LEER</v>
      </c>
      <c r="PS49" s="150" t="str">
        <f t="shared" si="11"/>
        <v>LEER</v>
      </c>
      <c r="PT49" s="150" t="str">
        <f t="shared" si="11"/>
        <v>LEER</v>
      </c>
      <c r="PU49" s="150" t="str">
        <f t="shared" si="11"/>
        <v>LEER</v>
      </c>
      <c r="PV49" s="150" t="str">
        <f t="shared" si="11"/>
        <v>LEER</v>
      </c>
      <c r="PW49" s="150" t="str">
        <f t="shared" si="11"/>
        <v>LEER</v>
      </c>
      <c r="PX49" s="150" t="str">
        <f t="shared" si="11"/>
        <v>LEER</v>
      </c>
      <c r="PY49" s="150" t="str">
        <f t="shared" si="11"/>
        <v>LEER</v>
      </c>
      <c r="PZ49" s="150" t="str">
        <f t="shared" si="11"/>
        <v>LEER</v>
      </c>
      <c r="QA49" s="150" t="str">
        <f t="shared" si="11"/>
        <v>LEER</v>
      </c>
      <c r="QB49" s="150" t="str">
        <f t="shared" si="11"/>
        <v>LEER</v>
      </c>
      <c r="QC49" s="150" t="str">
        <f t="shared" si="11"/>
        <v>LEER</v>
      </c>
      <c r="QD49" s="150" t="str">
        <f t="shared" si="11"/>
        <v>LEER</v>
      </c>
      <c r="QE49" s="150" t="str">
        <f t="shared" si="11"/>
        <v>LEER</v>
      </c>
      <c r="QF49" s="150" t="str">
        <f t="shared" si="11"/>
        <v>LEER</v>
      </c>
      <c r="QG49" s="150" t="str">
        <f t="shared" si="11"/>
        <v>LEER</v>
      </c>
      <c r="QH49" s="150" t="str">
        <f t="shared" si="11"/>
        <v>LEER</v>
      </c>
      <c r="QI49" s="150" t="str">
        <f t="shared" si="11"/>
        <v>LEER</v>
      </c>
      <c r="QJ49" s="150" t="str">
        <f t="shared" si="11"/>
        <v>LEER</v>
      </c>
      <c r="QK49" s="150" t="str">
        <f t="shared" si="11"/>
        <v>LEER</v>
      </c>
      <c r="QL49" s="150" t="str">
        <f t="shared" si="11"/>
        <v>LEER</v>
      </c>
      <c r="QM49" s="150" t="str">
        <f t="shared" si="11"/>
        <v>LEER</v>
      </c>
      <c r="QN49" s="150" t="str">
        <f t="shared" si="11"/>
        <v>LEER</v>
      </c>
      <c r="QO49" s="150" t="str">
        <f t="shared" si="11"/>
        <v>LEER</v>
      </c>
      <c r="QP49" s="150" t="str">
        <f t="shared" si="11"/>
        <v>LEER</v>
      </c>
      <c r="QQ49" s="150" t="str">
        <f t="shared" si="11"/>
        <v>LEER</v>
      </c>
      <c r="QR49" s="150" t="str">
        <f t="shared" si="11"/>
        <v>LEER</v>
      </c>
      <c r="QS49" s="150" t="str">
        <f t="shared" si="11"/>
        <v>LEER</v>
      </c>
      <c r="QT49" s="150" t="str">
        <f t="shared" si="11"/>
        <v>LEER</v>
      </c>
      <c r="QU49" s="150" t="str">
        <f t="shared" si="11"/>
        <v>LEER</v>
      </c>
      <c r="QV49" s="150" t="str">
        <f t="shared" si="11"/>
        <v>LEER</v>
      </c>
      <c r="QW49" s="150" t="str">
        <f t="shared" si="11"/>
        <v>LEER</v>
      </c>
      <c r="QX49" s="150" t="str">
        <f t="shared" si="11"/>
        <v>LEER</v>
      </c>
      <c r="QY49" s="150" t="str">
        <f t="shared" si="11"/>
        <v>LEER</v>
      </c>
      <c r="QZ49" s="150" t="str">
        <f t="shared" si="11"/>
        <v>LEER</v>
      </c>
      <c r="RA49" s="150" t="str">
        <f t="shared" si="11"/>
        <v>LEER</v>
      </c>
      <c r="RB49" s="150" t="str">
        <f t="shared" si="11"/>
        <v>LEER</v>
      </c>
      <c r="RC49" s="150" t="str">
        <f t="shared" si="11"/>
        <v>LEER</v>
      </c>
      <c r="RD49" s="150" t="str">
        <f t="shared" si="11"/>
        <v>LEER</v>
      </c>
      <c r="RE49" s="150" t="str">
        <f t="shared" si="11"/>
        <v>LEER</v>
      </c>
      <c r="RF49" s="150" t="str">
        <f t="shared" si="11"/>
        <v>LEER</v>
      </c>
      <c r="RG49" s="150" t="str">
        <f t="shared" si="11"/>
        <v>LEER</v>
      </c>
      <c r="RH49" s="150" t="str">
        <f t="shared" si="11"/>
        <v>LEER</v>
      </c>
      <c r="RI49" s="150" t="str">
        <f t="shared" si="11"/>
        <v>LEER</v>
      </c>
      <c r="RJ49" s="150" t="str">
        <f t="shared" si="11"/>
        <v>LEER</v>
      </c>
      <c r="RK49" s="150" t="str">
        <f t="shared" si="11"/>
        <v>LEER</v>
      </c>
      <c r="RL49" s="150" t="str">
        <f t="shared" si="11"/>
        <v>LEER</v>
      </c>
      <c r="RM49" s="150" t="str">
        <f t="shared" si="11"/>
        <v>LEER</v>
      </c>
      <c r="RN49" s="150" t="str">
        <f t="shared" si="11"/>
        <v>LEER</v>
      </c>
      <c r="RO49" s="150" t="str">
        <f t="shared" si="11"/>
        <v>LEER</v>
      </c>
      <c r="RP49" s="150" t="str">
        <f t="shared" si="11"/>
        <v>LEER</v>
      </c>
      <c r="RQ49" s="150" t="str">
        <f t="shared" si="11"/>
        <v>LEER</v>
      </c>
      <c r="RR49" s="150" t="str">
        <f t="shared" si="11"/>
        <v>LEER</v>
      </c>
      <c r="RS49" s="150" t="str">
        <f t="shared" si="11"/>
        <v>LEER</v>
      </c>
      <c r="RT49" s="150" t="str">
        <f t="shared" si="11"/>
        <v>LEER</v>
      </c>
      <c r="RU49" s="150" t="str">
        <f t="shared" si="11"/>
        <v>LEER</v>
      </c>
      <c r="RV49" s="150" t="str">
        <f t="shared" si="11"/>
        <v>LEER</v>
      </c>
      <c r="RW49" s="150" t="str">
        <f t="shared" si="11"/>
        <v>LEER</v>
      </c>
      <c r="RX49" s="150" t="str">
        <f t="shared" si="11"/>
        <v>LEER</v>
      </c>
      <c r="RY49" s="150" t="str">
        <f t="shared" si="11"/>
        <v>LEER</v>
      </c>
      <c r="RZ49" s="150" t="str">
        <f t="shared" si="11"/>
        <v>LEER</v>
      </c>
      <c r="SA49" s="150" t="str">
        <f t="shared" si="11"/>
        <v>LEER</v>
      </c>
      <c r="SB49" s="150" t="str">
        <f t="shared" si="11"/>
        <v>LEER</v>
      </c>
      <c r="SC49" s="150" t="str">
        <f t="shared" si="11"/>
        <v>LEER</v>
      </c>
      <c r="SD49" s="150" t="str">
        <f t="shared" si="11"/>
        <v>LEER</v>
      </c>
      <c r="SE49" s="150" t="str">
        <f t="shared" si="11"/>
        <v>LEER</v>
      </c>
      <c r="SF49" s="150" t="str">
        <f t="shared" si="11"/>
        <v>LEER</v>
      </c>
      <c r="SG49" s="150" t="str">
        <f t="shared" si="11"/>
        <v>LEER</v>
      </c>
      <c r="SH49" s="150" t="str">
        <f t="shared" si="11"/>
        <v>LEER</v>
      </c>
      <c r="SI49" s="150" t="str">
        <f t="shared" si="11"/>
        <v>LEER</v>
      </c>
      <c r="SJ49" s="150" t="str">
        <f t="shared" si="11"/>
        <v>LEER</v>
      </c>
      <c r="SK49" s="150" t="str">
        <f t="shared" si="11"/>
        <v>LEER</v>
      </c>
      <c r="SL49" s="151"/>
      <c r="SM49" s="151"/>
      <c r="SN49" s="151"/>
      <c r="SO49" s="151"/>
      <c r="SP49" s="151"/>
      <c r="SQ49" s="151"/>
      <c r="SR49" s="151"/>
      <c r="SS49" s="151"/>
      <c r="ST49" s="151"/>
      <c r="SU49" s="151"/>
      <c r="SV49" s="151"/>
      <c r="SW49" s="151"/>
      <c r="SX49" s="151"/>
      <c r="SY49" s="151"/>
      <c r="SZ49" s="151"/>
      <c r="TA49" s="151"/>
    </row>
    <row r="50" spans="1:521" ht="15.75" customHeight="1" x14ac:dyDescent="0.2">
      <c r="A50" s="66"/>
      <c r="B50" s="96" t="s">
        <v>111</v>
      </c>
      <c r="C50" s="97" t="s">
        <v>112</v>
      </c>
      <c r="D50" s="115">
        <v>2</v>
      </c>
      <c r="E50" s="115"/>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c r="EJ50" s="131"/>
      <c r="EK50" s="131"/>
      <c r="EL50" s="131"/>
      <c r="EM50" s="131"/>
      <c r="EN50" s="131"/>
      <c r="EO50" s="131"/>
      <c r="EP50" s="131"/>
      <c r="EQ50" s="131"/>
      <c r="ER50" s="131"/>
      <c r="ES50" s="131"/>
      <c r="ET50" s="131"/>
      <c r="EU50" s="131"/>
      <c r="EV50" s="131"/>
      <c r="EW50" s="131"/>
      <c r="EX50" s="131"/>
      <c r="EY50" s="131"/>
      <c r="EZ50" s="131"/>
      <c r="FA50" s="131"/>
      <c r="FB50" s="131"/>
      <c r="FC50" s="131"/>
      <c r="FD50" s="131"/>
      <c r="FE50" s="131"/>
      <c r="FF50" s="131"/>
      <c r="FG50" s="131"/>
      <c r="FH50" s="131"/>
      <c r="FI50" s="131"/>
      <c r="FJ50" s="131"/>
      <c r="FK50" s="131"/>
      <c r="FL50" s="131"/>
      <c r="FM50" s="131"/>
      <c r="FN50" s="131"/>
      <c r="FO50" s="131"/>
      <c r="FP50" s="131"/>
      <c r="FQ50" s="131"/>
      <c r="FR50" s="131"/>
      <c r="FS50" s="131"/>
      <c r="FT50" s="131"/>
      <c r="FU50" s="131"/>
      <c r="FV50" s="131"/>
      <c r="FW50" s="131"/>
      <c r="FX50" s="131"/>
      <c r="FY50" s="131"/>
      <c r="FZ50" s="131"/>
      <c r="GA50" s="131"/>
      <c r="GB50" s="131"/>
      <c r="GC50" s="131"/>
      <c r="GD50" s="131"/>
      <c r="GE50" s="131"/>
      <c r="GF50" s="131"/>
      <c r="GG50" s="131"/>
      <c r="GH50" s="131"/>
      <c r="GI50" s="131"/>
      <c r="GJ50" s="131"/>
      <c r="GK50" s="131"/>
      <c r="GL50" s="131"/>
      <c r="GM50" s="131"/>
      <c r="GN50" s="131"/>
      <c r="GO50" s="131"/>
      <c r="GP50" s="131"/>
      <c r="GQ50" s="131"/>
      <c r="GR50" s="131"/>
      <c r="GS50" s="131"/>
      <c r="GT50" s="131"/>
      <c r="GU50" s="131"/>
      <c r="GV50" s="131"/>
      <c r="GW50" s="131"/>
      <c r="GX50" s="131"/>
      <c r="GY50" s="131"/>
      <c r="GZ50" s="131"/>
      <c r="HA50" s="131"/>
      <c r="HB50" s="131"/>
      <c r="HC50" s="131"/>
      <c r="HD50" s="131"/>
      <c r="HE50" s="131"/>
      <c r="HF50" s="131"/>
      <c r="HG50" s="131"/>
      <c r="HH50" s="131"/>
      <c r="HI50" s="131"/>
      <c r="HJ50" s="131"/>
      <c r="HK50" s="131"/>
      <c r="HL50" s="131"/>
      <c r="HM50" s="131"/>
      <c r="HN50" s="131"/>
      <c r="HO50" s="131"/>
      <c r="HP50" s="131"/>
      <c r="HQ50" s="131"/>
      <c r="HR50" s="131"/>
      <c r="HS50" s="131"/>
      <c r="HT50" s="131"/>
      <c r="HU50" s="131"/>
      <c r="HV50" s="131"/>
      <c r="HW50" s="131"/>
      <c r="HX50" s="131"/>
      <c r="HY50" s="131"/>
      <c r="HZ50" s="131"/>
      <c r="IA50" s="131"/>
      <c r="IB50" s="131"/>
      <c r="IC50" s="131"/>
      <c r="ID50" s="131"/>
      <c r="IE50" s="131"/>
      <c r="IF50" s="131"/>
      <c r="IG50" s="131"/>
      <c r="IH50" s="131"/>
      <c r="II50" s="131"/>
      <c r="IJ50" s="131"/>
      <c r="IK50" s="131"/>
      <c r="IL50" s="131"/>
      <c r="IM50" s="131"/>
      <c r="IN50" s="131"/>
      <c r="IO50" s="131"/>
      <c r="IP50" s="131"/>
      <c r="IQ50" s="131"/>
      <c r="IR50" s="131"/>
      <c r="IS50" s="131"/>
      <c r="IT50" s="131"/>
      <c r="IU50" s="131"/>
      <c r="IV50" s="131"/>
      <c r="IW50" s="131"/>
      <c r="IX50" s="131"/>
      <c r="IY50" s="131"/>
      <c r="IZ50" s="131"/>
      <c r="JA50" s="131"/>
      <c r="JB50" s="131"/>
      <c r="JC50" s="131"/>
      <c r="JD50" s="131"/>
      <c r="JE50" s="131"/>
      <c r="JF50" s="131"/>
      <c r="JG50" s="131"/>
      <c r="JH50" s="131"/>
      <c r="JI50" s="131"/>
      <c r="JJ50" s="131"/>
      <c r="JK50" s="131"/>
      <c r="JL50" s="131"/>
      <c r="JM50" s="131"/>
      <c r="JN50" s="131"/>
      <c r="JO50" s="131"/>
      <c r="JP50" s="131"/>
      <c r="JQ50" s="131"/>
      <c r="JR50" s="131"/>
      <c r="JS50" s="131"/>
      <c r="JT50" s="131"/>
      <c r="JU50" s="131"/>
      <c r="JV50" s="131"/>
      <c r="JW50" s="131"/>
      <c r="JX50" s="131"/>
      <c r="JY50" s="131"/>
      <c r="JZ50" s="131"/>
      <c r="KA50" s="131"/>
      <c r="KB50" s="131"/>
      <c r="KC50" s="131"/>
      <c r="KD50" s="131"/>
      <c r="KE50" s="131"/>
      <c r="KF50" s="131"/>
      <c r="KG50" s="131"/>
      <c r="KH50" s="131"/>
      <c r="KI50" s="131"/>
      <c r="KJ50" s="131"/>
      <c r="KK50" s="131"/>
      <c r="KL50" s="131"/>
      <c r="KM50" s="131"/>
      <c r="KN50" s="131"/>
      <c r="KO50" s="131"/>
      <c r="KP50" s="131"/>
      <c r="KQ50" s="131"/>
      <c r="KR50" s="131"/>
      <c r="KS50" s="131"/>
      <c r="KT50" s="131"/>
      <c r="KU50" s="131"/>
      <c r="KV50" s="131"/>
      <c r="KW50" s="131"/>
      <c r="KX50" s="131"/>
      <c r="KY50" s="131"/>
      <c r="KZ50" s="131"/>
      <c r="LA50" s="131"/>
      <c r="LB50" s="131"/>
      <c r="LC50" s="131"/>
      <c r="LD50" s="131"/>
      <c r="LE50" s="131"/>
      <c r="LF50" s="131"/>
      <c r="LG50" s="131"/>
      <c r="LH50" s="131"/>
      <c r="LI50" s="131"/>
      <c r="LJ50" s="131"/>
      <c r="LK50" s="131"/>
      <c r="LL50" s="131"/>
      <c r="LM50" s="131"/>
      <c r="LN50" s="131"/>
      <c r="LO50" s="131"/>
      <c r="LP50" s="131"/>
      <c r="LQ50" s="131"/>
      <c r="LR50" s="131"/>
      <c r="LS50" s="131"/>
      <c r="LT50" s="131"/>
      <c r="LU50" s="131"/>
      <c r="LV50" s="131"/>
      <c r="LW50" s="131"/>
      <c r="LX50" s="131"/>
      <c r="LY50" s="131"/>
      <c r="LZ50" s="131"/>
      <c r="MA50" s="131"/>
      <c r="MB50" s="131"/>
      <c r="MC50" s="131"/>
      <c r="MD50" s="131"/>
      <c r="ME50" s="131"/>
      <c r="MF50" s="131"/>
      <c r="MG50" s="131"/>
      <c r="MH50" s="131"/>
      <c r="MI50" s="131"/>
      <c r="MJ50" s="131"/>
      <c r="MK50" s="131"/>
      <c r="ML50" s="131"/>
      <c r="MM50" s="131"/>
      <c r="MN50" s="131"/>
      <c r="MO50" s="131"/>
      <c r="MP50" s="131"/>
      <c r="MQ50" s="131"/>
      <c r="MR50" s="131"/>
      <c r="MS50" s="131"/>
      <c r="MT50" s="131"/>
      <c r="MU50" s="131"/>
      <c r="MV50" s="131"/>
      <c r="MW50" s="131"/>
      <c r="MX50" s="131"/>
      <c r="MY50" s="131"/>
      <c r="MZ50" s="131"/>
      <c r="NA50" s="131"/>
      <c r="NB50" s="131"/>
      <c r="NC50" s="131"/>
      <c r="ND50" s="131"/>
      <c r="NE50" s="131"/>
      <c r="NF50" s="131"/>
      <c r="NG50" s="131"/>
      <c r="NH50" s="131"/>
      <c r="NI50" s="131"/>
      <c r="NJ50" s="131"/>
      <c r="NK50" s="131"/>
      <c r="NL50" s="131"/>
      <c r="NM50" s="131"/>
      <c r="NN50" s="131"/>
      <c r="NO50" s="131"/>
      <c r="NP50" s="131"/>
      <c r="NQ50" s="131"/>
      <c r="NR50" s="131"/>
      <c r="NS50" s="131"/>
      <c r="NT50" s="131"/>
      <c r="NU50" s="131"/>
      <c r="NV50" s="131"/>
      <c r="NW50" s="131"/>
      <c r="NX50" s="131"/>
      <c r="NY50" s="131"/>
      <c r="NZ50" s="131"/>
      <c r="OA50" s="131"/>
      <c r="OB50" s="131"/>
      <c r="OC50" s="131"/>
      <c r="OD50" s="131"/>
      <c r="OE50" s="131"/>
      <c r="OF50" s="131"/>
      <c r="OG50" s="131"/>
      <c r="OH50" s="131"/>
      <c r="OI50" s="131"/>
      <c r="OJ50" s="131"/>
      <c r="OK50" s="131"/>
      <c r="OL50" s="131"/>
      <c r="OM50" s="131"/>
      <c r="ON50" s="131"/>
      <c r="OO50" s="131"/>
      <c r="OP50" s="131"/>
      <c r="OQ50" s="131"/>
      <c r="OR50" s="131"/>
      <c r="OS50" s="131"/>
      <c r="OT50" s="131"/>
      <c r="OU50" s="131"/>
      <c r="OV50" s="131"/>
      <c r="OW50" s="131"/>
      <c r="OX50" s="131"/>
      <c r="OY50" s="131"/>
      <c r="OZ50" s="131"/>
      <c r="PA50" s="131"/>
      <c r="PB50" s="131"/>
      <c r="PC50" s="131"/>
      <c r="PD50" s="131"/>
      <c r="PE50" s="131"/>
      <c r="PF50" s="131"/>
      <c r="PG50" s="131"/>
      <c r="PH50" s="131"/>
      <c r="PI50" s="131"/>
      <c r="PJ50" s="131"/>
      <c r="PK50" s="131"/>
      <c r="PL50" s="131"/>
      <c r="PM50" s="131"/>
      <c r="PN50" s="131"/>
      <c r="PO50" s="131"/>
      <c r="PP50" s="131"/>
      <c r="PQ50" s="131"/>
      <c r="PR50" s="131"/>
      <c r="PS50" s="131"/>
      <c r="PT50" s="131"/>
      <c r="PU50" s="131"/>
      <c r="PV50" s="131"/>
      <c r="PW50" s="131"/>
      <c r="PX50" s="131"/>
      <c r="PY50" s="131"/>
      <c r="PZ50" s="131"/>
      <c r="QA50" s="131"/>
      <c r="QB50" s="131"/>
      <c r="QC50" s="131"/>
      <c r="QD50" s="131"/>
      <c r="QE50" s="131"/>
      <c r="QF50" s="131"/>
      <c r="QG50" s="131"/>
      <c r="QH50" s="131"/>
      <c r="QI50" s="131"/>
      <c r="QJ50" s="131"/>
      <c r="QK50" s="131"/>
      <c r="QL50" s="131"/>
      <c r="QM50" s="131"/>
      <c r="QN50" s="131"/>
      <c r="QO50" s="131"/>
      <c r="QP50" s="131"/>
      <c r="QQ50" s="131"/>
      <c r="QR50" s="131"/>
      <c r="QS50" s="131"/>
      <c r="QT50" s="131"/>
      <c r="QU50" s="131"/>
      <c r="QV50" s="131"/>
      <c r="QW50" s="131"/>
      <c r="QX50" s="131"/>
      <c r="QY50" s="131"/>
      <c r="QZ50" s="131"/>
      <c r="RA50" s="131"/>
      <c r="RB50" s="131"/>
      <c r="RC50" s="131"/>
      <c r="RD50" s="131"/>
      <c r="RE50" s="131"/>
      <c r="RF50" s="131"/>
      <c r="RG50" s="131"/>
      <c r="RH50" s="131"/>
      <c r="RI50" s="131"/>
      <c r="RJ50" s="131"/>
      <c r="RK50" s="131"/>
      <c r="RL50" s="131"/>
      <c r="RM50" s="131"/>
      <c r="RN50" s="131"/>
      <c r="RO50" s="131"/>
      <c r="RP50" s="131"/>
      <c r="RQ50" s="131"/>
      <c r="RR50" s="131"/>
      <c r="RS50" s="131"/>
      <c r="RT50" s="131"/>
      <c r="RU50" s="131"/>
      <c r="RV50" s="131"/>
      <c r="RW50" s="131"/>
      <c r="RX50" s="131"/>
      <c r="RY50" s="131"/>
      <c r="RZ50" s="131"/>
      <c r="SA50" s="131"/>
      <c r="SB50" s="131"/>
      <c r="SC50" s="131"/>
      <c r="SD50" s="131"/>
      <c r="SE50" s="131"/>
      <c r="SF50" s="131"/>
      <c r="SG50" s="131"/>
      <c r="SH50" s="131"/>
      <c r="SI50" s="131"/>
      <c r="SJ50" s="131"/>
      <c r="SK50" s="131"/>
      <c r="SL50" s="132"/>
      <c r="SM50" s="132"/>
      <c r="SN50" s="132"/>
      <c r="SO50" s="132"/>
      <c r="SP50" s="132"/>
      <c r="SQ50" s="132"/>
      <c r="SR50" s="132"/>
      <c r="SS50" s="132"/>
      <c r="ST50" s="132"/>
      <c r="SU50" s="132"/>
      <c r="SV50" s="132"/>
      <c r="SW50" s="132"/>
      <c r="SX50" s="132"/>
      <c r="SY50" s="132"/>
      <c r="SZ50" s="132"/>
      <c r="TA50" s="132"/>
    </row>
    <row r="51" spans="1:521" ht="15.75" customHeight="1" x14ac:dyDescent="0.2">
      <c r="A51" s="66"/>
      <c r="B51" s="101" t="s">
        <v>113</v>
      </c>
      <c r="C51" s="102" t="s">
        <v>114</v>
      </c>
      <c r="D51" s="146" t="s">
        <v>115</v>
      </c>
      <c r="E51" s="146"/>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c r="CJ51" s="152"/>
      <c r="CK51" s="152"/>
      <c r="CL51" s="152"/>
      <c r="CM51" s="152"/>
      <c r="CN51" s="152"/>
      <c r="CO51" s="152"/>
      <c r="CP51" s="152"/>
      <c r="CQ51" s="152"/>
      <c r="CR51" s="152"/>
      <c r="CS51" s="152"/>
      <c r="CT51" s="152"/>
      <c r="CU51" s="152"/>
      <c r="CV51" s="152"/>
      <c r="CW51" s="152"/>
      <c r="CX51" s="152"/>
      <c r="CY51" s="152"/>
      <c r="CZ51" s="152"/>
      <c r="DA51" s="152"/>
      <c r="DB51" s="152"/>
      <c r="DC51" s="152"/>
      <c r="DD51" s="152"/>
      <c r="DE51" s="152"/>
      <c r="DF51" s="152"/>
      <c r="DG51" s="152"/>
      <c r="DH51" s="152"/>
      <c r="DI51" s="152"/>
      <c r="DJ51" s="152"/>
      <c r="DK51" s="152"/>
      <c r="DL51" s="152"/>
      <c r="DM51" s="152"/>
      <c r="DN51" s="152"/>
      <c r="DO51" s="152"/>
      <c r="DP51" s="152"/>
      <c r="DQ51" s="152"/>
      <c r="DR51" s="152"/>
      <c r="DS51" s="152"/>
      <c r="DT51" s="152"/>
      <c r="DU51" s="152"/>
      <c r="DV51" s="152"/>
      <c r="DW51" s="152"/>
      <c r="DX51" s="152"/>
      <c r="DY51" s="152"/>
      <c r="DZ51" s="152"/>
      <c r="EA51" s="152"/>
      <c r="EB51" s="152"/>
      <c r="EC51" s="152"/>
      <c r="ED51" s="152"/>
      <c r="EE51" s="152"/>
      <c r="EF51" s="152"/>
      <c r="EG51" s="152"/>
      <c r="EH51" s="152"/>
      <c r="EI51" s="152"/>
      <c r="EJ51" s="152"/>
      <c r="EK51" s="152"/>
      <c r="EL51" s="152"/>
      <c r="EM51" s="152"/>
      <c r="EN51" s="152"/>
      <c r="EO51" s="152"/>
      <c r="EP51" s="152"/>
      <c r="EQ51" s="152"/>
      <c r="ER51" s="152"/>
      <c r="ES51" s="152"/>
      <c r="ET51" s="152"/>
      <c r="EU51" s="152"/>
      <c r="EV51" s="152"/>
      <c r="EW51" s="152"/>
      <c r="EX51" s="152"/>
      <c r="EY51" s="152"/>
      <c r="EZ51" s="152"/>
      <c r="FA51" s="152"/>
      <c r="FB51" s="152"/>
      <c r="FC51" s="152"/>
      <c r="FD51" s="152"/>
      <c r="FE51" s="152"/>
      <c r="FF51" s="152"/>
      <c r="FG51" s="152"/>
      <c r="FH51" s="152"/>
      <c r="FI51" s="152"/>
      <c r="FJ51" s="152"/>
      <c r="FK51" s="152"/>
      <c r="FL51" s="152"/>
      <c r="FM51" s="152"/>
      <c r="FN51" s="152"/>
      <c r="FO51" s="152"/>
      <c r="FP51" s="152"/>
      <c r="FQ51" s="152"/>
      <c r="FR51" s="152"/>
      <c r="FS51" s="152"/>
      <c r="FT51" s="152"/>
      <c r="FU51" s="152"/>
      <c r="FV51" s="152"/>
      <c r="FW51" s="152"/>
      <c r="FX51" s="152"/>
      <c r="FY51" s="152"/>
      <c r="FZ51" s="152"/>
      <c r="GA51" s="152"/>
      <c r="GB51" s="152"/>
      <c r="GC51" s="152"/>
      <c r="GD51" s="152"/>
      <c r="GE51" s="152"/>
      <c r="GF51" s="152"/>
      <c r="GG51" s="152"/>
      <c r="GH51" s="152"/>
      <c r="GI51" s="152"/>
      <c r="GJ51" s="152"/>
      <c r="GK51" s="152"/>
      <c r="GL51" s="152"/>
      <c r="GM51" s="152"/>
      <c r="GN51" s="152"/>
      <c r="GO51" s="152"/>
      <c r="GP51" s="152"/>
      <c r="GQ51" s="152"/>
      <c r="GR51" s="152"/>
      <c r="GS51" s="152"/>
      <c r="GT51" s="152"/>
      <c r="GU51" s="152"/>
      <c r="GV51" s="152"/>
      <c r="GW51" s="152"/>
      <c r="GX51" s="152"/>
      <c r="GY51" s="152"/>
      <c r="GZ51" s="152"/>
      <c r="HA51" s="152"/>
      <c r="HB51" s="152"/>
      <c r="HC51" s="152"/>
      <c r="HD51" s="152"/>
      <c r="HE51" s="152"/>
      <c r="HF51" s="152"/>
      <c r="HG51" s="152"/>
      <c r="HH51" s="152"/>
      <c r="HI51" s="152"/>
      <c r="HJ51" s="152"/>
      <c r="HK51" s="152"/>
      <c r="HL51" s="152"/>
      <c r="HM51" s="152"/>
      <c r="HN51" s="152"/>
      <c r="HO51" s="152"/>
      <c r="HP51" s="152"/>
      <c r="HQ51" s="152"/>
      <c r="HR51" s="152"/>
      <c r="HS51" s="152"/>
      <c r="HT51" s="152"/>
      <c r="HU51" s="152"/>
      <c r="HV51" s="152"/>
      <c r="HW51" s="152"/>
      <c r="HX51" s="152"/>
      <c r="HY51" s="152"/>
      <c r="HZ51" s="152"/>
      <c r="IA51" s="152"/>
      <c r="IB51" s="152"/>
      <c r="IC51" s="152"/>
      <c r="ID51" s="152"/>
      <c r="IE51" s="152"/>
      <c r="IF51" s="152"/>
      <c r="IG51" s="152"/>
      <c r="IH51" s="152"/>
      <c r="II51" s="152"/>
      <c r="IJ51" s="152"/>
      <c r="IK51" s="152"/>
      <c r="IL51" s="152"/>
      <c r="IM51" s="152"/>
      <c r="IN51" s="152"/>
      <c r="IO51" s="152"/>
      <c r="IP51" s="152"/>
      <c r="IQ51" s="152"/>
      <c r="IR51" s="152"/>
      <c r="IS51" s="152"/>
      <c r="IT51" s="152"/>
      <c r="IU51" s="152"/>
      <c r="IV51" s="152"/>
      <c r="IW51" s="152"/>
      <c r="IX51" s="152"/>
      <c r="IY51" s="152"/>
      <c r="IZ51" s="152"/>
      <c r="JA51" s="152"/>
      <c r="JB51" s="152"/>
      <c r="JC51" s="152"/>
      <c r="JD51" s="152"/>
      <c r="JE51" s="152"/>
      <c r="JF51" s="152"/>
      <c r="JG51" s="152"/>
      <c r="JH51" s="152"/>
      <c r="JI51" s="152"/>
      <c r="JJ51" s="152"/>
      <c r="JK51" s="152"/>
      <c r="JL51" s="152"/>
      <c r="JM51" s="152"/>
      <c r="JN51" s="152"/>
      <c r="JO51" s="152"/>
      <c r="JP51" s="152"/>
      <c r="JQ51" s="152"/>
      <c r="JR51" s="152"/>
      <c r="JS51" s="152"/>
      <c r="JT51" s="152"/>
      <c r="JU51" s="152"/>
      <c r="JV51" s="152"/>
      <c r="JW51" s="152"/>
      <c r="JX51" s="152"/>
      <c r="JY51" s="152"/>
      <c r="JZ51" s="152"/>
      <c r="KA51" s="152"/>
      <c r="KB51" s="152"/>
      <c r="KC51" s="152"/>
      <c r="KD51" s="152"/>
      <c r="KE51" s="152"/>
      <c r="KF51" s="152"/>
      <c r="KG51" s="152"/>
      <c r="KH51" s="152"/>
      <c r="KI51" s="152"/>
      <c r="KJ51" s="152"/>
      <c r="KK51" s="152"/>
      <c r="KL51" s="152"/>
      <c r="KM51" s="152"/>
      <c r="KN51" s="152"/>
      <c r="KO51" s="152"/>
      <c r="KP51" s="152"/>
      <c r="KQ51" s="152"/>
      <c r="KR51" s="152"/>
      <c r="KS51" s="152"/>
      <c r="KT51" s="152"/>
      <c r="KU51" s="152"/>
      <c r="KV51" s="152"/>
      <c r="KW51" s="152"/>
      <c r="KX51" s="152"/>
      <c r="KY51" s="152"/>
      <c r="KZ51" s="152"/>
      <c r="LA51" s="152"/>
      <c r="LB51" s="152"/>
      <c r="LC51" s="152"/>
      <c r="LD51" s="152"/>
      <c r="LE51" s="152"/>
      <c r="LF51" s="152"/>
      <c r="LG51" s="152"/>
      <c r="LH51" s="152"/>
      <c r="LI51" s="152"/>
      <c r="LJ51" s="152"/>
      <c r="LK51" s="152"/>
      <c r="LL51" s="152"/>
      <c r="LM51" s="152"/>
      <c r="LN51" s="152"/>
      <c r="LO51" s="152"/>
      <c r="LP51" s="152"/>
      <c r="LQ51" s="152"/>
      <c r="LR51" s="152"/>
      <c r="LS51" s="152"/>
      <c r="LT51" s="152"/>
      <c r="LU51" s="152"/>
      <c r="LV51" s="152"/>
      <c r="LW51" s="152"/>
      <c r="LX51" s="152"/>
      <c r="LY51" s="152"/>
      <c r="LZ51" s="152"/>
      <c r="MA51" s="152"/>
      <c r="MB51" s="152"/>
      <c r="MC51" s="152"/>
      <c r="MD51" s="152"/>
      <c r="ME51" s="152"/>
      <c r="MF51" s="152"/>
      <c r="MG51" s="152"/>
      <c r="MH51" s="152"/>
      <c r="MI51" s="152"/>
      <c r="MJ51" s="152"/>
      <c r="MK51" s="152"/>
      <c r="ML51" s="152"/>
      <c r="MM51" s="152"/>
      <c r="MN51" s="152"/>
      <c r="MO51" s="152"/>
      <c r="MP51" s="152"/>
      <c r="MQ51" s="152"/>
      <c r="MR51" s="152"/>
      <c r="MS51" s="152"/>
      <c r="MT51" s="152"/>
      <c r="MU51" s="152"/>
      <c r="MV51" s="152"/>
      <c r="MW51" s="152"/>
      <c r="MX51" s="152"/>
      <c r="MY51" s="152"/>
      <c r="MZ51" s="152"/>
      <c r="NA51" s="152"/>
      <c r="NB51" s="152"/>
      <c r="NC51" s="152"/>
      <c r="ND51" s="152"/>
      <c r="NE51" s="152"/>
      <c r="NF51" s="152"/>
      <c r="NG51" s="152"/>
      <c r="NH51" s="152"/>
      <c r="NI51" s="152"/>
      <c r="NJ51" s="152"/>
      <c r="NK51" s="152"/>
      <c r="NL51" s="152"/>
      <c r="NM51" s="152"/>
      <c r="NN51" s="152"/>
      <c r="NO51" s="152"/>
      <c r="NP51" s="152"/>
      <c r="NQ51" s="152"/>
      <c r="NR51" s="152"/>
      <c r="NS51" s="152"/>
      <c r="NT51" s="152"/>
      <c r="NU51" s="152"/>
      <c r="NV51" s="152"/>
      <c r="NW51" s="152"/>
      <c r="NX51" s="152"/>
      <c r="NY51" s="152"/>
      <c r="NZ51" s="152"/>
      <c r="OA51" s="152"/>
      <c r="OB51" s="152"/>
      <c r="OC51" s="152"/>
      <c r="OD51" s="152"/>
      <c r="OE51" s="152"/>
      <c r="OF51" s="152"/>
      <c r="OG51" s="152"/>
      <c r="OH51" s="152"/>
      <c r="OI51" s="152"/>
      <c r="OJ51" s="152"/>
      <c r="OK51" s="152"/>
      <c r="OL51" s="152"/>
      <c r="OM51" s="152"/>
      <c r="ON51" s="152"/>
      <c r="OO51" s="152"/>
      <c r="OP51" s="152"/>
      <c r="OQ51" s="152"/>
      <c r="OR51" s="152"/>
      <c r="OS51" s="152"/>
      <c r="OT51" s="152"/>
      <c r="OU51" s="152"/>
      <c r="OV51" s="152"/>
      <c r="OW51" s="152"/>
      <c r="OX51" s="152"/>
      <c r="OY51" s="152"/>
      <c r="OZ51" s="152"/>
      <c r="PA51" s="152"/>
      <c r="PB51" s="152"/>
      <c r="PC51" s="152"/>
      <c r="PD51" s="152"/>
      <c r="PE51" s="152"/>
      <c r="PF51" s="152"/>
      <c r="PG51" s="152"/>
      <c r="PH51" s="152"/>
      <c r="PI51" s="152"/>
      <c r="PJ51" s="152"/>
      <c r="PK51" s="152"/>
      <c r="PL51" s="152"/>
      <c r="PM51" s="152"/>
      <c r="PN51" s="152"/>
      <c r="PO51" s="152"/>
      <c r="PP51" s="152"/>
      <c r="PQ51" s="152"/>
      <c r="PR51" s="152"/>
      <c r="PS51" s="152"/>
      <c r="PT51" s="152"/>
      <c r="PU51" s="152"/>
      <c r="PV51" s="152"/>
      <c r="PW51" s="152"/>
      <c r="PX51" s="152"/>
      <c r="PY51" s="152"/>
      <c r="PZ51" s="152"/>
      <c r="QA51" s="152"/>
      <c r="QB51" s="152"/>
      <c r="QC51" s="152"/>
      <c r="QD51" s="152"/>
      <c r="QE51" s="152"/>
      <c r="QF51" s="152"/>
      <c r="QG51" s="152"/>
      <c r="QH51" s="152"/>
      <c r="QI51" s="152"/>
      <c r="QJ51" s="152"/>
      <c r="QK51" s="152"/>
      <c r="QL51" s="152"/>
      <c r="QM51" s="152"/>
      <c r="QN51" s="152"/>
      <c r="QO51" s="152"/>
      <c r="QP51" s="152"/>
      <c r="QQ51" s="152"/>
      <c r="QR51" s="152"/>
      <c r="QS51" s="152"/>
      <c r="QT51" s="152"/>
      <c r="QU51" s="152"/>
      <c r="QV51" s="152"/>
      <c r="QW51" s="152"/>
      <c r="QX51" s="152"/>
      <c r="QY51" s="152"/>
      <c r="QZ51" s="152"/>
      <c r="RA51" s="152"/>
      <c r="RB51" s="152"/>
      <c r="RC51" s="152"/>
      <c r="RD51" s="152"/>
      <c r="RE51" s="152"/>
      <c r="RF51" s="152"/>
      <c r="RG51" s="152"/>
      <c r="RH51" s="152"/>
      <c r="RI51" s="152"/>
      <c r="RJ51" s="152"/>
      <c r="RK51" s="152"/>
      <c r="RL51" s="152"/>
      <c r="RM51" s="152"/>
      <c r="RN51" s="152"/>
      <c r="RO51" s="152"/>
      <c r="RP51" s="152"/>
      <c r="RQ51" s="152"/>
      <c r="RR51" s="152"/>
      <c r="RS51" s="152"/>
      <c r="RT51" s="152"/>
      <c r="RU51" s="152"/>
      <c r="RV51" s="152"/>
      <c r="RW51" s="152"/>
      <c r="RX51" s="152"/>
      <c r="RY51" s="152"/>
      <c r="RZ51" s="152"/>
      <c r="SA51" s="152"/>
      <c r="SB51" s="152"/>
      <c r="SC51" s="152"/>
      <c r="SD51" s="152"/>
      <c r="SE51" s="152"/>
      <c r="SF51" s="152"/>
      <c r="SG51" s="152"/>
      <c r="SH51" s="152"/>
      <c r="SI51" s="152"/>
      <c r="SJ51" s="152"/>
      <c r="SK51" s="152"/>
      <c r="SL51" s="153"/>
      <c r="SM51" s="153"/>
      <c r="SN51" s="153"/>
      <c r="SO51" s="153"/>
      <c r="SP51" s="153"/>
      <c r="SQ51" s="153"/>
      <c r="SR51" s="153"/>
      <c r="SS51" s="153"/>
      <c r="ST51" s="153"/>
      <c r="SU51" s="153"/>
      <c r="SV51" s="153"/>
      <c r="SW51" s="153"/>
      <c r="SX51" s="153"/>
      <c r="SY51" s="153"/>
      <c r="SZ51" s="153"/>
      <c r="TA51" s="153"/>
    </row>
    <row r="52" spans="1:521" ht="15.75" customHeight="1" x14ac:dyDescent="0.2">
      <c r="A52" s="154"/>
      <c r="B52" s="155" t="s">
        <v>116</v>
      </c>
      <c r="C52" s="156"/>
      <c r="D52" s="111"/>
      <c r="E52" s="111"/>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c r="IV52" s="110"/>
      <c r="IW52" s="110"/>
      <c r="IX52" s="110"/>
      <c r="IY52" s="110"/>
      <c r="IZ52" s="110"/>
      <c r="JA52" s="110"/>
      <c r="JB52" s="110"/>
      <c r="JC52" s="110"/>
      <c r="JD52" s="110"/>
      <c r="JE52" s="110"/>
      <c r="JF52" s="110"/>
      <c r="JG52" s="110"/>
      <c r="JH52" s="110"/>
      <c r="JI52" s="110"/>
      <c r="JJ52" s="110"/>
      <c r="JK52" s="110"/>
      <c r="JL52" s="110"/>
      <c r="JM52" s="110"/>
      <c r="JN52" s="110"/>
      <c r="JO52" s="110"/>
      <c r="JP52" s="110"/>
      <c r="JQ52" s="110"/>
      <c r="JR52" s="110"/>
      <c r="JS52" s="110"/>
      <c r="JT52" s="110"/>
      <c r="JU52" s="110"/>
      <c r="JV52" s="110"/>
      <c r="JW52" s="110"/>
      <c r="JX52" s="110"/>
      <c r="JY52" s="110"/>
      <c r="JZ52" s="110"/>
      <c r="KA52" s="110"/>
      <c r="KB52" s="110"/>
      <c r="KC52" s="110"/>
      <c r="KD52" s="110"/>
      <c r="KE52" s="110"/>
      <c r="KF52" s="110"/>
      <c r="KG52" s="110"/>
      <c r="KH52" s="110"/>
      <c r="KI52" s="110"/>
      <c r="KJ52" s="110"/>
      <c r="KK52" s="110"/>
      <c r="KL52" s="110"/>
      <c r="KM52" s="110"/>
      <c r="KN52" s="110"/>
      <c r="KO52" s="110"/>
      <c r="KP52" s="110"/>
      <c r="KQ52" s="110"/>
      <c r="KR52" s="110"/>
      <c r="KS52" s="110"/>
      <c r="KT52" s="110"/>
      <c r="KU52" s="110"/>
      <c r="KV52" s="110"/>
      <c r="KW52" s="110"/>
      <c r="KX52" s="110"/>
      <c r="KY52" s="110"/>
      <c r="KZ52" s="110"/>
      <c r="LA52" s="110"/>
      <c r="LB52" s="110"/>
      <c r="LC52" s="110"/>
      <c r="LD52" s="110"/>
      <c r="LE52" s="110"/>
      <c r="LF52" s="110"/>
      <c r="LG52" s="110"/>
      <c r="LH52" s="110"/>
      <c r="LI52" s="110"/>
      <c r="LJ52" s="110"/>
      <c r="LK52" s="110"/>
      <c r="LL52" s="110"/>
      <c r="LM52" s="110"/>
      <c r="LN52" s="110"/>
      <c r="LO52" s="110"/>
      <c r="LP52" s="110"/>
      <c r="LQ52" s="110"/>
      <c r="LR52" s="110"/>
      <c r="LS52" s="110"/>
      <c r="LT52" s="110"/>
      <c r="LU52" s="110"/>
      <c r="LV52" s="110"/>
      <c r="LW52" s="110"/>
      <c r="LX52" s="110"/>
      <c r="LY52" s="110"/>
      <c r="LZ52" s="110"/>
      <c r="MA52" s="110"/>
      <c r="MB52" s="110"/>
      <c r="MC52" s="110"/>
      <c r="MD52" s="110"/>
      <c r="ME52" s="110"/>
      <c r="MF52" s="110"/>
      <c r="MG52" s="110"/>
      <c r="MH52" s="110"/>
      <c r="MI52" s="110"/>
      <c r="MJ52" s="110"/>
      <c r="MK52" s="110"/>
      <c r="ML52" s="110"/>
      <c r="MM52" s="110"/>
      <c r="MN52" s="110"/>
      <c r="MO52" s="110"/>
      <c r="MP52" s="110"/>
      <c r="MQ52" s="110"/>
      <c r="MR52" s="110"/>
      <c r="MS52" s="110"/>
      <c r="MT52" s="110"/>
      <c r="MU52" s="110"/>
      <c r="MV52" s="110"/>
      <c r="MW52" s="110"/>
      <c r="MX52" s="110"/>
      <c r="MY52" s="110"/>
      <c r="MZ52" s="110"/>
      <c r="NA52" s="110"/>
      <c r="NB52" s="110"/>
      <c r="NC52" s="110"/>
      <c r="ND52" s="110"/>
      <c r="NE52" s="110"/>
      <c r="NF52" s="110"/>
      <c r="NG52" s="110"/>
      <c r="NH52" s="110"/>
      <c r="NI52" s="110"/>
      <c r="NJ52" s="110"/>
      <c r="NK52" s="110"/>
      <c r="NL52" s="110"/>
      <c r="NM52" s="110"/>
      <c r="NN52" s="110"/>
      <c r="NO52" s="110"/>
      <c r="NP52" s="110"/>
      <c r="NQ52" s="110"/>
      <c r="NR52" s="110"/>
      <c r="NS52" s="110"/>
      <c r="NT52" s="110"/>
      <c r="NU52" s="110"/>
      <c r="NV52" s="110"/>
      <c r="NW52" s="110"/>
      <c r="NX52" s="110"/>
      <c r="NY52" s="110"/>
      <c r="NZ52" s="110"/>
      <c r="OA52" s="110"/>
      <c r="OB52" s="110"/>
      <c r="OC52" s="110"/>
      <c r="OD52" s="110"/>
      <c r="OE52" s="110"/>
      <c r="OF52" s="110"/>
      <c r="OG52" s="110"/>
      <c r="OH52" s="110"/>
      <c r="OI52" s="110"/>
      <c r="OJ52" s="110"/>
      <c r="OK52" s="110"/>
      <c r="OL52" s="110"/>
      <c r="OM52" s="110"/>
      <c r="ON52" s="110"/>
      <c r="OO52" s="110"/>
      <c r="OP52" s="110"/>
      <c r="OQ52" s="110"/>
      <c r="OR52" s="110"/>
      <c r="OS52" s="110"/>
      <c r="OT52" s="110"/>
      <c r="OU52" s="110"/>
      <c r="OV52" s="110"/>
      <c r="OW52" s="110"/>
      <c r="OX52" s="110"/>
      <c r="OY52" s="110"/>
      <c r="OZ52" s="110"/>
      <c r="PA52" s="110"/>
      <c r="PB52" s="110"/>
      <c r="PC52" s="110"/>
      <c r="PD52" s="110"/>
      <c r="PE52" s="110"/>
      <c r="PF52" s="110"/>
      <c r="PG52" s="110"/>
      <c r="PH52" s="110"/>
      <c r="PI52" s="110"/>
      <c r="PJ52" s="110"/>
      <c r="PK52" s="110"/>
      <c r="PL52" s="110"/>
      <c r="PM52" s="110"/>
      <c r="PN52" s="110"/>
      <c r="PO52" s="110"/>
      <c r="PP52" s="110"/>
      <c r="PQ52" s="110"/>
      <c r="PR52" s="110"/>
      <c r="PS52" s="110"/>
      <c r="PT52" s="110"/>
      <c r="PU52" s="110"/>
      <c r="PV52" s="110"/>
      <c r="PW52" s="110"/>
      <c r="PX52" s="110"/>
      <c r="PY52" s="110"/>
      <c r="PZ52" s="110"/>
      <c r="QA52" s="110"/>
      <c r="QB52" s="110"/>
      <c r="QC52" s="110"/>
      <c r="QD52" s="110"/>
      <c r="QE52" s="110"/>
      <c r="QF52" s="110"/>
      <c r="QG52" s="110"/>
      <c r="QH52" s="110"/>
      <c r="QI52" s="110"/>
      <c r="QJ52" s="110"/>
      <c r="QK52" s="110"/>
      <c r="QL52" s="110"/>
      <c r="QM52" s="110"/>
      <c r="QN52" s="110"/>
      <c r="QO52" s="110"/>
      <c r="QP52" s="110"/>
      <c r="QQ52" s="110"/>
      <c r="QR52" s="110"/>
      <c r="QS52" s="110"/>
      <c r="QT52" s="110"/>
      <c r="QU52" s="110"/>
      <c r="QV52" s="110"/>
      <c r="QW52" s="110"/>
      <c r="QX52" s="110"/>
      <c r="QY52" s="110"/>
      <c r="QZ52" s="110"/>
      <c r="RA52" s="110"/>
      <c r="RB52" s="110"/>
      <c r="RC52" s="110"/>
      <c r="RD52" s="110"/>
      <c r="RE52" s="110"/>
      <c r="RF52" s="110"/>
      <c r="RG52" s="110"/>
      <c r="RH52" s="110"/>
      <c r="RI52" s="110"/>
      <c r="RJ52" s="110"/>
      <c r="RK52" s="110"/>
      <c r="RL52" s="110"/>
      <c r="RM52" s="110"/>
      <c r="RN52" s="110"/>
      <c r="RO52" s="110"/>
      <c r="RP52" s="110"/>
      <c r="RQ52" s="110"/>
      <c r="RR52" s="110"/>
      <c r="RS52" s="110"/>
      <c r="RT52" s="110"/>
      <c r="RU52" s="110"/>
      <c r="RV52" s="110"/>
      <c r="RW52" s="110"/>
      <c r="RX52" s="110"/>
      <c r="RY52" s="110"/>
      <c r="RZ52" s="110"/>
      <c r="SA52" s="110"/>
      <c r="SB52" s="110"/>
      <c r="SC52" s="110"/>
      <c r="SD52" s="110"/>
      <c r="SE52" s="110"/>
      <c r="SF52" s="110"/>
      <c r="SG52" s="110"/>
      <c r="SH52" s="110"/>
      <c r="SI52" s="110"/>
      <c r="SJ52" s="110"/>
      <c r="SK52" s="110"/>
      <c r="SL52" s="157"/>
      <c r="SM52" s="157"/>
      <c r="SN52" s="157"/>
      <c r="SO52" s="157"/>
      <c r="SP52" s="157"/>
      <c r="SQ52" s="157"/>
      <c r="SR52" s="157"/>
      <c r="SS52" s="157"/>
      <c r="ST52" s="157"/>
      <c r="SU52" s="157"/>
      <c r="SV52" s="157"/>
      <c r="SW52" s="157"/>
      <c r="SX52" s="157"/>
      <c r="SY52" s="157"/>
      <c r="SZ52" s="157"/>
      <c r="TA52" s="157"/>
    </row>
    <row r="53" spans="1:521" ht="15" customHeight="1" outlineLevel="1" x14ac:dyDescent="0.2">
      <c r="A53" s="66"/>
      <c r="B53" s="158" t="s">
        <v>117</v>
      </c>
      <c r="C53" s="159" t="s">
        <v>112</v>
      </c>
      <c r="D53" s="115">
        <v>2</v>
      </c>
      <c r="E53" s="115"/>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c r="DO53" s="131"/>
      <c r="DP53" s="131"/>
      <c r="DQ53" s="131"/>
      <c r="DR53" s="131"/>
      <c r="DS53" s="131"/>
      <c r="DT53" s="131"/>
      <c r="DU53" s="131"/>
      <c r="DV53" s="131"/>
      <c r="DW53" s="131"/>
      <c r="DX53" s="131"/>
      <c r="DY53" s="131"/>
      <c r="DZ53" s="131"/>
      <c r="EA53" s="131"/>
      <c r="EB53" s="131"/>
      <c r="EC53" s="131"/>
      <c r="ED53" s="131"/>
      <c r="EE53" s="131"/>
      <c r="EF53" s="131"/>
      <c r="EG53" s="131"/>
      <c r="EH53" s="131"/>
      <c r="EI53" s="131"/>
      <c r="EJ53" s="131"/>
      <c r="EK53" s="131"/>
      <c r="EL53" s="131"/>
      <c r="EM53" s="131"/>
      <c r="EN53" s="131"/>
      <c r="EO53" s="131"/>
      <c r="EP53" s="131"/>
      <c r="EQ53" s="131"/>
      <c r="ER53" s="131"/>
      <c r="ES53" s="131"/>
      <c r="ET53" s="131"/>
      <c r="EU53" s="131"/>
      <c r="EV53" s="131"/>
      <c r="EW53" s="131"/>
      <c r="EX53" s="131"/>
      <c r="EY53" s="131"/>
      <c r="EZ53" s="131"/>
      <c r="FA53" s="131"/>
      <c r="FB53" s="131"/>
      <c r="FC53" s="131"/>
      <c r="FD53" s="131"/>
      <c r="FE53" s="131"/>
      <c r="FF53" s="131"/>
      <c r="FG53" s="131"/>
      <c r="FH53" s="131"/>
      <c r="FI53" s="131"/>
      <c r="FJ53" s="131"/>
      <c r="FK53" s="131"/>
      <c r="FL53" s="131"/>
      <c r="FM53" s="131"/>
      <c r="FN53" s="131"/>
      <c r="FO53" s="131"/>
      <c r="FP53" s="131"/>
      <c r="FQ53" s="131"/>
      <c r="FR53" s="131"/>
      <c r="FS53" s="131"/>
      <c r="FT53" s="131"/>
      <c r="FU53" s="131"/>
      <c r="FV53" s="131"/>
      <c r="FW53" s="131"/>
      <c r="FX53" s="131"/>
      <c r="FY53" s="131"/>
      <c r="FZ53" s="131"/>
      <c r="GA53" s="131"/>
      <c r="GB53" s="131"/>
      <c r="GC53" s="131"/>
      <c r="GD53" s="131"/>
      <c r="GE53" s="131"/>
      <c r="GF53" s="131"/>
      <c r="GG53" s="131"/>
      <c r="GH53" s="131"/>
      <c r="GI53" s="131"/>
      <c r="GJ53" s="131"/>
      <c r="GK53" s="131"/>
      <c r="GL53" s="131"/>
      <c r="GM53" s="131"/>
      <c r="GN53" s="131"/>
      <c r="GO53" s="131"/>
      <c r="GP53" s="131"/>
      <c r="GQ53" s="131"/>
      <c r="GR53" s="131"/>
      <c r="GS53" s="131"/>
      <c r="GT53" s="131"/>
      <c r="GU53" s="131"/>
      <c r="GV53" s="131"/>
      <c r="GW53" s="131"/>
      <c r="GX53" s="131"/>
      <c r="GY53" s="131"/>
      <c r="GZ53" s="131"/>
      <c r="HA53" s="131"/>
      <c r="HB53" s="131"/>
      <c r="HC53" s="131"/>
      <c r="HD53" s="131"/>
      <c r="HE53" s="131"/>
      <c r="HF53" s="131"/>
      <c r="HG53" s="131"/>
      <c r="HH53" s="131"/>
      <c r="HI53" s="131"/>
      <c r="HJ53" s="131"/>
      <c r="HK53" s="131"/>
      <c r="HL53" s="131"/>
      <c r="HM53" s="131"/>
      <c r="HN53" s="131"/>
      <c r="HO53" s="131"/>
      <c r="HP53" s="131"/>
      <c r="HQ53" s="131"/>
      <c r="HR53" s="131"/>
      <c r="HS53" s="131"/>
      <c r="HT53" s="131"/>
      <c r="HU53" s="131"/>
      <c r="HV53" s="131"/>
      <c r="HW53" s="131"/>
      <c r="HX53" s="131"/>
      <c r="HY53" s="131"/>
      <c r="HZ53" s="131"/>
      <c r="IA53" s="131"/>
      <c r="IB53" s="131"/>
      <c r="IC53" s="131"/>
      <c r="ID53" s="131"/>
      <c r="IE53" s="131"/>
      <c r="IF53" s="131"/>
      <c r="IG53" s="131"/>
      <c r="IH53" s="131"/>
      <c r="II53" s="131"/>
      <c r="IJ53" s="131"/>
      <c r="IK53" s="131"/>
      <c r="IL53" s="131"/>
      <c r="IM53" s="131"/>
      <c r="IN53" s="131"/>
      <c r="IO53" s="131"/>
      <c r="IP53" s="131"/>
      <c r="IQ53" s="131"/>
      <c r="IR53" s="131"/>
      <c r="IS53" s="131"/>
      <c r="IT53" s="131"/>
      <c r="IU53" s="131"/>
      <c r="IV53" s="131"/>
      <c r="IW53" s="131"/>
      <c r="IX53" s="131"/>
      <c r="IY53" s="131"/>
      <c r="IZ53" s="131"/>
      <c r="JA53" s="131"/>
      <c r="JB53" s="131"/>
      <c r="JC53" s="131"/>
      <c r="JD53" s="131"/>
      <c r="JE53" s="131"/>
      <c r="JF53" s="131"/>
      <c r="JG53" s="131"/>
      <c r="JH53" s="131"/>
      <c r="JI53" s="131"/>
      <c r="JJ53" s="131"/>
      <c r="JK53" s="131"/>
      <c r="JL53" s="131"/>
      <c r="JM53" s="131"/>
      <c r="JN53" s="131"/>
      <c r="JO53" s="131"/>
      <c r="JP53" s="131"/>
      <c r="JQ53" s="131"/>
      <c r="JR53" s="131"/>
      <c r="JS53" s="131"/>
      <c r="JT53" s="131"/>
      <c r="JU53" s="131"/>
      <c r="JV53" s="131"/>
      <c r="JW53" s="131"/>
      <c r="JX53" s="131"/>
      <c r="JY53" s="131"/>
      <c r="JZ53" s="131"/>
      <c r="KA53" s="131"/>
      <c r="KB53" s="131"/>
      <c r="KC53" s="131"/>
      <c r="KD53" s="131"/>
      <c r="KE53" s="131"/>
      <c r="KF53" s="131"/>
      <c r="KG53" s="131"/>
      <c r="KH53" s="131"/>
      <c r="KI53" s="131"/>
      <c r="KJ53" s="131"/>
      <c r="KK53" s="131"/>
      <c r="KL53" s="131"/>
      <c r="KM53" s="131"/>
      <c r="KN53" s="131"/>
      <c r="KO53" s="131"/>
      <c r="KP53" s="131"/>
      <c r="KQ53" s="131"/>
      <c r="KR53" s="131"/>
      <c r="KS53" s="131"/>
      <c r="KT53" s="131"/>
      <c r="KU53" s="131"/>
      <c r="KV53" s="131"/>
      <c r="KW53" s="131"/>
      <c r="KX53" s="131"/>
      <c r="KY53" s="131"/>
      <c r="KZ53" s="131"/>
      <c r="LA53" s="131"/>
      <c r="LB53" s="131"/>
      <c r="LC53" s="131"/>
      <c r="LD53" s="131"/>
      <c r="LE53" s="131"/>
      <c r="LF53" s="131"/>
      <c r="LG53" s="131"/>
      <c r="LH53" s="131"/>
      <c r="LI53" s="131"/>
      <c r="LJ53" s="131"/>
      <c r="LK53" s="131"/>
      <c r="LL53" s="131"/>
      <c r="LM53" s="131"/>
      <c r="LN53" s="131"/>
      <c r="LO53" s="131"/>
      <c r="LP53" s="131"/>
      <c r="LQ53" s="131"/>
      <c r="LR53" s="131"/>
      <c r="LS53" s="131"/>
      <c r="LT53" s="131"/>
      <c r="LU53" s="131"/>
      <c r="LV53" s="131"/>
      <c r="LW53" s="131"/>
      <c r="LX53" s="131"/>
      <c r="LY53" s="131"/>
      <c r="LZ53" s="131"/>
      <c r="MA53" s="131"/>
      <c r="MB53" s="131"/>
      <c r="MC53" s="131"/>
      <c r="MD53" s="131"/>
      <c r="ME53" s="131"/>
      <c r="MF53" s="131"/>
      <c r="MG53" s="131"/>
      <c r="MH53" s="131"/>
      <c r="MI53" s="131"/>
      <c r="MJ53" s="131"/>
      <c r="MK53" s="131"/>
      <c r="ML53" s="131"/>
      <c r="MM53" s="131"/>
      <c r="MN53" s="131"/>
      <c r="MO53" s="131"/>
      <c r="MP53" s="131"/>
      <c r="MQ53" s="131"/>
      <c r="MR53" s="131"/>
      <c r="MS53" s="131"/>
      <c r="MT53" s="131"/>
      <c r="MU53" s="131"/>
      <c r="MV53" s="131"/>
      <c r="MW53" s="131"/>
      <c r="MX53" s="131"/>
      <c r="MY53" s="131"/>
      <c r="MZ53" s="131"/>
      <c r="NA53" s="131"/>
      <c r="NB53" s="131"/>
      <c r="NC53" s="131"/>
      <c r="ND53" s="131"/>
      <c r="NE53" s="131"/>
      <c r="NF53" s="131"/>
      <c r="NG53" s="131"/>
      <c r="NH53" s="131"/>
      <c r="NI53" s="131"/>
      <c r="NJ53" s="131"/>
      <c r="NK53" s="131"/>
      <c r="NL53" s="131"/>
      <c r="NM53" s="131"/>
      <c r="NN53" s="131"/>
      <c r="NO53" s="131"/>
      <c r="NP53" s="131"/>
      <c r="NQ53" s="131"/>
      <c r="NR53" s="131"/>
      <c r="NS53" s="131"/>
      <c r="NT53" s="131"/>
      <c r="NU53" s="131"/>
      <c r="NV53" s="131"/>
      <c r="NW53" s="131"/>
      <c r="NX53" s="131"/>
      <c r="NY53" s="131"/>
      <c r="NZ53" s="131"/>
      <c r="OA53" s="131"/>
      <c r="OB53" s="131"/>
      <c r="OC53" s="131"/>
      <c r="OD53" s="131"/>
      <c r="OE53" s="131"/>
      <c r="OF53" s="131"/>
      <c r="OG53" s="131"/>
      <c r="OH53" s="131"/>
      <c r="OI53" s="131"/>
      <c r="OJ53" s="131"/>
      <c r="OK53" s="131"/>
      <c r="OL53" s="131"/>
      <c r="OM53" s="131"/>
      <c r="ON53" s="131"/>
      <c r="OO53" s="131"/>
      <c r="OP53" s="131"/>
      <c r="OQ53" s="131"/>
      <c r="OR53" s="131"/>
      <c r="OS53" s="131"/>
      <c r="OT53" s="131"/>
      <c r="OU53" s="131"/>
      <c r="OV53" s="131"/>
      <c r="OW53" s="131"/>
      <c r="OX53" s="131"/>
      <c r="OY53" s="131"/>
      <c r="OZ53" s="131"/>
      <c r="PA53" s="131"/>
      <c r="PB53" s="131"/>
      <c r="PC53" s="131"/>
      <c r="PD53" s="131"/>
      <c r="PE53" s="131"/>
      <c r="PF53" s="131"/>
      <c r="PG53" s="131"/>
      <c r="PH53" s="131"/>
      <c r="PI53" s="131"/>
      <c r="PJ53" s="131"/>
      <c r="PK53" s="131"/>
      <c r="PL53" s="131"/>
      <c r="PM53" s="131"/>
      <c r="PN53" s="131"/>
      <c r="PO53" s="131"/>
      <c r="PP53" s="131"/>
      <c r="PQ53" s="131"/>
      <c r="PR53" s="131"/>
      <c r="PS53" s="131"/>
      <c r="PT53" s="131"/>
      <c r="PU53" s="131"/>
      <c r="PV53" s="131"/>
      <c r="PW53" s="131"/>
      <c r="PX53" s="131"/>
      <c r="PY53" s="131"/>
      <c r="PZ53" s="131"/>
      <c r="QA53" s="131"/>
      <c r="QB53" s="131"/>
      <c r="QC53" s="131"/>
      <c r="QD53" s="131"/>
      <c r="QE53" s="131"/>
      <c r="QF53" s="131"/>
      <c r="QG53" s="131"/>
      <c r="QH53" s="131"/>
      <c r="QI53" s="131"/>
      <c r="QJ53" s="131"/>
      <c r="QK53" s="131"/>
      <c r="QL53" s="131"/>
      <c r="QM53" s="131"/>
      <c r="QN53" s="131"/>
      <c r="QO53" s="131"/>
      <c r="QP53" s="131"/>
      <c r="QQ53" s="131"/>
      <c r="QR53" s="131"/>
      <c r="QS53" s="131"/>
      <c r="QT53" s="131"/>
      <c r="QU53" s="131"/>
      <c r="QV53" s="131"/>
      <c r="QW53" s="131"/>
      <c r="QX53" s="131"/>
      <c r="QY53" s="131"/>
      <c r="QZ53" s="131"/>
      <c r="RA53" s="131"/>
      <c r="RB53" s="131"/>
      <c r="RC53" s="131"/>
      <c r="RD53" s="131"/>
      <c r="RE53" s="131"/>
      <c r="RF53" s="131"/>
      <c r="RG53" s="131"/>
      <c r="RH53" s="131"/>
      <c r="RI53" s="131"/>
      <c r="RJ53" s="131"/>
      <c r="RK53" s="131"/>
      <c r="RL53" s="131"/>
      <c r="RM53" s="131"/>
      <c r="RN53" s="131"/>
      <c r="RO53" s="131"/>
      <c r="RP53" s="131"/>
      <c r="RQ53" s="131"/>
      <c r="RR53" s="131"/>
      <c r="RS53" s="131"/>
      <c r="RT53" s="131"/>
      <c r="RU53" s="131"/>
      <c r="RV53" s="131"/>
      <c r="RW53" s="131"/>
      <c r="RX53" s="131"/>
      <c r="RY53" s="131"/>
      <c r="RZ53" s="131"/>
      <c r="SA53" s="131"/>
      <c r="SB53" s="131"/>
      <c r="SC53" s="131"/>
      <c r="SD53" s="131"/>
      <c r="SE53" s="131"/>
      <c r="SF53" s="131"/>
      <c r="SG53" s="131"/>
      <c r="SH53" s="131"/>
      <c r="SI53" s="131"/>
      <c r="SJ53" s="131"/>
      <c r="SK53" s="131"/>
      <c r="SL53" s="134"/>
      <c r="SM53" s="134"/>
      <c r="SN53" s="134"/>
      <c r="SO53" s="134"/>
      <c r="SP53" s="134"/>
      <c r="SQ53" s="134"/>
      <c r="SR53" s="134"/>
      <c r="SS53" s="134"/>
      <c r="ST53" s="134"/>
      <c r="SU53" s="134"/>
      <c r="SV53" s="134"/>
      <c r="SW53" s="134"/>
      <c r="SX53" s="134"/>
      <c r="SY53" s="134"/>
      <c r="SZ53" s="134"/>
      <c r="TA53" s="134"/>
    </row>
    <row r="54" spans="1:521" ht="15" customHeight="1" outlineLevel="1" x14ac:dyDescent="0.2">
      <c r="A54" s="66"/>
      <c r="B54" s="160" t="s">
        <v>118</v>
      </c>
      <c r="C54" s="156" t="s">
        <v>114</v>
      </c>
      <c r="D54" s="146" t="s">
        <v>119</v>
      </c>
      <c r="E54" s="136"/>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52"/>
      <c r="CT54" s="152"/>
      <c r="CU54" s="152"/>
      <c r="CV54" s="152"/>
      <c r="CW54" s="152"/>
      <c r="CX54" s="152"/>
      <c r="CY54" s="152"/>
      <c r="CZ54" s="152"/>
      <c r="DA54" s="152"/>
      <c r="DB54" s="152"/>
      <c r="DC54" s="152"/>
      <c r="DD54" s="152"/>
      <c r="DE54" s="152"/>
      <c r="DF54" s="152"/>
      <c r="DG54" s="152"/>
      <c r="DH54" s="152"/>
      <c r="DI54" s="152"/>
      <c r="DJ54" s="152"/>
      <c r="DK54" s="152"/>
      <c r="DL54" s="152"/>
      <c r="DM54" s="152"/>
      <c r="DN54" s="152"/>
      <c r="DO54" s="152"/>
      <c r="DP54" s="152"/>
      <c r="DQ54" s="152"/>
      <c r="DR54" s="152"/>
      <c r="DS54" s="152"/>
      <c r="DT54" s="152"/>
      <c r="DU54" s="152"/>
      <c r="DV54" s="152"/>
      <c r="DW54" s="152"/>
      <c r="DX54" s="152"/>
      <c r="DY54" s="152"/>
      <c r="DZ54" s="152"/>
      <c r="EA54" s="152"/>
      <c r="EB54" s="152"/>
      <c r="EC54" s="152"/>
      <c r="ED54" s="152"/>
      <c r="EE54" s="152"/>
      <c r="EF54" s="152"/>
      <c r="EG54" s="152"/>
      <c r="EH54" s="152"/>
      <c r="EI54" s="152"/>
      <c r="EJ54" s="152"/>
      <c r="EK54" s="152"/>
      <c r="EL54" s="152"/>
      <c r="EM54" s="152"/>
      <c r="EN54" s="152"/>
      <c r="EO54" s="152"/>
      <c r="EP54" s="152"/>
      <c r="EQ54" s="152"/>
      <c r="ER54" s="152"/>
      <c r="ES54" s="152"/>
      <c r="ET54" s="152"/>
      <c r="EU54" s="152"/>
      <c r="EV54" s="152"/>
      <c r="EW54" s="152"/>
      <c r="EX54" s="152"/>
      <c r="EY54" s="152"/>
      <c r="EZ54" s="152"/>
      <c r="FA54" s="152"/>
      <c r="FB54" s="152"/>
      <c r="FC54" s="152"/>
      <c r="FD54" s="152"/>
      <c r="FE54" s="152"/>
      <c r="FF54" s="152"/>
      <c r="FG54" s="152"/>
      <c r="FH54" s="152"/>
      <c r="FI54" s="152"/>
      <c r="FJ54" s="152"/>
      <c r="FK54" s="152"/>
      <c r="FL54" s="152"/>
      <c r="FM54" s="152"/>
      <c r="FN54" s="152"/>
      <c r="FO54" s="152"/>
      <c r="FP54" s="152"/>
      <c r="FQ54" s="152"/>
      <c r="FR54" s="152"/>
      <c r="FS54" s="152"/>
      <c r="FT54" s="152"/>
      <c r="FU54" s="152"/>
      <c r="FV54" s="152"/>
      <c r="FW54" s="152"/>
      <c r="FX54" s="152"/>
      <c r="FY54" s="152"/>
      <c r="FZ54" s="152"/>
      <c r="GA54" s="152"/>
      <c r="GB54" s="152"/>
      <c r="GC54" s="152"/>
      <c r="GD54" s="152"/>
      <c r="GE54" s="152"/>
      <c r="GF54" s="152"/>
      <c r="GG54" s="152"/>
      <c r="GH54" s="152"/>
      <c r="GI54" s="152"/>
      <c r="GJ54" s="152"/>
      <c r="GK54" s="152"/>
      <c r="GL54" s="152"/>
      <c r="GM54" s="152"/>
      <c r="GN54" s="152"/>
      <c r="GO54" s="152"/>
      <c r="GP54" s="152"/>
      <c r="GQ54" s="152"/>
      <c r="GR54" s="152"/>
      <c r="GS54" s="152"/>
      <c r="GT54" s="152"/>
      <c r="GU54" s="152"/>
      <c r="GV54" s="152"/>
      <c r="GW54" s="152"/>
      <c r="GX54" s="152"/>
      <c r="GY54" s="152"/>
      <c r="GZ54" s="152"/>
      <c r="HA54" s="152"/>
      <c r="HB54" s="152"/>
      <c r="HC54" s="152"/>
      <c r="HD54" s="152"/>
      <c r="HE54" s="152"/>
      <c r="HF54" s="152"/>
      <c r="HG54" s="152"/>
      <c r="HH54" s="152"/>
      <c r="HI54" s="152"/>
      <c r="HJ54" s="152"/>
      <c r="HK54" s="152"/>
      <c r="HL54" s="152"/>
      <c r="HM54" s="152"/>
      <c r="HN54" s="152"/>
      <c r="HO54" s="152"/>
      <c r="HP54" s="152"/>
      <c r="HQ54" s="152"/>
      <c r="HR54" s="152"/>
      <c r="HS54" s="152"/>
      <c r="HT54" s="152"/>
      <c r="HU54" s="152"/>
      <c r="HV54" s="152"/>
      <c r="HW54" s="152"/>
      <c r="HX54" s="152"/>
      <c r="HY54" s="152"/>
      <c r="HZ54" s="152"/>
      <c r="IA54" s="152"/>
      <c r="IB54" s="152"/>
      <c r="IC54" s="152"/>
      <c r="ID54" s="152"/>
      <c r="IE54" s="152"/>
      <c r="IF54" s="152"/>
      <c r="IG54" s="152"/>
      <c r="IH54" s="152"/>
      <c r="II54" s="152"/>
      <c r="IJ54" s="152"/>
      <c r="IK54" s="152"/>
      <c r="IL54" s="152"/>
      <c r="IM54" s="152"/>
      <c r="IN54" s="152"/>
      <c r="IO54" s="152"/>
      <c r="IP54" s="152"/>
      <c r="IQ54" s="152"/>
      <c r="IR54" s="152"/>
      <c r="IS54" s="152"/>
      <c r="IT54" s="152"/>
      <c r="IU54" s="152"/>
      <c r="IV54" s="152"/>
      <c r="IW54" s="152"/>
      <c r="IX54" s="152"/>
      <c r="IY54" s="152"/>
      <c r="IZ54" s="152"/>
      <c r="JA54" s="152"/>
      <c r="JB54" s="152"/>
      <c r="JC54" s="152"/>
      <c r="JD54" s="152"/>
      <c r="JE54" s="152"/>
      <c r="JF54" s="152"/>
      <c r="JG54" s="152"/>
      <c r="JH54" s="152"/>
      <c r="JI54" s="152"/>
      <c r="JJ54" s="152"/>
      <c r="JK54" s="152"/>
      <c r="JL54" s="152"/>
      <c r="JM54" s="152"/>
      <c r="JN54" s="152"/>
      <c r="JO54" s="152"/>
      <c r="JP54" s="152"/>
      <c r="JQ54" s="152"/>
      <c r="JR54" s="152"/>
      <c r="JS54" s="152"/>
      <c r="JT54" s="152"/>
      <c r="JU54" s="152"/>
      <c r="JV54" s="152"/>
      <c r="JW54" s="152"/>
      <c r="JX54" s="152"/>
      <c r="JY54" s="152"/>
      <c r="JZ54" s="152"/>
      <c r="KA54" s="152"/>
      <c r="KB54" s="152"/>
      <c r="KC54" s="152"/>
      <c r="KD54" s="152"/>
      <c r="KE54" s="152"/>
      <c r="KF54" s="152"/>
      <c r="KG54" s="152"/>
      <c r="KH54" s="152"/>
      <c r="KI54" s="152"/>
      <c r="KJ54" s="152"/>
      <c r="KK54" s="152"/>
      <c r="KL54" s="152"/>
      <c r="KM54" s="152"/>
      <c r="KN54" s="152"/>
      <c r="KO54" s="152"/>
      <c r="KP54" s="152"/>
      <c r="KQ54" s="152"/>
      <c r="KR54" s="152"/>
      <c r="KS54" s="152"/>
      <c r="KT54" s="152"/>
      <c r="KU54" s="152"/>
      <c r="KV54" s="152"/>
      <c r="KW54" s="152"/>
      <c r="KX54" s="152"/>
      <c r="KY54" s="152"/>
      <c r="KZ54" s="152"/>
      <c r="LA54" s="152"/>
      <c r="LB54" s="152"/>
      <c r="LC54" s="152"/>
      <c r="LD54" s="152"/>
      <c r="LE54" s="152"/>
      <c r="LF54" s="152"/>
      <c r="LG54" s="152"/>
      <c r="LH54" s="152"/>
      <c r="LI54" s="152"/>
      <c r="LJ54" s="152"/>
      <c r="LK54" s="152"/>
      <c r="LL54" s="152"/>
      <c r="LM54" s="152"/>
      <c r="LN54" s="152"/>
      <c r="LO54" s="152"/>
      <c r="LP54" s="152"/>
      <c r="LQ54" s="152"/>
      <c r="LR54" s="152"/>
      <c r="LS54" s="152"/>
      <c r="LT54" s="152"/>
      <c r="LU54" s="152"/>
      <c r="LV54" s="152"/>
      <c r="LW54" s="152"/>
      <c r="LX54" s="152"/>
      <c r="LY54" s="152"/>
      <c r="LZ54" s="152"/>
      <c r="MA54" s="152"/>
      <c r="MB54" s="152"/>
      <c r="MC54" s="152"/>
      <c r="MD54" s="152"/>
      <c r="ME54" s="152"/>
      <c r="MF54" s="152"/>
      <c r="MG54" s="152"/>
      <c r="MH54" s="152"/>
      <c r="MI54" s="152"/>
      <c r="MJ54" s="152"/>
      <c r="MK54" s="152"/>
      <c r="ML54" s="152"/>
      <c r="MM54" s="152"/>
      <c r="MN54" s="152"/>
      <c r="MO54" s="152"/>
      <c r="MP54" s="152"/>
      <c r="MQ54" s="152"/>
      <c r="MR54" s="152"/>
      <c r="MS54" s="152"/>
      <c r="MT54" s="152"/>
      <c r="MU54" s="152"/>
      <c r="MV54" s="152"/>
      <c r="MW54" s="152"/>
      <c r="MX54" s="152"/>
      <c r="MY54" s="152"/>
      <c r="MZ54" s="152"/>
      <c r="NA54" s="152"/>
      <c r="NB54" s="152"/>
      <c r="NC54" s="152"/>
      <c r="ND54" s="152"/>
      <c r="NE54" s="152"/>
      <c r="NF54" s="152"/>
      <c r="NG54" s="152"/>
      <c r="NH54" s="152"/>
      <c r="NI54" s="152"/>
      <c r="NJ54" s="152"/>
      <c r="NK54" s="152"/>
      <c r="NL54" s="152"/>
      <c r="NM54" s="152"/>
      <c r="NN54" s="152"/>
      <c r="NO54" s="152"/>
      <c r="NP54" s="152"/>
      <c r="NQ54" s="152"/>
      <c r="NR54" s="152"/>
      <c r="NS54" s="152"/>
      <c r="NT54" s="152"/>
      <c r="NU54" s="152"/>
      <c r="NV54" s="152"/>
      <c r="NW54" s="152"/>
      <c r="NX54" s="152"/>
      <c r="NY54" s="152"/>
      <c r="NZ54" s="152"/>
      <c r="OA54" s="152"/>
      <c r="OB54" s="152"/>
      <c r="OC54" s="152"/>
      <c r="OD54" s="152"/>
      <c r="OE54" s="152"/>
      <c r="OF54" s="152"/>
      <c r="OG54" s="152"/>
      <c r="OH54" s="152"/>
      <c r="OI54" s="152"/>
      <c r="OJ54" s="152"/>
      <c r="OK54" s="152"/>
      <c r="OL54" s="152"/>
      <c r="OM54" s="152"/>
      <c r="ON54" s="152"/>
      <c r="OO54" s="152"/>
      <c r="OP54" s="152"/>
      <c r="OQ54" s="152"/>
      <c r="OR54" s="152"/>
      <c r="OS54" s="152"/>
      <c r="OT54" s="152"/>
      <c r="OU54" s="152"/>
      <c r="OV54" s="152"/>
      <c r="OW54" s="152"/>
      <c r="OX54" s="152"/>
      <c r="OY54" s="152"/>
      <c r="OZ54" s="152"/>
      <c r="PA54" s="152"/>
      <c r="PB54" s="152"/>
      <c r="PC54" s="152"/>
      <c r="PD54" s="152"/>
      <c r="PE54" s="152"/>
      <c r="PF54" s="152"/>
      <c r="PG54" s="152"/>
      <c r="PH54" s="152"/>
      <c r="PI54" s="152"/>
      <c r="PJ54" s="152"/>
      <c r="PK54" s="152"/>
      <c r="PL54" s="152"/>
      <c r="PM54" s="152"/>
      <c r="PN54" s="152"/>
      <c r="PO54" s="152"/>
      <c r="PP54" s="152"/>
      <c r="PQ54" s="152"/>
      <c r="PR54" s="152"/>
      <c r="PS54" s="152"/>
      <c r="PT54" s="152"/>
      <c r="PU54" s="152"/>
      <c r="PV54" s="152"/>
      <c r="PW54" s="152"/>
      <c r="PX54" s="152"/>
      <c r="PY54" s="152"/>
      <c r="PZ54" s="152"/>
      <c r="QA54" s="152"/>
      <c r="QB54" s="152"/>
      <c r="QC54" s="152"/>
      <c r="QD54" s="152"/>
      <c r="QE54" s="152"/>
      <c r="QF54" s="152"/>
      <c r="QG54" s="152"/>
      <c r="QH54" s="152"/>
      <c r="QI54" s="152"/>
      <c r="QJ54" s="152"/>
      <c r="QK54" s="152"/>
      <c r="QL54" s="152"/>
      <c r="QM54" s="152"/>
      <c r="QN54" s="152"/>
      <c r="QO54" s="152"/>
      <c r="QP54" s="152"/>
      <c r="QQ54" s="152"/>
      <c r="QR54" s="152"/>
      <c r="QS54" s="152"/>
      <c r="QT54" s="152"/>
      <c r="QU54" s="152"/>
      <c r="QV54" s="152"/>
      <c r="QW54" s="152"/>
      <c r="QX54" s="152"/>
      <c r="QY54" s="152"/>
      <c r="QZ54" s="152"/>
      <c r="RA54" s="152"/>
      <c r="RB54" s="152"/>
      <c r="RC54" s="152"/>
      <c r="RD54" s="152"/>
      <c r="RE54" s="152"/>
      <c r="RF54" s="152"/>
      <c r="RG54" s="152"/>
      <c r="RH54" s="152"/>
      <c r="RI54" s="152"/>
      <c r="RJ54" s="152"/>
      <c r="RK54" s="152"/>
      <c r="RL54" s="152"/>
      <c r="RM54" s="152"/>
      <c r="RN54" s="152"/>
      <c r="RO54" s="152"/>
      <c r="RP54" s="152"/>
      <c r="RQ54" s="152"/>
      <c r="RR54" s="152"/>
      <c r="RS54" s="152"/>
      <c r="RT54" s="152"/>
      <c r="RU54" s="152"/>
      <c r="RV54" s="152"/>
      <c r="RW54" s="152"/>
      <c r="RX54" s="152"/>
      <c r="RY54" s="152"/>
      <c r="RZ54" s="152"/>
      <c r="SA54" s="152"/>
      <c r="SB54" s="152"/>
      <c r="SC54" s="152"/>
      <c r="SD54" s="152"/>
      <c r="SE54" s="152"/>
      <c r="SF54" s="152"/>
      <c r="SG54" s="152"/>
      <c r="SH54" s="152"/>
      <c r="SI54" s="152"/>
      <c r="SJ54" s="152"/>
      <c r="SK54" s="152"/>
      <c r="SL54" s="153"/>
      <c r="SM54" s="153"/>
      <c r="SN54" s="153"/>
      <c r="SO54" s="153"/>
      <c r="SP54" s="153"/>
      <c r="SQ54" s="153"/>
      <c r="SR54" s="153"/>
      <c r="SS54" s="153"/>
      <c r="ST54" s="153"/>
      <c r="SU54" s="153"/>
      <c r="SV54" s="153"/>
      <c r="SW54" s="153"/>
      <c r="SX54" s="153"/>
      <c r="SY54" s="153"/>
      <c r="SZ54" s="153"/>
      <c r="TA54" s="153"/>
    </row>
    <row r="55" spans="1:521" ht="15" customHeight="1" outlineLevel="1" x14ac:dyDescent="0.2">
      <c r="A55" s="66"/>
      <c r="B55" s="161" t="s">
        <v>120</v>
      </c>
      <c r="C55" s="162" t="s">
        <v>112</v>
      </c>
      <c r="D55" s="128"/>
      <c r="E55" s="128"/>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c r="BI55" s="129"/>
      <c r="BJ55" s="129"/>
      <c r="BK55" s="129"/>
      <c r="BL55" s="129"/>
      <c r="BM55" s="129"/>
      <c r="BN55" s="129"/>
      <c r="BO55" s="129"/>
      <c r="BP55" s="129"/>
      <c r="BQ55" s="129"/>
      <c r="BR55" s="129"/>
      <c r="BS55" s="129"/>
      <c r="BT55" s="129"/>
      <c r="BU55" s="129"/>
      <c r="BV55" s="129"/>
      <c r="BW55" s="129"/>
      <c r="BX55" s="129"/>
      <c r="BY55" s="129"/>
      <c r="BZ55" s="129"/>
      <c r="CA55" s="129"/>
      <c r="CB55" s="129"/>
      <c r="CC55" s="129"/>
      <c r="CD55" s="129"/>
      <c r="CE55" s="129"/>
      <c r="CF55" s="129"/>
      <c r="CG55" s="129"/>
      <c r="CH55" s="129"/>
      <c r="CI55" s="129"/>
      <c r="CJ55" s="129"/>
      <c r="CK55" s="129"/>
      <c r="CL55" s="129"/>
      <c r="CM55" s="129"/>
      <c r="CN55" s="129"/>
      <c r="CO55" s="129"/>
      <c r="CP55" s="129"/>
      <c r="CQ55" s="129"/>
      <c r="CR55" s="129"/>
      <c r="CS55" s="129"/>
      <c r="CT55" s="129"/>
      <c r="CU55" s="129"/>
      <c r="CV55" s="129"/>
      <c r="CW55" s="129"/>
      <c r="CX55" s="129"/>
      <c r="CY55" s="129"/>
      <c r="CZ55" s="129"/>
      <c r="DA55" s="129"/>
      <c r="DB55" s="129"/>
      <c r="DC55" s="129"/>
      <c r="DD55" s="129"/>
      <c r="DE55" s="129"/>
      <c r="DF55" s="129"/>
      <c r="DG55" s="129"/>
      <c r="DH55" s="129"/>
      <c r="DI55" s="129"/>
      <c r="DJ55" s="129"/>
      <c r="DK55" s="129"/>
      <c r="DL55" s="129"/>
      <c r="DM55" s="129"/>
      <c r="DN55" s="129"/>
      <c r="DO55" s="129"/>
      <c r="DP55" s="129"/>
      <c r="DQ55" s="129"/>
      <c r="DR55" s="129"/>
      <c r="DS55" s="129"/>
      <c r="DT55" s="129"/>
      <c r="DU55" s="129"/>
      <c r="DV55" s="129"/>
      <c r="DW55" s="129"/>
      <c r="DX55" s="129"/>
      <c r="DY55" s="129"/>
      <c r="DZ55" s="129"/>
      <c r="EA55" s="129"/>
      <c r="EB55" s="129"/>
      <c r="EC55" s="129"/>
      <c r="ED55" s="129"/>
      <c r="EE55" s="129"/>
      <c r="EF55" s="129"/>
      <c r="EG55" s="129"/>
      <c r="EH55" s="129"/>
      <c r="EI55" s="129"/>
      <c r="EJ55" s="129"/>
      <c r="EK55" s="129"/>
      <c r="EL55" s="129"/>
      <c r="EM55" s="129"/>
      <c r="EN55" s="129"/>
      <c r="EO55" s="129"/>
      <c r="EP55" s="129"/>
      <c r="EQ55" s="129"/>
      <c r="ER55" s="129"/>
      <c r="ES55" s="129"/>
      <c r="ET55" s="129"/>
      <c r="EU55" s="129"/>
      <c r="EV55" s="129"/>
      <c r="EW55" s="129"/>
      <c r="EX55" s="129"/>
      <c r="EY55" s="129"/>
      <c r="EZ55" s="129"/>
      <c r="FA55" s="129"/>
      <c r="FB55" s="129"/>
      <c r="FC55" s="129"/>
      <c r="FD55" s="129"/>
      <c r="FE55" s="129"/>
      <c r="FF55" s="129"/>
      <c r="FG55" s="129"/>
      <c r="FH55" s="129"/>
      <c r="FI55" s="129"/>
      <c r="FJ55" s="129"/>
      <c r="FK55" s="129"/>
      <c r="FL55" s="129"/>
      <c r="FM55" s="129"/>
      <c r="FN55" s="129"/>
      <c r="FO55" s="129"/>
      <c r="FP55" s="129"/>
      <c r="FQ55" s="129"/>
      <c r="FR55" s="129"/>
      <c r="FS55" s="129"/>
      <c r="FT55" s="129"/>
      <c r="FU55" s="129"/>
      <c r="FV55" s="129"/>
      <c r="FW55" s="129"/>
      <c r="FX55" s="129"/>
      <c r="FY55" s="129"/>
      <c r="FZ55" s="129"/>
      <c r="GA55" s="129"/>
      <c r="GB55" s="129"/>
      <c r="GC55" s="129"/>
      <c r="GD55" s="129"/>
      <c r="GE55" s="129"/>
      <c r="GF55" s="129"/>
      <c r="GG55" s="129"/>
      <c r="GH55" s="129"/>
      <c r="GI55" s="129"/>
      <c r="GJ55" s="129"/>
      <c r="GK55" s="129"/>
      <c r="GL55" s="129"/>
      <c r="GM55" s="129"/>
      <c r="GN55" s="129"/>
      <c r="GO55" s="129"/>
      <c r="GP55" s="129"/>
      <c r="GQ55" s="129"/>
      <c r="GR55" s="129"/>
      <c r="GS55" s="129"/>
      <c r="GT55" s="129"/>
      <c r="GU55" s="129"/>
      <c r="GV55" s="129"/>
      <c r="GW55" s="129"/>
      <c r="GX55" s="129"/>
      <c r="GY55" s="129"/>
      <c r="GZ55" s="129"/>
      <c r="HA55" s="129"/>
      <c r="HB55" s="129"/>
      <c r="HC55" s="129"/>
      <c r="HD55" s="129"/>
      <c r="HE55" s="129"/>
      <c r="HF55" s="129"/>
      <c r="HG55" s="129"/>
      <c r="HH55" s="129"/>
      <c r="HI55" s="129"/>
      <c r="HJ55" s="129"/>
      <c r="HK55" s="129"/>
      <c r="HL55" s="129"/>
      <c r="HM55" s="129"/>
      <c r="HN55" s="129"/>
      <c r="HO55" s="129"/>
      <c r="HP55" s="129"/>
      <c r="HQ55" s="129"/>
      <c r="HR55" s="129"/>
      <c r="HS55" s="129"/>
      <c r="HT55" s="129"/>
      <c r="HU55" s="129"/>
      <c r="HV55" s="129"/>
      <c r="HW55" s="129"/>
      <c r="HX55" s="129"/>
      <c r="HY55" s="129"/>
      <c r="HZ55" s="129"/>
      <c r="IA55" s="129"/>
      <c r="IB55" s="129"/>
      <c r="IC55" s="129"/>
      <c r="ID55" s="129"/>
      <c r="IE55" s="129"/>
      <c r="IF55" s="129"/>
      <c r="IG55" s="129"/>
      <c r="IH55" s="129"/>
      <c r="II55" s="129"/>
      <c r="IJ55" s="129"/>
      <c r="IK55" s="129"/>
      <c r="IL55" s="129"/>
      <c r="IM55" s="129"/>
      <c r="IN55" s="129"/>
      <c r="IO55" s="129"/>
      <c r="IP55" s="129"/>
      <c r="IQ55" s="129"/>
      <c r="IR55" s="129"/>
      <c r="IS55" s="129"/>
      <c r="IT55" s="129"/>
      <c r="IU55" s="129"/>
      <c r="IV55" s="129"/>
      <c r="IW55" s="129"/>
      <c r="IX55" s="129"/>
      <c r="IY55" s="129"/>
      <c r="IZ55" s="129"/>
      <c r="JA55" s="129"/>
      <c r="JB55" s="129"/>
      <c r="JC55" s="129"/>
      <c r="JD55" s="129"/>
      <c r="JE55" s="129"/>
      <c r="JF55" s="129"/>
      <c r="JG55" s="129"/>
      <c r="JH55" s="129"/>
      <c r="JI55" s="129"/>
      <c r="JJ55" s="129"/>
      <c r="JK55" s="129"/>
      <c r="JL55" s="129"/>
      <c r="JM55" s="129"/>
      <c r="JN55" s="129"/>
      <c r="JO55" s="129"/>
      <c r="JP55" s="129"/>
      <c r="JQ55" s="129"/>
      <c r="JR55" s="129"/>
      <c r="JS55" s="129"/>
      <c r="JT55" s="129"/>
      <c r="JU55" s="129"/>
      <c r="JV55" s="129"/>
      <c r="JW55" s="129"/>
      <c r="JX55" s="129"/>
      <c r="JY55" s="129"/>
      <c r="JZ55" s="129"/>
      <c r="KA55" s="129"/>
      <c r="KB55" s="129"/>
      <c r="KC55" s="129"/>
      <c r="KD55" s="129"/>
      <c r="KE55" s="129"/>
      <c r="KF55" s="129"/>
      <c r="KG55" s="129"/>
      <c r="KH55" s="129"/>
      <c r="KI55" s="129"/>
      <c r="KJ55" s="129"/>
      <c r="KK55" s="129"/>
      <c r="KL55" s="129"/>
      <c r="KM55" s="129"/>
      <c r="KN55" s="129"/>
      <c r="KO55" s="129"/>
      <c r="KP55" s="129"/>
      <c r="KQ55" s="129"/>
      <c r="KR55" s="129"/>
      <c r="KS55" s="129"/>
      <c r="KT55" s="129"/>
      <c r="KU55" s="129"/>
      <c r="KV55" s="129"/>
      <c r="KW55" s="129"/>
      <c r="KX55" s="129"/>
      <c r="KY55" s="129"/>
      <c r="KZ55" s="129"/>
      <c r="LA55" s="129"/>
      <c r="LB55" s="129"/>
      <c r="LC55" s="129"/>
      <c r="LD55" s="129"/>
      <c r="LE55" s="129"/>
      <c r="LF55" s="129"/>
      <c r="LG55" s="129"/>
      <c r="LH55" s="129"/>
      <c r="LI55" s="129"/>
      <c r="LJ55" s="129"/>
      <c r="LK55" s="129"/>
      <c r="LL55" s="129"/>
      <c r="LM55" s="129"/>
      <c r="LN55" s="129"/>
      <c r="LO55" s="129"/>
      <c r="LP55" s="129"/>
      <c r="LQ55" s="129"/>
      <c r="LR55" s="129"/>
      <c r="LS55" s="129"/>
      <c r="LT55" s="129"/>
      <c r="LU55" s="129"/>
      <c r="LV55" s="129"/>
      <c r="LW55" s="129"/>
      <c r="LX55" s="129"/>
      <c r="LY55" s="129"/>
      <c r="LZ55" s="129"/>
      <c r="MA55" s="129"/>
      <c r="MB55" s="129"/>
      <c r="MC55" s="129"/>
      <c r="MD55" s="129"/>
      <c r="ME55" s="129"/>
      <c r="MF55" s="129"/>
      <c r="MG55" s="129"/>
      <c r="MH55" s="129"/>
      <c r="MI55" s="129"/>
      <c r="MJ55" s="129"/>
      <c r="MK55" s="129"/>
      <c r="ML55" s="129"/>
      <c r="MM55" s="129"/>
      <c r="MN55" s="129"/>
      <c r="MO55" s="129"/>
      <c r="MP55" s="129"/>
      <c r="MQ55" s="129"/>
      <c r="MR55" s="129"/>
      <c r="MS55" s="129"/>
      <c r="MT55" s="129"/>
      <c r="MU55" s="129"/>
      <c r="MV55" s="129"/>
      <c r="MW55" s="129"/>
      <c r="MX55" s="129"/>
      <c r="MY55" s="129"/>
      <c r="MZ55" s="129"/>
      <c r="NA55" s="129"/>
      <c r="NB55" s="129"/>
      <c r="NC55" s="129"/>
      <c r="ND55" s="129"/>
      <c r="NE55" s="129"/>
      <c r="NF55" s="129"/>
      <c r="NG55" s="129"/>
      <c r="NH55" s="129"/>
      <c r="NI55" s="129"/>
      <c r="NJ55" s="129"/>
      <c r="NK55" s="129"/>
      <c r="NL55" s="129"/>
      <c r="NM55" s="129"/>
      <c r="NN55" s="129"/>
      <c r="NO55" s="129"/>
      <c r="NP55" s="129"/>
      <c r="NQ55" s="129"/>
      <c r="NR55" s="129"/>
      <c r="NS55" s="129"/>
      <c r="NT55" s="129"/>
      <c r="NU55" s="129"/>
      <c r="NV55" s="129"/>
      <c r="NW55" s="129"/>
      <c r="NX55" s="129"/>
      <c r="NY55" s="129"/>
      <c r="NZ55" s="129"/>
      <c r="OA55" s="129"/>
      <c r="OB55" s="129"/>
      <c r="OC55" s="129"/>
      <c r="OD55" s="129"/>
      <c r="OE55" s="129"/>
      <c r="OF55" s="129"/>
      <c r="OG55" s="129"/>
      <c r="OH55" s="129"/>
      <c r="OI55" s="129"/>
      <c r="OJ55" s="129"/>
      <c r="OK55" s="129"/>
      <c r="OL55" s="129"/>
      <c r="OM55" s="129"/>
      <c r="ON55" s="129"/>
      <c r="OO55" s="129"/>
      <c r="OP55" s="129"/>
      <c r="OQ55" s="129"/>
      <c r="OR55" s="129"/>
      <c r="OS55" s="129"/>
      <c r="OT55" s="129"/>
      <c r="OU55" s="129"/>
      <c r="OV55" s="129"/>
      <c r="OW55" s="129"/>
      <c r="OX55" s="129"/>
      <c r="OY55" s="129"/>
      <c r="OZ55" s="129"/>
      <c r="PA55" s="129"/>
      <c r="PB55" s="129"/>
      <c r="PC55" s="129"/>
      <c r="PD55" s="129"/>
      <c r="PE55" s="129"/>
      <c r="PF55" s="129"/>
      <c r="PG55" s="129"/>
      <c r="PH55" s="129"/>
      <c r="PI55" s="129"/>
      <c r="PJ55" s="129"/>
      <c r="PK55" s="129"/>
      <c r="PL55" s="129"/>
      <c r="PM55" s="129"/>
      <c r="PN55" s="129"/>
      <c r="PO55" s="129"/>
      <c r="PP55" s="129"/>
      <c r="PQ55" s="129"/>
      <c r="PR55" s="129"/>
      <c r="PS55" s="129"/>
      <c r="PT55" s="129"/>
      <c r="PU55" s="129"/>
      <c r="PV55" s="129"/>
      <c r="PW55" s="129"/>
      <c r="PX55" s="129"/>
      <c r="PY55" s="129"/>
      <c r="PZ55" s="129"/>
      <c r="QA55" s="129"/>
      <c r="QB55" s="129"/>
      <c r="QC55" s="129"/>
      <c r="QD55" s="129"/>
      <c r="QE55" s="129"/>
      <c r="QF55" s="129"/>
      <c r="QG55" s="129"/>
      <c r="QH55" s="129"/>
      <c r="QI55" s="129"/>
      <c r="QJ55" s="129"/>
      <c r="QK55" s="129"/>
      <c r="QL55" s="129"/>
      <c r="QM55" s="129"/>
      <c r="QN55" s="129"/>
      <c r="QO55" s="129"/>
      <c r="QP55" s="129"/>
      <c r="QQ55" s="129"/>
      <c r="QR55" s="129"/>
      <c r="QS55" s="129"/>
      <c r="QT55" s="129"/>
      <c r="QU55" s="129"/>
      <c r="QV55" s="129"/>
      <c r="QW55" s="129"/>
      <c r="QX55" s="129"/>
      <c r="QY55" s="129"/>
      <c r="QZ55" s="129"/>
      <c r="RA55" s="129"/>
      <c r="RB55" s="129"/>
      <c r="RC55" s="129"/>
      <c r="RD55" s="129"/>
      <c r="RE55" s="129"/>
      <c r="RF55" s="129"/>
      <c r="RG55" s="129"/>
      <c r="RH55" s="129"/>
      <c r="RI55" s="129"/>
      <c r="RJ55" s="129"/>
      <c r="RK55" s="129"/>
      <c r="RL55" s="129"/>
      <c r="RM55" s="129"/>
      <c r="RN55" s="129"/>
      <c r="RO55" s="129"/>
      <c r="RP55" s="129"/>
      <c r="RQ55" s="129"/>
      <c r="RR55" s="129"/>
      <c r="RS55" s="129"/>
      <c r="RT55" s="129"/>
      <c r="RU55" s="129"/>
      <c r="RV55" s="129"/>
      <c r="RW55" s="129"/>
      <c r="RX55" s="129"/>
      <c r="RY55" s="129"/>
      <c r="RZ55" s="129"/>
      <c r="SA55" s="129"/>
      <c r="SB55" s="129"/>
      <c r="SC55" s="129"/>
      <c r="SD55" s="129"/>
      <c r="SE55" s="129"/>
      <c r="SF55" s="129"/>
      <c r="SG55" s="129"/>
      <c r="SH55" s="129"/>
      <c r="SI55" s="129"/>
      <c r="SJ55" s="129"/>
      <c r="SK55" s="129"/>
      <c r="SL55" s="163"/>
      <c r="SM55" s="163"/>
      <c r="SN55" s="163"/>
      <c r="SO55" s="163"/>
      <c r="SP55" s="163"/>
      <c r="SQ55" s="163"/>
      <c r="SR55" s="163"/>
      <c r="SS55" s="163"/>
      <c r="ST55" s="163"/>
      <c r="SU55" s="163"/>
      <c r="SV55" s="163"/>
      <c r="SW55" s="163"/>
      <c r="SX55" s="163"/>
      <c r="SY55" s="163"/>
      <c r="SZ55" s="163"/>
      <c r="TA55" s="163"/>
    </row>
    <row r="56" spans="1:521" ht="15" customHeight="1" outlineLevel="1" x14ac:dyDescent="0.2">
      <c r="A56" s="66"/>
      <c r="B56" s="160" t="s">
        <v>121</v>
      </c>
      <c r="C56" s="156" t="s">
        <v>114</v>
      </c>
      <c r="D56" s="146"/>
      <c r="E56" s="136"/>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2"/>
      <c r="CG56" s="152"/>
      <c r="CH56" s="152"/>
      <c r="CI56" s="152"/>
      <c r="CJ56" s="152"/>
      <c r="CK56" s="152"/>
      <c r="CL56" s="152"/>
      <c r="CM56" s="152"/>
      <c r="CN56" s="152"/>
      <c r="CO56" s="152"/>
      <c r="CP56" s="152"/>
      <c r="CQ56" s="152"/>
      <c r="CR56" s="152"/>
      <c r="CS56" s="152"/>
      <c r="CT56" s="152"/>
      <c r="CU56" s="152"/>
      <c r="CV56" s="152"/>
      <c r="CW56" s="152"/>
      <c r="CX56" s="152"/>
      <c r="CY56" s="152"/>
      <c r="CZ56" s="152"/>
      <c r="DA56" s="152"/>
      <c r="DB56" s="152"/>
      <c r="DC56" s="152"/>
      <c r="DD56" s="152"/>
      <c r="DE56" s="152"/>
      <c r="DF56" s="152"/>
      <c r="DG56" s="152"/>
      <c r="DH56" s="152"/>
      <c r="DI56" s="152"/>
      <c r="DJ56" s="152"/>
      <c r="DK56" s="152"/>
      <c r="DL56" s="152"/>
      <c r="DM56" s="152"/>
      <c r="DN56" s="152"/>
      <c r="DO56" s="152"/>
      <c r="DP56" s="152"/>
      <c r="DQ56" s="152"/>
      <c r="DR56" s="152"/>
      <c r="DS56" s="152"/>
      <c r="DT56" s="152"/>
      <c r="DU56" s="152"/>
      <c r="DV56" s="152"/>
      <c r="DW56" s="152"/>
      <c r="DX56" s="152"/>
      <c r="DY56" s="152"/>
      <c r="DZ56" s="152"/>
      <c r="EA56" s="152"/>
      <c r="EB56" s="152"/>
      <c r="EC56" s="152"/>
      <c r="ED56" s="152"/>
      <c r="EE56" s="152"/>
      <c r="EF56" s="152"/>
      <c r="EG56" s="152"/>
      <c r="EH56" s="152"/>
      <c r="EI56" s="152"/>
      <c r="EJ56" s="152"/>
      <c r="EK56" s="152"/>
      <c r="EL56" s="152"/>
      <c r="EM56" s="152"/>
      <c r="EN56" s="152"/>
      <c r="EO56" s="152"/>
      <c r="EP56" s="152"/>
      <c r="EQ56" s="152"/>
      <c r="ER56" s="152"/>
      <c r="ES56" s="152"/>
      <c r="ET56" s="152"/>
      <c r="EU56" s="152"/>
      <c r="EV56" s="152"/>
      <c r="EW56" s="152"/>
      <c r="EX56" s="152"/>
      <c r="EY56" s="152"/>
      <c r="EZ56" s="152"/>
      <c r="FA56" s="152"/>
      <c r="FB56" s="152"/>
      <c r="FC56" s="152"/>
      <c r="FD56" s="152"/>
      <c r="FE56" s="152"/>
      <c r="FF56" s="152"/>
      <c r="FG56" s="152"/>
      <c r="FH56" s="152"/>
      <c r="FI56" s="152"/>
      <c r="FJ56" s="152"/>
      <c r="FK56" s="152"/>
      <c r="FL56" s="152"/>
      <c r="FM56" s="152"/>
      <c r="FN56" s="152"/>
      <c r="FO56" s="152"/>
      <c r="FP56" s="152"/>
      <c r="FQ56" s="152"/>
      <c r="FR56" s="152"/>
      <c r="FS56" s="152"/>
      <c r="FT56" s="152"/>
      <c r="FU56" s="152"/>
      <c r="FV56" s="152"/>
      <c r="FW56" s="152"/>
      <c r="FX56" s="152"/>
      <c r="FY56" s="152"/>
      <c r="FZ56" s="152"/>
      <c r="GA56" s="152"/>
      <c r="GB56" s="152"/>
      <c r="GC56" s="152"/>
      <c r="GD56" s="152"/>
      <c r="GE56" s="152"/>
      <c r="GF56" s="152"/>
      <c r="GG56" s="152"/>
      <c r="GH56" s="152"/>
      <c r="GI56" s="152"/>
      <c r="GJ56" s="152"/>
      <c r="GK56" s="152"/>
      <c r="GL56" s="152"/>
      <c r="GM56" s="152"/>
      <c r="GN56" s="152"/>
      <c r="GO56" s="152"/>
      <c r="GP56" s="152"/>
      <c r="GQ56" s="152"/>
      <c r="GR56" s="152"/>
      <c r="GS56" s="152"/>
      <c r="GT56" s="152"/>
      <c r="GU56" s="152"/>
      <c r="GV56" s="152"/>
      <c r="GW56" s="152"/>
      <c r="GX56" s="152"/>
      <c r="GY56" s="152"/>
      <c r="GZ56" s="152"/>
      <c r="HA56" s="152"/>
      <c r="HB56" s="152"/>
      <c r="HC56" s="152"/>
      <c r="HD56" s="152"/>
      <c r="HE56" s="152"/>
      <c r="HF56" s="152"/>
      <c r="HG56" s="152"/>
      <c r="HH56" s="152"/>
      <c r="HI56" s="152"/>
      <c r="HJ56" s="152"/>
      <c r="HK56" s="152"/>
      <c r="HL56" s="152"/>
      <c r="HM56" s="152"/>
      <c r="HN56" s="152"/>
      <c r="HO56" s="152"/>
      <c r="HP56" s="152"/>
      <c r="HQ56" s="152"/>
      <c r="HR56" s="152"/>
      <c r="HS56" s="152"/>
      <c r="HT56" s="152"/>
      <c r="HU56" s="152"/>
      <c r="HV56" s="152"/>
      <c r="HW56" s="152"/>
      <c r="HX56" s="152"/>
      <c r="HY56" s="152"/>
      <c r="HZ56" s="152"/>
      <c r="IA56" s="152"/>
      <c r="IB56" s="152"/>
      <c r="IC56" s="152"/>
      <c r="ID56" s="152"/>
      <c r="IE56" s="152"/>
      <c r="IF56" s="152"/>
      <c r="IG56" s="152"/>
      <c r="IH56" s="152"/>
      <c r="II56" s="152"/>
      <c r="IJ56" s="152"/>
      <c r="IK56" s="152"/>
      <c r="IL56" s="152"/>
      <c r="IM56" s="152"/>
      <c r="IN56" s="152"/>
      <c r="IO56" s="152"/>
      <c r="IP56" s="152"/>
      <c r="IQ56" s="152"/>
      <c r="IR56" s="152"/>
      <c r="IS56" s="152"/>
      <c r="IT56" s="152"/>
      <c r="IU56" s="152"/>
      <c r="IV56" s="152"/>
      <c r="IW56" s="152"/>
      <c r="IX56" s="152"/>
      <c r="IY56" s="152"/>
      <c r="IZ56" s="152"/>
      <c r="JA56" s="152"/>
      <c r="JB56" s="152"/>
      <c r="JC56" s="152"/>
      <c r="JD56" s="152"/>
      <c r="JE56" s="152"/>
      <c r="JF56" s="152"/>
      <c r="JG56" s="152"/>
      <c r="JH56" s="152"/>
      <c r="JI56" s="152"/>
      <c r="JJ56" s="152"/>
      <c r="JK56" s="152"/>
      <c r="JL56" s="152"/>
      <c r="JM56" s="152"/>
      <c r="JN56" s="152"/>
      <c r="JO56" s="152"/>
      <c r="JP56" s="152"/>
      <c r="JQ56" s="152"/>
      <c r="JR56" s="152"/>
      <c r="JS56" s="152"/>
      <c r="JT56" s="152"/>
      <c r="JU56" s="152"/>
      <c r="JV56" s="152"/>
      <c r="JW56" s="152"/>
      <c r="JX56" s="152"/>
      <c r="JY56" s="152"/>
      <c r="JZ56" s="152"/>
      <c r="KA56" s="152"/>
      <c r="KB56" s="152"/>
      <c r="KC56" s="152"/>
      <c r="KD56" s="152"/>
      <c r="KE56" s="152"/>
      <c r="KF56" s="152"/>
      <c r="KG56" s="152"/>
      <c r="KH56" s="152"/>
      <c r="KI56" s="152"/>
      <c r="KJ56" s="152"/>
      <c r="KK56" s="152"/>
      <c r="KL56" s="152"/>
      <c r="KM56" s="152"/>
      <c r="KN56" s="152"/>
      <c r="KO56" s="152"/>
      <c r="KP56" s="152"/>
      <c r="KQ56" s="152"/>
      <c r="KR56" s="152"/>
      <c r="KS56" s="152"/>
      <c r="KT56" s="152"/>
      <c r="KU56" s="152"/>
      <c r="KV56" s="152"/>
      <c r="KW56" s="152"/>
      <c r="KX56" s="152"/>
      <c r="KY56" s="152"/>
      <c r="KZ56" s="152"/>
      <c r="LA56" s="152"/>
      <c r="LB56" s="152"/>
      <c r="LC56" s="152"/>
      <c r="LD56" s="152"/>
      <c r="LE56" s="152"/>
      <c r="LF56" s="152"/>
      <c r="LG56" s="152"/>
      <c r="LH56" s="152"/>
      <c r="LI56" s="152"/>
      <c r="LJ56" s="152"/>
      <c r="LK56" s="152"/>
      <c r="LL56" s="152"/>
      <c r="LM56" s="152"/>
      <c r="LN56" s="152"/>
      <c r="LO56" s="152"/>
      <c r="LP56" s="152"/>
      <c r="LQ56" s="152"/>
      <c r="LR56" s="152"/>
      <c r="LS56" s="152"/>
      <c r="LT56" s="152"/>
      <c r="LU56" s="152"/>
      <c r="LV56" s="152"/>
      <c r="LW56" s="152"/>
      <c r="LX56" s="152"/>
      <c r="LY56" s="152"/>
      <c r="LZ56" s="152"/>
      <c r="MA56" s="152"/>
      <c r="MB56" s="152"/>
      <c r="MC56" s="152"/>
      <c r="MD56" s="152"/>
      <c r="ME56" s="152"/>
      <c r="MF56" s="152"/>
      <c r="MG56" s="152"/>
      <c r="MH56" s="152"/>
      <c r="MI56" s="152"/>
      <c r="MJ56" s="152"/>
      <c r="MK56" s="152"/>
      <c r="ML56" s="152"/>
      <c r="MM56" s="152"/>
      <c r="MN56" s="152"/>
      <c r="MO56" s="152"/>
      <c r="MP56" s="152"/>
      <c r="MQ56" s="152"/>
      <c r="MR56" s="152"/>
      <c r="MS56" s="152"/>
      <c r="MT56" s="152"/>
      <c r="MU56" s="152"/>
      <c r="MV56" s="152"/>
      <c r="MW56" s="152"/>
      <c r="MX56" s="152"/>
      <c r="MY56" s="152"/>
      <c r="MZ56" s="152"/>
      <c r="NA56" s="152"/>
      <c r="NB56" s="152"/>
      <c r="NC56" s="152"/>
      <c r="ND56" s="152"/>
      <c r="NE56" s="152"/>
      <c r="NF56" s="152"/>
      <c r="NG56" s="152"/>
      <c r="NH56" s="152"/>
      <c r="NI56" s="152"/>
      <c r="NJ56" s="152"/>
      <c r="NK56" s="152"/>
      <c r="NL56" s="152"/>
      <c r="NM56" s="152"/>
      <c r="NN56" s="152"/>
      <c r="NO56" s="152"/>
      <c r="NP56" s="152"/>
      <c r="NQ56" s="152"/>
      <c r="NR56" s="152"/>
      <c r="NS56" s="152"/>
      <c r="NT56" s="152"/>
      <c r="NU56" s="152"/>
      <c r="NV56" s="152"/>
      <c r="NW56" s="152"/>
      <c r="NX56" s="152"/>
      <c r="NY56" s="152"/>
      <c r="NZ56" s="152"/>
      <c r="OA56" s="152"/>
      <c r="OB56" s="152"/>
      <c r="OC56" s="152"/>
      <c r="OD56" s="152"/>
      <c r="OE56" s="152"/>
      <c r="OF56" s="152"/>
      <c r="OG56" s="152"/>
      <c r="OH56" s="152"/>
      <c r="OI56" s="152"/>
      <c r="OJ56" s="152"/>
      <c r="OK56" s="152"/>
      <c r="OL56" s="152"/>
      <c r="OM56" s="152"/>
      <c r="ON56" s="152"/>
      <c r="OO56" s="152"/>
      <c r="OP56" s="152"/>
      <c r="OQ56" s="152"/>
      <c r="OR56" s="152"/>
      <c r="OS56" s="152"/>
      <c r="OT56" s="152"/>
      <c r="OU56" s="152"/>
      <c r="OV56" s="152"/>
      <c r="OW56" s="152"/>
      <c r="OX56" s="152"/>
      <c r="OY56" s="152"/>
      <c r="OZ56" s="152"/>
      <c r="PA56" s="152"/>
      <c r="PB56" s="152"/>
      <c r="PC56" s="152"/>
      <c r="PD56" s="152"/>
      <c r="PE56" s="152"/>
      <c r="PF56" s="152"/>
      <c r="PG56" s="152"/>
      <c r="PH56" s="152"/>
      <c r="PI56" s="152"/>
      <c r="PJ56" s="152"/>
      <c r="PK56" s="152"/>
      <c r="PL56" s="152"/>
      <c r="PM56" s="152"/>
      <c r="PN56" s="152"/>
      <c r="PO56" s="152"/>
      <c r="PP56" s="152"/>
      <c r="PQ56" s="152"/>
      <c r="PR56" s="152"/>
      <c r="PS56" s="152"/>
      <c r="PT56" s="152"/>
      <c r="PU56" s="152"/>
      <c r="PV56" s="152"/>
      <c r="PW56" s="152"/>
      <c r="PX56" s="152"/>
      <c r="PY56" s="152"/>
      <c r="PZ56" s="152"/>
      <c r="QA56" s="152"/>
      <c r="QB56" s="152"/>
      <c r="QC56" s="152"/>
      <c r="QD56" s="152"/>
      <c r="QE56" s="152"/>
      <c r="QF56" s="152"/>
      <c r="QG56" s="152"/>
      <c r="QH56" s="152"/>
      <c r="QI56" s="152"/>
      <c r="QJ56" s="152"/>
      <c r="QK56" s="152"/>
      <c r="QL56" s="152"/>
      <c r="QM56" s="152"/>
      <c r="QN56" s="152"/>
      <c r="QO56" s="152"/>
      <c r="QP56" s="152"/>
      <c r="QQ56" s="152"/>
      <c r="QR56" s="152"/>
      <c r="QS56" s="152"/>
      <c r="QT56" s="152"/>
      <c r="QU56" s="152"/>
      <c r="QV56" s="152"/>
      <c r="QW56" s="152"/>
      <c r="QX56" s="152"/>
      <c r="QY56" s="152"/>
      <c r="QZ56" s="152"/>
      <c r="RA56" s="152"/>
      <c r="RB56" s="152"/>
      <c r="RC56" s="152"/>
      <c r="RD56" s="152"/>
      <c r="RE56" s="152"/>
      <c r="RF56" s="152"/>
      <c r="RG56" s="152"/>
      <c r="RH56" s="152"/>
      <c r="RI56" s="152"/>
      <c r="RJ56" s="152"/>
      <c r="RK56" s="152"/>
      <c r="RL56" s="152"/>
      <c r="RM56" s="152"/>
      <c r="RN56" s="152"/>
      <c r="RO56" s="152"/>
      <c r="RP56" s="152"/>
      <c r="RQ56" s="152"/>
      <c r="RR56" s="152"/>
      <c r="RS56" s="152"/>
      <c r="RT56" s="152"/>
      <c r="RU56" s="152"/>
      <c r="RV56" s="152"/>
      <c r="RW56" s="152"/>
      <c r="RX56" s="152"/>
      <c r="RY56" s="152"/>
      <c r="RZ56" s="152"/>
      <c r="SA56" s="152"/>
      <c r="SB56" s="152"/>
      <c r="SC56" s="152"/>
      <c r="SD56" s="152"/>
      <c r="SE56" s="152"/>
      <c r="SF56" s="152"/>
      <c r="SG56" s="152"/>
      <c r="SH56" s="152"/>
      <c r="SI56" s="152"/>
      <c r="SJ56" s="152"/>
      <c r="SK56" s="152"/>
      <c r="SL56" s="153"/>
      <c r="SM56" s="153"/>
      <c r="SN56" s="153"/>
      <c r="SO56" s="153"/>
      <c r="SP56" s="153"/>
      <c r="SQ56" s="153"/>
      <c r="SR56" s="153"/>
      <c r="SS56" s="153"/>
      <c r="ST56" s="153"/>
      <c r="SU56" s="153"/>
      <c r="SV56" s="153"/>
      <c r="SW56" s="153"/>
      <c r="SX56" s="153"/>
      <c r="SY56" s="153"/>
      <c r="SZ56" s="153"/>
      <c r="TA56" s="153"/>
    </row>
    <row r="57" spans="1:521" ht="15" customHeight="1" outlineLevel="1" x14ac:dyDescent="0.2">
      <c r="A57" s="66"/>
      <c r="B57" s="161" t="s">
        <v>122</v>
      </c>
      <c r="C57" s="162" t="s">
        <v>112</v>
      </c>
      <c r="D57" s="128"/>
      <c r="E57" s="128"/>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c r="BJ57" s="129"/>
      <c r="BK57" s="129"/>
      <c r="BL57" s="129"/>
      <c r="BM57" s="129"/>
      <c r="BN57" s="129"/>
      <c r="BO57" s="129"/>
      <c r="BP57" s="129"/>
      <c r="BQ57" s="129"/>
      <c r="BR57" s="129"/>
      <c r="BS57" s="129"/>
      <c r="BT57" s="129"/>
      <c r="BU57" s="129"/>
      <c r="BV57" s="129"/>
      <c r="BW57" s="129"/>
      <c r="BX57" s="129"/>
      <c r="BY57" s="129"/>
      <c r="BZ57" s="129"/>
      <c r="CA57" s="129"/>
      <c r="CB57" s="129"/>
      <c r="CC57" s="129"/>
      <c r="CD57" s="129"/>
      <c r="CE57" s="129"/>
      <c r="CF57" s="129"/>
      <c r="CG57" s="129"/>
      <c r="CH57" s="129"/>
      <c r="CI57" s="129"/>
      <c r="CJ57" s="129"/>
      <c r="CK57" s="129"/>
      <c r="CL57" s="129"/>
      <c r="CM57" s="129"/>
      <c r="CN57" s="129"/>
      <c r="CO57" s="129"/>
      <c r="CP57" s="129"/>
      <c r="CQ57" s="129"/>
      <c r="CR57" s="129"/>
      <c r="CS57" s="129"/>
      <c r="CT57" s="129"/>
      <c r="CU57" s="129"/>
      <c r="CV57" s="129"/>
      <c r="CW57" s="129"/>
      <c r="CX57" s="129"/>
      <c r="CY57" s="129"/>
      <c r="CZ57" s="129"/>
      <c r="DA57" s="129"/>
      <c r="DB57" s="129"/>
      <c r="DC57" s="129"/>
      <c r="DD57" s="129"/>
      <c r="DE57" s="129"/>
      <c r="DF57" s="129"/>
      <c r="DG57" s="129"/>
      <c r="DH57" s="129"/>
      <c r="DI57" s="129"/>
      <c r="DJ57" s="129"/>
      <c r="DK57" s="129"/>
      <c r="DL57" s="129"/>
      <c r="DM57" s="129"/>
      <c r="DN57" s="129"/>
      <c r="DO57" s="129"/>
      <c r="DP57" s="129"/>
      <c r="DQ57" s="129"/>
      <c r="DR57" s="129"/>
      <c r="DS57" s="129"/>
      <c r="DT57" s="129"/>
      <c r="DU57" s="129"/>
      <c r="DV57" s="129"/>
      <c r="DW57" s="129"/>
      <c r="DX57" s="129"/>
      <c r="DY57" s="129"/>
      <c r="DZ57" s="129"/>
      <c r="EA57" s="129"/>
      <c r="EB57" s="129"/>
      <c r="EC57" s="129"/>
      <c r="ED57" s="129"/>
      <c r="EE57" s="129"/>
      <c r="EF57" s="129"/>
      <c r="EG57" s="129"/>
      <c r="EH57" s="129"/>
      <c r="EI57" s="129"/>
      <c r="EJ57" s="129"/>
      <c r="EK57" s="129"/>
      <c r="EL57" s="129"/>
      <c r="EM57" s="129"/>
      <c r="EN57" s="129"/>
      <c r="EO57" s="129"/>
      <c r="EP57" s="129"/>
      <c r="EQ57" s="129"/>
      <c r="ER57" s="129"/>
      <c r="ES57" s="129"/>
      <c r="ET57" s="129"/>
      <c r="EU57" s="129"/>
      <c r="EV57" s="129"/>
      <c r="EW57" s="129"/>
      <c r="EX57" s="129"/>
      <c r="EY57" s="129"/>
      <c r="EZ57" s="129"/>
      <c r="FA57" s="129"/>
      <c r="FB57" s="129"/>
      <c r="FC57" s="129"/>
      <c r="FD57" s="129"/>
      <c r="FE57" s="129"/>
      <c r="FF57" s="129"/>
      <c r="FG57" s="129"/>
      <c r="FH57" s="129"/>
      <c r="FI57" s="129"/>
      <c r="FJ57" s="129"/>
      <c r="FK57" s="129"/>
      <c r="FL57" s="129"/>
      <c r="FM57" s="129"/>
      <c r="FN57" s="129"/>
      <c r="FO57" s="129"/>
      <c r="FP57" s="129"/>
      <c r="FQ57" s="129"/>
      <c r="FR57" s="129"/>
      <c r="FS57" s="129"/>
      <c r="FT57" s="129"/>
      <c r="FU57" s="129"/>
      <c r="FV57" s="129"/>
      <c r="FW57" s="129"/>
      <c r="FX57" s="129"/>
      <c r="FY57" s="129"/>
      <c r="FZ57" s="129"/>
      <c r="GA57" s="129"/>
      <c r="GB57" s="129"/>
      <c r="GC57" s="129"/>
      <c r="GD57" s="129"/>
      <c r="GE57" s="129"/>
      <c r="GF57" s="129"/>
      <c r="GG57" s="129"/>
      <c r="GH57" s="129"/>
      <c r="GI57" s="129"/>
      <c r="GJ57" s="129"/>
      <c r="GK57" s="129"/>
      <c r="GL57" s="129"/>
      <c r="GM57" s="129"/>
      <c r="GN57" s="129"/>
      <c r="GO57" s="129"/>
      <c r="GP57" s="129"/>
      <c r="GQ57" s="129"/>
      <c r="GR57" s="129"/>
      <c r="GS57" s="129"/>
      <c r="GT57" s="129"/>
      <c r="GU57" s="129"/>
      <c r="GV57" s="129"/>
      <c r="GW57" s="129"/>
      <c r="GX57" s="129"/>
      <c r="GY57" s="129"/>
      <c r="GZ57" s="129"/>
      <c r="HA57" s="129"/>
      <c r="HB57" s="129"/>
      <c r="HC57" s="129"/>
      <c r="HD57" s="129"/>
      <c r="HE57" s="129"/>
      <c r="HF57" s="129"/>
      <c r="HG57" s="129"/>
      <c r="HH57" s="129"/>
      <c r="HI57" s="129"/>
      <c r="HJ57" s="129"/>
      <c r="HK57" s="129"/>
      <c r="HL57" s="129"/>
      <c r="HM57" s="129"/>
      <c r="HN57" s="129"/>
      <c r="HO57" s="129"/>
      <c r="HP57" s="129"/>
      <c r="HQ57" s="129"/>
      <c r="HR57" s="129"/>
      <c r="HS57" s="129"/>
      <c r="HT57" s="129"/>
      <c r="HU57" s="129"/>
      <c r="HV57" s="129"/>
      <c r="HW57" s="129"/>
      <c r="HX57" s="129"/>
      <c r="HY57" s="129"/>
      <c r="HZ57" s="129"/>
      <c r="IA57" s="129"/>
      <c r="IB57" s="129"/>
      <c r="IC57" s="129"/>
      <c r="ID57" s="129"/>
      <c r="IE57" s="129"/>
      <c r="IF57" s="129"/>
      <c r="IG57" s="129"/>
      <c r="IH57" s="129"/>
      <c r="II57" s="129"/>
      <c r="IJ57" s="129"/>
      <c r="IK57" s="129"/>
      <c r="IL57" s="129"/>
      <c r="IM57" s="129"/>
      <c r="IN57" s="129"/>
      <c r="IO57" s="129"/>
      <c r="IP57" s="129"/>
      <c r="IQ57" s="129"/>
      <c r="IR57" s="129"/>
      <c r="IS57" s="129"/>
      <c r="IT57" s="129"/>
      <c r="IU57" s="129"/>
      <c r="IV57" s="129"/>
      <c r="IW57" s="129"/>
      <c r="IX57" s="129"/>
      <c r="IY57" s="129"/>
      <c r="IZ57" s="129"/>
      <c r="JA57" s="129"/>
      <c r="JB57" s="129"/>
      <c r="JC57" s="129"/>
      <c r="JD57" s="129"/>
      <c r="JE57" s="129"/>
      <c r="JF57" s="129"/>
      <c r="JG57" s="129"/>
      <c r="JH57" s="129"/>
      <c r="JI57" s="129"/>
      <c r="JJ57" s="129"/>
      <c r="JK57" s="129"/>
      <c r="JL57" s="129"/>
      <c r="JM57" s="129"/>
      <c r="JN57" s="129"/>
      <c r="JO57" s="129"/>
      <c r="JP57" s="129"/>
      <c r="JQ57" s="129"/>
      <c r="JR57" s="129"/>
      <c r="JS57" s="129"/>
      <c r="JT57" s="129"/>
      <c r="JU57" s="129"/>
      <c r="JV57" s="129"/>
      <c r="JW57" s="129"/>
      <c r="JX57" s="129"/>
      <c r="JY57" s="129"/>
      <c r="JZ57" s="129"/>
      <c r="KA57" s="129"/>
      <c r="KB57" s="129"/>
      <c r="KC57" s="129"/>
      <c r="KD57" s="129"/>
      <c r="KE57" s="129"/>
      <c r="KF57" s="129"/>
      <c r="KG57" s="129"/>
      <c r="KH57" s="129"/>
      <c r="KI57" s="129"/>
      <c r="KJ57" s="129"/>
      <c r="KK57" s="129"/>
      <c r="KL57" s="129"/>
      <c r="KM57" s="129"/>
      <c r="KN57" s="129"/>
      <c r="KO57" s="129"/>
      <c r="KP57" s="129"/>
      <c r="KQ57" s="129"/>
      <c r="KR57" s="129"/>
      <c r="KS57" s="129"/>
      <c r="KT57" s="129"/>
      <c r="KU57" s="129"/>
      <c r="KV57" s="129"/>
      <c r="KW57" s="129"/>
      <c r="KX57" s="129"/>
      <c r="KY57" s="129"/>
      <c r="KZ57" s="129"/>
      <c r="LA57" s="129"/>
      <c r="LB57" s="129"/>
      <c r="LC57" s="129"/>
      <c r="LD57" s="129"/>
      <c r="LE57" s="129"/>
      <c r="LF57" s="129"/>
      <c r="LG57" s="129"/>
      <c r="LH57" s="129"/>
      <c r="LI57" s="129"/>
      <c r="LJ57" s="129"/>
      <c r="LK57" s="129"/>
      <c r="LL57" s="129"/>
      <c r="LM57" s="129"/>
      <c r="LN57" s="129"/>
      <c r="LO57" s="129"/>
      <c r="LP57" s="129"/>
      <c r="LQ57" s="129"/>
      <c r="LR57" s="129"/>
      <c r="LS57" s="129"/>
      <c r="LT57" s="129"/>
      <c r="LU57" s="129"/>
      <c r="LV57" s="129"/>
      <c r="LW57" s="129"/>
      <c r="LX57" s="129"/>
      <c r="LY57" s="129"/>
      <c r="LZ57" s="129"/>
      <c r="MA57" s="129"/>
      <c r="MB57" s="129"/>
      <c r="MC57" s="129"/>
      <c r="MD57" s="129"/>
      <c r="ME57" s="129"/>
      <c r="MF57" s="129"/>
      <c r="MG57" s="129"/>
      <c r="MH57" s="129"/>
      <c r="MI57" s="129"/>
      <c r="MJ57" s="129"/>
      <c r="MK57" s="129"/>
      <c r="ML57" s="129"/>
      <c r="MM57" s="129"/>
      <c r="MN57" s="129"/>
      <c r="MO57" s="129"/>
      <c r="MP57" s="129"/>
      <c r="MQ57" s="129"/>
      <c r="MR57" s="129"/>
      <c r="MS57" s="129"/>
      <c r="MT57" s="129"/>
      <c r="MU57" s="129"/>
      <c r="MV57" s="129"/>
      <c r="MW57" s="129"/>
      <c r="MX57" s="129"/>
      <c r="MY57" s="129"/>
      <c r="MZ57" s="129"/>
      <c r="NA57" s="129"/>
      <c r="NB57" s="129"/>
      <c r="NC57" s="129"/>
      <c r="ND57" s="129"/>
      <c r="NE57" s="129"/>
      <c r="NF57" s="129"/>
      <c r="NG57" s="129"/>
      <c r="NH57" s="129"/>
      <c r="NI57" s="129"/>
      <c r="NJ57" s="129"/>
      <c r="NK57" s="129"/>
      <c r="NL57" s="129"/>
      <c r="NM57" s="129"/>
      <c r="NN57" s="129"/>
      <c r="NO57" s="129"/>
      <c r="NP57" s="129"/>
      <c r="NQ57" s="129"/>
      <c r="NR57" s="129"/>
      <c r="NS57" s="129"/>
      <c r="NT57" s="129"/>
      <c r="NU57" s="129"/>
      <c r="NV57" s="129"/>
      <c r="NW57" s="129"/>
      <c r="NX57" s="129"/>
      <c r="NY57" s="129"/>
      <c r="NZ57" s="129"/>
      <c r="OA57" s="129"/>
      <c r="OB57" s="129"/>
      <c r="OC57" s="129"/>
      <c r="OD57" s="129"/>
      <c r="OE57" s="129"/>
      <c r="OF57" s="129"/>
      <c r="OG57" s="129"/>
      <c r="OH57" s="129"/>
      <c r="OI57" s="129"/>
      <c r="OJ57" s="129"/>
      <c r="OK57" s="129"/>
      <c r="OL57" s="129"/>
      <c r="OM57" s="129"/>
      <c r="ON57" s="129"/>
      <c r="OO57" s="129"/>
      <c r="OP57" s="129"/>
      <c r="OQ57" s="129"/>
      <c r="OR57" s="129"/>
      <c r="OS57" s="129"/>
      <c r="OT57" s="129"/>
      <c r="OU57" s="129"/>
      <c r="OV57" s="129"/>
      <c r="OW57" s="129"/>
      <c r="OX57" s="129"/>
      <c r="OY57" s="129"/>
      <c r="OZ57" s="129"/>
      <c r="PA57" s="129"/>
      <c r="PB57" s="129"/>
      <c r="PC57" s="129"/>
      <c r="PD57" s="129"/>
      <c r="PE57" s="129"/>
      <c r="PF57" s="129"/>
      <c r="PG57" s="129"/>
      <c r="PH57" s="129"/>
      <c r="PI57" s="129"/>
      <c r="PJ57" s="129"/>
      <c r="PK57" s="129"/>
      <c r="PL57" s="129"/>
      <c r="PM57" s="129"/>
      <c r="PN57" s="129"/>
      <c r="PO57" s="129"/>
      <c r="PP57" s="129"/>
      <c r="PQ57" s="129"/>
      <c r="PR57" s="129"/>
      <c r="PS57" s="129"/>
      <c r="PT57" s="129"/>
      <c r="PU57" s="129"/>
      <c r="PV57" s="129"/>
      <c r="PW57" s="129"/>
      <c r="PX57" s="129"/>
      <c r="PY57" s="129"/>
      <c r="PZ57" s="129"/>
      <c r="QA57" s="129"/>
      <c r="QB57" s="129"/>
      <c r="QC57" s="129"/>
      <c r="QD57" s="129"/>
      <c r="QE57" s="129"/>
      <c r="QF57" s="129"/>
      <c r="QG57" s="129"/>
      <c r="QH57" s="129"/>
      <c r="QI57" s="129"/>
      <c r="QJ57" s="129"/>
      <c r="QK57" s="129"/>
      <c r="QL57" s="129"/>
      <c r="QM57" s="129"/>
      <c r="QN57" s="129"/>
      <c r="QO57" s="129"/>
      <c r="QP57" s="129"/>
      <c r="QQ57" s="129"/>
      <c r="QR57" s="129"/>
      <c r="QS57" s="129"/>
      <c r="QT57" s="129"/>
      <c r="QU57" s="129"/>
      <c r="QV57" s="129"/>
      <c r="QW57" s="129"/>
      <c r="QX57" s="129"/>
      <c r="QY57" s="129"/>
      <c r="QZ57" s="129"/>
      <c r="RA57" s="129"/>
      <c r="RB57" s="129"/>
      <c r="RC57" s="129"/>
      <c r="RD57" s="129"/>
      <c r="RE57" s="129"/>
      <c r="RF57" s="129"/>
      <c r="RG57" s="129"/>
      <c r="RH57" s="129"/>
      <c r="RI57" s="129"/>
      <c r="RJ57" s="129"/>
      <c r="RK57" s="129"/>
      <c r="RL57" s="129"/>
      <c r="RM57" s="129"/>
      <c r="RN57" s="129"/>
      <c r="RO57" s="129"/>
      <c r="RP57" s="129"/>
      <c r="RQ57" s="129"/>
      <c r="RR57" s="129"/>
      <c r="RS57" s="129"/>
      <c r="RT57" s="129"/>
      <c r="RU57" s="129"/>
      <c r="RV57" s="129"/>
      <c r="RW57" s="129"/>
      <c r="RX57" s="129"/>
      <c r="RY57" s="129"/>
      <c r="RZ57" s="129"/>
      <c r="SA57" s="129"/>
      <c r="SB57" s="129"/>
      <c r="SC57" s="129"/>
      <c r="SD57" s="129"/>
      <c r="SE57" s="129"/>
      <c r="SF57" s="129"/>
      <c r="SG57" s="129"/>
      <c r="SH57" s="129"/>
      <c r="SI57" s="129"/>
      <c r="SJ57" s="129"/>
      <c r="SK57" s="129"/>
      <c r="SL57" s="163"/>
      <c r="SM57" s="163"/>
      <c r="SN57" s="163"/>
      <c r="SO57" s="163"/>
      <c r="SP57" s="163"/>
      <c r="SQ57" s="163"/>
      <c r="SR57" s="163"/>
      <c r="SS57" s="163"/>
      <c r="ST57" s="163"/>
      <c r="SU57" s="163"/>
      <c r="SV57" s="163"/>
      <c r="SW57" s="163"/>
      <c r="SX57" s="163"/>
      <c r="SY57" s="163"/>
      <c r="SZ57" s="163"/>
      <c r="TA57" s="163"/>
    </row>
    <row r="58" spans="1:521" ht="15" customHeight="1" outlineLevel="1" x14ac:dyDescent="0.2">
      <c r="A58" s="164"/>
      <c r="B58" s="160" t="s">
        <v>123</v>
      </c>
      <c r="C58" s="156" t="s">
        <v>114</v>
      </c>
      <c r="D58" s="146"/>
      <c r="E58" s="146"/>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2"/>
      <c r="CG58" s="152"/>
      <c r="CH58" s="152"/>
      <c r="CI58" s="152"/>
      <c r="CJ58" s="152"/>
      <c r="CK58" s="152"/>
      <c r="CL58" s="152"/>
      <c r="CM58" s="152"/>
      <c r="CN58" s="152"/>
      <c r="CO58" s="152"/>
      <c r="CP58" s="152"/>
      <c r="CQ58" s="152"/>
      <c r="CR58" s="152"/>
      <c r="CS58" s="152"/>
      <c r="CT58" s="152"/>
      <c r="CU58" s="152"/>
      <c r="CV58" s="152"/>
      <c r="CW58" s="152"/>
      <c r="CX58" s="152"/>
      <c r="CY58" s="152"/>
      <c r="CZ58" s="152"/>
      <c r="DA58" s="152"/>
      <c r="DB58" s="152"/>
      <c r="DC58" s="152"/>
      <c r="DD58" s="152"/>
      <c r="DE58" s="152"/>
      <c r="DF58" s="152"/>
      <c r="DG58" s="152"/>
      <c r="DH58" s="152"/>
      <c r="DI58" s="152"/>
      <c r="DJ58" s="152"/>
      <c r="DK58" s="152"/>
      <c r="DL58" s="152"/>
      <c r="DM58" s="152"/>
      <c r="DN58" s="152"/>
      <c r="DO58" s="152"/>
      <c r="DP58" s="152"/>
      <c r="DQ58" s="152"/>
      <c r="DR58" s="152"/>
      <c r="DS58" s="152"/>
      <c r="DT58" s="152"/>
      <c r="DU58" s="152"/>
      <c r="DV58" s="152"/>
      <c r="DW58" s="152"/>
      <c r="DX58" s="152"/>
      <c r="DY58" s="152"/>
      <c r="DZ58" s="152"/>
      <c r="EA58" s="152"/>
      <c r="EB58" s="152"/>
      <c r="EC58" s="152"/>
      <c r="ED58" s="152"/>
      <c r="EE58" s="152"/>
      <c r="EF58" s="152"/>
      <c r="EG58" s="152"/>
      <c r="EH58" s="152"/>
      <c r="EI58" s="152"/>
      <c r="EJ58" s="152"/>
      <c r="EK58" s="152"/>
      <c r="EL58" s="152"/>
      <c r="EM58" s="152"/>
      <c r="EN58" s="152"/>
      <c r="EO58" s="152"/>
      <c r="EP58" s="152"/>
      <c r="EQ58" s="152"/>
      <c r="ER58" s="152"/>
      <c r="ES58" s="152"/>
      <c r="ET58" s="152"/>
      <c r="EU58" s="152"/>
      <c r="EV58" s="152"/>
      <c r="EW58" s="152"/>
      <c r="EX58" s="152"/>
      <c r="EY58" s="152"/>
      <c r="EZ58" s="152"/>
      <c r="FA58" s="152"/>
      <c r="FB58" s="152"/>
      <c r="FC58" s="152"/>
      <c r="FD58" s="152"/>
      <c r="FE58" s="152"/>
      <c r="FF58" s="152"/>
      <c r="FG58" s="152"/>
      <c r="FH58" s="152"/>
      <c r="FI58" s="152"/>
      <c r="FJ58" s="152"/>
      <c r="FK58" s="152"/>
      <c r="FL58" s="152"/>
      <c r="FM58" s="152"/>
      <c r="FN58" s="152"/>
      <c r="FO58" s="152"/>
      <c r="FP58" s="152"/>
      <c r="FQ58" s="152"/>
      <c r="FR58" s="152"/>
      <c r="FS58" s="152"/>
      <c r="FT58" s="152"/>
      <c r="FU58" s="152"/>
      <c r="FV58" s="152"/>
      <c r="FW58" s="152"/>
      <c r="FX58" s="152"/>
      <c r="FY58" s="152"/>
      <c r="FZ58" s="152"/>
      <c r="GA58" s="152"/>
      <c r="GB58" s="152"/>
      <c r="GC58" s="152"/>
      <c r="GD58" s="152"/>
      <c r="GE58" s="152"/>
      <c r="GF58" s="152"/>
      <c r="GG58" s="152"/>
      <c r="GH58" s="152"/>
      <c r="GI58" s="152"/>
      <c r="GJ58" s="152"/>
      <c r="GK58" s="152"/>
      <c r="GL58" s="152"/>
      <c r="GM58" s="152"/>
      <c r="GN58" s="152"/>
      <c r="GO58" s="152"/>
      <c r="GP58" s="152"/>
      <c r="GQ58" s="152"/>
      <c r="GR58" s="152"/>
      <c r="GS58" s="152"/>
      <c r="GT58" s="152"/>
      <c r="GU58" s="152"/>
      <c r="GV58" s="152"/>
      <c r="GW58" s="152"/>
      <c r="GX58" s="152"/>
      <c r="GY58" s="152"/>
      <c r="GZ58" s="152"/>
      <c r="HA58" s="152"/>
      <c r="HB58" s="152"/>
      <c r="HC58" s="152"/>
      <c r="HD58" s="152"/>
      <c r="HE58" s="152"/>
      <c r="HF58" s="152"/>
      <c r="HG58" s="152"/>
      <c r="HH58" s="152"/>
      <c r="HI58" s="152"/>
      <c r="HJ58" s="152"/>
      <c r="HK58" s="152"/>
      <c r="HL58" s="152"/>
      <c r="HM58" s="152"/>
      <c r="HN58" s="152"/>
      <c r="HO58" s="152"/>
      <c r="HP58" s="152"/>
      <c r="HQ58" s="152"/>
      <c r="HR58" s="152"/>
      <c r="HS58" s="152"/>
      <c r="HT58" s="152"/>
      <c r="HU58" s="152"/>
      <c r="HV58" s="152"/>
      <c r="HW58" s="152"/>
      <c r="HX58" s="152"/>
      <c r="HY58" s="152"/>
      <c r="HZ58" s="152"/>
      <c r="IA58" s="152"/>
      <c r="IB58" s="152"/>
      <c r="IC58" s="152"/>
      <c r="ID58" s="152"/>
      <c r="IE58" s="152"/>
      <c r="IF58" s="152"/>
      <c r="IG58" s="152"/>
      <c r="IH58" s="152"/>
      <c r="II58" s="152"/>
      <c r="IJ58" s="152"/>
      <c r="IK58" s="152"/>
      <c r="IL58" s="152"/>
      <c r="IM58" s="152"/>
      <c r="IN58" s="152"/>
      <c r="IO58" s="152"/>
      <c r="IP58" s="152"/>
      <c r="IQ58" s="152"/>
      <c r="IR58" s="152"/>
      <c r="IS58" s="152"/>
      <c r="IT58" s="152"/>
      <c r="IU58" s="152"/>
      <c r="IV58" s="152"/>
      <c r="IW58" s="152"/>
      <c r="IX58" s="152"/>
      <c r="IY58" s="152"/>
      <c r="IZ58" s="152"/>
      <c r="JA58" s="152"/>
      <c r="JB58" s="152"/>
      <c r="JC58" s="152"/>
      <c r="JD58" s="152"/>
      <c r="JE58" s="152"/>
      <c r="JF58" s="152"/>
      <c r="JG58" s="152"/>
      <c r="JH58" s="152"/>
      <c r="JI58" s="152"/>
      <c r="JJ58" s="152"/>
      <c r="JK58" s="152"/>
      <c r="JL58" s="152"/>
      <c r="JM58" s="152"/>
      <c r="JN58" s="152"/>
      <c r="JO58" s="152"/>
      <c r="JP58" s="152"/>
      <c r="JQ58" s="152"/>
      <c r="JR58" s="152"/>
      <c r="JS58" s="152"/>
      <c r="JT58" s="152"/>
      <c r="JU58" s="152"/>
      <c r="JV58" s="152"/>
      <c r="JW58" s="152"/>
      <c r="JX58" s="152"/>
      <c r="JY58" s="152"/>
      <c r="JZ58" s="152"/>
      <c r="KA58" s="152"/>
      <c r="KB58" s="152"/>
      <c r="KC58" s="152"/>
      <c r="KD58" s="152"/>
      <c r="KE58" s="152"/>
      <c r="KF58" s="152"/>
      <c r="KG58" s="152"/>
      <c r="KH58" s="152"/>
      <c r="KI58" s="152"/>
      <c r="KJ58" s="152"/>
      <c r="KK58" s="152"/>
      <c r="KL58" s="152"/>
      <c r="KM58" s="152"/>
      <c r="KN58" s="152"/>
      <c r="KO58" s="152"/>
      <c r="KP58" s="152"/>
      <c r="KQ58" s="152"/>
      <c r="KR58" s="152"/>
      <c r="KS58" s="152"/>
      <c r="KT58" s="152"/>
      <c r="KU58" s="152"/>
      <c r="KV58" s="152"/>
      <c r="KW58" s="152"/>
      <c r="KX58" s="152"/>
      <c r="KY58" s="152"/>
      <c r="KZ58" s="152"/>
      <c r="LA58" s="152"/>
      <c r="LB58" s="152"/>
      <c r="LC58" s="152"/>
      <c r="LD58" s="152"/>
      <c r="LE58" s="152"/>
      <c r="LF58" s="152"/>
      <c r="LG58" s="152"/>
      <c r="LH58" s="152"/>
      <c r="LI58" s="152"/>
      <c r="LJ58" s="152"/>
      <c r="LK58" s="152"/>
      <c r="LL58" s="152"/>
      <c r="LM58" s="152"/>
      <c r="LN58" s="152"/>
      <c r="LO58" s="152"/>
      <c r="LP58" s="152"/>
      <c r="LQ58" s="152"/>
      <c r="LR58" s="152"/>
      <c r="LS58" s="152"/>
      <c r="LT58" s="152"/>
      <c r="LU58" s="152"/>
      <c r="LV58" s="152"/>
      <c r="LW58" s="152"/>
      <c r="LX58" s="152"/>
      <c r="LY58" s="152"/>
      <c r="LZ58" s="152"/>
      <c r="MA58" s="152"/>
      <c r="MB58" s="152"/>
      <c r="MC58" s="152"/>
      <c r="MD58" s="152"/>
      <c r="ME58" s="152"/>
      <c r="MF58" s="152"/>
      <c r="MG58" s="152"/>
      <c r="MH58" s="152"/>
      <c r="MI58" s="152"/>
      <c r="MJ58" s="152"/>
      <c r="MK58" s="152"/>
      <c r="ML58" s="152"/>
      <c r="MM58" s="152"/>
      <c r="MN58" s="152"/>
      <c r="MO58" s="152"/>
      <c r="MP58" s="152"/>
      <c r="MQ58" s="152"/>
      <c r="MR58" s="152"/>
      <c r="MS58" s="152"/>
      <c r="MT58" s="152"/>
      <c r="MU58" s="152"/>
      <c r="MV58" s="152"/>
      <c r="MW58" s="152"/>
      <c r="MX58" s="152"/>
      <c r="MY58" s="152"/>
      <c r="MZ58" s="152"/>
      <c r="NA58" s="152"/>
      <c r="NB58" s="152"/>
      <c r="NC58" s="152"/>
      <c r="ND58" s="152"/>
      <c r="NE58" s="152"/>
      <c r="NF58" s="152"/>
      <c r="NG58" s="152"/>
      <c r="NH58" s="152"/>
      <c r="NI58" s="152"/>
      <c r="NJ58" s="152"/>
      <c r="NK58" s="152"/>
      <c r="NL58" s="152"/>
      <c r="NM58" s="152"/>
      <c r="NN58" s="152"/>
      <c r="NO58" s="152"/>
      <c r="NP58" s="152"/>
      <c r="NQ58" s="152"/>
      <c r="NR58" s="152"/>
      <c r="NS58" s="152"/>
      <c r="NT58" s="152"/>
      <c r="NU58" s="152"/>
      <c r="NV58" s="152"/>
      <c r="NW58" s="152"/>
      <c r="NX58" s="152"/>
      <c r="NY58" s="152"/>
      <c r="NZ58" s="152"/>
      <c r="OA58" s="152"/>
      <c r="OB58" s="152"/>
      <c r="OC58" s="152"/>
      <c r="OD58" s="152"/>
      <c r="OE58" s="152"/>
      <c r="OF58" s="152"/>
      <c r="OG58" s="152"/>
      <c r="OH58" s="152"/>
      <c r="OI58" s="152"/>
      <c r="OJ58" s="152"/>
      <c r="OK58" s="152"/>
      <c r="OL58" s="152"/>
      <c r="OM58" s="152"/>
      <c r="ON58" s="152"/>
      <c r="OO58" s="152"/>
      <c r="OP58" s="152"/>
      <c r="OQ58" s="152"/>
      <c r="OR58" s="152"/>
      <c r="OS58" s="152"/>
      <c r="OT58" s="152"/>
      <c r="OU58" s="152"/>
      <c r="OV58" s="152"/>
      <c r="OW58" s="152"/>
      <c r="OX58" s="152"/>
      <c r="OY58" s="152"/>
      <c r="OZ58" s="152"/>
      <c r="PA58" s="152"/>
      <c r="PB58" s="152"/>
      <c r="PC58" s="152"/>
      <c r="PD58" s="152"/>
      <c r="PE58" s="152"/>
      <c r="PF58" s="152"/>
      <c r="PG58" s="152"/>
      <c r="PH58" s="152"/>
      <c r="PI58" s="152"/>
      <c r="PJ58" s="152"/>
      <c r="PK58" s="152"/>
      <c r="PL58" s="152"/>
      <c r="PM58" s="152"/>
      <c r="PN58" s="152"/>
      <c r="PO58" s="152"/>
      <c r="PP58" s="152"/>
      <c r="PQ58" s="152"/>
      <c r="PR58" s="152"/>
      <c r="PS58" s="152"/>
      <c r="PT58" s="152"/>
      <c r="PU58" s="152"/>
      <c r="PV58" s="152"/>
      <c r="PW58" s="152"/>
      <c r="PX58" s="152"/>
      <c r="PY58" s="152"/>
      <c r="PZ58" s="152"/>
      <c r="QA58" s="152"/>
      <c r="QB58" s="152"/>
      <c r="QC58" s="152"/>
      <c r="QD58" s="152"/>
      <c r="QE58" s="152"/>
      <c r="QF58" s="152"/>
      <c r="QG58" s="152"/>
      <c r="QH58" s="152"/>
      <c r="QI58" s="152"/>
      <c r="QJ58" s="152"/>
      <c r="QK58" s="152"/>
      <c r="QL58" s="152"/>
      <c r="QM58" s="152"/>
      <c r="QN58" s="152"/>
      <c r="QO58" s="152"/>
      <c r="QP58" s="152"/>
      <c r="QQ58" s="152"/>
      <c r="QR58" s="152"/>
      <c r="QS58" s="152"/>
      <c r="QT58" s="152"/>
      <c r="QU58" s="152"/>
      <c r="QV58" s="152"/>
      <c r="QW58" s="152"/>
      <c r="QX58" s="152"/>
      <c r="QY58" s="152"/>
      <c r="QZ58" s="152"/>
      <c r="RA58" s="152"/>
      <c r="RB58" s="152"/>
      <c r="RC58" s="152"/>
      <c r="RD58" s="152"/>
      <c r="RE58" s="152"/>
      <c r="RF58" s="152"/>
      <c r="RG58" s="152"/>
      <c r="RH58" s="152"/>
      <c r="RI58" s="152"/>
      <c r="RJ58" s="152"/>
      <c r="RK58" s="152"/>
      <c r="RL58" s="152"/>
      <c r="RM58" s="152"/>
      <c r="RN58" s="152"/>
      <c r="RO58" s="152"/>
      <c r="RP58" s="152"/>
      <c r="RQ58" s="152"/>
      <c r="RR58" s="152"/>
      <c r="RS58" s="152"/>
      <c r="RT58" s="152"/>
      <c r="RU58" s="152"/>
      <c r="RV58" s="152"/>
      <c r="RW58" s="152"/>
      <c r="RX58" s="152"/>
      <c r="RY58" s="152"/>
      <c r="RZ58" s="152"/>
      <c r="SA58" s="152"/>
      <c r="SB58" s="152"/>
      <c r="SC58" s="152"/>
      <c r="SD58" s="152"/>
      <c r="SE58" s="152"/>
      <c r="SF58" s="152"/>
      <c r="SG58" s="152"/>
      <c r="SH58" s="152"/>
      <c r="SI58" s="152"/>
      <c r="SJ58" s="152"/>
      <c r="SK58" s="152"/>
      <c r="SL58" s="153"/>
      <c r="SM58" s="153"/>
      <c r="SN58" s="153"/>
      <c r="SO58" s="153"/>
      <c r="SP58" s="153"/>
      <c r="SQ58" s="153"/>
      <c r="SR58" s="153"/>
      <c r="SS58" s="153"/>
      <c r="ST58" s="153"/>
      <c r="SU58" s="153"/>
      <c r="SV58" s="153"/>
      <c r="SW58" s="153"/>
      <c r="SX58" s="153"/>
      <c r="SY58" s="153"/>
      <c r="SZ58" s="153"/>
      <c r="TA58" s="153"/>
    </row>
    <row r="59" spans="1:521" ht="15.75" customHeight="1" x14ac:dyDescent="0.2">
      <c r="A59" s="165" t="s">
        <v>37</v>
      </c>
      <c r="B59" s="166"/>
      <c r="C59" s="167"/>
      <c r="D59" s="168"/>
      <c r="E59" s="168"/>
      <c r="F59" s="169" t="str">
        <f t="shared" ref="F59:IZ59" si="12">IF(COUNTA(F60:F63)=0,"LEER",IF(F60&gt;0,"OK",IF(F60=0,"KEINE MAHLZEITEN","FEHLER")))</f>
        <v>LEER</v>
      </c>
      <c r="G59" s="169" t="str">
        <f t="shared" si="12"/>
        <v>LEER</v>
      </c>
      <c r="H59" s="169" t="str">
        <f t="shared" si="12"/>
        <v>LEER</v>
      </c>
      <c r="I59" s="169" t="str">
        <f t="shared" si="12"/>
        <v>LEER</v>
      </c>
      <c r="J59" s="169" t="str">
        <f t="shared" si="12"/>
        <v>LEER</v>
      </c>
      <c r="K59" s="169" t="str">
        <f t="shared" si="12"/>
        <v>LEER</v>
      </c>
      <c r="L59" s="169" t="str">
        <f t="shared" si="12"/>
        <v>LEER</v>
      </c>
      <c r="M59" s="169" t="str">
        <f t="shared" si="12"/>
        <v>LEER</v>
      </c>
      <c r="N59" s="169" t="str">
        <f t="shared" si="12"/>
        <v>LEER</v>
      </c>
      <c r="O59" s="169" t="str">
        <f t="shared" si="12"/>
        <v>LEER</v>
      </c>
      <c r="P59" s="169" t="str">
        <f t="shared" si="12"/>
        <v>LEER</v>
      </c>
      <c r="Q59" s="169" t="str">
        <f t="shared" si="12"/>
        <v>LEER</v>
      </c>
      <c r="R59" s="169" t="str">
        <f t="shared" si="12"/>
        <v>LEER</v>
      </c>
      <c r="S59" s="169" t="str">
        <f t="shared" si="12"/>
        <v>LEER</v>
      </c>
      <c r="T59" s="169" t="str">
        <f t="shared" si="12"/>
        <v>LEER</v>
      </c>
      <c r="U59" s="169" t="str">
        <f t="shared" si="12"/>
        <v>LEER</v>
      </c>
      <c r="V59" s="169" t="str">
        <f t="shared" si="12"/>
        <v>LEER</v>
      </c>
      <c r="W59" s="169" t="str">
        <f t="shared" si="12"/>
        <v>LEER</v>
      </c>
      <c r="X59" s="169" t="str">
        <f t="shared" si="12"/>
        <v>LEER</v>
      </c>
      <c r="Y59" s="169" t="str">
        <f t="shared" si="12"/>
        <v>LEER</v>
      </c>
      <c r="Z59" s="169" t="str">
        <f t="shared" si="12"/>
        <v>LEER</v>
      </c>
      <c r="AA59" s="169" t="str">
        <f t="shared" si="12"/>
        <v>LEER</v>
      </c>
      <c r="AB59" s="169" t="str">
        <f t="shared" si="12"/>
        <v>LEER</v>
      </c>
      <c r="AC59" s="169" t="str">
        <f t="shared" si="12"/>
        <v>LEER</v>
      </c>
      <c r="AD59" s="169" t="str">
        <f t="shared" si="12"/>
        <v>LEER</v>
      </c>
      <c r="AE59" s="169" t="str">
        <f t="shared" si="12"/>
        <v>LEER</v>
      </c>
      <c r="AF59" s="169" t="str">
        <f t="shared" si="12"/>
        <v>LEER</v>
      </c>
      <c r="AG59" s="169" t="str">
        <f t="shared" si="12"/>
        <v>LEER</v>
      </c>
      <c r="AH59" s="169" t="str">
        <f t="shared" si="12"/>
        <v>LEER</v>
      </c>
      <c r="AI59" s="169" t="str">
        <f t="shared" si="12"/>
        <v>LEER</v>
      </c>
      <c r="AJ59" s="169" t="str">
        <f t="shared" si="12"/>
        <v>LEER</v>
      </c>
      <c r="AK59" s="169" t="str">
        <f t="shared" si="12"/>
        <v>LEER</v>
      </c>
      <c r="AL59" s="169" t="str">
        <f t="shared" si="12"/>
        <v>LEER</v>
      </c>
      <c r="AM59" s="169" t="str">
        <f t="shared" si="12"/>
        <v>LEER</v>
      </c>
      <c r="AN59" s="169" t="str">
        <f t="shared" si="12"/>
        <v>LEER</v>
      </c>
      <c r="AO59" s="169" t="str">
        <f t="shared" si="12"/>
        <v>LEER</v>
      </c>
      <c r="AP59" s="169" t="str">
        <f t="shared" si="12"/>
        <v>LEER</v>
      </c>
      <c r="AQ59" s="169" t="str">
        <f t="shared" si="12"/>
        <v>LEER</v>
      </c>
      <c r="AR59" s="169" t="str">
        <f t="shared" si="12"/>
        <v>LEER</v>
      </c>
      <c r="AS59" s="169" t="str">
        <f t="shared" si="12"/>
        <v>LEER</v>
      </c>
      <c r="AT59" s="169" t="str">
        <f t="shared" si="12"/>
        <v>LEER</v>
      </c>
      <c r="AU59" s="169" t="str">
        <f t="shared" si="12"/>
        <v>LEER</v>
      </c>
      <c r="AV59" s="169" t="str">
        <f t="shared" si="12"/>
        <v>LEER</v>
      </c>
      <c r="AW59" s="169" t="str">
        <f t="shared" si="12"/>
        <v>LEER</v>
      </c>
      <c r="AX59" s="169" t="str">
        <f t="shared" si="12"/>
        <v>LEER</v>
      </c>
      <c r="AY59" s="169" t="str">
        <f t="shared" si="12"/>
        <v>LEER</v>
      </c>
      <c r="AZ59" s="169" t="str">
        <f t="shared" si="12"/>
        <v>LEER</v>
      </c>
      <c r="BA59" s="169" t="str">
        <f t="shared" si="12"/>
        <v>LEER</v>
      </c>
      <c r="BB59" s="169" t="str">
        <f t="shared" si="12"/>
        <v>LEER</v>
      </c>
      <c r="BC59" s="169" t="str">
        <f t="shared" si="12"/>
        <v>LEER</v>
      </c>
      <c r="BD59" s="169" t="str">
        <f t="shared" si="12"/>
        <v>LEER</v>
      </c>
      <c r="BE59" s="169" t="str">
        <f t="shared" si="12"/>
        <v>LEER</v>
      </c>
      <c r="BF59" s="169" t="str">
        <f t="shared" si="12"/>
        <v>LEER</v>
      </c>
      <c r="BG59" s="169" t="str">
        <f t="shared" si="12"/>
        <v>LEER</v>
      </c>
      <c r="BH59" s="169" t="str">
        <f t="shared" si="12"/>
        <v>LEER</v>
      </c>
      <c r="BI59" s="169" t="str">
        <f t="shared" si="12"/>
        <v>LEER</v>
      </c>
      <c r="BJ59" s="169" t="str">
        <f t="shared" si="12"/>
        <v>LEER</v>
      </c>
      <c r="BK59" s="169" t="str">
        <f t="shared" si="12"/>
        <v>LEER</v>
      </c>
      <c r="BL59" s="169" t="str">
        <f t="shared" si="12"/>
        <v>LEER</v>
      </c>
      <c r="BM59" s="169" t="str">
        <f t="shared" si="12"/>
        <v>LEER</v>
      </c>
      <c r="BN59" s="169" t="str">
        <f t="shared" si="12"/>
        <v>LEER</v>
      </c>
      <c r="BO59" s="169" t="str">
        <f t="shared" si="12"/>
        <v>LEER</v>
      </c>
      <c r="BP59" s="169" t="str">
        <f t="shared" si="12"/>
        <v>LEER</v>
      </c>
      <c r="BQ59" s="169" t="str">
        <f t="shared" si="12"/>
        <v>LEER</v>
      </c>
      <c r="BR59" s="169" t="str">
        <f t="shared" si="12"/>
        <v>LEER</v>
      </c>
      <c r="BS59" s="169" t="str">
        <f t="shared" si="12"/>
        <v>LEER</v>
      </c>
      <c r="BT59" s="169" t="str">
        <f t="shared" si="12"/>
        <v>LEER</v>
      </c>
      <c r="BU59" s="169" t="str">
        <f t="shared" si="12"/>
        <v>LEER</v>
      </c>
      <c r="BV59" s="169" t="str">
        <f t="shared" si="12"/>
        <v>LEER</v>
      </c>
      <c r="BW59" s="169" t="str">
        <f t="shared" si="12"/>
        <v>LEER</v>
      </c>
      <c r="BX59" s="169" t="str">
        <f t="shared" si="12"/>
        <v>LEER</v>
      </c>
      <c r="BY59" s="169" t="str">
        <f t="shared" si="12"/>
        <v>LEER</v>
      </c>
      <c r="BZ59" s="169" t="str">
        <f t="shared" si="12"/>
        <v>LEER</v>
      </c>
      <c r="CA59" s="169" t="str">
        <f t="shared" si="12"/>
        <v>LEER</v>
      </c>
      <c r="CB59" s="169" t="str">
        <f t="shared" si="12"/>
        <v>LEER</v>
      </c>
      <c r="CC59" s="169" t="str">
        <f t="shared" si="12"/>
        <v>LEER</v>
      </c>
      <c r="CD59" s="169" t="str">
        <f t="shared" si="12"/>
        <v>LEER</v>
      </c>
      <c r="CE59" s="169" t="str">
        <f t="shared" si="12"/>
        <v>LEER</v>
      </c>
      <c r="CF59" s="169" t="str">
        <f t="shared" si="12"/>
        <v>LEER</v>
      </c>
      <c r="CG59" s="169" t="str">
        <f t="shared" si="12"/>
        <v>LEER</v>
      </c>
      <c r="CH59" s="169" t="str">
        <f t="shared" si="12"/>
        <v>LEER</v>
      </c>
      <c r="CI59" s="169" t="str">
        <f t="shared" si="12"/>
        <v>LEER</v>
      </c>
      <c r="CJ59" s="169" t="str">
        <f t="shared" si="12"/>
        <v>LEER</v>
      </c>
      <c r="CK59" s="169" t="str">
        <f t="shared" si="12"/>
        <v>LEER</v>
      </c>
      <c r="CL59" s="169" t="str">
        <f t="shared" si="12"/>
        <v>LEER</v>
      </c>
      <c r="CM59" s="169" t="str">
        <f t="shared" si="12"/>
        <v>LEER</v>
      </c>
      <c r="CN59" s="169" t="str">
        <f t="shared" si="12"/>
        <v>LEER</v>
      </c>
      <c r="CO59" s="169" t="str">
        <f t="shared" si="12"/>
        <v>LEER</v>
      </c>
      <c r="CP59" s="169" t="str">
        <f t="shared" si="12"/>
        <v>LEER</v>
      </c>
      <c r="CQ59" s="169" t="str">
        <f t="shared" si="12"/>
        <v>LEER</v>
      </c>
      <c r="CR59" s="169" t="str">
        <f t="shared" si="12"/>
        <v>LEER</v>
      </c>
      <c r="CS59" s="169" t="str">
        <f t="shared" si="12"/>
        <v>LEER</v>
      </c>
      <c r="CT59" s="169" t="str">
        <f t="shared" si="12"/>
        <v>LEER</v>
      </c>
      <c r="CU59" s="169" t="str">
        <f t="shared" si="12"/>
        <v>LEER</v>
      </c>
      <c r="CV59" s="169" t="str">
        <f t="shared" si="12"/>
        <v>LEER</v>
      </c>
      <c r="CW59" s="169" t="str">
        <f t="shared" si="12"/>
        <v>LEER</v>
      </c>
      <c r="CX59" s="169" t="str">
        <f t="shared" si="12"/>
        <v>LEER</v>
      </c>
      <c r="CY59" s="169" t="str">
        <f t="shared" si="12"/>
        <v>LEER</v>
      </c>
      <c r="CZ59" s="169" t="str">
        <f t="shared" si="12"/>
        <v>LEER</v>
      </c>
      <c r="DA59" s="169" t="str">
        <f t="shared" si="12"/>
        <v>LEER</v>
      </c>
      <c r="DB59" s="169" t="str">
        <f t="shared" si="12"/>
        <v>LEER</v>
      </c>
      <c r="DC59" s="169" t="str">
        <f t="shared" si="12"/>
        <v>LEER</v>
      </c>
      <c r="DD59" s="169" t="str">
        <f t="shared" si="12"/>
        <v>LEER</v>
      </c>
      <c r="DE59" s="169" t="str">
        <f t="shared" si="12"/>
        <v>LEER</v>
      </c>
      <c r="DF59" s="169" t="str">
        <f t="shared" si="12"/>
        <v>LEER</v>
      </c>
      <c r="DG59" s="169" t="str">
        <f t="shared" si="12"/>
        <v>LEER</v>
      </c>
      <c r="DH59" s="169" t="str">
        <f t="shared" si="12"/>
        <v>LEER</v>
      </c>
      <c r="DI59" s="169" t="str">
        <f t="shared" si="12"/>
        <v>LEER</v>
      </c>
      <c r="DJ59" s="169" t="str">
        <f t="shared" si="12"/>
        <v>LEER</v>
      </c>
      <c r="DK59" s="169" t="str">
        <f t="shared" si="12"/>
        <v>LEER</v>
      </c>
      <c r="DL59" s="169" t="str">
        <f t="shared" si="12"/>
        <v>LEER</v>
      </c>
      <c r="DM59" s="169" t="str">
        <f t="shared" si="12"/>
        <v>LEER</v>
      </c>
      <c r="DN59" s="169" t="str">
        <f t="shared" si="12"/>
        <v>LEER</v>
      </c>
      <c r="DO59" s="169" t="str">
        <f t="shared" si="12"/>
        <v>LEER</v>
      </c>
      <c r="DP59" s="169" t="str">
        <f t="shared" si="12"/>
        <v>LEER</v>
      </c>
      <c r="DQ59" s="169" t="str">
        <f t="shared" si="12"/>
        <v>LEER</v>
      </c>
      <c r="DR59" s="169" t="str">
        <f t="shared" si="12"/>
        <v>LEER</v>
      </c>
      <c r="DS59" s="169" t="str">
        <f t="shared" si="12"/>
        <v>LEER</v>
      </c>
      <c r="DT59" s="169" t="str">
        <f t="shared" si="12"/>
        <v>LEER</v>
      </c>
      <c r="DU59" s="169" t="str">
        <f t="shared" si="12"/>
        <v>LEER</v>
      </c>
      <c r="DV59" s="169" t="str">
        <f t="shared" si="12"/>
        <v>LEER</v>
      </c>
      <c r="DW59" s="169" t="str">
        <f t="shared" si="12"/>
        <v>LEER</v>
      </c>
      <c r="DX59" s="169" t="str">
        <f t="shared" si="12"/>
        <v>LEER</v>
      </c>
      <c r="DY59" s="169" t="str">
        <f t="shared" si="12"/>
        <v>LEER</v>
      </c>
      <c r="DZ59" s="169" t="str">
        <f t="shared" si="12"/>
        <v>LEER</v>
      </c>
      <c r="EA59" s="169" t="str">
        <f t="shared" si="12"/>
        <v>LEER</v>
      </c>
      <c r="EB59" s="169" t="str">
        <f t="shared" si="12"/>
        <v>LEER</v>
      </c>
      <c r="EC59" s="169" t="str">
        <f t="shared" si="12"/>
        <v>LEER</v>
      </c>
      <c r="ED59" s="169" t="str">
        <f t="shared" si="12"/>
        <v>LEER</v>
      </c>
      <c r="EE59" s="169" t="str">
        <f t="shared" si="12"/>
        <v>LEER</v>
      </c>
      <c r="EF59" s="169" t="str">
        <f t="shared" si="12"/>
        <v>LEER</v>
      </c>
      <c r="EG59" s="169" t="str">
        <f t="shared" si="12"/>
        <v>LEER</v>
      </c>
      <c r="EH59" s="169" t="str">
        <f t="shared" si="12"/>
        <v>LEER</v>
      </c>
      <c r="EI59" s="169" t="str">
        <f t="shared" si="12"/>
        <v>LEER</v>
      </c>
      <c r="EJ59" s="169" t="str">
        <f t="shared" si="12"/>
        <v>LEER</v>
      </c>
      <c r="EK59" s="169" t="str">
        <f t="shared" si="12"/>
        <v>LEER</v>
      </c>
      <c r="EL59" s="169" t="str">
        <f t="shared" si="12"/>
        <v>LEER</v>
      </c>
      <c r="EM59" s="169" t="str">
        <f t="shared" si="12"/>
        <v>LEER</v>
      </c>
      <c r="EN59" s="169" t="str">
        <f t="shared" si="12"/>
        <v>LEER</v>
      </c>
      <c r="EO59" s="169" t="str">
        <f t="shared" si="12"/>
        <v>LEER</v>
      </c>
      <c r="EP59" s="169" t="str">
        <f t="shared" si="12"/>
        <v>LEER</v>
      </c>
      <c r="EQ59" s="169" t="str">
        <f t="shared" si="12"/>
        <v>LEER</v>
      </c>
      <c r="ER59" s="169" t="str">
        <f t="shared" si="12"/>
        <v>LEER</v>
      </c>
      <c r="ES59" s="169" t="str">
        <f t="shared" si="12"/>
        <v>LEER</v>
      </c>
      <c r="ET59" s="169" t="str">
        <f t="shared" si="12"/>
        <v>LEER</v>
      </c>
      <c r="EU59" s="169" t="str">
        <f t="shared" si="12"/>
        <v>LEER</v>
      </c>
      <c r="EV59" s="169" t="str">
        <f t="shared" si="12"/>
        <v>LEER</v>
      </c>
      <c r="EW59" s="169" t="str">
        <f t="shared" si="12"/>
        <v>LEER</v>
      </c>
      <c r="EX59" s="169" t="str">
        <f t="shared" si="12"/>
        <v>LEER</v>
      </c>
      <c r="EY59" s="169" t="str">
        <f t="shared" si="12"/>
        <v>LEER</v>
      </c>
      <c r="EZ59" s="169" t="str">
        <f t="shared" si="12"/>
        <v>LEER</v>
      </c>
      <c r="FA59" s="169" t="str">
        <f t="shared" si="12"/>
        <v>LEER</v>
      </c>
      <c r="FB59" s="169" t="str">
        <f t="shared" si="12"/>
        <v>LEER</v>
      </c>
      <c r="FC59" s="169" t="str">
        <f t="shared" si="12"/>
        <v>LEER</v>
      </c>
      <c r="FD59" s="169" t="str">
        <f t="shared" si="12"/>
        <v>LEER</v>
      </c>
      <c r="FE59" s="169" t="str">
        <f t="shared" si="12"/>
        <v>LEER</v>
      </c>
      <c r="FF59" s="169" t="str">
        <f t="shared" si="12"/>
        <v>LEER</v>
      </c>
      <c r="FG59" s="169" t="str">
        <f t="shared" si="12"/>
        <v>LEER</v>
      </c>
      <c r="FH59" s="169" t="str">
        <f t="shared" si="12"/>
        <v>LEER</v>
      </c>
      <c r="FI59" s="169" t="str">
        <f t="shared" si="12"/>
        <v>LEER</v>
      </c>
      <c r="FJ59" s="169" t="str">
        <f t="shared" si="12"/>
        <v>LEER</v>
      </c>
      <c r="FK59" s="169" t="str">
        <f t="shared" si="12"/>
        <v>LEER</v>
      </c>
      <c r="FL59" s="169" t="str">
        <f t="shared" si="12"/>
        <v>LEER</v>
      </c>
      <c r="FM59" s="169" t="str">
        <f t="shared" si="12"/>
        <v>LEER</v>
      </c>
      <c r="FN59" s="169" t="str">
        <f t="shared" si="12"/>
        <v>LEER</v>
      </c>
      <c r="FO59" s="169" t="str">
        <f t="shared" si="12"/>
        <v>LEER</v>
      </c>
      <c r="FP59" s="169" t="str">
        <f t="shared" si="12"/>
        <v>LEER</v>
      </c>
      <c r="FQ59" s="169" t="str">
        <f t="shared" si="12"/>
        <v>LEER</v>
      </c>
      <c r="FR59" s="169" t="str">
        <f t="shared" si="12"/>
        <v>LEER</v>
      </c>
      <c r="FS59" s="169" t="str">
        <f t="shared" si="12"/>
        <v>LEER</v>
      </c>
      <c r="FT59" s="169" t="str">
        <f t="shared" si="12"/>
        <v>LEER</v>
      </c>
      <c r="FU59" s="169" t="str">
        <f t="shared" si="12"/>
        <v>LEER</v>
      </c>
      <c r="FV59" s="169" t="str">
        <f t="shared" si="12"/>
        <v>LEER</v>
      </c>
      <c r="FW59" s="169" t="str">
        <f t="shared" si="12"/>
        <v>LEER</v>
      </c>
      <c r="FX59" s="169" t="str">
        <f t="shared" si="12"/>
        <v>LEER</v>
      </c>
      <c r="FY59" s="169" t="str">
        <f t="shared" si="12"/>
        <v>LEER</v>
      </c>
      <c r="FZ59" s="169" t="str">
        <f t="shared" si="12"/>
        <v>LEER</v>
      </c>
      <c r="GA59" s="169" t="str">
        <f t="shared" si="12"/>
        <v>LEER</v>
      </c>
      <c r="GB59" s="169" t="str">
        <f t="shared" si="12"/>
        <v>LEER</v>
      </c>
      <c r="GC59" s="169" t="str">
        <f t="shared" si="12"/>
        <v>LEER</v>
      </c>
      <c r="GD59" s="169" t="str">
        <f t="shared" si="12"/>
        <v>LEER</v>
      </c>
      <c r="GE59" s="169" t="str">
        <f t="shared" si="12"/>
        <v>LEER</v>
      </c>
      <c r="GF59" s="169" t="str">
        <f t="shared" si="12"/>
        <v>LEER</v>
      </c>
      <c r="GG59" s="169" t="str">
        <f t="shared" si="12"/>
        <v>LEER</v>
      </c>
      <c r="GH59" s="169" t="str">
        <f t="shared" si="12"/>
        <v>LEER</v>
      </c>
      <c r="GI59" s="169" t="str">
        <f t="shared" si="12"/>
        <v>LEER</v>
      </c>
      <c r="GJ59" s="169" t="str">
        <f t="shared" si="12"/>
        <v>LEER</v>
      </c>
      <c r="GK59" s="169" t="str">
        <f t="shared" si="12"/>
        <v>LEER</v>
      </c>
      <c r="GL59" s="169" t="str">
        <f t="shared" si="12"/>
        <v>LEER</v>
      </c>
      <c r="GM59" s="169" t="str">
        <f t="shared" si="12"/>
        <v>LEER</v>
      </c>
      <c r="GN59" s="169" t="str">
        <f t="shared" si="12"/>
        <v>LEER</v>
      </c>
      <c r="GO59" s="169" t="str">
        <f t="shared" si="12"/>
        <v>LEER</v>
      </c>
      <c r="GP59" s="169" t="str">
        <f t="shared" si="12"/>
        <v>LEER</v>
      </c>
      <c r="GQ59" s="169" t="str">
        <f t="shared" si="12"/>
        <v>LEER</v>
      </c>
      <c r="GR59" s="169" t="str">
        <f t="shared" si="12"/>
        <v>LEER</v>
      </c>
      <c r="GS59" s="169" t="str">
        <f t="shared" si="12"/>
        <v>LEER</v>
      </c>
      <c r="GT59" s="169" t="str">
        <f t="shared" si="12"/>
        <v>LEER</v>
      </c>
      <c r="GU59" s="169" t="str">
        <f t="shared" si="12"/>
        <v>LEER</v>
      </c>
      <c r="GV59" s="169" t="str">
        <f t="shared" si="12"/>
        <v>LEER</v>
      </c>
      <c r="GW59" s="169" t="str">
        <f t="shared" si="12"/>
        <v>LEER</v>
      </c>
      <c r="GX59" s="169" t="str">
        <f t="shared" si="12"/>
        <v>LEER</v>
      </c>
      <c r="GY59" s="169" t="str">
        <f t="shared" si="12"/>
        <v>LEER</v>
      </c>
      <c r="GZ59" s="169" t="str">
        <f t="shared" si="12"/>
        <v>LEER</v>
      </c>
      <c r="HA59" s="169" t="str">
        <f t="shared" si="12"/>
        <v>LEER</v>
      </c>
      <c r="HB59" s="169" t="str">
        <f t="shared" si="12"/>
        <v>LEER</v>
      </c>
      <c r="HC59" s="169" t="str">
        <f t="shared" si="12"/>
        <v>LEER</v>
      </c>
      <c r="HD59" s="169" t="str">
        <f t="shared" si="12"/>
        <v>LEER</v>
      </c>
      <c r="HE59" s="169" t="str">
        <f t="shared" si="12"/>
        <v>LEER</v>
      </c>
      <c r="HF59" s="169" t="str">
        <f t="shared" si="12"/>
        <v>LEER</v>
      </c>
      <c r="HG59" s="169" t="str">
        <f t="shared" si="12"/>
        <v>LEER</v>
      </c>
      <c r="HH59" s="169" t="str">
        <f t="shared" si="12"/>
        <v>LEER</v>
      </c>
      <c r="HI59" s="169" t="str">
        <f t="shared" si="12"/>
        <v>LEER</v>
      </c>
      <c r="HJ59" s="169" t="str">
        <f t="shared" si="12"/>
        <v>LEER</v>
      </c>
      <c r="HK59" s="169" t="str">
        <f t="shared" si="12"/>
        <v>LEER</v>
      </c>
      <c r="HL59" s="169" t="str">
        <f t="shared" si="12"/>
        <v>LEER</v>
      </c>
      <c r="HM59" s="169" t="str">
        <f t="shared" si="12"/>
        <v>LEER</v>
      </c>
      <c r="HN59" s="169" t="str">
        <f t="shared" si="12"/>
        <v>LEER</v>
      </c>
      <c r="HO59" s="169" t="str">
        <f t="shared" si="12"/>
        <v>LEER</v>
      </c>
      <c r="HP59" s="169" t="str">
        <f t="shared" si="12"/>
        <v>LEER</v>
      </c>
      <c r="HQ59" s="169" t="str">
        <f t="shared" si="12"/>
        <v>LEER</v>
      </c>
      <c r="HR59" s="169" t="str">
        <f t="shared" si="12"/>
        <v>LEER</v>
      </c>
      <c r="HS59" s="169" t="str">
        <f t="shared" si="12"/>
        <v>LEER</v>
      </c>
      <c r="HT59" s="169" t="str">
        <f t="shared" si="12"/>
        <v>LEER</v>
      </c>
      <c r="HU59" s="169" t="str">
        <f t="shared" si="12"/>
        <v>LEER</v>
      </c>
      <c r="HV59" s="169" t="str">
        <f t="shared" si="12"/>
        <v>LEER</v>
      </c>
      <c r="HW59" s="169" t="str">
        <f t="shared" si="12"/>
        <v>LEER</v>
      </c>
      <c r="HX59" s="169" t="str">
        <f t="shared" si="12"/>
        <v>LEER</v>
      </c>
      <c r="HY59" s="169" t="str">
        <f t="shared" si="12"/>
        <v>LEER</v>
      </c>
      <c r="HZ59" s="169" t="str">
        <f t="shared" si="12"/>
        <v>LEER</v>
      </c>
      <c r="IA59" s="169" t="str">
        <f t="shared" si="12"/>
        <v>LEER</v>
      </c>
      <c r="IB59" s="169" t="str">
        <f t="shared" si="12"/>
        <v>LEER</v>
      </c>
      <c r="IC59" s="169" t="str">
        <f t="shared" si="12"/>
        <v>LEER</v>
      </c>
      <c r="ID59" s="169" t="str">
        <f t="shared" si="12"/>
        <v>LEER</v>
      </c>
      <c r="IE59" s="169" t="str">
        <f t="shared" si="12"/>
        <v>LEER</v>
      </c>
      <c r="IF59" s="169" t="str">
        <f t="shared" si="12"/>
        <v>LEER</v>
      </c>
      <c r="IG59" s="169" t="str">
        <f t="shared" si="12"/>
        <v>LEER</v>
      </c>
      <c r="IH59" s="169" t="str">
        <f t="shared" si="12"/>
        <v>LEER</v>
      </c>
      <c r="II59" s="169" t="str">
        <f t="shared" si="12"/>
        <v>LEER</v>
      </c>
      <c r="IJ59" s="169" t="str">
        <f t="shared" si="12"/>
        <v>LEER</v>
      </c>
      <c r="IK59" s="169" t="str">
        <f t="shared" si="12"/>
        <v>LEER</v>
      </c>
      <c r="IL59" s="169" t="str">
        <f t="shared" si="12"/>
        <v>LEER</v>
      </c>
      <c r="IM59" s="169" t="str">
        <f t="shared" si="12"/>
        <v>LEER</v>
      </c>
      <c r="IN59" s="169" t="str">
        <f t="shared" si="12"/>
        <v>LEER</v>
      </c>
      <c r="IO59" s="169" t="str">
        <f t="shared" si="12"/>
        <v>LEER</v>
      </c>
      <c r="IP59" s="169" t="str">
        <f t="shared" si="12"/>
        <v>LEER</v>
      </c>
      <c r="IQ59" s="169" t="str">
        <f t="shared" si="12"/>
        <v>LEER</v>
      </c>
      <c r="IR59" s="169" t="str">
        <f t="shared" si="12"/>
        <v>LEER</v>
      </c>
      <c r="IS59" s="169" t="str">
        <f t="shared" si="12"/>
        <v>LEER</v>
      </c>
      <c r="IT59" s="169" t="str">
        <f t="shared" si="12"/>
        <v>LEER</v>
      </c>
      <c r="IU59" s="169" t="str">
        <f t="shared" si="12"/>
        <v>LEER</v>
      </c>
      <c r="IV59" s="169" t="str">
        <f t="shared" si="12"/>
        <v>LEER</v>
      </c>
      <c r="IW59" s="169" t="str">
        <f t="shared" si="12"/>
        <v>LEER</v>
      </c>
      <c r="IX59" s="169" t="str">
        <f t="shared" si="12"/>
        <v>LEER</v>
      </c>
      <c r="IY59" s="169" t="str">
        <f t="shared" si="12"/>
        <v>LEER</v>
      </c>
      <c r="IZ59" s="169" t="str">
        <f t="shared" si="12"/>
        <v>LEER</v>
      </c>
      <c r="JA59" s="169" t="str">
        <f t="shared" ref="JA59:SK59" si="13">IF(COUNTA(JA60:JA63)=0,"LEER",IF(JA60&gt;0,"OK",IF(JA60=0,"KEINE MAHLZEITEN","FEHLER")))</f>
        <v>LEER</v>
      </c>
      <c r="JB59" s="169" t="str">
        <f t="shared" si="13"/>
        <v>LEER</v>
      </c>
      <c r="JC59" s="169" t="str">
        <f t="shared" si="13"/>
        <v>LEER</v>
      </c>
      <c r="JD59" s="169" t="str">
        <f t="shared" si="13"/>
        <v>LEER</v>
      </c>
      <c r="JE59" s="169" t="str">
        <f t="shared" si="13"/>
        <v>LEER</v>
      </c>
      <c r="JF59" s="169" t="str">
        <f t="shared" si="13"/>
        <v>LEER</v>
      </c>
      <c r="JG59" s="169" t="str">
        <f t="shared" si="13"/>
        <v>LEER</v>
      </c>
      <c r="JH59" s="169" t="str">
        <f t="shared" si="13"/>
        <v>LEER</v>
      </c>
      <c r="JI59" s="169" t="str">
        <f t="shared" si="13"/>
        <v>LEER</v>
      </c>
      <c r="JJ59" s="169" t="str">
        <f t="shared" si="13"/>
        <v>LEER</v>
      </c>
      <c r="JK59" s="169" t="str">
        <f t="shared" si="13"/>
        <v>LEER</v>
      </c>
      <c r="JL59" s="169" t="str">
        <f t="shared" si="13"/>
        <v>LEER</v>
      </c>
      <c r="JM59" s="169" t="str">
        <f t="shared" si="13"/>
        <v>LEER</v>
      </c>
      <c r="JN59" s="169" t="str">
        <f t="shared" si="13"/>
        <v>LEER</v>
      </c>
      <c r="JO59" s="169" t="str">
        <f t="shared" si="13"/>
        <v>LEER</v>
      </c>
      <c r="JP59" s="169" t="str">
        <f t="shared" si="13"/>
        <v>LEER</v>
      </c>
      <c r="JQ59" s="169" t="str">
        <f t="shared" si="13"/>
        <v>LEER</v>
      </c>
      <c r="JR59" s="169" t="str">
        <f t="shared" si="13"/>
        <v>LEER</v>
      </c>
      <c r="JS59" s="169" t="str">
        <f t="shared" si="13"/>
        <v>LEER</v>
      </c>
      <c r="JT59" s="169" t="str">
        <f t="shared" si="13"/>
        <v>LEER</v>
      </c>
      <c r="JU59" s="169" t="str">
        <f t="shared" si="13"/>
        <v>LEER</v>
      </c>
      <c r="JV59" s="169" t="str">
        <f t="shared" si="13"/>
        <v>LEER</v>
      </c>
      <c r="JW59" s="169" t="str">
        <f t="shared" si="13"/>
        <v>LEER</v>
      </c>
      <c r="JX59" s="169" t="str">
        <f t="shared" si="13"/>
        <v>LEER</v>
      </c>
      <c r="JY59" s="169" t="str">
        <f t="shared" si="13"/>
        <v>LEER</v>
      </c>
      <c r="JZ59" s="169" t="str">
        <f t="shared" si="13"/>
        <v>LEER</v>
      </c>
      <c r="KA59" s="169" t="str">
        <f t="shared" si="13"/>
        <v>LEER</v>
      </c>
      <c r="KB59" s="169" t="str">
        <f t="shared" si="13"/>
        <v>LEER</v>
      </c>
      <c r="KC59" s="169" t="str">
        <f t="shared" si="13"/>
        <v>LEER</v>
      </c>
      <c r="KD59" s="169" t="str">
        <f t="shared" si="13"/>
        <v>LEER</v>
      </c>
      <c r="KE59" s="169" t="str">
        <f t="shared" si="13"/>
        <v>LEER</v>
      </c>
      <c r="KF59" s="169" t="str">
        <f t="shared" si="13"/>
        <v>LEER</v>
      </c>
      <c r="KG59" s="169" t="str">
        <f t="shared" si="13"/>
        <v>LEER</v>
      </c>
      <c r="KH59" s="169" t="str">
        <f t="shared" si="13"/>
        <v>LEER</v>
      </c>
      <c r="KI59" s="169" t="str">
        <f t="shared" si="13"/>
        <v>LEER</v>
      </c>
      <c r="KJ59" s="169" t="str">
        <f t="shared" si="13"/>
        <v>LEER</v>
      </c>
      <c r="KK59" s="169" t="str">
        <f t="shared" si="13"/>
        <v>LEER</v>
      </c>
      <c r="KL59" s="169" t="str">
        <f t="shared" si="13"/>
        <v>LEER</v>
      </c>
      <c r="KM59" s="169" t="str">
        <f t="shared" si="13"/>
        <v>LEER</v>
      </c>
      <c r="KN59" s="169" t="str">
        <f t="shared" si="13"/>
        <v>LEER</v>
      </c>
      <c r="KO59" s="169" t="str">
        <f t="shared" si="13"/>
        <v>LEER</v>
      </c>
      <c r="KP59" s="169" t="str">
        <f t="shared" si="13"/>
        <v>LEER</v>
      </c>
      <c r="KQ59" s="169" t="str">
        <f t="shared" si="13"/>
        <v>LEER</v>
      </c>
      <c r="KR59" s="169" t="str">
        <f t="shared" si="13"/>
        <v>LEER</v>
      </c>
      <c r="KS59" s="169" t="str">
        <f t="shared" si="13"/>
        <v>LEER</v>
      </c>
      <c r="KT59" s="169" t="str">
        <f t="shared" si="13"/>
        <v>LEER</v>
      </c>
      <c r="KU59" s="169" t="str">
        <f t="shared" si="13"/>
        <v>LEER</v>
      </c>
      <c r="KV59" s="169" t="str">
        <f t="shared" si="13"/>
        <v>LEER</v>
      </c>
      <c r="KW59" s="169" t="str">
        <f t="shared" si="13"/>
        <v>LEER</v>
      </c>
      <c r="KX59" s="169" t="str">
        <f t="shared" si="13"/>
        <v>LEER</v>
      </c>
      <c r="KY59" s="169" t="str">
        <f t="shared" si="13"/>
        <v>LEER</v>
      </c>
      <c r="KZ59" s="169" t="str">
        <f t="shared" si="13"/>
        <v>LEER</v>
      </c>
      <c r="LA59" s="169" t="str">
        <f t="shared" si="13"/>
        <v>LEER</v>
      </c>
      <c r="LB59" s="169" t="str">
        <f t="shared" si="13"/>
        <v>LEER</v>
      </c>
      <c r="LC59" s="169" t="str">
        <f t="shared" si="13"/>
        <v>LEER</v>
      </c>
      <c r="LD59" s="169" t="str">
        <f t="shared" si="13"/>
        <v>LEER</v>
      </c>
      <c r="LE59" s="169" t="str">
        <f t="shared" si="13"/>
        <v>LEER</v>
      </c>
      <c r="LF59" s="169" t="str">
        <f t="shared" si="13"/>
        <v>LEER</v>
      </c>
      <c r="LG59" s="169" t="str">
        <f t="shared" si="13"/>
        <v>LEER</v>
      </c>
      <c r="LH59" s="169" t="str">
        <f t="shared" si="13"/>
        <v>LEER</v>
      </c>
      <c r="LI59" s="169" t="str">
        <f t="shared" si="13"/>
        <v>LEER</v>
      </c>
      <c r="LJ59" s="169" t="str">
        <f t="shared" si="13"/>
        <v>LEER</v>
      </c>
      <c r="LK59" s="169" t="str">
        <f t="shared" si="13"/>
        <v>LEER</v>
      </c>
      <c r="LL59" s="169" t="str">
        <f t="shared" si="13"/>
        <v>LEER</v>
      </c>
      <c r="LM59" s="169" t="str">
        <f t="shared" si="13"/>
        <v>LEER</v>
      </c>
      <c r="LN59" s="169" t="str">
        <f t="shared" si="13"/>
        <v>LEER</v>
      </c>
      <c r="LO59" s="169" t="str">
        <f t="shared" si="13"/>
        <v>LEER</v>
      </c>
      <c r="LP59" s="169" t="str">
        <f t="shared" si="13"/>
        <v>LEER</v>
      </c>
      <c r="LQ59" s="169" t="str">
        <f t="shared" si="13"/>
        <v>LEER</v>
      </c>
      <c r="LR59" s="169" t="str">
        <f t="shared" si="13"/>
        <v>LEER</v>
      </c>
      <c r="LS59" s="169" t="str">
        <f t="shared" si="13"/>
        <v>LEER</v>
      </c>
      <c r="LT59" s="169" t="str">
        <f t="shared" si="13"/>
        <v>LEER</v>
      </c>
      <c r="LU59" s="169" t="str">
        <f t="shared" si="13"/>
        <v>LEER</v>
      </c>
      <c r="LV59" s="169" t="str">
        <f t="shared" si="13"/>
        <v>LEER</v>
      </c>
      <c r="LW59" s="169" t="str">
        <f t="shared" si="13"/>
        <v>LEER</v>
      </c>
      <c r="LX59" s="169" t="str">
        <f t="shared" si="13"/>
        <v>LEER</v>
      </c>
      <c r="LY59" s="169" t="str">
        <f t="shared" si="13"/>
        <v>LEER</v>
      </c>
      <c r="LZ59" s="169" t="str">
        <f t="shared" si="13"/>
        <v>LEER</v>
      </c>
      <c r="MA59" s="169" t="str">
        <f t="shared" si="13"/>
        <v>LEER</v>
      </c>
      <c r="MB59" s="169" t="str">
        <f t="shared" si="13"/>
        <v>LEER</v>
      </c>
      <c r="MC59" s="169" t="str">
        <f t="shared" si="13"/>
        <v>LEER</v>
      </c>
      <c r="MD59" s="169" t="str">
        <f t="shared" si="13"/>
        <v>LEER</v>
      </c>
      <c r="ME59" s="169" t="str">
        <f t="shared" si="13"/>
        <v>LEER</v>
      </c>
      <c r="MF59" s="169" t="str">
        <f t="shared" si="13"/>
        <v>LEER</v>
      </c>
      <c r="MG59" s="169" t="str">
        <f t="shared" si="13"/>
        <v>LEER</v>
      </c>
      <c r="MH59" s="169" t="str">
        <f t="shared" si="13"/>
        <v>LEER</v>
      </c>
      <c r="MI59" s="169" t="str">
        <f t="shared" si="13"/>
        <v>LEER</v>
      </c>
      <c r="MJ59" s="169" t="str">
        <f t="shared" si="13"/>
        <v>LEER</v>
      </c>
      <c r="MK59" s="169" t="str">
        <f t="shared" si="13"/>
        <v>LEER</v>
      </c>
      <c r="ML59" s="169" t="str">
        <f t="shared" si="13"/>
        <v>LEER</v>
      </c>
      <c r="MM59" s="169" t="str">
        <f t="shared" si="13"/>
        <v>LEER</v>
      </c>
      <c r="MN59" s="169" t="str">
        <f t="shared" si="13"/>
        <v>LEER</v>
      </c>
      <c r="MO59" s="169" t="str">
        <f t="shared" si="13"/>
        <v>LEER</v>
      </c>
      <c r="MP59" s="169" t="str">
        <f t="shared" si="13"/>
        <v>LEER</v>
      </c>
      <c r="MQ59" s="169" t="str">
        <f t="shared" si="13"/>
        <v>LEER</v>
      </c>
      <c r="MR59" s="169" t="str">
        <f t="shared" si="13"/>
        <v>LEER</v>
      </c>
      <c r="MS59" s="169" t="str">
        <f t="shared" si="13"/>
        <v>LEER</v>
      </c>
      <c r="MT59" s="169" t="str">
        <f t="shared" si="13"/>
        <v>LEER</v>
      </c>
      <c r="MU59" s="169" t="str">
        <f t="shared" si="13"/>
        <v>LEER</v>
      </c>
      <c r="MV59" s="169" t="str">
        <f t="shared" si="13"/>
        <v>LEER</v>
      </c>
      <c r="MW59" s="169" t="str">
        <f t="shared" si="13"/>
        <v>LEER</v>
      </c>
      <c r="MX59" s="169" t="str">
        <f t="shared" si="13"/>
        <v>LEER</v>
      </c>
      <c r="MY59" s="169" t="str">
        <f t="shared" si="13"/>
        <v>LEER</v>
      </c>
      <c r="MZ59" s="169" t="str">
        <f t="shared" si="13"/>
        <v>LEER</v>
      </c>
      <c r="NA59" s="169" t="str">
        <f t="shared" si="13"/>
        <v>LEER</v>
      </c>
      <c r="NB59" s="169" t="str">
        <f t="shared" si="13"/>
        <v>LEER</v>
      </c>
      <c r="NC59" s="169" t="str">
        <f t="shared" si="13"/>
        <v>LEER</v>
      </c>
      <c r="ND59" s="169" t="str">
        <f t="shared" si="13"/>
        <v>LEER</v>
      </c>
      <c r="NE59" s="169" t="str">
        <f t="shared" si="13"/>
        <v>LEER</v>
      </c>
      <c r="NF59" s="169" t="str">
        <f t="shared" si="13"/>
        <v>LEER</v>
      </c>
      <c r="NG59" s="169" t="str">
        <f t="shared" si="13"/>
        <v>LEER</v>
      </c>
      <c r="NH59" s="169" t="str">
        <f t="shared" si="13"/>
        <v>LEER</v>
      </c>
      <c r="NI59" s="169" t="str">
        <f t="shared" si="13"/>
        <v>LEER</v>
      </c>
      <c r="NJ59" s="169" t="str">
        <f t="shared" si="13"/>
        <v>LEER</v>
      </c>
      <c r="NK59" s="169" t="str">
        <f t="shared" si="13"/>
        <v>LEER</v>
      </c>
      <c r="NL59" s="169" t="str">
        <f t="shared" si="13"/>
        <v>LEER</v>
      </c>
      <c r="NM59" s="169" t="str">
        <f t="shared" si="13"/>
        <v>LEER</v>
      </c>
      <c r="NN59" s="169" t="str">
        <f t="shared" si="13"/>
        <v>LEER</v>
      </c>
      <c r="NO59" s="169" t="str">
        <f t="shared" si="13"/>
        <v>LEER</v>
      </c>
      <c r="NP59" s="169" t="str">
        <f t="shared" si="13"/>
        <v>LEER</v>
      </c>
      <c r="NQ59" s="169" t="str">
        <f t="shared" si="13"/>
        <v>LEER</v>
      </c>
      <c r="NR59" s="169" t="str">
        <f t="shared" si="13"/>
        <v>LEER</v>
      </c>
      <c r="NS59" s="169" t="str">
        <f t="shared" si="13"/>
        <v>LEER</v>
      </c>
      <c r="NT59" s="169" t="str">
        <f t="shared" si="13"/>
        <v>LEER</v>
      </c>
      <c r="NU59" s="169" t="str">
        <f t="shared" si="13"/>
        <v>LEER</v>
      </c>
      <c r="NV59" s="169" t="str">
        <f t="shared" si="13"/>
        <v>LEER</v>
      </c>
      <c r="NW59" s="169" t="str">
        <f t="shared" si="13"/>
        <v>LEER</v>
      </c>
      <c r="NX59" s="169" t="str">
        <f t="shared" si="13"/>
        <v>LEER</v>
      </c>
      <c r="NY59" s="169" t="str">
        <f t="shared" si="13"/>
        <v>LEER</v>
      </c>
      <c r="NZ59" s="169" t="str">
        <f t="shared" si="13"/>
        <v>LEER</v>
      </c>
      <c r="OA59" s="169" t="str">
        <f t="shared" si="13"/>
        <v>LEER</v>
      </c>
      <c r="OB59" s="169" t="str">
        <f t="shared" si="13"/>
        <v>LEER</v>
      </c>
      <c r="OC59" s="169" t="str">
        <f t="shared" si="13"/>
        <v>LEER</v>
      </c>
      <c r="OD59" s="169" t="str">
        <f t="shared" si="13"/>
        <v>LEER</v>
      </c>
      <c r="OE59" s="169" t="str">
        <f t="shared" si="13"/>
        <v>LEER</v>
      </c>
      <c r="OF59" s="169" t="str">
        <f t="shared" si="13"/>
        <v>LEER</v>
      </c>
      <c r="OG59" s="169" t="str">
        <f t="shared" si="13"/>
        <v>LEER</v>
      </c>
      <c r="OH59" s="169" t="str">
        <f t="shared" si="13"/>
        <v>LEER</v>
      </c>
      <c r="OI59" s="169" t="str">
        <f t="shared" si="13"/>
        <v>LEER</v>
      </c>
      <c r="OJ59" s="169" t="str">
        <f t="shared" si="13"/>
        <v>LEER</v>
      </c>
      <c r="OK59" s="169" t="str">
        <f t="shared" si="13"/>
        <v>LEER</v>
      </c>
      <c r="OL59" s="169" t="str">
        <f t="shared" si="13"/>
        <v>LEER</v>
      </c>
      <c r="OM59" s="169" t="str">
        <f t="shared" si="13"/>
        <v>LEER</v>
      </c>
      <c r="ON59" s="169" t="str">
        <f t="shared" si="13"/>
        <v>LEER</v>
      </c>
      <c r="OO59" s="169" t="str">
        <f t="shared" si="13"/>
        <v>LEER</v>
      </c>
      <c r="OP59" s="169" t="str">
        <f t="shared" si="13"/>
        <v>LEER</v>
      </c>
      <c r="OQ59" s="169" t="str">
        <f t="shared" si="13"/>
        <v>LEER</v>
      </c>
      <c r="OR59" s="169" t="str">
        <f t="shared" si="13"/>
        <v>LEER</v>
      </c>
      <c r="OS59" s="169" t="str">
        <f t="shared" si="13"/>
        <v>LEER</v>
      </c>
      <c r="OT59" s="169" t="str">
        <f t="shared" si="13"/>
        <v>LEER</v>
      </c>
      <c r="OU59" s="169" t="str">
        <f t="shared" si="13"/>
        <v>LEER</v>
      </c>
      <c r="OV59" s="169" t="str">
        <f t="shared" si="13"/>
        <v>LEER</v>
      </c>
      <c r="OW59" s="169" t="str">
        <f t="shared" si="13"/>
        <v>LEER</v>
      </c>
      <c r="OX59" s="169" t="str">
        <f t="shared" si="13"/>
        <v>LEER</v>
      </c>
      <c r="OY59" s="169" t="str">
        <f t="shared" si="13"/>
        <v>LEER</v>
      </c>
      <c r="OZ59" s="169" t="str">
        <f t="shared" si="13"/>
        <v>LEER</v>
      </c>
      <c r="PA59" s="169" t="str">
        <f t="shared" si="13"/>
        <v>LEER</v>
      </c>
      <c r="PB59" s="169" t="str">
        <f t="shared" si="13"/>
        <v>LEER</v>
      </c>
      <c r="PC59" s="169" t="str">
        <f t="shared" si="13"/>
        <v>LEER</v>
      </c>
      <c r="PD59" s="169" t="str">
        <f t="shared" si="13"/>
        <v>LEER</v>
      </c>
      <c r="PE59" s="169" t="str">
        <f t="shared" si="13"/>
        <v>LEER</v>
      </c>
      <c r="PF59" s="169" t="str">
        <f t="shared" si="13"/>
        <v>LEER</v>
      </c>
      <c r="PG59" s="169" t="str">
        <f t="shared" si="13"/>
        <v>LEER</v>
      </c>
      <c r="PH59" s="169" t="str">
        <f t="shared" si="13"/>
        <v>LEER</v>
      </c>
      <c r="PI59" s="169" t="str">
        <f t="shared" si="13"/>
        <v>LEER</v>
      </c>
      <c r="PJ59" s="169" t="str">
        <f t="shared" si="13"/>
        <v>LEER</v>
      </c>
      <c r="PK59" s="169" t="str">
        <f t="shared" si="13"/>
        <v>LEER</v>
      </c>
      <c r="PL59" s="169" t="str">
        <f t="shared" si="13"/>
        <v>LEER</v>
      </c>
      <c r="PM59" s="169" t="str">
        <f t="shared" si="13"/>
        <v>LEER</v>
      </c>
      <c r="PN59" s="169" t="str">
        <f t="shared" si="13"/>
        <v>LEER</v>
      </c>
      <c r="PO59" s="169" t="str">
        <f t="shared" si="13"/>
        <v>LEER</v>
      </c>
      <c r="PP59" s="169" t="str">
        <f t="shared" si="13"/>
        <v>LEER</v>
      </c>
      <c r="PQ59" s="169" t="str">
        <f t="shared" si="13"/>
        <v>LEER</v>
      </c>
      <c r="PR59" s="169" t="str">
        <f t="shared" si="13"/>
        <v>LEER</v>
      </c>
      <c r="PS59" s="169" t="str">
        <f t="shared" si="13"/>
        <v>LEER</v>
      </c>
      <c r="PT59" s="169" t="str">
        <f t="shared" si="13"/>
        <v>LEER</v>
      </c>
      <c r="PU59" s="169" t="str">
        <f t="shared" si="13"/>
        <v>LEER</v>
      </c>
      <c r="PV59" s="169" t="str">
        <f t="shared" si="13"/>
        <v>LEER</v>
      </c>
      <c r="PW59" s="169" t="str">
        <f t="shared" si="13"/>
        <v>LEER</v>
      </c>
      <c r="PX59" s="169" t="str">
        <f t="shared" si="13"/>
        <v>LEER</v>
      </c>
      <c r="PY59" s="169" t="str">
        <f t="shared" si="13"/>
        <v>LEER</v>
      </c>
      <c r="PZ59" s="169" t="str">
        <f t="shared" si="13"/>
        <v>LEER</v>
      </c>
      <c r="QA59" s="169" t="str">
        <f t="shared" si="13"/>
        <v>LEER</v>
      </c>
      <c r="QB59" s="169" t="str">
        <f t="shared" si="13"/>
        <v>LEER</v>
      </c>
      <c r="QC59" s="169" t="str">
        <f t="shared" si="13"/>
        <v>LEER</v>
      </c>
      <c r="QD59" s="169" t="str">
        <f t="shared" si="13"/>
        <v>LEER</v>
      </c>
      <c r="QE59" s="169" t="str">
        <f t="shared" si="13"/>
        <v>LEER</v>
      </c>
      <c r="QF59" s="169" t="str">
        <f t="shared" si="13"/>
        <v>LEER</v>
      </c>
      <c r="QG59" s="169" t="str">
        <f t="shared" si="13"/>
        <v>LEER</v>
      </c>
      <c r="QH59" s="169" t="str">
        <f t="shared" si="13"/>
        <v>LEER</v>
      </c>
      <c r="QI59" s="169" t="str">
        <f t="shared" si="13"/>
        <v>LEER</v>
      </c>
      <c r="QJ59" s="169" t="str">
        <f t="shared" si="13"/>
        <v>LEER</v>
      </c>
      <c r="QK59" s="169" t="str">
        <f t="shared" si="13"/>
        <v>LEER</v>
      </c>
      <c r="QL59" s="169" t="str">
        <f t="shared" si="13"/>
        <v>LEER</v>
      </c>
      <c r="QM59" s="169" t="str">
        <f t="shared" si="13"/>
        <v>LEER</v>
      </c>
      <c r="QN59" s="169" t="str">
        <f t="shared" si="13"/>
        <v>LEER</v>
      </c>
      <c r="QO59" s="169" t="str">
        <f t="shared" si="13"/>
        <v>LEER</v>
      </c>
      <c r="QP59" s="169" t="str">
        <f t="shared" si="13"/>
        <v>LEER</v>
      </c>
      <c r="QQ59" s="169" t="str">
        <f t="shared" si="13"/>
        <v>LEER</v>
      </c>
      <c r="QR59" s="169" t="str">
        <f t="shared" si="13"/>
        <v>LEER</v>
      </c>
      <c r="QS59" s="169" t="str">
        <f t="shared" si="13"/>
        <v>LEER</v>
      </c>
      <c r="QT59" s="169" t="str">
        <f t="shared" si="13"/>
        <v>LEER</v>
      </c>
      <c r="QU59" s="169" t="str">
        <f t="shared" si="13"/>
        <v>LEER</v>
      </c>
      <c r="QV59" s="169" t="str">
        <f t="shared" si="13"/>
        <v>LEER</v>
      </c>
      <c r="QW59" s="169" t="str">
        <f t="shared" si="13"/>
        <v>LEER</v>
      </c>
      <c r="QX59" s="169" t="str">
        <f t="shared" si="13"/>
        <v>LEER</v>
      </c>
      <c r="QY59" s="169" t="str">
        <f t="shared" si="13"/>
        <v>LEER</v>
      </c>
      <c r="QZ59" s="169" t="str">
        <f t="shared" si="13"/>
        <v>LEER</v>
      </c>
      <c r="RA59" s="169" t="str">
        <f t="shared" si="13"/>
        <v>LEER</v>
      </c>
      <c r="RB59" s="169" t="str">
        <f t="shared" si="13"/>
        <v>LEER</v>
      </c>
      <c r="RC59" s="169" t="str">
        <f t="shared" si="13"/>
        <v>LEER</v>
      </c>
      <c r="RD59" s="169" t="str">
        <f t="shared" si="13"/>
        <v>LEER</v>
      </c>
      <c r="RE59" s="169" t="str">
        <f t="shared" si="13"/>
        <v>LEER</v>
      </c>
      <c r="RF59" s="169" t="str">
        <f t="shared" si="13"/>
        <v>LEER</v>
      </c>
      <c r="RG59" s="169" t="str">
        <f t="shared" si="13"/>
        <v>LEER</v>
      </c>
      <c r="RH59" s="169" t="str">
        <f t="shared" si="13"/>
        <v>LEER</v>
      </c>
      <c r="RI59" s="169" t="str">
        <f t="shared" si="13"/>
        <v>LEER</v>
      </c>
      <c r="RJ59" s="169" t="str">
        <f t="shared" si="13"/>
        <v>LEER</v>
      </c>
      <c r="RK59" s="169" t="str">
        <f t="shared" si="13"/>
        <v>LEER</v>
      </c>
      <c r="RL59" s="169" t="str">
        <f t="shared" si="13"/>
        <v>LEER</v>
      </c>
      <c r="RM59" s="169" t="str">
        <f t="shared" si="13"/>
        <v>LEER</v>
      </c>
      <c r="RN59" s="169" t="str">
        <f t="shared" si="13"/>
        <v>LEER</v>
      </c>
      <c r="RO59" s="169" t="str">
        <f t="shared" si="13"/>
        <v>LEER</v>
      </c>
      <c r="RP59" s="169" t="str">
        <f t="shared" si="13"/>
        <v>LEER</v>
      </c>
      <c r="RQ59" s="169" t="str">
        <f t="shared" si="13"/>
        <v>LEER</v>
      </c>
      <c r="RR59" s="169" t="str">
        <f t="shared" si="13"/>
        <v>LEER</v>
      </c>
      <c r="RS59" s="169" t="str">
        <f t="shared" si="13"/>
        <v>LEER</v>
      </c>
      <c r="RT59" s="169" t="str">
        <f t="shared" si="13"/>
        <v>LEER</v>
      </c>
      <c r="RU59" s="169" t="str">
        <f t="shared" si="13"/>
        <v>LEER</v>
      </c>
      <c r="RV59" s="169" t="str">
        <f t="shared" si="13"/>
        <v>LEER</v>
      </c>
      <c r="RW59" s="169" t="str">
        <f t="shared" si="13"/>
        <v>LEER</v>
      </c>
      <c r="RX59" s="169" t="str">
        <f t="shared" si="13"/>
        <v>LEER</v>
      </c>
      <c r="RY59" s="169" t="str">
        <f t="shared" si="13"/>
        <v>LEER</v>
      </c>
      <c r="RZ59" s="169" t="str">
        <f t="shared" si="13"/>
        <v>LEER</v>
      </c>
      <c r="SA59" s="169" t="str">
        <f t="shared" si="13"/>
        <v>LEER</v>
      </c>
      <c r="SB59" s="169" t="str">
        <f t="shared" si="13"/>
        <v>LEER</v>
      </c>
      <c r="SC59" s="169" t="str">
        <f t="shared" si="13"/>
        <v>LEER</v>
      </c>
      <c r="SD59" s="169" t="str">
        <f t="shared" si="13"/>
        <v>LEER</v>
      </c>
      <c r="SE59" s="169" t="str">
        <f t="shared" si="13"/>
        <v>LEER</v>
      </c>
      <c r="SF59" s="169" t="str">
        <f t="shared" si="13"/>
        <v>LEER</v>
      </c>
      <c r="SG59" s="169" t="str">
        <f t="shared" si="13"/>
        <v>LEER</v>
      </c>
      <c r="SH59" s="169" t="str">
        <f t="shared" si="13"/>
        <v>LEER</v>
      </c>
      <c r="SI59" s="169" t="str">
        <f t="shared" si="13"/>
        <v>LEER</v>
      </c>
      <c r="SJ59" s="169" t="str">
        <f t="shared" si="13"/>
        <v>LEER</v>
      </c>
      <c r="SK59" s="169" t="str">
        <f t="shared" si="13"/>
        <v>LEER</v>
      </c>
      <c r="SL59" s="170"/>
      <c r="SM59" s="170"/>
      <c r="SN59" s="170"/>
      <c r="SO59" s="170"/>
      <c r="SP59" s="170"/>
      <c r="SQ59" s="170"/>
      <c r="SR59" s="170"/>
      <c r="SS59" s="170"/>
      <c r="ST59" s="170"/>
      <c r="SU59" s="170"/>
      <c r="SV59" s="170"/>
      <c r="SW59" s="170"/>
      <c r="SX59" s="170"/>
      <c r="SY59" s="170"/>
      <c r="SZ59" s="170"/>
      <c r="TA59" s="170"/>
    </row>
    <row r="60" spans="1:521" ht="28.5" customHeight="1" x14ac:dyDescent="0.2">
      <c r="A60" s="171"/>
      <c r="B60" s="89" t="s">
        <v>124</v>
      </c>
      <c r="C60" s="172" t="s">
        <v>125</v>
      </c>
      <c r="D60" s="128">
        <v>5</v>
      </c>
      <c r="E60" s="128"/>
      <c r="F60" s="131"/>
      <c r="G60" s="131"/>
      <c r="H60" s="131"/>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129"/>
      <c r="BN60" s="129"/>
      <c r="BO60" s="129"/>
      <c r="BP60" s="129"/>
      <c r="BQ60" s="129"/>
      <c r="BR60" s="129"/>
      <c r="BS60" s="129"/>
      <c r="BT60" s="129"/>
      <c r="BU60" s="129"/>
      <c r="BV60" s="129"/>
      <c r="BW60" s="129"/>
      <c r="BX60" s="129"/>
      <c r="BY60" s="129"/>
      <c r="BZ60" s="129"/>
      <c r="CA60" s="129"/>
      <c r="CB60" s="129"/>
      <c r="CC60" s="129"/>
      <c r="CD60" s="129"/>
      <c r="CE60" s="129"/>
      <c r="CF60" s="129"/>
      <c r="CG60" s="129"/>
      <c r="CH60" s="129"/>
      <c r="CI60" s="129"/>
      <c r="CJ60" s="129"/>
      <c r="CK60" s="129"/>
      <c r="CL60" s="129"/>
      <c r="CM60" s="129"/>
      <c r="CN60" s="129"/>
      <c r="CO60" s="129"/>
      <c r="CP60" s="129"/>
      <c r="CQ60" s="129"/>
      <c r="CR60" s="129"/>
      <c r="CS60" s="129"/>
      <c r="CT60" s="129"/>
      <c r="CU60" s="129"/>
      <c r="CV60" s="129"/>
      <c r="CW60" s="129"/>
      <c r="CX60" s="129"/>
      <c r="CY60" s="129"/>
      <c r="CZ60" s="129"/>
      <c r="DA60" s="129"/>
      <c r="DB60" s="129"/>
      <c r="DC60" s="129"/>
      <c r="DD60" s="129"/>
      <c r="DE60" s="129"/>
      <c r="DF60" s="129"/>
      <c r="DG60" s="129"/>
      <c r="DH60" s="129"/>
      <c r="DI60" s="129"/>
      <c r="DJ60" s="129"/>
      <c r="DK60" s="129"/>
      <c r="DL60" s="129"/>
      <c r="DM60" s="129"/>
      <c r="DN60" s="129"/>
      <c r="DO60" s="129"/>
      <c r="DP60" s="129"/>
      <c r="DQ60" s="129"/>
      <c r="DR60" s="129"/>
      <c r="DS60" s="129"/>
      <c r="DT60" s="129"/>
      <c r="DU60" s="129"/>
      <c r="DV60" s="129"/>
      <c r="DW60" s="129"/>
      <c r="DX60" s="129"/>
      <c r="DY60" s="129"/>
      <c r="DZ60" s="129"/>
      <c r="EA60" s="129"/>
      <c r="EB60" s="129"/>
      <c r="EC60" s="129"/>
      <c r="ED60" s="129"/>
      <c r="EE60" s="129"/>
      <c r="EF60" s="129"/>
      <c r="EG60" s="129"/>
      <c r="EH60" s="129"/>
      <c r="EI60" s="129"/>
      <c r="EJ60" s="129"/>
      <c r="EK60" s="129"/>
      <c r="EL60" s="129"/>
      <c r="EM60" s="129"/>
      <c r="EN60" s="129"/>
      <c r="EO60" s="129"/>
      <c r="EP60" s="129"/>
      <c r="EQ60" s="129"/>
      <c r="ER60" s="129"/>
      <c r="ES60" s="129"/>
      <c r="ET60" s="129"/>
      <c r="EU60" s="129"/>
      <c r="EV60" s="129"/>
      <c r="EW60" s="129"/>
      <c r="EX60" s="129"/>
      <c r="EY60" s="129"/>
      <c r="EZ60" s="129"/>
      <c r="FA60" s="129"/>
      <c r="FB60" s="129"/>
      <c r="FC60" s="129"/>
      <c r="FD60" s="129"/>
      <c r="FE60" s="129"/>
      <c r="FF60" s="129"/>
      <c r="FG60" s="129"/>
      <c r="FH60" s="129"/>
      <c r="FI60" s="129"/>
      <c r="FJ60" s="129"/>
      <c r="FK60" s="129"/>
      <c r="FL60" s="129"/>
      <c r="FM60" s="129"/>
      <c r="FN60" s="129"/>
      <c r="FO60" s="129"/>
      <c r="FP60" s="129"/>
      <c r="FQ60" s="129"/>
      <c r="FR60" s="129"/>
      <c r="FS60" s="129"/>
      <c r="FT60" s="129"/>
      <c r="FU60" s="129"/>
      <c r="FV60" s="129"/>
      <c r="FW60" s="129"/>
      <c r="FX60" s="129"/>
      <c r="FY60" s="129"/>
      <c r="FZ60" s="129"/>
      <c r="GA60" s="129"/>
      <c r="GB60" s="129"/>
      <c r="GC60" s="129"/>
      <c r="GD60" s="129"/>
      <c r="GE60" s="129"/>
      <c r="GF60" s="129"/>
      <c r="GG60" s="129"/>
      <c r="GH60" s="129"/>
      <c r="GI60" s="129"/>
      <c r="GJ60" s="129"/>
      <c r="GK60" s="129"/>
      <c r="GL60" s="129"/>
      <c r="GM60" s="129"/>
      <c r="GN60" s="129"/>
      <c r="GO60" s="129"/>
      <c r="GP60" s="129"/>
      <c r="GQ60" s="129"/>
      <c r="GR60" s="129"/>
      <c r="GS60" s="129"/>
      <c r="GT60" s="129"/>
      <c r="GU60" s="129"/>
      <c r="GV60" s="129"/>
      <c r="GW60" s="129"/>
      <c r="GX60" s="129"/>
      <c r="GY60" s="129"/>
      <c r="GZ60" s="129"/>
      <c r="HA60" s="129"/>
      <c r="HB60" s="129"/>
      <c r="HC60" s="129"/>
      <c r="HD60" s="129"/>
      <c r="HE60" s="129"/>
      <c r="HF60" s="129"/>
      <c r="HG60" s="129"/>
      <c r="HH60" s="129"/>
      <c r="HI60" s="129"/>
      <c r="HJ60" s="129"/>
      <c r="HK60" s="129"/>
      <c r="HL60" s="129"/>
      <c r="HM60" s="129"/>
      <c r="HN60" s="129"/>
      <c r="HO60" s="129"/>
      <c r="HP60" s="129"/>
      <c r="HQ60" s="129"/>
      <c r="HR60" s="129"/>
      <c r="HS60" s="129"/>
      <c r="HT60" s="129"/>
      <c r="HU60" s="129"/>
      <c r="HV60" s="129"/>
      <c r="HW60" s="129"/>
      <c r="HX60" s="129"/>
      <c r="HY60" s="129"/>
      <c r="HZ60" s="129"/>
      <c r="IA60" s="129"/>
      <c r="IB60" s="129"/>
      <c r="IC60" s="129"/>
      <c r="ID60" s="129"/>
      <c r="IE60" s="129"/>
      <c r="IF60" s="129"/>
      <c r="IG60" s="129"/>
      <c r="IH60" s="129"/>
      <c r="II60" s="129"/>
      <c r="IJ60" s="129"/>
      <c r="IK60" s="129"/>
      <c r="IL60" s="129"/>
      <c r="IM60" s="129"/>
      <c r="IN60" s="129"/>
      <c r="IO60" s="129"/>
      <c r="IP60" s="129"/>
      <c r="IQ60" s="129"/>
      <c r="IR60" s="129"/>
      <c r="IS60" s="129"/>
      <c r="IT60" s="129"/>
      <c r="IU60" s="129"/>
      <c r="IV60" s="129"/>
      <c r="IW60" s="129"/>
      <c r="IX60" s="129"/>
      <c r="IY60" s="129"/>
      <c r="IZ60" s="129"/>
      <c r="JA60" s="129"/>
      <c r="JB60" s="129"/>
      <c r="JC60" s="129"/>
      <c r="JD60" s="129"/>
      <c r="JE60" s="129"/>
      <c r="JF60" s="129"/>
      <c r="JG60" s="129"/>
      <c r="JH60" s="129"/>
      <c r="JI60" s="129"/>
      <c r="JJ60" s="129"/>
      <c r="JK60" s="129"/>
      <c r="JL60" s="129"/>
      <c r="JM60" s="129"/>
      <c r="JN60" s="129"/>
      <c r="JO60" s="129"/>
      <c r="JP60" s="129"/>
      <c r="JQ60" s="129"/>
      <c r="JR60" s="129"/>
      <c r="JS60" s="129"/>
      <c r="JT60" s="129"/>
      <c r="JU60" s="129"/>
      <c r="JV60" s="129"/>
      <c r="JW60" s="129"/>
      <c r="JX60" s="129"/>
      <c r="JY60" s="129"/>
      <c r="JZ60" s="129"/>
      <c r="KA60" s="129"/>
      <c r="KB60" s="129"/>
      <c r="KC60" s="129"/>
      <c r="KD60" s="129"/>
      <c r="KE60" s="129"/>
      <c r="KF60" s="129"/>
      <c r="KG60" s="129"/>
      <c r="KH60" s="129"/>
      <c r="KI60" s="129"/>
      <c r="KJ60" s="129"/>
      <c r="KK60" s="129"/>
      <c r="KL60" s="129"/>
      <c r="KM60" s="129"/>
      <c r="KN60" s="129"/>
      <c r="KO60" s="129"/>
      <c r="KP60" s="129"/>
      <c r="KQ60" s="129"/>
      <c r="KR60" s="129"/>
      <c r="KS60" s="129"/>
      <c r="KT60" s="129"/>
      <c r="KU60" s="129"/>
      <c r="KV60" s="129"/>
      <c r="KW60" s="129"/>
      <c r="KX60" s="129"/>
      <c r="KY60" s="129"/>
      <c r="KZ60" s="129"/>
      <c r="LA60" s="129"/>
      <c r="LB60" s="129"/>
      <c r="LC60" s="129"/>
      <c r="LD60" s="129"/>
      <c r="LE60" s="129"/>
      <c r="LF60" s="129"/>
      <c r="LG60" s="129"/>
      <c r="LH60" s="129"/>
      <c r="LI60" s="129"/>
      <c r="LJ60" s="129"/>
      <c r="LK60" s="129"/>
      <c r="LL60" s="129"/>
      <c r="LM60" s="129"/>
      <c r="LN60" s="129"/>
      <c r="LO60" s="129"/>
      <c r="LP60" s="129"/>
      <c r="LQ60" s="129"/>
      <c r="LR60" s="129"/>
      <c r="LS60" s="129"/>
      <c r="LT60" s="129"/>
      <c r="LU60" s="129"/>
      <c r="LV60" s="129"/>
      <c r="LW60" s="129"/>
      <c r="LX60" s="129"/>
      <c r="LY60" s="129"/>
      <c r="LZ60" s="129"/>
      <c r="MA60" s="129"/>
      <c r="MB60" s="129"/>
      <c r="MC60" s="129"/>
      <c r="MD60" s="129"/>
      <c r="ME60" s="129"/>
      <c r="MF60" s="129"/>
      <c r="MG60" s="129"/>
      <c r="MH60" s="129"/>
      <c r="MI60" s="129"/>
      <c r="MJ60" s="129"/>
      <c r="MK60" s="129"/>
      <c r="ML60" s="129"/>
      <c r="MM60" s="129"/>
      <c r="MN60" s="129"/>
      <c r="MO60" s="129"/>
      <c r="MP60" s="129"/>
      <c r="MQ60" s="129"/>
      <c r="MR60" s="129"/>
      <c r="MS60" s="129"/>
      <c r="MT60" s="129"/>
      <c r="MU60" s="129"/>
      <c r="MV60" s="129"/>
      <c r="MW60" s="129"/>
      <c r="MX60" s="129"/>
      <c r="MY60" s="129"/>
      <c r="MZ60" s="129"/>
      <c r="NA60" s="129"/>
      <c r="NB60" s="129"/>
      <c r="NC60" s="129"/>
      <c r="ND60" s="129"/>
      <c r="NE60" s="129"/>
      <c r="NF60" s="129"/>
      <c r="NG60" s="129"/>
      <c r="NH60" s="129"/>
      <c r="NI60" s="129"/>
      <c r="NJ60" s="129"/>
      <c r="NK60" s="129"/>
      <c r="NL60" s="129"/>
      <c r="NM60" s="129"/>
      <c r="NN60" s="129"/>
      <c r="NO60" s="129"/>
      <c r="NP60" s="129"/>
      <c r="NQ60" s="129"/>
      <c r="NR60" s="129"/>
      <c r="NS60" s="129"/>
      <c r="NT60" s="129"/>
      <c r="NU60" s="129"/>
      <c r="NV60" s="129"/>
      <c r="NW60" s="129"/>
      <c r="NX60" s="129"/>
      <c r="NY60" s="129"/>
      <c r="NZ60" s="129"/>
      <c r="OA60" s="129"/>
      <c r="OB60" s="129"/>
      <c r="OC60" s="129"/>
      <c r="OD60" s="129"/>
      <c r="OE60" s="129"/>
      <c r="OF60" s="129"/>
      <c r="OG60" s="129"/>
      <c r="OH60" s="129"/>
      <c r="OI60" s="129"/>
      <c r="OJ60" s="129"/>
      <c r="OK60" s="129"/>
      <c r="OL60" s="129"/>
      <c r="OM60" s="129"/>
      <c r="ON60" s="129"/>
      <c r="OO60" s="129"/>
      <c r="OP60" s="129"/>
      <c r="OQ60" s="129"/>
      <c r="OR60" s="129"/>
      <c r="OS60" s="129"/>
      <c r="OT60" s="129"/>
      <c r="OU60" s="129"/>
      <c r="OV60" s="129"/>
      <c r="OW60" s="129"/>
      <c r="OX60" s="129"/>
      <c r="OY60" s="129"/>
      <c r="OZ60" s="129"/>
      <c r="PA60" s="129"/>
      <c r="PB60" s="129"/>
      <c r="PC60" s="129"/>
      <c r="PD60" s="129"/>
      <c r="PE60" s="129"/>
      <c r="PF60" s="129"/>
      <c r="PG60" s="129"/>
      <c r="PH60" s="129"/>
      <c r="PI60" s="129"/>
      <c r="PJ60" s="129"/>
      <c r="PK60" s="129"/>
      <c r="PL60" s="129"/>
      <c r="PM60" s="129"/>
      <c r="PN60" s="129"/>
      <c r="PO60" s="129"/>
      <c r="PP60" s="129"/>
      <c r="PQ60" s="129"/>
      <c r="PR60" s="129"/>
      <c r="PS60" s="129"/>
      <c r="PT60" s="129"/>
      <c r="PU60" s="129"/>
      <c r="PV60" s="129"/>
      <c r="PW60" s="129"/>
      <c r="PX60" s="129"/>
      <c r="PY60" s="129"/>
      <c r="PZ60" s="129"/>
      <c r="QA60" s="129"/>
      <c r="QB60" s="129"/>
      <c r="QC60" s="129"/>
      <c r="QD60" s="129"/>
      <c r="QE60" s="129"/>
      <c r="QF60" s="129"/>
      <c r="QG60" s="129"/>
      <c r="QH60" s="129"/>
      <c r="QI60" s="129"/>
      <c r="QJ60" s="129"/>
      <c r="QK60" s="129"/>
      <c r="QL60" s="129"/>
      <c r="QM60" s="129"/>
      <c r="QN60" s="129"/>
      <c r="QO60" s="129"/>
      <c r="QP60" s="129"/>
      <c r="QQ60" s="129"/>
      <c r="QR60" s="129"/>
      <c r="QS60" s="129"/>
      <c r="QT60" s="129"/>
      <c r="QU60" s="129"/>
      <c r="QV60" s="129"/>
      <c r="QW60" s="129"/>
      <c r="QX60" s="129"/>
      <c r="QY60" s="129"/>
      <c r="QZ60" s="129"/>
      <c r="RA60" s="129"/>
      <c r="RB60" s="129"/>
      <c r="RC60" s="129"/>
      <c r="RD60" s="129"/>
      <c r="RE60" s="129"/>
      <c r="RF60" s="129"/>
      <c r="RG60" s="129"/>
      <c r="RH60" s="129"/>
      <c r="RI60" s="129"/>
      <c r="RJ60" s="129"/>
      <c r="RK60" s="129"/>
      <c r="RL60" s="129"/>
      <c r="RM60" s="129"/>
      <c r="RN60" s="129"/>
      <c r="RO60" s="129"/>
      <c r="RP60" s="129"/>
      <c r="RQ60" s="129"/>
      <c r="RR60" s="129"/>
      <c r="RS60" s="129"/>
      <c r="RT60" s="129"/>
      <c r="RU60" s="129"/>
      <c r="RV60" s="129"/>
      <c r="RW60" s="129"/>
      <c r="RX60" s="129"/>
      <c r="RY60" s="129"/>
      <c r="RZ60" s="129"/>
      <c r="SA60" s="129"/>
      <c r="SB60" s="129"/>
      <c r="SC60" s="129"/>
      <c r="SD60" s="129"/>
      <c r="SE60" s="129"/>
      <c r="SF60" s="129"/>
      <c r="SG60" s="129"/>
      <c r="SH60" s="129"/>
      <c r="SI60" s="129"/>
      <c r="SJ60" s="129"/>
      <c r="SK60" s="129"/>
      <c r="SL60" s="130"/>
      <c r="SM60" s="130"/>
      <c r="SN60" s="130"/>
      <c r="SO60" s="130"/>
      <c r="SP60" s="130"/>
      <c r="SQ60" s="130"/>
      <c r="SR60" s="130"/>
      <c r="SS60" s="130"/>
      <c r="ST60" s="130"/>
      <c r="SU60" s="130"/>
      <c r="SV60" s="130"/>
      <c r="SW60" s="130"/>
      <c r="SX60" s="130"/>
      <c r="SY60" s="130"/>
      <c r="SZ60" s="130"/>
      <c r="TA60" s="130"/>
    </row>
    <row r="61" spans="1:521" ht="15.75" customHeight="1" x14ac:dyDescent="0.2">
      <c r="A61" s="95"/>
      <c r="B61" s="133" t="s">
        <v>126</v>
      </c>
      <c r="C61" s="97" t="s">
        <v>127</v>
      </c>
      <c r="D61" s="118">
        <v>0</v>
      </c>
      <c r="E61" s="115"/>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c r="AS61" s="119"/>
      <c r="AT61" s="119"/>
      <c r="AU61" s="119"/>
      <c r="AV61" s="119"/>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c r="BS61" s="119"/>
      <c r="BT61" s="119"/>
      <c r="BU61" s="119"/>
      <c r="BV61" s="119"/>
      <c r="BW61" s="119"/>
      <c r="BX61" s="119"/>
      <c r="BY61" s="119"/>
      <c r="BZ61" s="119"/>
      <c r="CA61" s="119"/>
      <c r="CB61" s="119"/>
      <c r="CC61" s="119"/>
      <c r="CD61" s="119"/>
      <c r="CE61" s="119"/>
      <c r="CF61" s="119"/>
      <c r="CG61" s="119"/>
      <c r="CH61" s="119"/>
      <c r="CI61" s="119"/>
      <c r="CJ61" s="119"/>
      <c r="CK61" s="119"/>
      <c r="CL61" s="119"/>
      <c r="CM61" s="119"/>
      <c r="CN61" s="119"/>
      <c r="CO61" s="119"/>
      <c r="CP61" s="119"/>
      <c r="CQ61" s="119"/>
      <c r="CR61" s="119"/>
      <c r="CS61" s="119"/>
      <c r="CT61" s="119"/>
      <c r="CU61" s="119"/>
      <c r="CV61" s="119"/>
      <c r="CW61" s="119"/>
      <c r="CX61" s="119"/>
      <c r="CY61" s="119"/>
      <c r="CZ61" s="119"/>
      <c r="DA61" s="119"/>
      <c r="DB61" s="119"/>
      <c r="DC61" s="119"/>
      <c r="DD61" s="119"/>
      <c r="DE61" s="119"/>
      <c r="DF61" s="119"/>
      <c r="DG61" s="119"/>
      <c r="DH61" s="119"/>
      <c r="DI61" s="119"/>
      <c r="DJ61" s="119"/>
      <c r="DK61" s="119"/>
      <c r="DL61" s="119"/>
      <c r="DM61" s="119"/>
      <c r="DN61" s="119"/>
      <c r="DO61" s="119"/>
      <c r="DP61" s="119"/>
      <c r="DQ61" s="119"/>
      <c r="DR61" s="119"/>
      <c r="DS61" s="119"/>
      <c r="DT61" s="119"/>
      <c r="DU61" s="119"/>
      <c r="DV61" s="119"/>
      <c r="DW61" s="119"/>
      <c r="DX61" s="119"/>
      <c r="DY61" s="119"/>
      <c r="DZ61" s="119"/>
      <c r="EA61" s="119"/>
      <c r="EB61" s="119"/>
      <c r="EC61" s="119"/>
      <c r="ED61" s="119"/>
      <c r="EE61" s="119"/>
      <c r="EF61" s="119"/>
      <c r="EG61" s="119"/>
      <c r="EH61" s="119"/>
      <c r="EI61" s="119"/>
      <c r="EJ61" s="119"/>
      <c r="EK61" s="119"/>
      <c r="EL61" s="119"/>
      <c r="EM61" s="119"/>
      <c r="EN61" s="119"/>
      <c r="EO61" s="119"/>
      <c r="EP61" s="119"/>
      <c r="EQ61" s="119"/>
      <c r="ER61" s="119"/>
      <c r="ES61" s="119"/>
      <c r="ET61" s="119"/>
      <c r="EU61" s="119"/>
      <c r="EV61" s="119"/>
      <c r="EW61" s="119"/>
      <c r="EX61" s="119"/>
      <c r="EY61" s="119"/>
      <c r="EZ61" s="119"/>
      <c r="FA61" s="119"/>
      <c r="FB61" s="119"/>
      <c r="FC61" s="119"/>
      <c r="FD61" s="119"/>
      <c r="FE61" s="119"/>
      <c r="FF61" s="119"/>
      <c r="FG61" s="119"/>
      <c r="FH61" s="119"/>
      <c r="FI61" s="119"/>
      <c r="FJ61" s="119"/>
      <c r="FK61" s="119"/>
      <c r="FL61" s="119"/>
      <c r="FM61" s="119"/>
      <c r="FN61" s="119"/>
      <c r="FO61" s="119"/>
      <c r="FP61" s="119"/>
      <c r="FQ61" s="119"/>
      <c r="FR61" s="119"/>
      <c r="FS61" s="119"/>
      <c r="FT61" s="119"/>
      <c r="FU61" s="119"/>
      <c r="FV61" s="119"/>
      <c r="FW61" s="119"/>
      <c r="FX61" s="119"/>
      <c r="FY61" s="119"/>
      <c r="FZ61" s="119"/>
      <c r="GA61" s="119"/>
      <c r="GB61" s="119"/>
      <c r="GC61" s="119"/>
      <c r="GD61" s="119"/>
      <c r="GE61" s="119"/>
      <c r="GF61" s="119"/>
      <c r="GG61" s="119"/>
      <c r="GH61" s="119"/>
      <c r="GI61" s="119"/>
      <c r="GJ61" s="119"/>
      <c r="GK61" s="119"/>
      <c r="GL61" s="119"/>
      <c r="GM61" s="119"/>
      <c r="GN61" s="119"/>
      <c r="GO61" s="119"/>
      <c r="GP61" s="119"/>
      <c r="GQ61" s="119"/>
      <c r="GR61" s="119"/>
      <c r="GS61" s="119"/>
      <c r="GT61" s="119"/>
      <c r="GU61" s="119"/>
      <c r="GV61" s="119"/>
      <c r="GW61" s="119"/>
      <c r="GX61" s="119"/>
      <c r="GY61" s="119"/>
      <c r="GZ61" s="119"/>
      <c r="HA61" s="119"/>
      <c r="HB61" s="119"/>
      <c r="HC61" s="119"/>
      <c r="HD61" s="119"/>
      <c r="HE61" s="119"/>
      <c r="HF61" s="119"/>
      <c r="HG61" s="119"/>
      <c r="HH61" s="119"/>
      <c r="HI61" s="119"/>
      <c r="HJ61" s="119"/>
      <c r="HK61" s="119"/>
      <c r="HL61" s="119"/>
      <c r="HM61" s="119"/>
      <c r="HN61" s="119"/>
      <c r="HO61" s="119"/>
      <c r="HP61" s="119"/>
      <c r="HQ61" s="119"/>
      <c r="HR61" s="119"/>
      <c r="HS61" s="119"/>
      <c r="HT61" s="119"/>
      <c r="HU61" s="119"/>
      <c r="HV61" s="119"/>
      <c r="HW61" s="119"/>
      <c r="HX61" s="119"/>
      <c r="HY61" s="119"/>
      <c r="HZ61" s="119"/>
      <c r="IA61" s="119"/>
      <c r="IB61" s="119"/>
      <c r="IC61" s="119"/>
      <c r="ID61" s="119"/>
      <c r="IE61" s="119"/>
      <c r="IF61" s="119"/>
      <c r="IG61" s="119"/>
      <c r="IH61" s="119"/>
      <c r="II61" s="119"/>
      <c r="IJ61" s="119"/>
      <c r="IK61" s="119"/>
      <c r="IL61" s="119"/>
      <c r="IM61" s="119"/>
      <c r="IN61" s="119"/>
      <c r="IO61" s="119"/>
      <c r="IP61" s="119"/>
      <c r="IQ61" s="119"/>
      <c r="IR61" s="119"/>
      <c r="IS61" s="119"/>
      <c r="IT61" s="119"/>
      <c r="IU61" s="119"/>
      <c r="IV61" s="119"/>
      <c r="IW61" s="119"/>
      <c r="IX61" s="119"/>
      <c r="IY61" s="119"/>
      <c r="IZ61" s="119"/>
      <c r="JA61" s="119"/>
      <c r="JB61" s="119"/>
      <c r="JC61" s="119"/>
      <c r="JD61" s="119"/>
      <c r="JE61" s="119"/>
      <c r="JF61" s="119"/>
      <c r="JG61" s="119"/>
      <c r="JH61" s="119"/>
      <c r="JI61" s="119"/>
      <c r="JJ61" s="119"/>
      <c r="JK61" s="119"/>
      <c r="JL61" s="119"/>
      <c r="JM61" s="119"/>
      <c r="JN61" s="119"/>
      <c r="JO61" s="119"/>
      <c r="JP61" s="119"/>
      <c r="JQ61" s="119"/>
      <c r="JR61" s="119"/>
      <c r="JS61" s="119"/>
      <c r="JT61" s="119"/>
      <c r="JU61" s="119"/>
      <c r="JV61" s="119"/>
      <c r="JW61" s="119"/>
      <c r="JX61" s="119"/>
      <c r="JY61" s="119"/>
      <c r="JZ61" s="119"/>
      <c r="KA61" s="119"/>
      <c r="KB61" s="119"/>
      <c r="KC61" s="119"/>
      <c r="KD61" s="119"/>
      <c r="KE61" s="119"/>
      <c r="KF61" s="119"/>
      <c r="KG61" s="119"/>
      <c r="KH61" s="119"/>
      <c r="KI61" s="119"/>
      <c r="KJ61" s="119"/>
      <c r="KK61" s="119"/>
      <c r="KL61" s="119"/>
      <c r="KM61" s="119"/>
      <c r="KN61" s="119"/>
      <c r="KO61" s="119"/>
      <c r="KP61" s="119"/>
      <c r="KQ61" s="119"/>
      <c r="KR61" s="119"/>
      <c r="KS61" s="119"/>
      <c r="KT61" s="119"/>
      <c r="KU61" s="119"/>
      <c r="KV61" s="119"/>
      <c r="KW61" s="119"/>
      <c r="KX61" s="119"/>
      <c r="KY61" s="119"/>
      <c r="KZ61" s="119"/>
      <c r="LA61" s="119"/>
      <c r="LB61" s="119"/>
      <c r="LC61" s="119"/>
      <c r="LD61" s="119"/>
      <c r="LE61" s="119"/>
      <c r="LF61" s="119"/>
      <c r="LG61" s="119"/>
      <c r="LH61" s="119"/>
      <c r="LI61" s="119"/>
      <c r="LJ61" s="119"/>
      <c r="LK61" s="119"/>
      <c r="LL61" s="119"/>
      <c r="LM61" s="119"/>
      <c r="LN61" s="119"/>
      <c r="LO61" s="119"/>
      <c r="LP61" s="119"/>
      <c r="LQ61" s="119"/>
      <c r="LR61" s="119"/>
      <c r="LS61" s="119"/>
      <c r="LT61" s="119"/>
      <c r="LU61" s="119"/>
      <c r="LV61" s="119"/>
      <c r="LW61" s="119"/>
      <c r="LX61" s="119"/>
      <c r="LY61" s="119"/>
      <c r="LZ61" s="119"/>
      <c r="MA61" s="119"/>
      <c r="MB61" s="119"/>
      <c r="MC61" s="119"/>
      <c r="MD61" s="119"/>
      <c r="ME61" s="119"/>
      <c r="MF61" s="119"/>
      <c r="MG61" s="119"/>
      <c r="MH61" s="119"/>
      <c r="MI61" s="119"/>
      <c r="MJ61" s="119"/>
      <c r="MK61" s="119"/>
      <c r="ML61" s="119"/>
      <c r="MM61" s="119"/>
      <c r="MN61" s="119"/>
      <c r="MO61" s="119"/>
      <c r="MP61" s="119"/>
      <c r="MQ61" s="119"/>
      <c r="MR61" s="119"/>
      <c r="MS61" s="119"/>
      <c r="MT61" s="119"/>
      <c r="MU61" s="119"/>
      <c r="MV61" s="119"/>
      <c r="MW61" s="119"/>
      <c r="MX61" s="119"/>
      <c r="MY61" s="119"/>
      <c r="MZ61" s="119"/>
      <c r="NA61" s="119"/>
      <c r="NB61" s="119"/>
      <c r="NC61" s="119"/>
      <c r="ND61" s="119"/>
      <c r="NE61" s="119"/>
      <c r="NF61" s="119"/>
      <c r="NG61" s="119"/>
      <c r="NH61" s="119"/>
      <c r="NI61" s="119"/>
      <c r="NJ61" s="119"/>
      <c r="NK61" s="119"/>
      <c r="NL61" s="119"/>
      <c r="NM61" s="119"/>
      <c r="NN61" s="119"/>
      <c r="NO61" s="119"/>
      <c r="NP61" s="119"/>
      <c r="NQ61" s="119"/>
      <c r="NR61" s="119"/>
      <c r="NS61" s="119"/>
      <c r="NT61" s="119"/>
      <c r="NU61" s="119"/>
      <c r="NV61" s="119"/>
      <c r="NW61" s="119"/>
      <c r="NX61" s="119"/>
      <c r="NY61" s="119"/>
      <c r="NZ61" s="119"/>
      <c r="OA61" s="119"/>
      <c r="OB61" s="119"/>
      <c r="OC61" s="119"/>
      <c r="OD61" s="119"/>
      <c r="OE61" s="119"/>
      <c r="OF61" s="119"/>
      <c r="OG61" s="119"/>
      <c r="OH61" s="119"/>
      <c r="OI61" s="119"/>
      <c r="OJ61" s="119"/>
      <c r="OK61" s="119"/>
      <c r="OL61" s="119"/>
      <c r="OM61" s="119"/>
      <c r="ON61" s="119"/>
      <c r="OO61" s="119"/>
      <c r="OP61" s="119"/>
      <c r="OQ61" s="119"/>
      <c r="OR61" s="119"/>
      <c r="OS61" s="119"/>
      <c r="OT61" s="119"/>
      <c r="OU61" s="119"/>
      <c r="OV61" s="119"/>
      <c r="OW61" s="119"/>
      <c r="OX61" s="119"/>
      <c r="OY61" s="119"/>
      <c r="OZ61" s="119"/>
      <c r="PA61" s="119"/>
      <c r="PB61" s="119"/>
      <c r="PC61" s="119"/>
      <c r="PD61" s="119"/>
      <c r="PE61" s="119"/>
      <c r="PF61" s="119"/>
      <c r="PG61" s="119"/>
      <c r="PH61" s="119"/>
      <c r="PI61" s="119"/>
      <c r="PJ61" s="119"/>
      <c r="PK61" s="119"/>
      <c r="PL61" s="119"/>
      <c r="PM61" s="119"/>
      <c r="PN61" s="119"/>
      <c r="PO61" s="119"/>
      <c r="PP61" s="119"/>
      <c r="PQ61" s="119"/>
      <c r="PR61" s="119"/>
      <c r="PS61" s="119"/>
      <c r="PT61" s="119"/>
      <c r="PU61" s="119"/>
      <c r="PV61" s="119"/>
      <c r="PW61" s="119"/>
      <c r="PX61" s="119"/>
      <c r="PY61" s="119"/>
      <c r="PZ61" s="119"/>
      <c r="QA61" s="119"/>
      <c r="QB61" s="119"/>
      <c r="QC61" s="119"/>
      <c r="QD61" s="119"/>
      <c r="QE61" s="119"/>
      <c r="QF61" s="119"/>
      <c r="QG61" s="119"/>
      <c r="QH61" s="119"/>
      <c r="QI61" s="119"/>
      <c r="QJ61" s="119"/>
      <c r="QK61" s="119"/>
      <c r="QL61" s="119"/>
      <c r="QM61" s="119"/>
      <c r="QN61" s="119"/>
      <c r="QO61" s="119"/>
      <c r="QP61" s="119"/>
      <c r="QQ61" s="119"/>
      <c r="QR61" s="119"/>
      <c r="QS61" s="119"/>
      <c r="QT61" s="119"/>
      <c r="QU61" s="119"/>
      <c r="QV61" s="119"/>
      <c r="QW61" s="119"/>
      <c r="QX61" s="119"/>
      <c r="QY61" s="119"/>
      <c r="QZ61" s="119"/>
      <c r="RA61" s="119"/>
      <c r="RB61" s="119"/>
      <c r="RC61" s="119"/>
      <c r="RD61" s="119"/>
      <c r="RE61" s="119"/>
      <c r="RF61" s="119"/>
      <c r="RG61" s="119"/>
      <c r="RH61" s="119"/>
      <c r="RI61" s="119"/>
      <c r="RJ61" s="119"/>
      <c r="RK61" s="119"/>
      <c r="RL61" s="119"/>
      <c r="RM61" s="119"/>
      <c r="RN61" s="119"/>
      <c r="RO61" s="119"/>
      <c r="RP61" s="119"/>
      <c r="RQ61" s="119"/>
      <c r="RR61" s="119"/>
      <c r="RS61" s="119"/>
      <c r="RT61" s="119"/>
      <c r="RU61" s="119"/>
      <c r="RV61" s="119"/>
      <c r="RW61" s="119"/>
      <c r="RX61" s="119"/>
      <c r="RY61" s="119"/>
      <c r="RZ61" s="119"/>
      <c r="SA61" s="119"/>
      <c r="SB61" s="119"/>
      <c r="SC61" s="119"/>
      <c r="SD61" s="119"/>
      <c r="SE61" s="119"/>
      <c r="SF61" s="119"/>
      <c r="SG61" s="119"/>
      <c r="SH61" s="119"/>
      <c r="SI61" s="119"/>
      <c r="SJ61" s="119"/>
      <c r="SK61" s="119"/>
      <c r="SL61" s="51"/>
      <c r="SM61" s="51"/>
      <c r="SN61" s="51"/>
      <c r="SO61" s="51"/>
      <c r="SP61" s="51"/>
      <c r="SQ61" s="51"/>
      <c r="SR61" s="51"/>
      <c r="SS61" s="51"/>
      <c r="ST61" s="51"/>
      <c r="SU61" s="51"/>
      <c r="SV61" s="51"/>
      <c r="SW61" s="51"/>
      <c r="SX61" s="51"/>
      <c r="SY61" s="51"/>
      <c r="SZ61" s="51"/>
      <c r="TA61" s="51"/>
    </row>
    <row r="62" spans="1:521" ht="15.75" customHeight="1" x14ac:dyDescent="0.2">
      <c r="A62" s="95"/>
      <c r="B62" s="133" t="s">
        <v>128</v>
      </c>
      <c r="C62" s="97" t="s">
        <v>129</v>
      </c>
      <c r="D62" s="118">
        <v>0</v>
      </c>
      <c r="E62" s="115"/>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c r="BS62" s="119"/>
      <c r="BT62" s="119"/>
      <c r="BU62" s="119"/>
      <c r="BV62" s="119"/>
      <c r="BW62" s="119"/>
      <c r="BX62" s="119"/>
      <c r="BY62" s="119"/>
      <c r="BZ62" s="119"/>
      <c r="CA62" s="119"/>
      <c r="CB62" s="119"/>
      <c r="CC62" s="119"/>
      <c r="CD62" s="119"/>
      <c r="CE62" s="119"/>
      <c r="CF62" s="119"/>
      <c r="CG62" s="119"/>
      <c r="CH62" s="119"/>
      <c r="CI62" s="119"/>
      <c r="CJ62" s="119"/>
      <c r="CK62" s="119"/>
      <c r="CL62" s="119"/>
      <c r="CM62" s="119"/>
      <c r="CN62" s="119"/>
      <c r="CO62" s="119"/>
      <c r="CP62" s="119"/>
      <c r="CQ62" s="119"/>
      <c r="CR62" s="119"/>
      <c r="CS62" s="119"/>
      <c r="CT62" s="119"/>
      <c r="CU62" s="119"/>
      <c r="CV62" s="119"/>
      <c r="CW62" s="119"/>
      <c r="CX62" s="119"/>
      <c r="CY62" s="119"/>
      <c r="CZ62" s="119"/>
      <c r="DA62" s="119"/>
      <c r="DB62" s="119"/>
      <c r="DC62" s="119"/>
      <c r="DD62" s="119"/>
      <c r="DE62" s="119"/>
      <c r="DF62" s="119"/>
      <c r="DG62" s="119"/>
      <c r="DH62" s="119"/>
      <c r="DI62" s="119"/>
      <c r="DJ62" s="119"/>
      <c r="DK62" s="119"/>
      <c r="DL62" s="119"/>
      <c r="DM62" s="119"/>
      <c r="DN62" s="119"/>
      <c r="DO62" s="119"/>
      <c r="DP62" s="119"/>
      <c r="DQ62" s="119"/>
      <c r="DR62" s="119"/>
      <c r="DS62" s="119"/>
      <c r="DT62" s="119"/>
      <c r="DU62" s="119"/>
      <c r="DV62" s="119"/>
      <c r="DW62" s="119"/>
      <c r="DX62" s="119"/>
      <c r="DY62" s="119"/>
      <c r="DZ62" s="119"/>
      <c r="EA62" s="119"/>
      <c r="EB62" s="119"/>
      <c r="EC62" s="119"/>
      <c r="ED62" s="119"/>
      <c r="EE62" s="119"/>
      <c r="EF62" s="119"/>
      <c r="EG62" s="119"/>
      <c r="EH62" s="119"/>
      <c r="EI62" s="119"/>
      <c r="EJ62" s="119"/>
      <c r="EK62" s="119"/>
      <c r="EL62" s="119"/>
      <c r="EM62" s="119"/>
      <c r="EN62" s="119"/>
      <c r="EO62" s="119"/>
      <c r="EP62" s="119"/>
      <c r="EQ62" s="119"/>
      <c r="ER62" s="119"/>
      <c r="ES62" s="119"/>
      <c r="ET62" s="119"/>
      <c r="EU62" s="119"/>
      <c r="EV62" s="119"/>
      <c r="EW62" s="119"/>
      <c r="EX62" s="119"/>
      <c r="EY62" s="119"/>
      <c r="EZ62" s="119"/>
      <c r="FA62" s="119"/>
      <c r="FB62" s="119"/>
      <c r="FC62" s="119"/>
      <c r="FD62" s="119"/>
      <c r="FE62" s="119"/>
      <c r="FF62" s="119"/>
      <c r="FG62" s="119"/>
      <c r="FH62" s="119"/>
      <c r="FI62" s="119"/>
      <c r="FJ62" s="119"/>
      <c r="FK62" s="119"/>
      <c r="FL62" s="119"/>
      <c r="FM62" s="119"/>
      <c r="FN62" s="119"/>
      <c r="FO62" s="119"/>
      <c r="FP62" s="119"/>
      <c r="FQ62" s="119"/>
      <c r="FR62" s="119"/>
      <c r="FS62" s="119"/>
      <c r="FT62" s="119"/>
      <c r="FU62" s="119"/>
      <c r="FV62" s="119"/>
      <c r="FW62" s="119"/>
      <c r="FX62" s="119"/>
      <c r="FY62" s="119"/>
      <c r="FZ62" s="119"/>
      <c r="GA62" s="119"/>
      <c r="GB62" s="119"/>
      <c r="GC62" s="119"/>
      <c r="GD62" s="119"/>
      <c r="GE62" s="119"/>
      <c r="GF62" s="119"/>
      <c r="GG62" s="119"/>
      <c r="GH62" s="119"/>
      <c r="GI62" s="119"/>
      <c r="GJ62" s="119"/>
      <c r="GK62" s="119"/>
      <c r="GL62" s="119"/>
      <c r="GM62" s="119"/>
      <c r="GN62" s="119"/>
      <c r="GO62" s="119"/>
      <c r="GP62" s="119"/>
      <c r="GQ62" s="119"/>
      <c r="GR62" s="119"/>
      <c r="GS62" s="119"/>
      <c r="GT62" s="119"/>
      <c r="GU62" s="119"/>
      <c r="GV62" s="119"/>
      <c r="GW62" s="119"/>
      <c r="GX62" s="119"/>
      <c r="GY62" s="119"/>
      <c r="GZ62" s="119"/>
      <c r="HA62" s="119"/>
      <c r="HB62" s="119"/>
      <c r="HC62" s="119"/>
      <c r="HD62" s="119"/>
      <c r="HE62" s="119"/>
      <c r="HF62" s="119"/>
      <c r="HG62" s="119"/>
      <c r="HH62" s="119"/>
      <c r="HI62" s="119"/>
      <c r="HJ62" s="119"/>
      <c r="HK62" s="119"/>
      <c r="HL62" s="119"/>
      <c r="HM62" s="119"/>
      <c r="HN62" s="119"/>
      <c r="HO62" s="119"/>
      <c r="HP62" s="119"/>
      <c r="HQ62" s="119"/>
      <c r="HR62" s="119"/>
      <c r="HS62" s="119"/>
      <c r="HT62" s="119"/>
      <c r="HU62" s="119"/>
      <c r="HV62" s="119"/>
      <c r="HW62" s="119"/>
      <c r="HX62" s="119"/>
      <c r="HY62" s="119"/>
      <c r="HZ62" s="119"/>
      <c r="IA62" s="119"/>
      <c r="IB62" s="119"/>
      <c r="IC62" s="119"/>
      <c r="ID62" s="119"/>
      <c r="IE62" s="119"/>
      <c r="IF62" s="119"/>
      <c r="IG62" s="119"/>
      <c r="IH62" s="119"/>
      <c r="II62" s="119"/>
      <c r="IJ62" s="119"/>
      <c r="IK62" s="119"/>
      <c r="IL62" s="119"/>
      <c r="IM62" s="119"/>
      <c r="IN62" s="119"/>
      <c r="IO62" s="119"/>
      <c r="IP62" s="119"/>
      <c r="IQ62" s="119"/>
      <c r="IR62" s="119"/>
      <c r="IS62" s="119"/>
      <c r="IT62" s="119"/>
      <c r="IU62" s="119"/>
      <c r="IV62" s="119"/>
      <c r="IW62" s="119"/>
      <c r="IX62" s="119"/>
      <c r="IY62" s="119"/>
      <c r="IZ62" s="119"/>
      <c r="JA62" s="119"/>
      <c r="JB62" s="119"/>
      <c r="JC62" s="119"/>
      <c r="JD62" s="119"/>
      <c r="JE62" s="119"/>
      <c r="JF62" s="119"/>
      <c r="JG62" s="119"/>
      <c r="JH62" s="119"/>
      <c r="JI62" s="119"/>
      <c r="JJ62" s="119"/>
      <c r="JK62" s="119"/>
      <c r="JL62" s="119"/>
      <c r="JM62" s="119"/>
      <c r="JN62" s="119"/>
      <c r="JO62" s="119"/>
      <c r="JP62" s="119"/>
      <c r="JQ62" s="119"/>
      <c r="JR62" s="119"/>
      <c r="JS62" s="119"/>
      <c r="JT62" s="119"/>
      <c r="JU62" s="119"/>
      <c r="JV62" s="119"/>
      <c r="JW62" s="119"/>
      <c r="JX62" s="119"/>
      <c r="JY62" s="119"/>
      <c r="JZ62" s="119"/>
      <c r="KA62" s="119"/>
      <c r="KB62" s="119"/>
      <c r="KC62" s="119"/>
      <c r="KD62" s="119"/>
      <c r="KE62" s="119"/>
      <c r="KF62" s="119"/>
      <c r="KG62" s="119"/>
      <c r="KH62" s="119"/>
      <c r="KI62" s="119"/>
      <c r="KJ62" s="119"/>
      <c r="KK62" s="119"/>
      <c r="KL62" s="119"/>
      <c r="KM62" s="119"/>
      <c r="KN62" s="119"/>
      <c r="KO62" s="119"/>
      <c r="KP62" s="119"/>
      <c r="KQ62" s="119"/>
      <c r="KR62" s="119"/>
      <c r="KS62" s="119"/>
      <c r="KT62" s="119"/>
      <c r="KU62" s="119"/>
      <c r="KV62" s="119"/>
      <c r="KW62" s="119"/>
      <c r="KX62" s="119"/>
      <c r="KY62" s="119"/>
      <c r="KZ62" s="119"/>
      <c r="LA62" s="119"/>
      <c r="LB62" s="119"/>
      <c r="LC62" s="119"/>
      <c r="LD62" s="119"/>
      <c r="LE62" s="119"/>
      <c r="LF62" s="119"/>
      <c r="LG62" s="119"/>
      <c r="LH62" s="119"/>
      <c r="LI62" s="119"/>
      <c r="LJ62" s="119"/>
      <c r="LK62" s="119"/>
      <c r="LL62" s="119"/>
      <c r="LM62" s="119"/>
      <c r="LN62" s="119"/>
      <c r="LO62" s="119"/>
      <c r="LP62" s="119"/>
      <c r="LQ62" s="119"/>
      <c r="LR62" s="119"/>
      <c r="LS62" s="119"/>
      <c r="LT62" s="119"/>
      <c r="LU62" s="119"/>
      <c r="LV62" s="119"/>
      <c r="LW62" s="119"/>
      <c r="LX62" s="119"/>
      <c r="LY62" s="119"/>
      <c r="LZ62" s="119"/>
      <c r="MA62" s="119"/>
      <c r="MB62" s="119"/>
      <c r="MC62" s="119"/>
      <c r="MD62" s="119"/>
      <c r="ME62" s="119"/>
      <c r="MF62" s="119"/>
      <c r="MG62" s="119"/>
      <c r="MH62" s="119"/>
      <c r="MI62" s="119"/>
      <c r="MJ62" s="119"/>
      <c r="MK62" s="119"/>
      <c r="ML62" s="119"/>
      <c r="MM62" s="119"/>
      <c r="MN62" s="119"/>
      <c r="MO62" s="119"/>
      <c r="MP62" s="119"/>
      <c r="MQ62" s="119"/>
      <c r="MR62" s="119"/>
      <c r="MS62" s="119"/>
      <c r="MT62" s="119"/>
      <c r="MU62" s="119"/>
      <c r="MV62" s="119"/>
      <c r="MW62" s="119"/>
      <c r="MX62" s="119"/>
      <c r="MY62" s="119"/>
      <c r="MZ62" s="119"/>
      <c r="NA62" s="119"/>
      <c r="NB62" s="119"/>
      <c r="NC62" s="119"/>
      <c r="ND62" s="119"/>
      <c r="NE62" s="119"/>
      <c r="NF62" s="119"/>
      <c r="NG62" s="119"/>
      <c r="NH62" s="119"/>
      <c r="NI62" s="119"/>
      <c r="NJ62" s="119"/>
      <c r="NK62" s="119"/>
      <c r="NL62" s="119"/>
      <c r="NM62" s="119"/>
      <c r="NN62" s="119"/>
      <c r="NO62" s="119"/>
      <c r="NP62" s="119"/>
      <c r="NQ62" s="119"/>
      <c r="NR62" s="119"/>
      <c r="NS62" s="119"/>
      <c r="NT62" s="119"/>
      <c r="NU62" s="119"/>
      <c r="NV62" s="119"/>
      <c r="NW62" s="119"/>
      <c r="NX62" s="119"/>
      <c r="NY62" s="119"/>
      <c r="NZ62" s="119"/>
      <c r="OA62" s="119"/>
      <c r="OB62" s="119"/>
      <c r="OC62" s="119"/>
      <c r="OD62" s="119"/>
      <c r="OE62" s="119"/>
      <c r="OF62" s="119"/>
      <c r="OG62" s="119"/>
      <c r="OH62" s="119"/>
      <c r="OI62" s="119"/>
      <c r="OJ62" s="119"/>
      <c r="OK62" s="119"/>
      <c r="OL62" s="119"/>
      <c r="OM62" s="119"/>
      <c r="ON62" s="119"/>
      <c r="OO62" s="119"/>
      <c r="OP62" s="119"/>
      <c r="OQ62" s="119"/>
      <c r="OR62" s="119"/>
      <c r="OS62" s="119"/>
      <c r="OT62" s="119"/>
      <c r="OU62" s="119"/>
      <c r="OV62" s="119"/>
      <c r="OW62" s="119"/>
      <c r="OX62" s="119"/>
      <c r="OY62" s="119"/>
      <c r="OZ62" s="119"/>
      <c r="PA62" s="119"/>
      <c r="PB62" s="119"/>
      <c r="PC62" s="119"/>
      <c r="PD62" s="119"/>
      <c r="PE62" s="119"/>
      <c r="PF62" s="119"/>
      <c r="PG62" s="119"/>
      <c r="PH62" s="119"/>
      <c r="PI62" s="119"/>
      <c r="PJ62" s="119"/>
      <c r="PK62" s="119"/>
      <c r="PL62" s="119"/>
      <c r="PM62" s="119"/>
      <c r="PN62" s="119"/>
      <c r="PO62" s="119"/>
      <c r="PP62" s="119"/>
      <c r="PQ62" s="119"/>
      <c r="PR62" s="119"/>
      <c r="PS62" s="119"/>
      <c r="PT62" s="119"/>
      <c r="PU62" s="119"/>
      <c r="PV62" s="119"/>
      <c r="PW62" s="119"/>
      <c r="PX62" s="119"/>
      <c r="PY62" s="119"/>
      <c r="PZ62" s="119"/>
      <c r="QA62" s="119"/>
      <c r="QB62" s="119"/>
      <c r="QC62" s="119"/>
      <c r="QD62" s="119"/>
      <c r="QE62" s="119"/>
      <c r="QF62" s="119"/>
      <c r="QG62" s="119"/>
      <c r="QH62" s="119"/>
      <c r="QI62" s="119"/>
      <c r="QJ62" s="119"/>
      <c r="QK62" s="119"/>
      <c r="QL62" s="119"/>
      <c r="QM62" s="119"/>
      <c r="QN62" s="119"/>
      <c r="QO62" s="119"/>
      <c r="QP62" s="119"/>
      <c r="QQ62" s="119"/>
      <c r="QR62" s="119"/>
      <c r="QS62" s="119"/>
      <c r="QT62" s="119"/>
      <c r="QU62" s="119"/>
      <c r="QV62" s="119"/>
      <c r="QW62" s="119"/>
      <c r="QX62" s="119"/>
      <c r="QY62" s="119"/>
      <c r="QZ62" s="119"/>
      <c r="RA62" s="119"/>
      <c r="RB62" s="119"/>
      <c r="RC62" s="119"/>
      <c r="RD62" s="119"/>
      <c r="RE62" s="119"/>
      <c r="RF62" s="119"/>
      <c r="RG62" s="119"/>
      <c r="RH62" s="119"/>
      <c r="RI62" s="119"/>
      <c r="RJ62" s="119"/>
      <c r="RK62" s="119"/>
      <c r="RL62" s="119"/>
      <c r="RM62" s="119"/>
      <c r="RN62" s="119"/>
      <c r="RO62" s="119"/>
      <c r="RP62" s="119"/>
      <c r="RQ62" s="119"/>
      <c r="RR62" s="119"/>
      <c r="RS62" s="119"/>
      <c r="RT62" s="119"/>
      <c r="RU62" s="119"/>
      <c r="RV62" s="119"/>
      <c r="RW62" s="119"/>
      <c r="RX62" s="119"/>
      <c r="RY62" s="119"/>
      <c r="RZ62" s="119"/>
      <c r="SA62" s="119"/>
      <c r="SB62" s="119"/>
      <c r="SC62" s="119"/>
      <c r="SD62" s="119"/>
      <c r="SE62" s="119"/>
      <c r="SF62" s="119"/>
      <c r="SG62" s="119"/>
      <c r="SH62" s="119"/>
      <c r="SI62" s="119"/>
      <c r="SJ62" s="119"/>
      <c r="SK62" s="119"/>
      <c r="SL62" s="51"/>
      <c r="SM62" s="51"/>
      <c r="SN62" s="51"/>
      <c r="SO62" s="51"/>
      <c r="SP62" s="51"/>
      <c r="SQ62" s="51"/>
      <c r="SR62" s="51"/>
      <c r="SS62" s="51"/>
      <c r="ST62" s="51"/>
      <c r="SU62" s="51"/>
      <c r="SV62" s="51"/>
      <c r="SW62" s="51"/>
      <c r="SX62" s="51"/>
      <c r="SY62" s="51"/>
      <c r="SZ62" s="51"/>
      <c r="TA62" s="51"/>
    </row>
    <row r="63" spans="1:521" ht="30" customHeight="1" x14ac:dyDescent="0.2">
      <c r="A63" s="100"/>
      <c r="B63" s="173" t="s">
        <v>130</v>
      </c>
      <c r="C63" s="174" t="s">
        <v>131</v>
      </c>
      <c r="D63" s="123">
        <v>1</v>
      </c>
      <c r="E63" s="146"/>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24"/>
      <c r="DS63" s="124"/>
      <c r="DT63" s="124"/>
      <c r="DU63" s="124"/>
      <c r="DV63" s="124"/>
      <c r="DW63" s="124"/>
      <c r="DX63" s="124"/>
      <c r="DY63" s="124"/>
      <c r="DZ63" s="124"/>
      <c r="EA63" s="124"/>
      <c r="EB63" s="124"/>
      <c r="EC63" s="124"/>
      <c r="ED63" s="124"/>
      <c r="EE63" s="124"/>
      <c r="EF63" s="124"/>
      <c r="EG63" s="124"/>
      <c r="EH63" s="124"/>
      <c r="EI63" s="124"/>
      <c r="EJ63" s="124"/>
      <c r="EK63" s="124"/>
      <c r="EL63" s="124"/>
      <c r="EM63" s="124"/>
      <c r="EN63" s="124"/>
      <c r="EO63" s="124"/>
      <c r="EP63" s="124"/>
      <c r="EQ63" s="124"/>
      <c r="ER63" s="124"/>
      <c r="ES63" s="124"/>
      <c r="ET63" s="124"/>
      <c r="EU63" s="124"/>
      <c r="EV63" s="124"/>
      <c r="EW63" s="124"/>
      <c r="EX63" s="124"/>
      <c r="EY63" s="124"/>
      <c r="EZ63" s="124"/>
      <c r="FA63" s="124"/>
      <c r="FB63" s="124"/>
      <c r="FC63" s="124"/>
      <c r="FD63" s="124"/>
      <c r="FE63" s="124"/>
      <c r="FF63" s="124"/>
      <c r="FG63" s="124"/>
      <c r="FH63" s="124"/>
      <c r="FI63" s="124"/>
      <c r="FJ63" s="124"/>
      <c r="FK63" s="124"/>
      <c r="FL63" s="124"/>
      <c r="FM63" s="124"/>
      <c r="FN63" s="124"/>
      <c r="FO63" s="124"/>
      <c r="FP63" s="124"/>
      <c r="FQ63" s="124"/>
      <c r="FR63" s="124"/>
      <c r="FS63" s="124"/>
      <c r="FT63" s="124"/>
      <c r="FU63" s="124"/>
      <c r="FV63" s="124"/>
      <c r="FW63" s="124"/>
      <c r="FX63" s="124"/>
      <c r="FY63" s="124"/>
      <c r="FZ63" s="124"/>
      <c r="GA63" s="124"/>
      <c r="GB63" s="124"/>
      <c r="GC63" s="124"/>
      <c r="GD63" s="124"/>
      <c r="GE63" s="124"/>
      <c r="GF63" s="124"/>
      <c r="GG63" s="124"/>
      <c r="GH63" s="124"/>
      <c r="GI63" s="124"/>
      <c r="GJ63" s="124"/>
      <c r="GK63" s="124"/>
      <c r="GL63" s="124"/>
      <c r="GM63" s="124"/>
      <c r="GN63" s="124"/>
      <c r="GO63" s="124"/>
      <c r="GP63" s="124"/>
      <c r="GQ63" s="124"/>
      <c r="GR63" s="124"/>
      <c r="GS63" s="124"/>
      <c r="GT63" s="124"/>
      <c r="GU63" s="124"/>
      <c r="GV63" s="124"/>
      <c r="GW63" s="124"/>
      <c r="GX63" s="124"/>
      <c r="GY63" s="124"/>
      <c r="GZ63" s="124"/>
      <c r="HA63" s="124"/>
      <c r="HB63" s="124"/>
      <c r="HC63" s="124"/>
      <c r="HD63" s="124"/>
      <c r="HE63" s="124"/>
      <c r="HF63" s="124"/>
      <c r="HG63" s="124"/>
      <c r="HH63" s="124"/>
      <c r="HI63" s="124"/>
      <c r="HJ63" s="124"/>
      <c r="HK63" s="124"/>
      <c r="HL63" s="124"/>
      <c r="HM63" s="124"/>
      <c r="HN63" s="124"/>
      <c r="HO63" s="124"/>
      <c r="HP63" s="124"/>
      <c r="HQ63" s="124"/>
      <c r="HR63" s="124"/>
      <c r="HS63" s="124"/>
      <c r="HT63" s="124"/>
      <c r="HU63" s="124"/>
      <c r="HV63" s="124"/>
      <c r="HW63" s="124"/>
      <c r="HX63" s="124"/>
      <c r="HY63" s="124"/>
      <c r="HZ63" s="124"/>
      <c r="IA63" s="124"/>
      <c r="IB63" s="124"/>
      <c r="IC63" s="124"/>
      <c r="ID63" s="124"/>
      <c r="IE63" s="124"/>
      <c r="IF63" s="124"/>
      <c r="IG63" s="124"/>
      <c r="IH63" s="124"/>
      <c r="II63" s="124"/>
      <c r="IJ63" s="124"/>
      <c r="IK63" s="124"/>
      <c r="IL63" s="124"/>
      <c r="IM63" s="124"/>
      <c r="IN63" s="124"/>
      <c r="IO63" s="124"/>
      <c r="IP63" s="124"/>
      <c r="IQ63" s="124"/>
      <c r="IR63" s="124"/>
      <c r="IS63" s="124"/>
      <c r="IT63" s="124"/>
      <c r="IU63" s="124"/>
      <c r="IV63" s="124"/>
      <c r="IW63" s="124"/>
      <c r="IX63" s="124"/>
      <c r="IY63" s="124"/>
      <c r="IZ63" s="124"/>
      <c r="JA63" s="124"/>
      <c r="JB63" s="124"/>
      <c r="JC63" s="124"/>
      <c r="JD63" s="124"/>
      <c r="JE63" s="124"/>
      <c r="JF63" s="124"/>
      <c r="JG63" s="124"/>
      <c r="JH63" s="124"/>
      <c r="JI63" s="124"/>
      <c r="JJ63" s="124"/>
      <c r="JK63" s="124"/>
      <c r="JL63" s="124"/>
      <c r="JM63" s="124"/>
      <c r="JN63" s="124"/>
      <c r="JO63" s="124"/>
      <c r="JP63" s="124"/>
      <c r="JQ63" s="124"/>
      <c r="JR63" s="124"/>
      <c r="JS63" s="124"/>
      <c r="JT63" s="124"/>
      <c r="JU63" s="124"/>
      <c r="JV63" s="124"/>
      <c r="JW63" s="124"/>
      <c r="JX63" s="124"/>
      <c r="JY63" s="124"/>
      <c r="JZ63" s="124"/>
      <c r="KA63" s="124"/>
      <c r="KB63" s="124"/>
      <c r="KC63" s="124"/>
      <c r="KD63" s="124"/>
      <c r="KE63" s="124"/>
      <c r="KF63" s="124"/>
      <c r="KG63" s="124"/>
      <c r="KH63" s="124"/>
      <c r="KI63" s="124"/>
      <c r="KJ63" s="124"/>
      <c r="KK63" s="124"/>
      <c r="KL63" s="124"/>
      <c r="KM63" s="124"/>
      <c r="KN63" s="124"/>
      <c r="KO63" s="124"/>
      <c r="KP63" s="124"/>
      <c r="KQ63" s="124"/>
      <c r="KR63" s="124"/>
      <c r="KS63" s="124"/>
      <c r="KT63" s="124"/>
      <c r="KU63" s="124"/>
      <c r="KV63" s="124"/>
      <c r="KW63" s="124"/>
      <c r="KX63" s="124"/>
      <c r="KY63" s="124"/>
      <c r="KZ63" s="124"/>
      <c r="LA63" s="124"/>
      <c r="LB63" s="124"/>
      <c r="LC63" s="124"/>
      <c r="LD63" s="124"/>
      <c r="LE63" s="124"/>
      <c r="LF63" s="124"/>
      <c r="LG63" s="124"/>
      <c r="LH63" s="124"/>
      <c r="LI63" s="124"/>
      <c r="LJ63" s="124"/>
      <c r="LK63" s="124"/>
      <c r="LL63" s="124"/>
      <c r="LM63" s="124"/>
      <c r="LN63" s="124"/>
      <c r="LO63" s="124"/>
      <c r="LP63" s="124"/>
      <c r="LQ63" s="124"/>
      <c r="LR63" s="124"/>
      <c r="LS63" s="124"/>
      <c r="LT63" s="124"/>
      <c r="LU63" s="124"/>
      <c r="LV63" s="124"/>
      <c r="LW63" s="124"/>
      <c r="LX63" s="124"/>
      <c r="LY63" s="124"/>
      <c r="LZ63" s="124"/>
      <c r="MA63" s="124"/>
      <c r="MB63" s="124"/>
      <c r="MC63" s="124"/>
      <c r="MD63" s="124"/>
      <c r="ME63" s="124"/>
      <c r="MF63" s="124"/>
      <c r="MG63" s="124"/>
      <c r="MH63" s="124"/>
      <c r="MI63" s="124"/>
      <c r="MJ63" s="124"/>
      <c r="MK63" s="124"/>
      <c r="ML63" s="124"/>
      <c r="MM63" s="124"/>
      <c r="MN63" s="124"/>
      <c r="MO63" s="124"/>
      <c r="MP63" s="124"/>
      <c r="MQ63" s="124"/>
      <c r="MR63" s="124"/>
      <c r="MS63" s="124"/>
      <c r="MT63" s="124"/>
      <c r="MU63" s="124"/>
      <c r="MV63" s="124"/>
      <c r="MW63" s="124"/>
      <c r="MX63" s="124"/>
      <c r="MY63" s="124"/>
      <c r="MZ63" s="124"/>
      <c r="NA63" s="124"/>
      <c r="NB63" s="124"/>
      <c r="NC63" s="124"/>
      <c r="ND63" s="124"/>
      <c r="NE63" s="124"/>
      <c r="NF63" s="124"/>
      <c r="NG63" s="124"/>
      <c r="NH63" s="124"/>
      <c r="NI63" s="124"/>
      <c r="NJ63" s="124"/>
      <c r="NK63" s="124"/>
      <c r="NL63" s="124"/>
      <c r="NM63" s="124"/>
      <c r="NN63" s="124"/>
      <c r="NO63" s="124"/>
      <c r="NP63" s="124"/>
      <c r="NQ63" s="124"/>
      <c r="NR63" s="124"/>
      <c r="NS63" s="124"/>
      <c r="NT63" s="124"/>
      <c r="NU63" s="124"/>
      <c r="NV63" s="124"/>
      <c r="NW63" s="124"/>
      <c r="NX63" s="124"/>
      <c r="NY63" s="124"/>
      <c r="NZ63" s="124"/>
      <c r="OA63" s="124"/>
      <c r="OB63" s="124"/>
      <c r="OC63" s="124"/>
      <c r="OD63" s="124"/>
      <c r="OE63" s="124"/>
      <c r="OF63" s="124"/>
      <c r="OG63" s="124"/>
      <c r="OH63" s="124"/>
      <c r="OI63" s="124"/>
      <c r="OJ63" s="124"/>
      <c r="OK63" s="124"/>
      <c r="OL63" s="124"/>
      <c r="OM63" s="124"/>
      <c r="ON63" s="124"/>
      <c r="OO63" s="124"/>
      <c r="OP63" s="124"/>
      <c r="OQ63" s="124"/>
      <c r="OR63" s="124"/>
      <c r="OS63" s="124"/>
      <c r="OT63" s="124"/>
      <c r="OU63" s="124"/>
      <c r="OV63" s="124"/>
      <c r="OW63" s="124"/>
      <c r="OX63" s="124"/>
      <c r="OY63" s="124"/>
      <c r="OZ63" s="124"/>
      <c r="PA63" s="124"/>
      <c r="PB63" s="124"/>
      <c r="PC63" s="124"/>
      <c r="PD63" s="124"/>
      <c r="PE63" s="124"/>
      <c r="PF63" s="124"/>
      <c r="PG63" s="124"/>
      <c r="PH63" s="124"/>
      <c r="PI63" s="124"/>
      <c r="PJ63" s="124"/>
      <c r="PK63" s="124"/>
      <c r="PL63" s="124"/>
      <c r="PM63" s="124"/>
      <c r="PN63" s="124"/>
      <c r="PO63" s="124"/>
      <c r="PP63" s="124"/>
      <c r="PQ63" s="124"/>
      <c r="PR63" s="124"/>
      <c r="PS63" s="124"/>
      <c r="PT63" s="124"/>
      <c r="PU63" s="124"/>
      <c r="PV63" s="124"/>
      <c r="PW63" s="124"/>
      <c r="PX63" s="124"/>
      <c r="PY63" s="124"/>
      <c r="PZ63" s="124"/>
      <c r="QA63" s="124"/>
      <c r="QB63" s="124"/>
      <c r="QC63" s="124"/>
      <c r="QD63" s="124"/>
      <c r="QE63" s="124"/>
      <c r="QF63" s="124"/>
      <c r="QG63" s="124"/>
      <c r="QH63" s="124"/>
      <c r="QI63" s="124"/>
      <c r="QJ63" s="124"/>
      <c r="QK63" s="124"/>
      <c r="QL63" s="124"/>
      <c r="QM63" s="124"/>
      <c r="QN63" s="124"/>
      <c r="QO63" s="124"/>
      <c r="QP63" s="124"/>
      <c r="QQ63" s="124"/>
      <c r="QR63" s="124"/>
      <c r="QS63" s="124"/>
      <c r="QT63" s="124"/>
      <c r="QU63" s="124"/>
      <c r="QV63" s="124"/>
      <c r="QW63" s="124"/>
      <c r="QX63" s="124"/>
      <c r="QY63" s="124"/>
      <c r="QZ63" s="124"/>
      <c r="RA63" s="124"/>
      <c r="RB63" s="124"/>
      <c r="RC63" s="124"/>
      <c r="RD63" s="124"/>
      <c r="RE63" s="124"/>
      <c r="RF63" s="124"/>
      <c r="RG63" s="124"/>
      <c r="RH63" s="124"/>
      <c r="RI63" s="124"/>
      <c r="RJ63" s="124"/>
      <c r="RK63" s="124"/>
      <c r="RL63" s="124"/>
      <c r="RM63" s="124"/>
      <c r="RN63" s="124"/>
      <c r="RO63" s="124"/>
      <c r="RP63" s="124"/>
      <c r="RQ63" s="124"/>
      <c r="RR63" s="124"/>
      <c r="RS63" s="124"/>
      <c r="RT63" s="124"/>
      <c r="RU63" s="124"/>
      <c r="RV63" s="124"/>
      <c r="RW63" s="124"/>
      <c r="RX63" s="124"/>
      <c r="RY63" s="124"/>
      <c r="RZ63" s="124"/>
      <c r="SA63" s="124"/>
      <c r="SB63" s="124"/>
      <c r="SC63" s="124"/>
      <c r="SD63" s="124"/>
      <c r="SE63" s="124"/>
      <c r="SF63" s="124"/>
      <c r="SG63" s="124"/>
      <c r="SH63" s="124"/>
      <c r="SI63" s="124"/>
      <c r="SJ63" s="124"/>
      <c r="SK63" s="124"/>
      <c r="SL63" s="51"/>
      <c r="SM63" s="51"/>
      <c r="SN63" s="51"/>
      <c r="SO63" s="51"/>
      <c r="SP63" s="51"/>
      <c r="SQ63" s="51"/>
      <c r="SR63" s="51"/>
      <c r="SS63" s="51"/>
      <c r="ST63" s="51"/>
      <c r="SU63" s="51"/>
      <c r="SV63" s="51"/>
      <c r="SW63" s="51"/>
      <c r="SX63" s="51"/>
      <c r="SY63" s="51"/>
      <c r="SZ63" s="51"/>
      <c r="TA63" s="51"/>
    </row>
    <row r="64" spans="1:521" ht="15.75" customHeight="1" x14ac:dyDescent="0.2">
      <c r="A64" s="126" t="s">
        <v>38</v>
      </c>
      <c r="B64" s="86"/>
      <c r="C64" s="87"/>
      <c r="D64" s="88"/>
      <c r="E64" s="88"/>
      <c r="F64" s="88" t="str">
        <f t="shared" ref="F64:IZ64" si="14">IF(COUNTA(F65)=0,"LEER",IF(COUNTA(F65:F66)=2,"OK","FEHLER"))</f>
        <v>LEER</v>
      </c>
      <c r="G64" s="88" t="str">
        <f t="shared" si="14"/>
        <v>LEER</v>
      </c>
      <c r="H64" s="88" t="str">
        <f t="shared" si="14"/>
        <v>LEER</v>
      </c>
      <c r="I64" s="88" t="str">
        <f t="shared" si="14"/>
        <v>LEER</v>
      </c>
      <c r="J64" s="88" t="str">
        <f t="shared" si="14"/>
        <v>LEER</v>
      </c>
      <c r="K64" s="88" t="str">
        <f t="shared" si="14"/>
        <v>LEER</v>
      </c>
      <c r="L64" s="88" t="str">
        <f t="shared" si="14"/>
        <v>LEER</v>
      </c>
      <c r="M64" s="88" t="str">
        <f t="shared" si="14"/>
        <v>LEER</v>
      </c>
      <c r="N64" s="88" t="str">
        <f t="shared" si="14"/>
        <v>LEER</v>
      </c>
      <c r="O64" s="88" t="str">
        <f t="shared" si="14"/>
        <v>LEER</v>
      </c>
      <c r="P64" s="88" t="str">
        <f t="shared" si="14"/>
        <v>LEER</v>
      </c>
      <c r="Q64" s="88" t="str">
        <f t="shared" si="14"/>
        <v>LEER</v>
      </c>
      <c r="R64" s="88" t="str">
        <f t="shared" si="14"/>
        <v>LEER</v>
      </c>
      <c r="S64" s="88" t="str">
        <f t="shared" si="14"/>
        <v>LEER</v>
      </c>
      <c r="T64" s="88" t="str">
        <f t="shared" si="14"/>
        <v>LEER</v>
      </c>
      <c r="U64" s="88" t="str">
        <f t="shared" si="14"/>
        <v>LEER</v>
      </c>
      <c r="V64" s="88" t="str">
        <f t="shared" si="14"/>
        <v>LEER</v>
      </c>
      <c r="W64" s="88" t="str">
        <f t="shared" si="14"/>
        <v>LEER</v>
      </c>
      <c r="X64" s="88" t="str">
        <f t="shared" si="14"/>
        <v>LEER</v>
      </c>
      <c r="Y64" s="88" t="str">
        <f t="shared" si="14"/>
        <v>LEER</v>
      </c>
      <c r="Z64" s="88" t="str">
        <f t="shared" si="14"/>
        <v>LEER</v>
      </c>
      <c r="AA64" s="88" t="str">
        <f t="shared" si="14"/>
        <v>LEER</v>
      </c>
      <c r="AB64" s="88" t="str">
        <f t="shared" si="14"/>
        <v>LEER</v>
      </c>
      <c r="AC64" s="88" t="str">
        <f t="shared" si="14"/>
        <v>LEER</v>
      </c>
      <c r="AD64" s="88" t="str">
        <f t="shared" si="14"/>
        <v>LEER</v>
      </c>
      <c r="AE64" s="88" t="str">
        <f t="shared" si="14"/>
        <v>LEER</v>
      </c>
      <c r="AF64" s="88" t="str">
        <f t="shared" si="14"/>
        <v>LEER</v>
      </c>
      <c r="AG64" s="88" t="str">
        <f t="shared" si="14"/>
        <v>LEER</v>
      </c>
      <c r="AH64" s="88" t="str">
        <f t="shared" si="14"/>
        <v>LEER</v>
      </c>
      <c r="AI64" s="88" t="str">
        <f t="shared" si="14"/>
        <v>LEER</v>
      </c>
      <c r="AJ64" s="88" t="str">
        <f t="shared" si="14"/>
        <v>LEER</v>
      </c>
      <c r="AK64" s="88" t="str">
        <f t="shared" si="14"/>
        <v>LEER</v>
      </c>
      <c r="AL64" s="88" t="str">
        <f t="shared" si="14"/>
        <v>LEER</v>
      </c>
      <c r="AM64" s="88" t="str">
        <f t="shared" si="14"/>
        <v>LEER</v>
      </c>
      <c r="AN64" s="88" t="str">
        <f t="shared" si="14"/>
        <v>LEER</v>
      </c>
      <c r="AO64" s="88" t="str">
        <f t="shared" si="14"/>
        <v>LEER</v>
      </c>
      <c r="AP64" s="88" t="str">
        <f t="shared" si="14"/>
        <v>LEER</v>
      </c>
      <c r="AQ64" s="88" t="str">
        <f t="shared" si="14"/>
        <v>LEER</v>
      </c>
      <c r="AR64" s="88" t="str">
        <f t="shared" si="14"/>
        <v>LEER</v>
      </c>
      <c r="AS64" s="88" t="str">
        <f t="shared" si="14"/>
        <v>LEER</v>
      </c>
      <c r="AT64" s="88" t="str">
        <f t="shared" si="14"/>
        <v>LEER</v>
      </c>
      <c r="AU64" s="88" t="str">
        <f t="shared" si="14"/>
        <v>LEER</v>
      </c>
      <c r="AV64" s="88" t="str">
        <f t="shared" si="14"/>
        <v>LEER</v>
      </c>
      <c r="AW64" s="88" t="str">
        <f t="shared" si="14"/>
        <v>LEER</v>
      </c>
      <c r="AX64" s="88" t="str">
        <f t="shared" si="14"/>
        <v>LEER</v>
      </c>
      <c r="AY64" s="88" t="str">
        <f t="shared" si="14"/>
        <v>LEER</v>
      </c>
      <c r="AZ64" s="88" t="str">
        <f t="shared" si="14"/>
        <v>LEER</v>
      </c>
      <c r="BA64" s="88" t="str">
        <f t="shared" si="14"/>
        <v>LEER</v>
      </c>
      <c r="BB64" s="88" t="str">
        <f t="shared" si="14"/>
        <v>LEER</v>
      </c>
      <c r="BC64" s="88" t="str">
        <f t="shared" si="14"/>
        <v>LEER</v>
      </c>
      <c r="BD64" s="88" t="str">
        <f t="shared" si="14"/>
        <v>LEER</v>
      </c>
      <c r="BE64" s="88" t="str">
        <f t="shared" si="14"/>
        <v>LEER</v>
      </c>
      <c r="BF64" s="88" t="str">
        <f t="shared" si="14"/>
        <v>LEER</v>
      </c>
      <c r="BG64" s="88" t="str">
        <f t="shared" si="14"/>
        <v>LEER</v>
      </c>
      <c r="BH64" s="88" t="str">
        <f t="shared" si="14"/>
        <v>LEER</v>
      </c>
      <c r="BI64" s="88" t="str">
        <f t="shared" si="14"/>
        <v>LEER</v>
      </c>
      <c r="BJ64" s="88" t="str">
        <f t="shared" si="14"/>
        <v>LEER</v>
      </c>
      <c r="BK64" s="88" t="str">
        <f t="shared" si="14"/>
        <v>LEER</v>
      </c>
      <c r="BL64" s="88" t="str">
        <f t="shared" si="14"/>
        <v>LEER</v>
      </c>
      <c r="BM64" s="88" t="str">
        <f t="shared" si="14"/>
        <v>LEER</v>
      </c>
      <c r="BN64" s="88" t="str">
        <f t="shared" si="14"/>
        <v>LEER</v>
      </c>
      <c r="BO64" s="88" t="str">
        <f t="shared" si="14"/>
        <v>LEER</v>
      </c>
      <c r="BP64" s="88" t="str">
        <f t="shared" si="14"/>
        <v>LEER</v>
      </c>
      <c r="BQ64" s="88" t="str">
        <f t="shared" si="14"/>
        <v>LEER</v>
      </c>
      <c r="BR64" s="88" t="str">
        <f t="shared" si="14"/>
        <v>LEER</v>
      </c>
      <c r="BS64" s="88" t="str">
        <f t="shared" si="14"/>
        <v>LEER</v>
      </c>
      <c r="BT64" s="88" t="str">
        <f t="shared" si="14"/>
        <v>LEER</v>
      </c>
      <c r="BU64" s="88" t="str">
        <f t="shared" si="14"/>
        <v>LEER</v>
      </c>
      <c r="BV64" s="88" t="str">
        <f t="shared" si="14"/>
        <v>LEER</v>
      </c>
      <c r="BW64" s="88" t="str">
        <f t="shared" si="14"/>
        <v>LEER</v>
      </c>
      <c r="BX64" s="88" t="str">
        <f t="shared" si="14"/>
        <v>LEER</v>
      </c>
      <c r="BY64" s="88" t="str">
        <f t="shared" si="14"/>
        <v>LEER</v>
      </c>
      <c r="BZ64" s="88" t="str">
        <f t="shared" si="14"/>
        <v>LEER</v>
      </c>
      <c r="CA64" s="88" t="str">
        <f t="shared" si="14"/>
        <v>LEER</v>
      </c>
      <c r="CB64" s="88" t="str">
        <f t="shared" si="14"/>
        <v>LEER</v>
      </c>
      <c r="CC64" s="88" t="str">
        <f t="shared" si="14"/>
        <v>LEER</v>
      </c>
      <c r="CD64" s="88" t="str">
        <f t="shared" si="14"/>
        <v>LEER</v>
      </c>
      <c r="CE64" s="88" t="str">
        <f t="shared" si="14"/>
        <v>LEER</v>
      </c>
      <c r="CF64" s="88" t="str">
        <f t="shared" si="14"/>
        <v>LEER</v>
      </c>
      <c r="CG64" s="88" t="str">
        <f t="shared" si="14"/>
        <v>LEER</v>
      </c>
      <c r="CH64" s="88" t="str">
        <f t="shared" si="14"/>
        <v>LEER</v>
      </c>
      <c r="CI64" s="88" t="str">
        <f t="shared" si="14"/>
        <v>LEER</v>
      </c>
      <c r="CJ64" s="88" t="str">
        <f t="shared" si="14"/>
        <v>LEER</v>
      </c>
      <c r="CK64" s="88" t="str">
        <f t="shared" si="14"/>
        <v>LEER</v>
      </c>
      <c r="CL64" s="88" t="str">
        <f t="shared" si="14"/>
        <v>LEER</v>
      </c>
      <c r="CM64" s="88" t="str">
        <f t="shared" si="14"/>
        <v>LEER</v>
      </c>
      <c r="CN64" s="88" t="str">
        <f t="shared" si="14"/>
        <v>LEER</v>
      </c>
      <c r="CO64" s="88" t="str">
        <f t="shared" si="14"/>
        <v>LEER</v>
      </c>
      <c r="CP64" s="88" t="str">
        <f t="shared" si="14"/>
        <v>LEER</v>
      </c>
      <c r="CQ64" s="88" t="str">
        <f t="shared" si="14"/>
        <v>LEER</v>
      </c>
      <c r="CR64" s="88" t="str">
        <f t="shared" si="14"/>
        <v>LEER</v>
      </c>
      <c r="CS64" s="88" t="str">
        <f t="shared" si="14"/>
        <v>LEER</v>
      </c>
      <c r="CT64" s="88" t="str">
        <f t="shared" si="14"/>
        <v>LEER</v>
      </c>
      <c r="CU64" s="88" t="str">
        <f t="shared" si="14"/>
        <v>LEER</v>
      </c>
      <c r="CV64" s="88" t="str">
        <f t="shared" si="14"/>
        <v>LEER</v>
      </c>
      <c r="CW64" s="88" t="str">
        <f t="shared" si="14"/>
        <v>LEER</v>
      </c>
      <c r="CX64" s="88" t="str">
        <f t="shared" si="14"/>
        <v>LEER</v>
      </c>
      <c r="CY64" s="88" t="str">
        <f t="shared" si="14"/>
        <v>LEER</v>
      </c>
      <c r="CZ64" s="88" t="str">
        <f t="shared" si="14"/>
        <v>LEER</v>
      </c>
      <c r="DA64" s="88" t="str">
        <f t="shared" si="14"/>
        <v>LEER</v>
      </c>
      <c r="DB64" s="88" t="str">
        <f t="shared" si="14"/>
        <v>LEER</v>
      </c>
      <c r="DC64" s="88" t="str">
        <f t="shared" si="14"/>
        <v>LEER</v>
      </c>
      <c r="DD64" s="88" t="str">
        <f t="shared" si="14"/>
        <v>LEER</v>
      </c>
      <c r="DE64" s="88" t="str">
        <f t="shared" si="14"/>
        <v>LEER</v>
      </c>
      <c r="DF64" s="88" t="str">
        <f t="shared" si="14"/>
        <v>LEER</v>
      </c>
      <c r="DG64" s="88" t="str">
        <f t="shared" si="14"/>
        <v>LEER</v>
      </c>
      <c r="DH64" s="88" t="str">
        <f t="shared" si="14"/>
        <v>LEER</v>
      </c>
      <c r="DI64" s="88" t="str">
        <f t="shared" si="14"/>
        <v>LEER</v>
      </c>
      <c r="DJ64" s="88" t="str">
        <f t="shared" si="14"/>
        <v>LEER</v>
      </c>
      <c r="DK64" s="88" t="str">
        <f t="shared" si="14"/>
        <v>LEER</v>
      </c>
      <c r="DL64" s="88" t="str">
        <f t="shared" si="14"/>
        <v>LEER</v>
      </c>
      <c r="DM64" s="88" t="str">
        <f t="shared" si="14"/>
        <v>LEER</v>
      </c>
      <c r="DN64" s="88" t="str">
        <f t="shared" si="14"/>
        <v>LEER</v>
      </c>
      <c r="DO64" s="88" t="str">
        <f t="shared" si="14"/>
        <v>LEER</v>
      </c>
      <c r="DP64" s="88" t="str">
        <f t="shared" si="14"/>
        <v>LEER</v>
      </c>
      <c r="DQ64" s="88" t="str">
        <f t="shared" si="14"/>
        <v>LEER</v>
      </c>
      <c r="DR64" s="88" t="str">
        <f t="shared" si="14"/>
        <v>LEER</v>
      </c>
      <c r="DS64" s="88" t="str">
        <f t="shared" si="14"/>
        <v>LEER</v>
      </c>
      <c r="DT64" s="88" t="str">
        <f t="shared" si="14"/>
        <v>LEER</v>
      </c>
      <c r="DU64" s="88" t="str">
        <f t="shared" si="14"/>
        <v>LEER</v>
      </c>
      <c r="DV64" s="88" t="str">
        <f t="shared" si="14"/>
        <v>LEER</v>
      </c>
      <c r="DW64" s="88" t="str">
        <f t="shared" si="14"/>
        <v>LEER</v>
      </c>
      <c r="DX64" s="88" t="str">
        <f t="shared" si="14"/>
        <v>LEER</v>
      </c>
      <c r="DY64" s="88" t="str">
        <f t="shared" si="14"/>
        <v>LEER</v>
      </c>
      <c r="DZ64" s="88" t="str">
        <f t="shared" si="14"/>
        <v>LEER</v>
      </c>
      <c r="EA64" s="88" t="str">
        <f t="shared" si="14"/>
        <v>LEER</v>
      </c>
      <c r="EB64" s="88" t="str">
        <f t="shared" si="14"/>
        <v>LEER</v>
      </c>
      <c r="EC64" s="88" t="str">
        <f t="shared" si="14"/>
        <v>LEER</v>
      </c>
      <c r="ED64" s="88" t="str">
        <f t="shared" si="14"/>
        <v>LEER</v>
      </c>
      <c r="EE64" s="88" t="str">
        <f t="shared" si="14"/>
        <v>LEER</v>
      </c>
      <c r="EF64" s="88" t="str">
        <f t="shared" si="14"/>
        <v>LEER</v>
      </c>
      <c r="EG64" s="88" t="str">
        <f t="shared" si="14"/>
        <v>LEER</v>
      </c>
      <c r="EH64" s="88" t="str">
        <f t="shared" si="14"/>
        <v>LEER</v>
      </c>
      <c r="EI64" s="88" t="str">
        <f t="shared" si="14"/>
        <v>LEER</v>
      </c>
      <c r="EJ64" s="88" t="str">
        <f t="shared" si="14"/>
        <v>LEER</v>
      </c>
      <c r="EK64" s="88" t="str">
        <f t="shared" si="14"/>
        <v>LEER</v>
      </c>
      <c r="EL64" s="88" t="str">
        <f t="shared" si="14"/>
        <v>LEER</v>
      </c>
      <c r="EM64" s="88" t="str">
        <f t="shared" si="14"/>
        <v>LEER</v>
      </c>
      <c r="EN64" s="88" t="str">
        <f t="shared" si="14"/>
        <v>LEER</v>
      </c>
      <c r="EO64" s="88" t="str">
        <f t="shared" si="14"/>
        <v>LEER</v>
      </c>
      <c r="EP64" s="88" t="str">
        <f t="shared" si="14"/>
        <v>LEER</v>
      </c>
      <c r="EQ64" s="88" t="str">
        <f t="shared" si="14"/>
        <v>LEER</v>
      </c>
      <c r="ER64" s="88" t="str">
        <f t="shared" si="14"/>
        <v>LEER</v>
      </c>
      <c r="ES64" s="88" t="str">
        <f t="shared" si="14"/>
        <v>LEER</v>
      </c>
      <c r="ET64" s="88" t="str">
        <f t="shared" si="14"/>
        <v>LEER</v>
      </c>
      <c r="EU64" s="88" t="str">
        <f t="shared" si="14"/>
        <v>LEER</v>
      </c>
      <c r="EV64" s="88" t="str">
        <f t="shared" si="14"/>
        <v>LEER</v>
      </c>
      <c r="EW64" s="88" t="str">
        <f t="shared" si="14"/>
        <v>LEER</v>
      </c>
      <c r="EX64" s="88" t="str">
        <f t="shared" si="14"/>
        <v>LEER</v>
      </c>
      <c r="EY64" s="88" t="str">
        <f t="shared" si="14"/>
        <v>LEER</v>
      </c>
      <c r="EZ64" s="88" t="str">
        <f t="shared" si="14"/>
        <v>LEER</v>
      </c>
      <c r="FA64" s="88" t="str">
        <f t="shared" si="14"/>
        <v>LEER</v>
      </c>
      <c r="FB64" s="88" t="str">
        <f t="shared" si="14"/>
        <v>LEER</v>
      </c>
      <c r="FC64" s="88" t="str">
        <f t="shared" si="14"/>
        <v>LEER</v>
      </c>
      <c r="FD64" s="88" t="str">
        <f t="shared" si="14"/>
        <v>LEER</v>
      </c>
      <c r="FE64" s="88" t="str">
        <f t="shared" si="14"/>
        <v>LEER</v>
      </c>
      <c r="FF64" s="88" t="str">
        <f t="shared" si="14"/>
        <v>LEER</v>
      </c>
      <c r="FG64" s="88" t="str">
        <f t="shared" si="14"/>
        <v>LEER</v>
      </c>
      <c r="FH64" s="88" t="str">
        <f t="shared" si="14"/>
        <v>LEER</v>
      </c>
      <c r="FI64" s="88" t="str">
        <f t="shared" si="14"/>
        <v>LEER</v>
      </c>
      <c r="FJ64" s="88" t="str">
        <f t="shared" si="14"/>
        <v>LEER</v>
      </c>
      <c r="FK64" s="88" t="str">
        <f t="shared" si="14"/>
        <v>LEER</v>
      </c>
      <c r="FL64" s="88" t="str">
        <f t="shared" si="14"/>
        <v>LEER</v>
      </c>
      <c r="FM64" s="88" t="str">
        <f t="shared" si="14"/>
        <v>LEER</v>
      </c>
      <c r="FN64" s="88" t="str">
        <f t="shared" si="14"/>
        <v>LEER</v>
      </c>
      <c r="FO64" s="88" t="str">
        <f t="shared" si="14"/>
        <v>LEER</v>
      </c>
      <c r="FP64" s="88" t="str">
        <f t="shared" si="14"/>
        <v>LEER</v>
      </c>
      <c r="FQ64" s="88" t="str">
        <f t="shared" si="14"/>
        <v>LEER</v>
      </c>
      <c r="FR64" s="88" t="str">
        <f t="shared" si="14"/>
        <v>LEER</v>
      </c>
      <c r="FS64" s="88" t="str">
        <f t="shared" si="14"/>
        <v>LEER</v>
      </c>
      <c r="FT64" s="88" t="str">
        <f t="shared" si="14"/>
        <v>LEER</v>
      </c>
      <c r="FU64" s="88" t="str">
        <f t="shared" si="14"/>
        <v>LEER</v>
      </c>
      <c r="FV64" s="88" t="str">
        <f t="shared" si="14"/>
        <v>LEER</v>
      </c>
      <c r="FW64" s="88" t="str">
        <f t="shared" si="14"/>
        <v>LEER</v>
      </c>
      <c r="FX64" s="88" t="str">
        <f t="shared" si="14"/>
        <v>LEER</v>
      </c>
      <c r="FY64" s="88" t="str">
        <f t="shared" si="14"/>
        <v>LEER</v>
      </c>
      <c r="FZ64" s="88" t="str">
        <f t="shared" si="14"/>
        <v>LEER</v>
      </c>
      <c r="GA64" s="88" t="str">
        <f t="shared" si="14"/>
        <v>LEER</v>
      </c>
      <c r="GB64" s="88" t="str">
        <f t="shared" si="14"/>
        <v>LEER</v>
      </c>
      <c r="GC64" s="88" t="str">
        <f t="shared" si="14"/>
        <v>LEER</v>
      </c>
      <c r="GD64" s="88" t="str">
        <f t="shared" si="14"/>
        <v>LEER</v>
      </c>
      <c r="GE64" s="88" t="str">
        <f t="shared" si="14"/>
        <v>LEER</v>
      </c>
      <c r="GF64" s="88" t="str">
        <f t="shared" si="14"/>
        <v>LEER</v>
      </c>
      <c r="GG64" s="88" t="str">
        <f t="shared" si="14"/>
        <v>LEER</v>
      </c>
      <c r="GH64" s="88" t="str">
        <f t="shared" si="14"/>
        <v>LEER</v>
      </c>
      <c r="GI64" s="88" t="str">
        <f t="shared" si="14"/>
        <v>LEER</v>
      </c>
      <c r="GJ64" s="88" t="str">
        <f t="shared" si="14"/>
        <v>LEER</v>
      </c>
      <c r="GK64" s="88" t="str">
        <f t="shared" si="14"/>
        <v>LEER</v>
      </c>
      <c r="GL64" s="88" t="str">
        <f t="shared" si="14"/>
        <v>LEER</v>
      </c>
      <c r="GM64" s="88" t="str">
        <f t="shared" si="14"/>
        <v>LEER</v>
      </c>
      <c r="GN64" s="88" t="str">
        <f t="shared" si="14"/>
        <v>LEER</v>
      </c>
      <c r="GO64" s="88" t="str">
        <f t="shared" si="14"/>
        <v>LEER</v>
      </c>
      <c r="GP64" s="88" t="str">
        <f t="shared" si="14"/>
        <v>LEER</v>
      </c>
      <c r="GQ64" s="88" t="str">
        <f t="shared" si="14"/>
        <v>LEER</v>
      </c>
      <c r="GR64" s="88" t="str">
        <f t="shared" si="14"/>
        <v>LEER</v>
      </c>
      <c r="GS64" s="88" t="str">
        <f t="shared" si="14"/>
        <v>LEER</v>
      </c>
      <c r="GT64" s="88" t="str">
        <f t="shared" si="14"/>
        <v>LEER</v>
      </c>
      <c r="GU64" s="88" t="str">
        <f t="shared" si="14"/>
        <v>LEER</v>
      </c>
      <c r="GV64" s="88" t="str">
        <f t="shared" si="14"/>
        <v>LEER</v>
      </c>
      <c r="GW64" s="88" t="str">
        <f t="shared" si="14"/>
        <v>LEER</v>
      </c>
      <c r="GX64" s="88" t="str">
        <f t="shared" si="14"/>
        <v>LEER</v>
      </c>
      <c r="GY64" s="88" t="str">
        <f t="shared" si="14"/>
        <v>LEER</v>
      </c>
      <c r="GZ64" s="88" t="str">
        <f t="shared" si="14"/>
        <v>LEER</v>
      </c>
      <c r="HA64" s="88" t="str">
        <f t="shared" si="14"/>
        <v>LEER</v>
      </c>
      <c r="HB64" s="88" t="str">
        <f t="shared" si="14"/>
        <v>LEER</v>
      </c>
      <c r="HC64" s="88" t="str">
        <f t="shared" si="14"/>
        <v>LEER</v>
      </c>
      <c r="HD64" s="88" t="str">
        <f t="shared" si="14"/>
        <v>LEER</v>
      </c>
      <c r="HE64" s="88" t="str">
        <f t="shared" si="14"/>
        <v>LEER</v>
      </c>
      <c r="HF64" s="88" t="str">
        <f t="shared" si="14"/>
        <v>LEER</v>
      </c>
      <c r="HG64" s="88" t="str">
        <f t="shared" si="14"/>
        <v>LEER</v>
      </c>
      <c r="HH64" s="88" t="str">
        <f t="shared" si="14"/>
        <v>LEER</v>
      </c>
      <c r="HI64" s="88" t="str">
        <f t="shared" si="14"/>
        <v>LEER</v>
      </c>
      <c r="HJ64" s="88" t="str">
        <f t="shared" si="14"/>
        <v>LEER</v>
      </c>
      <c r="HK64" s="88" t="str">
        <f t="shared" si="14"/>
        <v>LEER</v>
      </c>
      <c r="HL64" s="88" t="str">
        <f t="shared" si="14"/>
        <v>LEER</v>
      </c>
      <c r="HM64" s="88" t="str">
        <f t="shared" si="14"/>
        <v>LEER</v>
      </c>
      <c r="HN64" s="88" t="str">
        <f t="shared" si="14"/>
        <v>LEER</v>
      </c>
      <c r="HO64" s="88" t="str">
        <f t="shared" si="14"/>
        <v>LEER</v>
      </c>
      <c r="HP64" s="88" t="str">
        <f t="shared" si="14"/>
        <v>LEER</v>
      </c>
      <c r="HQ64" s="88" t="str">
        <f t="shared" si="14"/>
        <v>LEER</v>
      </c>
      <c r="HR64" s="88" t="str">
        <f t="shared" si="14"/>
        <v>LEER</v>
      </c>
      <c r="HS64" s="88" t="str">
        <f t="shared" si="14"/>
        <v>LEER</v>
      </c>
      <c r="HT64" s="88" t="str">
        <f t="shared" si="14"/>
        <v>LEER</v>
      </c>
      <c r="HU64" s="88" t="str">
        <f t="shared" si="14"/>
        <v>LEER</v>
      </c>
      <c r="HV64" s="88" t="str">
        <f t="shared" si="14"/>
        <v>LEER</v>
      </c>
      <c r="HW64" s="88" t="str">
        <f t="shared" si="14"/>
        <v>LEER</v>
      </c>
      <c r="HX64" s="88" t="str">
        <f t="shared" si="14"/>
        <v>LEER</v>
      </c>
      <c r="HY64" s="88" t="str">
        <f t="shared" si="14"/>
        <v>LEER</v>
      </c>
      <c r="HZ64" s="88" t="str">
        <f t="shared" si="14"/>
        <v>LEER</v>
      </c>
      <c r="IA64" s="88" t="str">
        <f t="shared" si="14"/>
        <v>LEER</v>
      </c>
      <c r="IB64" s="88" t="str">
        <f t="shared" si="14"/>
        <v>LEER</v>
      </c>
      <c r="IC64" s="88" t="str">
        <f t="shared" si="14"/>
        <v>LEER</v>
      </c>
      <c r="ID64" s="88" t="str">
        <f t="shared" si="14"/>
        <v>LEER</v>
      </c>
      <c r="IE64" s="88" t="str">
        <f t="shared" si="14"/>
        <v>LEER</v>
      </c>
      <c r="IF64" s="88" t="str">
        <f t="shared" si="14"/>
        <v>LEER</v>
      </c>
      <c r="IG64" s="88" t="str">
        <f t="shared" si="14"/>
        <v>LEER</v>
      </c>
      <c r="IH64" s="88" t="str">
        <f t="shared" si="14"/>
        <v>LEER</v>
      </c>
      <c r="II64" s="88" t="str">
        <f t="shared" si="14"/>
        <v>LEER</v>
      </c>
      <c r="IJ64" s="88" t="str">
        <f t="shared" si="14"/>
        <v>LEER</v>
      </c>
      <c r="IK64" s="88" t="str">
        <f t="shared" si="14"/>
        <v>LEER</v>
      </c>
      <c r="IL64" s="88" t="str">
        <f t="shared" si="14"/>
        <v>LEER</v>
      </c>
      <c r="IM64" s="88" t="str">
        <f t="shared" si="14"/>
        <v>LEER</v>
      </c>
      <c r="IN64" s="88" t="str">
        <f t="shared" si="14"/>
        <v>LEER</v>
      </c>
      <c r="IO64" s="88" t="str">
        <f t="shared" si="14"/>
        <v>LEER</v>
      </c>
      <c r="IP64" s="88" t="str">
        <f t="shared" si="14"/>
        <v>LEER</v>
      </c>
      <c r="IQ64" s="88" t="str">
        <f t="shared" si="14"/>
        <v>LEER</v>
      </c>
      <c r="IR64" s="88" t="str">
        <f t="shared" si="14"/>
        <v>LEER</v>
      </c>
      <c r="IS64" s="88" t="str">
        <f t="shared" si="14"/>
        <v>LEER</v>
      </c>
      <c r="IT64" s="88" t="str">
        <f t="shared" si="14"/>
        <v>LEER</v>
      </c>
      <c r="IU64" s="88" t="str">
        <f t="shared" si="14"/>
        <v>LEER</v>
      </c>
      <c r="IV64" s="88" t="str">
        <f t="shared" si="14"/>
        <v>LEER</v>
      </c>
      <c r="IW64" s="88" t="str">
        <f t="shared" si="14"/>
        <v>LEER</v>
      </c>
      <c r="IX64" s="88" t="str">
        <f t="shared" si="14"/>
        <v>LEER</v>
      </c>
      <c r="IY64" s="88" t="str">
        <f t="shared" si="14"/>
        <v>LEER</v>
      </c>
      <c r="IZ64" s="88" t="str">
        <f t="shared" si="14"/>
        <v>LEER</v>
      </c>
      <c r="JA64" s="88" t="str">
        <f t="shared" ref="JA64:SK64" si="15">IF(COUNTA(JA65)=0,"LEER",IF(COUNTA(JA65:JA66)=2,"OK","FEHLER"))</f>
        <v>LEER</v>
      </c>
      <c r="JB64" s="88" t="str">
        <f t="shared" si="15"/>
        <v>LEER</v>
      </c>
      <c r="JC64" s="88" t="str">
        <f t="shared" si="15"/>
        <v>LEER</v>
      </c>
      <c r="JD64" s="88" t="str">
        <f t="shared" si="15"/>
        <v>LEER</v>
      </c>
      <c r="JE64" s="88" t="str">
        <f t="shared" si="15"/>
        <v>LEER</v>
      </c>
      <c r="JF64" s="88" t="str">
        <f t="shared" si="15"/>
        <v>LEER</v>
      </c>
      <c r="JG64" s="88" t="str">
        <f t="shared" si="15"/>
        <v>LEER</v>
      </c>
      <c r="JH64" s="88" t="str">
        <f t="shared" si="15"/>
        <v>LEER</v>
      </c>
      <c r="JI64" s="88" t="str">
        <f t="shared" si="15"/>
        <v>LEER</v>
      </c>
      <c r="JJ64" s="88" t="str">
        <f t="shared" si="15"/>
        <v>LEER</v>
      </c>
      <c r="JK64" s="88" t="str">
        <f t="shared" si="15"/>
        <v>LEER</v>
      </c>
      <c r="JL64" s="88" t="str">
        <f t="shared" si="15"/>
        <v>LEER</v>
      </c>
      <c r="JM64" s="88" t="str">
        <f t="shared" si="15"/>
        <v>LEER</v>
      </c>
      <c r="JN64" s="88" t="str">
        <f t="shared" si="15"/>
        <v>LEER</v>
      </c>
      <c r="JO64" s="88" t="str">
        <f t="shared" si="15"/>
        <v>LEER</v>
      </c>
      <c r="JP64" s="88" t="str">
        <f t="shared" si="15"/>
        <v>LEER</v>
      </c>
      <c r="JQ64" s="88" t="str">
        <f t="shared" si="15"/>
        <v>LEER</v>
      </c>
      <c r="JR64" s="88" t="str">
        <f t="shared" si="15"/>
        <v>LEER</v>
      </c>
      <c r="JS64" s="88" t="str">
        <f t="shared" si="15"/>
        <v>LEER</v>
      </c>
      <c r="JT64" s="88" t="str">
        <f t="shared" si="15"/>
        <v>LEER</v>
      </c>
      <c r="JU64" s="88" t="str">
        <f t="shared" si="15"/>
        <v>LEER</v>
      </c>
      <c r="JV64" s="88" t="str">
        <f t="shared" si="15"/>
        <v>LEER</v>
      </c>
      <c r="JW64" s="88" t="str">
        <f t="shared" si="15"/>
        <v>LEER</v>
      </c>
      <c r="JX64" s="88" t="str">
        <f t="shared" si="15"/>
        <v>LEER</v>
      </c>
      <c r="JY64" s="88" t="str">
        <f t="shared" si="15"/>
        <v>LEER</v>
      </c>
      <c r="JZ64" s="88" t="str">
        <f t="shared" si="15"/>
        <v>LEER</v>
      </c>
      <c r="KA64" s="88" t="str">
        <f t="shared" si="15"/>
        <v>LEER</v>
      </c>
      <c r="KB64" s="88" t="str">
        <f t="shared" si="15"/>
        <v>LEER</v>
      </c>
      <c r="KC64" s="88" t="str">
        <f t="shared" si="15"/>
        <v>LEER</v>
      </c>
      <c r="KD64" s="88" t="str">
        <f t="shared" si="15"/>
        <v>LEER</v>
      </c>
      <c r="KE64" s="88" t="str">
        <f t="shared" si="15"/>
        <v>LEER</v>
      </c>
      <c r="KF64" s="88" t="str">
        <f t="shared" si="15"/>
        <v>LEER</v>
      </c>
      <c r="KG64" s="88" t="str">
        <f t="shared" si="15"/>
        <v>LEER</v>
      </c>
      <c r="KH64" s="88" t="str">
        <f t="shared" si="15"/>
        <v>LEER</v>
      </c>
      <c r="KI64" s="88" t="str">
        <f t="shared" si="15"/>
        <v>LEER</v>
      </c>
      <c r="KJ64" s="88" t="str">
        <f t="shared" si="15"/>
        <v>LEER</v>
      </c>
      <c r="KK64" s="88" t="str">
        <f t="shared" si="15"/>
        <v>LEER</v>
      </c>
      <c r="KL64" s="88" t="str">
        <f t="shared" si="15"/>
        <v>LEER</v>
      </c>
      <c r="KM64" s="88" t="str">
        <f t="shared" si="15"/>
        <v>LEER</v>
      </c>
      <c r="KN64" s="88" t="str">
        <f t="shared" si="15"/>
        <v>LEER</v>
      </c>
      <c r="KO64" s="88" t="str">
        <f t="shared" si="15"/>
        <v>LEER</v>
      </c>
      <c r="KP64" s="88" t="str">
        <f t="shared" si="15"/>
        <v>LEER</v>
      </c>
      <c r="KQ64" s="88" t="str">
        <f t="shared" si="15"/>
        <v>LEER</v>
      </c>
      <c r="KR64" s="88" t="str">
        <f t="shared" si="15"/>
        <v>LEER</v>
      </c>
      <c r="KS64" s="88" t="str">
        <f t="shared" si="15"/>
        <v>LEER</v>
      </c>
      <c r="KT64" s="88" t="str">
        <f t="shared" si="15"/>
        <v>LEER</v>
      </c>
      <c r="KU64" s="88" t="str">
        <f t="shared" si="15"/>
        <v>LEER</v>
      </c>
      <c r="KV64" s="88" t="str">
        <f t="shared" si="15"/>
        <v>LEER</v>
      </c>
      <c r="KW64" s="88" t="str">
        <f t="shared" si="15"/>
        <v>LEER</v>
      </c>
      <c r="KX64" s="88" t="str">
        <f t="shared" si="15"/>
        <v>LEER</v>
      </c>
      <c r="KY64" s="88" t="str">
        <f t="shared" si="15"/>
        <v>LEER</v>
      </c>
      <c r="KZ64" s="88" t="str">
        <f t="shared" si="15"/>
        <v>LEER</v>
      </c>
      <c r="LA64" s="88" t="str">
        <f t="shared" si="15"/>
        <v>LEER</v>
      </c>
      <c r="LB64" s="88" t="str">
        <f t="shared" si="15"/>
        <v>LEER</v>
      </c>
      <c r="LC64" s="88" t="str">
        <f t="shared" si="15"/>
        <v>LEER</v>
      </c>
      <c r="LD64" s="88" t="str">
        <f t="shared" si="15"/>
        <v>LEER</v>
      </c>
      <c r="LE64" s="88" t="str">
        <f t="shared" si="15"/>
        <v>LEER</v>
      </c>
      <c r="LF64" s="88" t="str">
        <f t="shared" si="15"/>
        <v>LEER</v>
      </c>
      <c r="LG64" s="88" t="str">
        <f t="shared" si="15"/>
        <v>LEER</v>
      </c>
      <c r="LH64" s="88" t="str">
        <f t="shared" si="15"/>
        <v>LEER</v>
      </c>
      <c r="LI64" s="88" t="str">
        <f t="shared" si="15"/>
        <v>LEER</v>
      </c>
      <c r="LJ64" s="88" t="str">
        <f t="shared" si="15"/>
        <v>LEER</v>
      </c>
      <c r="LK64" s="88" t="str">
        <f t="shared" si="15"/>
        <v>LEER</v>
      </c>
      <c r="LL64" s="88" t="str">
        <f t="shared" si="15"/>
        <v>LEER</v>
      </c>
      <c r="LM64" s="88" t="str">
        <f t="shared" si="15"/>
        <v>LEER</v>
      </c>
      <c r="LN64" s="88" t="str">
        <f t="shared" si="15"/>
        <v>LEER</v>
      </c>
      <c r="LO64" s="88" t="str">
        <f t="shared" si="15"/>
        <v>LEER</v>
      </c>
      <c r="LP64" s="88" t="str">
        <f t="shared" si="15"/>
        <v>LEER</v>
      </c>
      <c r="LQ64" s="88" t="str">
        <f t="shared" si="15"/>
        <v>LEER</v>
      </c>
      <c r="LR64" s="88" t="str">
        <f t="shared" si="15"/>
        <v>LEER</v>
      </c>
      <c r="LS64" s="88" t="str">
        <f t="shared" si="15"/>
        <v>LEER</v>
      </c>
      <c r="LT64" s="88" t="str">
        <f t="shared" si="15"/>
        <v>LEER</v>
      </c>
      <c r="LU64" s="88" t="str">
        <f t="shared" si="15"/>
        <v>LEER</v>
      </c>
      <c r="LV64" s="88" t="str">
        <f t="shared" si="15"/>
        <v>LEER</v>
      </c>
      <c r="LW64" s="88" t="str">
        <f t="shared" si="15"/>
        <v>LEER</v>
      </c>
      <c r="LX64" s="88" t="str">
        <f t="shared" si="15"/>
        <v>LEER</v>
      </c>
      <c r="LY64" s="88" t="str">
        <f t="shared" si="15"/>
        <v>LEER</v>
      </c>
      <c r="LZ64" s="88" t="str">
        <f t="shared" si="15"/>
        <v>LEER</v>
      </c>
      <c r="MA64" s="88" t="str">
        <f t="shared" si="15"/>
        <v>LEER</v>
      </c>
      <c r="MB64" s="88" t="str">
        <f t="shared" si="15"/>
        <v>LEER</v>
      </c>
      <c r="MC64" s="88" t="str">
        <f t="shared" si="15"/>
        <v>LEER</v>
      </c>
      <c r="MD64" s="88" t="str">
        <f t="shared" si="15"/>
        <v>LEER</v>
      </c>
      <c r="ME64" s="88" t="str">
        <f t="shared" si="15"/>
        <v>LEER</v>
      </c>
      <c r="MF64" s="88" t="str">
        <f t="shared" si="15"/>
        <v>LEER</v>
      </c>
      <c r="MG64" s="88" t="str">
        <f t="shared" si="15"/>
        <v>LEER</v>
      </c>
      <c r="MH64" s="88" t="str">
        <f t="shared" si="15"/>
        <v>LEER</v>
      </c>
      <c r="MI64" s="88" t="str">
        <f t="shared" si="15"/>
        <v>LEER</v>
      </c>
      <c r="MJ64" s="88" t="str">
        <f t="shared" si="15"/>
        <v>LEER</v>
      </c>
      <c r="MK64" s="88" t="str">
        <f t="shared" si="15"/>
        <v>LEER</v>
      </c>
      <c r="ML64" s="88" t="str">
        <f t="shared" si="15"/>
        <v>LEER</v>
      </c>
      <c r="MM64" s="88" t="str">
        <f t="shared" si="15"/>
        <v>LEER</v>
      </c>
      <c r="MN64" s="88" t="str">
        <f t="shared" si="15"/>
        <v>LEER</v>
      </c>
      <c r="MO64" s="88" t="str">
        <f t="shared" si="15"/>
        <v>LEER</v>
      </c>
      <c r="MP64" s="88" t="str">
        <f t="shared" si="15"/>
        <v>LEER</v>
      </c>
      <c r="MQ64" s="88" t="str">
        <f t="shared" si="15"/>
        <v>LEER</v>
      </c>
      <c r="MR64" s="88" t="str">
        <f t="shared" si="15"/>
        <v>LEER</v>
      </c>
      <c r="MS64" s="88" t="str">
        <f t="shared" si="15"/>
        <v>LEER</v>
      </c>
      <c r="MT64" s="88" t="str">
        <f t="shared" si="15"/>
        <v>LEER</v>
      </c>
      <c r="MU64" s="88" t="str">
        <f t="shared" si="15"/>
        <v>LEER</v>
      </c>
      <c r="MV64" s="88" t="str">
        <f t="shared" si="15"/>
        <v>LEER</v>
      </c>
      <c r="MW64" s="88" t="str">
        <f t="shared" si="15"/>
        <v>LEER</v>
      </c>
      <c r="MX64" s="88" t="str">
        <f t="shared" si="15"/>
        <v>LEER</v>
      </c>
      <c r="MY64" s="88" t="str">
        <f t="shared" si="15"/>
        <v>LEER</v>
      </c>
      <c r="MZ64" s="88" t="str">
        <f t="shared" si="15"/>
        <v>LEER</v>
      </c>
      <c r="NA64" s="88" t="str">
        <f t="shared" si="15"/>
        <v>LEER</v>
      </c>
      <c r="NB64" s="88" t="str">
        <f t="shared" si="15"/>
        <v>LEER</v>
      </c>
      <c r="NC64" s="88" t="str">
        <f t="shared" si="15"/>
        <v>LEER</v>
      </c>
      <c r="ND64" s="88" t="str">
        <f t="shared" si="15"/>
        <v>LEER</v>
      </c>
      <c r="NE64" s="88" t="str">
        <f t="shared" si="15"/>
        <v>LEER</v>
      </c>
      <c r="NF64" s="88" t="str">
        <f t="shared" si="15"/>
        <v>LEER</v>
      </c>
      <c r="NG64" s="88" t="str">
        <f t="shared" si="15"/>
        <v>LEER</v>
      </c>
      <c r="NH64" s="88" t="str">
        <f t="shared" si="15"/>
        <v>LEER</v>
      </c>
      <c r="NI64" s="88" t="str">
        <f t="shared" si="15"/>
        <v>LEER</v>
      </c>
      <c r="NJ64" s="88" t="str">
        <f t="shared" si="15"/>
        <v>LEER</v>
      </c>
      <c r="NK64" s="88" t="str">
        <f t="shared" si="15"/>
        <v>LEER</v>
      </c>
      <c r="NL64" s="88" t="str">
        <f t="shared" si="15"/>
        <v>LEER</v>
      </c>
      <c r="NM64" s="88" t="str">
        <f t="shared" si="15"/>
        <v>LEER</v>
      </c>
      <c r="NN64" s="88" t="str">
        <f t="shared" si="15"/>
        <v>LEER</v>
      </c>
      <c r="NO64" s="88" t="str">
        <f t="shared" si="15"/>
        <v>LEER</v>
      </c>
      <c r="NP64" s="88" t="str">
        <f t="shared" si="15"/>
        <v>LEER</v>
      </c>
      <c r="NQ64" s="88" t="str">
        <f t="shared" si="15"/>
        <v>LEER</v>
      </c>
      <c r="NR64" s="88" t="str">
        <f t="shared" si="15"/>
        <v>LEER</v>
      </c>
      <c r="NS64" s="88" t="str">
        <f t="shared" si="15"/>
        <v>LEER</v>
      </c>
      <c r="NT64" s="88" t="str">
        <f t="shared" si="15"/>
        <v>LEER</v>
      </c>
      <c r="NU64" s="88" t="str">
        <f t="shared" si="15"/>
        <v>LEER</v>
      </c>
      <c r="NV64" s="88" t="str">
        <f t="shared" si="15"/>
        <v>LEER</v>
      </c>
      <c r="NW64" s="88" t="str">
        <f t="shared" si="15"/>
        <v>LEER</v>
      </c>
      <c r="NX64" s="88" t="str">
        <f t="shared" si="15"/>
        <v>LEER</v>
      </c>
      <c r="NY64" s="88" t="str">
        <f t="shared" si="15"/>
        <v>LEER</v>
      </c>
      <c r="NZ64" s="88" t="str">
        <f t="shared" si="15"/>
        <v>LEER</v>
      </c>
      <c r="OA64" s="88" t="str">
        <f t="shared" si="15"/>
        <v>LEER</v>
      </c>
      <c r="OB64" s="88" t="str">
        <f t="shared" si="15"/>
        <v>LEER</v>
      </c>
      <c r="OC64" s="88" t="str">
        <f t="shared" si="15"/>
        <v>LEER</v>
      </c>
      <c r="OD64" s="88" t="str">
        <f t="shared" si="15"/>
        <v>LEER</v>
      </c>
      <c r="OE64" s="88" t="str">
        <f t="shared" si="15"/>
        <v>LEER</v>
      </c>
      <c r="OF64" s="88" t="str">
        <f t="shared" si="15"/>
        <v>LEER</v>
      </c>
      <c r="OG64" s="88" t="str">
        <f t="shared" si="15"/>
        <v>LEER</v>
      </c>
      <c r="OH64" s="88" t="str">
        <f t="shared" si="15"/>
        <v>LEER</v>
      </c>
      <c r="OI64" s="88" t="str">
        <f t="shared" si="15"/>
        <v>LEER</v>
      </c>
      <c r="OJ64" s="88" t="str">
        <f t="shared" si="15"/>
        <v>LEER</v>
      </c>
      <c r="OK64" s="88" t="str">
        <f t="shared" si="15"/>
        <v>LEER</v>
      </c>
      <c r="OL64" s="88" t="str">
        <f t="shared" si="15"/>
        <v>LEER</v>
      </c>
      <c r="OM64" s="88" t="str">
        <f t="shared" si="15"/>
        <v>LEER</v>
      </c>
      <c r="ON64" s="88" t="str">
        <f t="shared" si="15"/>
        <v>LEER</v>
      </c>
      <c r="OO64" s="88" t="str">
        <f t="shared" si="15"/>
        <v>LEER</v>
      </c>
      <c r="OP64" s="88" t="str">
        <f t="shared" si="15"/>
        <v>LEER</v>
      </c>
      <c r="OQ64" s="88" t="str">
        <f t="shared" si="15"/>
        <v>LEER</v>
      </c>
      <c r="OR64" s="88" t="str">
        <f t="shared" si="15"/>
        <v>LEER</v>
      </c>
      <c r="OS64" s="88" t="str">
        <f t="shared" si="15"/>
        <v>LEER</v>
      </c>
      <c r="OT64" s="88" t="str">
        <f t="shared" si="15"/>
        <v>LEER</v>
      </c>
      <c r="OU64" s="88" t="str">
        <f t="shared" si="15"/>
        <v>LEER</v>
      </c>
      <c r="OV64" s="88" t="str">
        <f t="shared" si="15"/>
        <v>LEER</v>
      </c>
      <c r="OW64" s="88" t="str">
        <f t="shared" si="15"/>
        <v>LEER</v>
      </c>
      <c r="OX64" s="88" t="str">
        <f t="shared" si="15"/>
        <v>LEER</v>
      </c>
      <c r="OY64" s="88" t="str">
        <f t="shared" si="15"/>
        <v>LEER</v>
      </c>
      <c r="OZ64" s="88" t="str">
        <f t="shared" si="15"/>
        <v>LEER</v>
      </c>
      <c r="PA64" s="88" t="str">
        <f t="shared" si="15"/>
        <v>LEER</v>
      </c>
      <c r="PB64" s="88" t="str">
        <f t="shared" si="15"/>
        <v>LEER</v>
      </c>
      <c r="PC64" s="88" t="str">
        <f t="shared" si="15"/>
        <v>LEER</v>
      </c>
      <c r="PD64" s="88" t="str">
        <f t="shared" si="15"/>
        <v>LEER</v>
      </c>
      <c r="PE64" s="88" t="str">
        <f t="shared" si="15"/>
        <v>LEER</v>
      </c>
      <c r="PF64" s="88" t="str">
        <f t="shared" si="15"/>
        <v>LEER</v>
      </c>
      <c r="PG64" s="88" t="str">
        <f t="shared" si="15"/>
        <v>LEER</v>
      </c>
      <c r="PH64" s="88" t="str">
        <f t="shared" si="15"/>
        <v>LEER</v>
      </c>
      <c r="PI64" s="88" t="str">
        <f t="shared" si="15"/>
        <v>LEER</v>
      </c>
      <c r="PJ64" s="88" t="str">
        <f t="shared" si="15"/>
        <v>LEER</v>
      </c>
      <c r="PK64" s="88" t="str">
        <f t="shared" si="15"/>
        <v>LEER</v>
      </c>
      <c r="PL64" s="88" t="str">
        <f t="shared" si="15"/>
        <v>LEER</v>
      </c>
      <c r="PM64" s="88" t="str">
        <f t="shared" si="15"/>
        <v>LEER</v>
      </c>
      <c r="PN64" s="88" t="str">
        <f t="shared" si="15"/>
        <v>LEER</v>
      </c>
      <c r="PO64" s="88" t="str">
        <f t="shared" si="15"/>
        <v>LEER</v>
      </c>
      <c r="PP64" s="88" t="str">
        <f t="shared" si="15"/>
        <v>LEER</v>
      </c>
      <c r="PQ64" s="88" t="str">
        <f t="shared" si="15"/>
        <v>LEER</v>
      </c>
      <c r="PR64" s="88" t="str">
        <f t="shared" si="15"/>
        <v>LEER</v>
      </c>
      <c r="PS64" s="88" t="str">
        <f t="shared" si="15"/>
        <v>LEER</v>
      </c>
      <c r="PT64" s="88" t="str">
        <f t="shared" si="15"/>
        <v>LEER</v>
      </c>
      <c r="PU64" s="88" t="str">
        <f t="shared" si="15"/>
        <v>LEER</v>
      </c>
      <c r="PV64" s="88" t="str">
        <f t="shared" si="15"/>
        <v>LEER</v>
      </c>
      <c r="PW64" s="88" t="str">
        <f t="shared" si="15"/>
        <v>LEER</v>
      </c>
      <c r="PX64" s="88" t="str">
        <f t="shared" si="15"/>
        <v>LEER</v>
      </c>
      <c r="PY64" s="88" t="str">
        <f t="shared" si="15"/>
        <v>LEER</v>
      </c>
      <c r="PZ64" s="88" t="str">
        <f t="shared" si="15"/>
        <v>LEER</v>
      </c>
      <c r="QA64" s="88" t="str">
        <f t="shared" si="15"/>
        <v>LEER</v>
      </c>
      <c r="QB64" s="88" t="str">
        <f t="shared" si="15"/>
        <v>LEER</v>
      </c>
      <c r="QC64" s="88" t="str">
        <f t="shared" si="15"/>
        <v>LEER</v>
      </c>
      <c r="QD64" s="88" t="str">
        <f t="shared" si="15"/>
        <v>LEER</v>
      </c>
      <c r="QE64" s="88" t="str">
        <f t="shared" si="15"/>
        <v>LEER</v>
      </c>
      <c r="QF64" s="88" t="str">
        <f t="shared" si="15"/>
        <v>LEER</v>
      </c>
      <c r="QG64" s="88" t="str">
        <f t="shared" si="15"/>
        <v>LEER</v>
      </c>
      <c r="QH64" s="88" t="str">
        <f t="shared" si="15"/>
        <v>LEER</v>
      </c>
      <c r="QI64" s="88" t="str">
        <f t="shared" si="15"/>
        <v>LEER</v>
      </c>
      <c r="QJ64" s="88" t="str">
        <f t="shared" si="15"/>
        <v>LEER</v>
      </c>
      <c r="QK64" s="88" t="str">
        <f t="shared" si="15"/>
        <v>LEER</v>
      </c>
      <c r="QL64" s="88" t="str">
        <f t="shared" si="15"/>
        <v>LEER</v>
      </c>
      <c r="QM64" s="88" t="str">
        <f t="shared" si="15"/>
        <v>LEER</v>
      </c>
      <c r="QN64" s="88" t="str">
        <f t="shared" si="15"/>
        <v>LEER</v>
      </c>
      <c r="QO64" s="88" t="str">
        <f t="shared" si="15"/>
        <v>LEER</v>
      </c>
      <c r="QP64" s="88" t="str">
        <f t="shared" si="15"/>
        <v>LEER</v>
      </c>
      <c r="QQ64" s="88" t="str">
        <f t="shared" si="15"/>
        <v>LEER</v>
      </c>
      <c r="QR64" s="88" t="str">
        <f t="shared" si="15"/>
        <v>LEER</v>
      </c>
      <c r="QS64" s="88" t="str">
        <f t="shared" si="15"/>
        <v>LEER</v>
      </c>
      <c r="QT64" s="88" t="str">
        <f t="shared" si="15"/>
        <v>LEER</v>
      </c>
      <c r="QU64" s="88" t="str">
        <f t="shared" si="15"/>
        <v>LEER</v>
      </c>
      <c r="QV64" s="88" t="str">
        <f t="shared" si="15"/>
        <v>LEER</v>
      </c>
      <c r="QW64" s="88" t="str">
        <f t="shared" si="15"/>
        <v>LEER</v>
      </c>
      <c r="QX64" s="88" t="str">
        <f t="shared" si="15"/>
        <v>LEER</v>
      </c>
      <c r="QY64" s="88" t="str">
        <f t="shared" si="15"/>
        <v>LEER</v>
      </c>
      <c r="QZ64" s="88" t="str">
        <f t="shared" si="15"/>
        <v>LEER</v>
      </c>
      <c r="RA64" s="88" t="str">
        <f t="shared" si="15"/>
        <v>LEER</v>
      </c>
      <c r="RB64" s="88" t="str">
        <f t="shared" si="15"/>
        <v>LEER</v>
      </c>
      <c r="RC64" s="88" t="str">
        <f t="shared" si="15"/>
        <v>LEER</v>
      </c>
      <c r="RD64" s="88" t="str">
        <f t="shared" si="15"/>
        <v>LEER</v>
      </c>
      <c r="RE64" s="88" t="str">
        <f t="shared" si="15"/>
        <v>LEER</v>
      </c>
      <c r="RF64" s="88" t="str">
        <f t="shared" si="15"/>
        <v>LEER</v>
      </c>
      <c r="RG64" s="88" t="str">
        <f t="shared" si="15"/>
        <v>LEER</v>
      </c>
      <c r="RH64" s="88" t="str">
        <f t="shared" si="15"/>
        <v>LEER</v>
      </c>
      <c r="RI64" s="88" t="str">
        <f t="shared" si="15"/>
        <v>LEER</v>
      </c>
      <c r="RJ64" s="88" t="str">
        <f t="shared" si="15"/>
        <v>LEER</v>
      </c>
      <c r="RK64" s="88" t="str">
        <f t="shared" si="15"/>
        <v>LEER</v>
      </c>
      <c r="RL64" s="88" t="str">
        <f t="shared" si="15"/>
        <v>LEER</v>
      </c>
      <c r="RM64" s="88" t="str">
        <f t="shared" si="15"/>
        <v>LEER</v>
      </c>
      <c r="RN64" s="88" t="str">
        <f t="shared" si="15"/>
        <v>LEER</v>
      </c>
      <c r="RO64" s="88" t="str">
        <f t="shared" si="15"/>
        <v>LEER</v>
      </c>
      <c r="RP64" s="88" t="str">
        <f t="shared" si="15"/>
        <v>LEER</v>
      </c>
      <c r="RQ64" s="88" t="str">
        <f t="shared" si="15"/>
        <v>LEER</v>
      </c>
      <c r="RR64" s="88" t="str">
        <f t="shared" si="15"/>
        <v>LEER</v>
      </c>
      <c r="RS64" s="88" t="str">
        <f t="shared" si="15"/>
        <v>LEER</v>
      </c>
      <c r="RT64" s="88" t="str">
        <f t="shared" si="15"/>
        <v>LEER</v>
      </c>
      <c r="RU64" s="88" t="str">
        <f t="shared" si="15"/>
        <v>LEER</v>
      </c>
      <c r="RV64" s="88" t="str">
        <f t="shared" si="15"/>
        <v>LEER</v>
      </c>
      <c r="RW64" s="88" t="str">
        <f t="shared" si="15"/>
        <v>LEER</v>
      </c>
      <c r="RX64" s="88" t="str">
        <f t="shared" si="15"/>
        <v>LEER</v>
      </c>
      <c r="RY64" s="88" t="str">
        <f t="shared" si="15"/>
        <v>LEER</v>
      </c>
      <c r="RZ64" s="88" t="str">
        <f t="shared" si="15"/>
        <v>LEER</v>
      </c>
      <c r="SA64" s="88" t="str">
        <f t="shared" si="15"/>
        <v>LEER</v>
      </c>
      <c r="SB64" s="88" t="str">
        <f t="shared" si="15"/>
        <v>LEER</v>
      </c>
      <c r="SC64" s="88" t="str">
        <f t="shared" si="15"/>
        <v>LEER</v>
      </c>
      <c r="SD64" s="88" t="str">
        <f t="shared" si="15"/>
        <v>LEER</v>
      </c>
      <c r="SE64" s="88" t="str">
        <f t="shared" si="15"/>
        <v>LEER</v>
      </c>
      <c r="SF64" s="88" t="str">
        <f t="shared" si="15"/>
        <v>LEER</v>
      </c>
      <c r="SG64" s="88" t="str">
        <f t="shared" si="15"/>
        <v>LEER</v>
      </c>
      <c r="SH64" s="88" t="str">
        <f t="shared" si="15"/>
        <v>LEER</v>
      </c>
      <c r="SI64" s="88" t="str">
        <f t="shared" si="15"/>
        <v>LEER</v>
      </c>
      <c r="SJ64" s="88" t="str">
        <f t="shared" si="15"/>
        <v>LEER</v>
      </c>
      <c r="SK64" s="88" t="str">
        <f t="shared" si="15"/>
        <v>LEER</v>
      </c>
      <c r="SL64" s="65"/>
      <c r="SM64" s="65"/>
      <c r="SN64" s="65"/>
      <c r="SO64" s="65"/>
      <c r="SP64" s="65"/>
      <c r="SQ64" s="65"/>
      <c r="SR64" s="65"/>
      <c r="SS64" s="65"/>
      <c r="ST64" s="65"/>
      <c r="SU64" s="65"/>
      <c r="SV64" s="65"/>
      <c r="SW64" s="65"/>
      <c r="SX64" s="65"/>
      <c r="SY64" s="65"/>
      <c r="SZ64" s="65"/>
      <c r="TA64" s="65"/>
    </row>
    <row r="65" spans="1:521" ht="15.75" customHeight="1" x14ac:dyDescent="0.2">
      <c r="A65" s="66"/>
      <c r="B65" s="89" t="s">
        <v>132</v>
      </c>
      <c r="C65" s="90" t="s">
        <v>133</v>
      </c>
      <c r="D65" s="128" t="s">
        <v>134</v>
      </c>
      <c r="E65" s="128"/>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c r="CS65" s="175"/>
      <c r="CT65" s="175"/>
      <c r="CU65" s="175"/>
      <c r="CV65" s="175"/>
      <c r="CW65" s="175"/>
      <c r="CX65" s="175"/>
      <c r="CY65" s="175"/>
      <c r="CZ65" s="175"/>
      <c r="DA65" s="175"/>
      <c r="DB65" s="175"/>
      <c r="DC65" s="175"/>
      <c r="DD65" s="175"/>
      <c r="DE65" s="175"/>
      <c r="DF65" s="175"/>
      <c r="DG65" s="175"/>
      <c r="DH65" s="175"/>
      <c r="DI65" s="175"/>
      <c r="DJ65" s="175"/>
      <c r="DK65" s="175"/>
      <c r="DL65" s="175"/>
      <c r="DM65" s="175"/>
      <c r="DN65" s="175"/>
      <c r="DO65" s="175"/>
      <c r="DP65" s="175"/>
      <c r="DQ65" s="175"/>
      <c r="DR65" s="175"/>
      <c r="DS65" s="175"/>
      <c r="DT65" s="175"/>
      <c r="DU65" s="175"/>
      <c r="DV65" s="175"/>
      <c r="DW65" s="175"/>
      <c r="DX65" s="175"/>
      <c r="DY65" s="175"/>
      <c r="DZ65" s="175"/>
      <c r="EA65" s="175"/>
      <c r="EB65" s="175"/>
      <c r="EC65" s="175"/>
      <c r="ED65" s="175"/>
      <c r="EE65" s="175"/>
      <c r="EF65" s="175"/>
      <c r="EG65" s="175"/>
      <c r="EH65" s="175"/>
      <c r="EI65" s="175"/>
      <c r="EJ65" s="175"/>
      <c r="EK65" s="175"/>
      <c r="EL65" s="175"/>
      <c r="EM65" s="175"/>
      <c r="EN65" s="175"/>
      <c r="EO65" s="175"/>
      <c r="EP65" s="175"/>
      <c r="EQ65" s="175"/>
      <c r="ER65" s="175"/>
      <c r="ES65" s="175"/>
      <c r="ET65" s="175"/>
      <c r="EU65" s="175"/>
      <c r="EV65" s="175"/>
      <c r="EW65" s="175"/>
      <c r="EX65" s="175"/>
      <c r="EY65" s="175"/>
      <c r="EZ65" s="175"/>
      <c r="FA65" s="175"/>
      <c r="FB65" s="175"/>
      <c r="FC65" s="175"/>
      <c r="FD65" s="175"/>
      <c r="FE65" s="175"/>
      <c r="FF65" s="175"/>
      <c r="FG65" s="175"/>
      <c r="FH65" s="175"/>
      <c r="FI65" s="175"/>
      <c r="FJ65" s="175"/>
      <c r="FK65" s="175"/>
      <c r="FL65" s="175"/>
      <c r="FM65" s="175"/>
      <c r="FN65" s="175"/>
      <c r="FO65" s="175"/>
      <c r="FP65" s="175"/>
      <c r="FQ65" s="175"/>
      <c r="FR65" s="175"/>
      <c r="FS65" s="175"/>
      <c r="FT65" s="175"/>
      <c r="FU65" s="175"/>
      <c r="FV65" s="175"/>
      <c r="FW65" s="175"/>
      <c r="FX65" s="175"/>
      <c r="FY65" s="175"/>
      <c r="FZ65" s="175"/>
      <c r="GA65" s="175"/>
      <c r="GB65" s="175"/>
      <c r="GC65" s="175"/>
      <c r="GD65" s="175"/>
      <c r="GE65" s="175"/>
      <c r="GF65" s="175"/>
      <c r="GG65" s="175"/>
      <c r="GH65" s="175"/>
      <c r="GI65" s="175"/>
      <c r="GJ65" s="175"/>
      <c r="GK65" s="175"/>
      <c r="GL65" s="175"/>
      <c r="GM65" s="175"/>
      <c r="GN65" s="175"/>
      <c r="GO65" s="175"/>
      <c r="GP65" s="175"/>
      <c r="GQ65" s="175"/>
      <c r="GR65" s="175"/>
      <c r="GS65" s="175"/>
      <c r="GT65" s="175"/>
      <c r="GU65" s="175"/>
      <c r="GV65" s="175"/>
      <c r="GW65" s="175"/>
      <c r="GX65" s="175"/>
      <c r="GY65" s="175"/>
      <c r="GZ65" s="175"/>
      <c r="HA65" s="175"/>
      <c r="HB65" s="175"/>
      <c r="HC65" s="175"/>
      <c r="HD65" s="175"/>
      <c r="HE65" s="175"/>
      <c r="HF65" s="175"/>
      <c r="HG65" s="175"/>
      <c r="HH65" s="175"/>
      <c r="HI65" s="175"/>
      <c r="HJ65" s="175"/>
      <c r="HK65" s="175"/>
      <c r="HL65" s="175"/>
      <c r="HM65" s="175"/>
      <c r="HN65" s="175"/>
      <c r="HO65" s="175"/>
      <c r="HP65" s="175"/>
      <c r="HQ65" s="175"/>
      <c r="HR65" s="175"/>
      <c r="HS65" s="175"/>
      <c r="HT65" s="175"/>
      <c r="HU65" s="175"/>
      <c r="HV65" s="175"/>
      <c r="HW65" s="175"/>
      <c r="HX65" s="175"/>
      <c r="HY65" s="175"/>
      <c r="HZ65" s="175"/>
      <c r="IA65" s="175"/>
      <c r="IB65" s="175"/>
      <c r="IC65" s="175"/>
      <c r="ID65" s="175"/>
      <c r="IE65" s="175"/>
      <c r="IF65" s="175"/>
      <c r="IG65" s="175"/>
      <c r="IH65" s="175"/>
      <c r="II65" s="175"/>
      <c r="IJ65" s="175"/>
      <c r="IK65" s="175"/>
      <c r="IL65" s="175"/>
      <c r="IM65" s="175"/>
      <c r="IN65" s="175"/>
      <c r="IO65" s="175"/>
      <c r="IP65" s="175"/>
      <c r="IQ65" s="175"/>
      <c r="IR65" s="175"/>
      <c r="IS65" s="175"/>
      <c r="IT65" s="175"/>
      <c r="IU65" s="175"/>
      <c r="IV65" s="175"/>
      <c r="IW65" s="175"/>
      <c r="IX65" s="175"/>
      <c r="IY65" s="175"/>
      <c r="IZ65" s="175"/>
      <c r="JA65" s="175"/>
      <c r="JB65" s="175"/>
      <c r="JC65" s="175"/>
      <c r="JD65" s="175"/>
      <c r="JE65" s="175"/>
      <c r="JF65" s="175"/>
      <c r="JG65" s="175"/>
      <c r="JH65" s="175"/>
      <c r="JI65" s="175"/>
      <c r="JJ65" s="175"/>
      <c r="JK65" s="175"/>
      <c r="JL65" s="175"/>
      <c r="JM65" s="175"/>
      <c r="JN65" s="175"/>
      <c r="JO65" s="175"/>
      <c r="JP65" s="175"/>
      <c r="JQ65" s="175"/>
      <c r="JR65" s="175"/>
      <c r="JS65" s="175"/>
      <c r="JT65" s="175"/>
      <c r="JU65" s="175"/>
      <c r="JV65" s="175"/>
      <c r="JW65" s="175"/>
      <c r="JX65" s="175"/>
      <c r="JY65" s="175"/>
      <c r="JZ65" s="175"/>
      <c r="KA65" s="175"/>
      <c r="KB65" s="175"/>
      <c r="KC65" s="175"/>
      <c r="KD65" s="175"/>
      <c r="KE65" s="175"/>
      <c r="KF65" s="175"/>
      <c r="KG65" s="175"/>
      <c r="KH65" s="175"/>
      <c r="KI65" s="175"/>
      <c r="KJ65" s="175"/>
      <c r="KK65" s="175"/>
      <c r="KL65" s="175"/>
      <c r="KM65" s="175"/>
      <c r="KN65" s="175"/>
      <c r="KO65" s="175"/>
      <c r="KP65" s="175"/>
      <c r="KQ65" s="175"/>
      <c r="KR65" s="175"/>
      <c r="KS65" s="175"/>
      <c r="KT65" s="175"/>
      <c r="KU65" s="175"/>
      <c r="KV65" s="175"/>
      <c r="KW65" s="175"/>
      <c r="KX65" s="175"/>
      <c r="KY65" s="175"/>
      <c r="KZ65" s="175"/>
      <c r="LA65" s="175"/>
      <c r="LB65" s="175"/>
      <c r="LC65" s="175"/>
      <c r="LD65" s="175"/>
      <c r="LE65" s="175"/>
      <c r="LF65" s="175"/>
      <c r="LG65" s="175"/>
      <c r="LH65" s="175"/>
      <c r="LI65" s="175"/>
      <c r="LJ65" s="175"/>
      <c r="LK65" s="175"/>
      <c r="LL65" s="175"/>
      <c r="LM65" s="175"/>
      <c r="LN65" s="175"/>
      <c r="LO65" s="175"/>
      <c r="LP65" s="175"/>
      <c r="LQ65" s="175"/>
      <c r="LR65" s="175"/>
      <c r="LS65" s="175"/>
      <c r="LT65" s="175"/>
      <c r="LU65" s="175"/>
      <c r="LV65" s="175"/>
      <c r="LW65" s="175"/>
      <c r="LX65" s="175"/>
      <c r="LY65" s="175"/>
      <c r="LZ65" s="175"/>
      <c r="MA65" s="175"/>
      <c r="MB65" s="175"/>
      <c r="MC65" s="175"/>
      <c r="MD65" s="175"/>
      <c r="ME65" s="175"/>
      <c r="MF65" s="175"/>
      <c r="MG65" s="175"/>
      <c r="MH65" s="175"/>
      <c r="MI65" s="175"/>
      <c r="MJ65" s="175"/>
      <c r="MK65" s="175"/>
      <c r="ML65" s="175"/>
      <c r="MM65" s="175"/>
      <c r="MN65" s="175"/>
      <c r="MO65" s="175"/>
      <c r="MP65" s="175"/>
      <c r="MQ65" s="175"/>
      <c r="MR65" s="175"/>
      <c r="MS65" s="175"/>
      <c r="MT65" s="175"/>
      <c r="MU65" s="175"/>
      <c r="MV65" s="175"/>
      <c r="MW65" s="175"/>
      <c r="MX65" s="175"/>
      <c r="MY65" s="175"/>
      <c r="MZ65" s="175"/>
      <c r="NA65" s="175"/>
      <c r="NB65" s="175"/>
      <c r="NC65" s="175"/>
      <c r="ND65" s="175"/>
      <c r="NE65" s="175"/>
      <c r="NF65" s="175"/>
      <c r="NG65" s="175"/>
      <c r="NH65" s="175"/>
      <c r="NI65" s="175"/>
      <c r="NJ65" s="175"/>
      <c r="NK65" s="175"/>
      <c r="NL65" s="175"/>
      <c r="NM65" s="175"/>
      <c r="NN65" s="175"/>
      <c r="NO65" s="175"/>
      <c r="NP65" s="175"/>
      <c r="NQ65" s="175"/>
      <c r="NR65" s="175"/>
      <c r="NS65" s="175"/>
      <c r="NT65" s="175"/>
      <c r="NU65" s="175"/>
      <c r="NV65" s="175"/>
      <c r="NW65" s="175"/>
      <c r="NX65" s="175"/>
      <c r="NY65" s="175"/>
      <c r="NZ65" s="175"/>
      <c r="OA65" s="175"/>
      <c r="OB65" s="175"/>
      <c r="OC65" s="175"/>
      <c r="OD65" s="175"/>
      <c r="OE65" s="175"/>
      <c r="OF65" s="175"/>
      <c r="OG65" s="175"/>
      <c r="OH65" s="175"/>
      <c r="OI65" s="175"/>
      <c r="OJ65" s="175"/>
      <c r="OK65" s="175"/>
      <c r="OL65" s="175"/>
      <c r="OM65" s="175"/>
      <c r="ON65" s="175"/>
      <c r="OO65" s="175"/>
      <c r="OP65" s="175"/>
      <c r="OQ65" s="175"/>
      <c r="OR65" s="175"/>
      <c r="OS65" s="175"/>
      <c r="OT65" s="175"/>
      <c r="OU65" s="175"/>
      <c r="OV65" s="175"/>
      <c r="OW65" s="175"/>
      <c r="OX65" s="175"/>
      <c r="OY65" s="175"/>
      <c r="OZ65" s="175"/>
      <c r="PA65" s="175"/>
      <c r="PB65" s="175"/>
      <c r="PC65" s="175"/>
      <c r="PD65" s="175"/>
      <c r="PE65" s="175"/>
      <c r="PF65" s="175"/>
      <c r="PG65" s="175"/>
      <c r="PH65" s="175"/>
      <c r="PI65" s="175"/>
      <c r="PJ65" s="175"/>
      <c r="PK65" s="175"/>
      <c r="PL65" s="175"/>
      <c r="PM65" s="175"/>
      <c r="PN65" s="175"/>
      <c r="PO65" s="175"/>
      <c r="PP65" s="175"/>
      <c r="PQ65" s="175"/>
      <c r="PR65" s="175"/>
      <c r="PS65" s="175"/>
      <c r="PT65" s="175"/>
      <c r="PU65" s="175"/>
      <c r="PV65" s="175"/>
      <c r="PW65" s="175"/>
      <c r="PX65" s="175"/>
      <c r="PY65" s="175"/>
      <c r="PZ65" s="175"/>
      <c r="QA65" s="175"/>
      <c r="QB65" s="175"/>
      <c r="QC65" s="175"/>
      <c r="QD65" s="175"/>
      <c r="QE65" s="175"/>
      <c r="QF65" s="175"/>
      <c r="QG65" s="175"/>
      <c r="QH65" s="175"/>
      <c r="QI65" s="175"/>
      <c r="QJ65" s="175"/>
      <c r="QK65" s="175"/>
      <c r="QL65" s="175"/>
      <c r="QM65" s="175"/>
      <c r="QN65" s="175"/>
      <c r="QO65" s="175"/>
      <c r="QP65" s="175"/>
      <c r="QQ65" s="175"/>
      <c r="QR65" s="175"/>
      <c r="QS65" s="175"/>
      <c r="QT65" s="175"/>
      <c r="QU65" s="175"/>
      <c r="QV65" s="175"/>
      <c r="QW65" s="175"/>
      <c r="QX65" s="175"/>
      <c r="QY65" s="175"/>
      <c r="QZ65" s="175"/>
      <c r="RA65" s="175"/>
      <c r="RB65" s="175"/>
      <c r="RC65" s="175"/>
      <c r="RD65" s="175"/>
      <c r="RE65" s="175"/>
      <c r="RF65" s="175"/>
      <c r="RG65" s="175"/>
      <c r="RH65" s="175"/>
      <c r="RI65" s="175"/>
      <c r="RJ65" s="175"/>
      <c r="RK65" s="175"/>
      <c r="RL65" s="175"/>
      <c r="RM65" s="175"/>
      <c r="RN65" s="175"/>
      <c r="RO65" s="175"/>
      <c r="RP65" s="175"/>
      <c r="RQ65" s="175"/>
      <c r="RR65" s="175"/>
      <c r="RS65" s="175"/>
      <c r="RT65" s="175"/>
      <c r="RU65" s="175"/>
      <c r="RV65" s="175"/>
      <c r="RW65" s="175"/>
      <c r="RX65" s="175"/>
      <c r="RY65" s="175"/>
      <c r="RZ65" s="175"/>
      <c r="SA65" s="175"/>
      <c r="SB65" s="175"/>
      <c r="SC65" s="175"/>
      <c r="SD65" s="175"/>
      <c r="SE65" s="175"/>
      <c r="SF65" s="175"/>
      <c r="SG65" s="175"/>
      <c r="SH65" s="175"/>
      <c r="SI65" s="175"/>
      <c r="SJ65" s="175"/>
      <c r="SK65" s="175"/>
      <c r="SL65" s="130"/>
      <c r="SM65" s="130"/>
      <c r="SN65" s="130"/>
      <c r="SO65" s="130"/>
      <c r="SP65" s="130"/>
      <c r="SQ65" s="130"/>
      <c r="SR65" s="130"/>
      <c r="SS65" s="130"/>
      <c r="ST65" s="130"/>
      <c r="SU65" s="130"/>
      <c r="SV65" s="130"/>
      <c r="SW65" s="130"/>
      <c r="SX65" s="130"/>
      <c r="SY65" s="130"/>
      <c r="SZ65" s="130"/>
      <c r="TA65" s="130"/>
    </row>
    <row r="66" spans="1:521" ht="15.75" customHeight="1" x14ac:dyDescent="0.2">
      <c r="A66" s="95"/>
      <c r="B66" s="176" t="s">
        <v>38</v>
      </c>
      <c r="C66" s="177" t="s">
        <v>135</v>
      </c>
      <c r="D66" s="178" t="s">
        <v>136</v>
      </c>
      <c r="E66" s="11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c r="BK66" s="145"/>
      <c r="BL66" s="145"/>
      <c r="BM66" s="145"/>
      <c r="BN66" s="145"/>
      <c r="BO66" s="145"/>
      <c r="BP66" s="145"/>
      <c r="BQ66" s="145"/>
      <c r="BR66" s="145"/>
      <c r="BS66" s="145"/>
      <c r="BT66" s="145"/>
      <c r="BU66" s="145"/>
      <c r="BV66" s="145"/>
      <c r="BW66" s="145"/>
      <c r="BX66" s="145"/>
      <c r="BY66" s="145"/>
      <c r="BZ66" s="145"/>
      <c r="CA66" s="145"/>
      <c r="CB66" s="145"/>
      <c r="CC66" s="145"/>
      <c r="CD66" s="145"/>
      <c r="CE66" s="145"/>
      <c r="CF66" s="145"/>
      <c r="CG66" s="145"/>
      <c r="CH66" s="145"/>
      <c r="CI66" s="145"/>
      <c r="CJ66" s="145"/>
      <c r="CK66" s="145"/>
      <c r="CL66" s="145"/>
      <c r="CM66" s="145"/>
      <c r="CN66" s="145"/>
      <c r="CO66" s="145"/>
      <c r="CP66" s="145"/>
      <c r="CQ66" s="145"/>
      <c r="CR66" s="145"/>
      <c r="CS66" s="145"/>
      <c r="CT66" s="145"/>
      <c r="CU66" s="145"/>
      <c r="CV66" s="145"/>
      <c r="CW66" s="145"/>
      <c r="CX66" s="145"/>
      <c r="CY66" s="145"/>
      <c r="CZ66" s="145"/>
      <c r="DA66" s="145"/>
      <c r="DB66" s="145"/>
      <c r="DC66" s="145"/>
      <c r="DD66" s="145"/>
      <c r="DE66" s="145"/>
      <c r="DF66" s="145"/>
      <c r="DG66" s="145"/>
      <c r="DH66" s="145"/>
      <c r="DI66" s="145"/>
      <c r="DJ66" s="145"/>
      <c r="DK66" s="145"/>
      <c r="DL66" s="145"/>
      <c r="DM66" s="145"/>
      <c r="DN66" s="145"/>
      <c r="DO66" s="145"/>
      <c r="DP66" s="145"/>
      <c r="DQ66" s="145"/>
      <c r="DR66" s="145"/>
      <c r="DS66" s="145"/>
      <c r="DT66" s="145"/>
      <c r="DU66" s="145"/>
      <c r="DV66" s="145"/>
      <c r="DW66" s="145"/>
      <c r="DX66" s="145"/>
      <c r="DY66" s="145"/>
      <c r="DZ66" s="145"/>
      <c r="EA66" s="145"/>
      <c r="EB66" s="145"/>
      <c r="EC66" s="145"/>
      <c r="ED66" s="145"/>
      <c r="EE66" s="145"/>
      <c r="EF66" s="145"/>
      <c r="EG66" s="145"/>
      <c r="EH66" s="145"/>
      <c r="EI66" s="145"/>
      <c r="EJ66" s="145"/>
      <c r="EK66" s="145"/>
      <c r="EL66" s="145"/>
      <c r="EM66" s="145"/>
      <c r="EN66" s="145"/>
      <c r="EO66" s="145"/>
      <c r="EP66" s="145"/>
      <c r="EQ66" s="145"/>
      <c r="ER66" s="145"/>
      <c r="ES66" s="145"/>
      <c r="ET66" s="145"/>
      <c r="EU66" s="145"/>
      <c r="EV66" s="145"/>
      <c r="EW66" s="145"/>
      <c r="EX66" s="145"/>
      <c r="EY66" s="145"/>
      <c r="EZ66" s="145"/>
      <c r="FA66" s="145"/>
      <c r="FB66" s="145"/>
      <c r="FC66" s="145"/>
      <c r="FD66" s="145"/>
      <c r="FE66" s="145"/>
      <c r="FF66" s="145"/>
      <c r="FG66" s="145"/>
      <c r="FH66" s="145"/>
      <c r="FI66" s="145"/>
      <c r="FJ66" s="145"/>
      <c r="FK66" s="145"/>
      <c r="FL66" s="145"/>
      <c r="FM66" s="145"/>
      <c r="FN66" s="145"/>
      <c r="FO66" s="145"/>
      <c r="FP66" s="145"/>
      <c r="FQ66" s="145"/>
      <c r="FR66" s="145"/>
      <c r="FS66" s="145"/>
      <c r="FT66" s="145"/>
      <c r="FU66" s="145"/>
      <c r="FV66" s="145"/>
      <c r="FW66" s="145"/>
      <c r="FX66" s="145"/>
      <c r="FY66" s="145"/>
      <c r="FZ66" s="145"/>
      <c r="GA66" s="145"/>
      <c r="GB66" s="145"/>
      <c r="GC66" s="145"/>
      <c r="GD66" s="145"/>
      <c r="GE66" s="145"/>
      <c r="GF66" s="145"/>
      <c r="GG66" s="145"/>
      <c r="GH66" s="145"/>
      <c r="GI66" s="145"/>
      <c r="GJ66" s="145"/>
      <c r="GK66" s="145"/>
      <c r="GL66" s="145"/>
      <c r="GM66" s="145"/>
      <c r="GN66" s="145"/>
      <c r="GO66" s="145"/>
      <c r="GP66" s="145"/>
      <c r="GQ66" s="145"/>
      <c r="GR66" s="145"/>
      <c r="GS66" s="145"/>
      <c r="GT66" s="145"/>
      <c r="GU66" s="145"/>
      <c r="GV66" s="145"/>
      <c r="GW66" s="145"/>
      <c r="GX66" s="145"/>
      <c r="GY66" s="145"/>
      <c r="GZ66" s="145"/>
      <c r="HA66" s="145"/>
      <c r="HB66" s="145"/>
      <c r="HC66" s="145"/>
      <c r="HD66" s="145"/>
      <c r="HE66" s="145"/>
      <c r="HF66" s="145"/>
      <c r="HG66" s="145"/>
      <c r="HH66" s="145"/>
      <c r="HI66" s="145"/>
      <c r="HJ66" s="145"/>
      <c r="HK66" s="145"/>
      <c r="HL66" s="145"/>
      <c r="HM66" s="145"/>
      <c r="HN66" s="145"/>
      <c r="HO66" s="145"/>
      <c r="HP66" s="145"/>
      <c r="HQ66" s="145"/>
      <c r="HR66" s="145"/>
      <c r="HS66" s="145"/>
      <c r="HT66" s="145"/>
      <c r="HU66" s="145"/>
      <c r="HV66" s="145"/>
      <c r="HW66" s="145"/>
      <c r="HX66" s="145"/>
      <c r="HY66" s="145"/>
      <c r="HZ66" s="145"/>
      <c r="IA66" s="145"/>
      <c r="IB66" s="145"/>
      <c r="IC66" s="145"/>
      <c r="ID66" s="145"/>
      <c r="IE66" s="145"/>
      <c r="IF66" s="145"/>
      <c r="IG66" s="145"/>
      <c r="IH66" s="145"/>
      <c r="II66" s="145"/>
      <c r="IJ66" s="145"/>
      <c r="IK66" s="145"/>
      <c r="IL66" s="145"/>
      <c r="IM66" s="145"/>
      <c r="IN66" s="145"/>
      <c r="IO66" s="145"/>
      <c r="IP66" s="145"/>
      <c r="IQ66" s="145"/>
      <c r="IR66" s="145"/>
      <c r="IS66" s="145"/>
      <c r="IT66" s="145"/>
      <c r="IU66" s="145"/>
      <c r="IV66" s="145"/>
      <c r="IW66" s="145"/>
      <c r="IX66" s="145"/>
      <c r="IY66" s="145"/>
      <c r="IZ66" s="145"/>
      <c r="JA66" s="145"/>
      <c r="JB66" s="145"/>
      <c r="JC66" s="145"/>
      <c r="JD66" s="145"/>
      <c r="JE66" s="145"/>
      <c r="JF66" s="145"/>
      <c r="JG66" s="145"/>
      <c r="JH66" s="145"/>
      <c r="JI66" s="145"/>
      <c r="JJ66" s="145"/>
      <c r="JK66" s="145"/>
      <c r="JL66" s="145"/>
      <c r="JM66" s="145"/>
      <c r="JN66" s="145"/>
      <c r="JO66" s="145"/>
      <c r="JP66" s="145"/>
      <c r="JQ66" s="145"/>
      <c r="JR66" s="145"/>
      <c r="JS66" s="145"/>
      <c r="JT66" s="145"/>
      <c r="JU66" s="145"/>
      <c r="JV66" s="145"/>
      <c r="JW66" s="145"/>
      <c r="JX66" s="145"/>
      <c r="JY66" s="145"/>
      <c r="JZ66" s="145"/>
      <c r="KA66" s="145"/>
      <c r="KB66" s="145"/>
      <c r="KC66" s="145"/>
      <c r="KD66" s="145"/>
      <c r="KE66" s="145"/>
      <c r="KF66" s="145"/>
      <c r="KG66" s="145"/>
      <c r="KH66" s="145"/>
      <c r="KI66" s="145"/>
      <c r="KJ66" s="145"/>
      <c r="KK66" s="145"/>
      <c r="KL66" s="145"/>
      <c r="KM66" s="145"/>
      <c r="KN66" s="145"/>
      <c r="KO66" s="145"/>
      <c r="KP66" s="145"/>
      <c r="KQ66" s="145"/>
      <c r="KR66" s="145"/>
      <c r="KS66" s="145"/>
      <c r="KT66" s="145"/>
      <c r="KU66" s="145"/>
      <c r="KV66" s="145"/>
      <c r="KW66" s="145"/>
      <c r="KX66" s="145"/>
      <c r="KY66" s="145"/>
      <c r="KZ66" s="145"/>
      <c r="LA66" s="145"/>
      <c r="LB66" s="145"/>
      <c r="LC66" s="145"/>
      <c r="LD66" s="145"/>
      <c r="LE66" s="145"/>
      <c r="LF66" s="145"/>
      <c r="LG66" s="145"/>
      <c r="LH66" s="145"/>
      <c r="LI66" s="145"/>
      <c r="LJ66" s="145"/>
      <c r="LK66" s="145"/>
      <c r="LL66" s="145"/>
      <c r="LM66" s="145"/>
      <c r="LN66" s="145"/>
      <c r="LO66" s="145"/>
      <c r="LP66" s="145"/>
      <c r="LQ66" s="145"/>
      <c r="LR66" s="145"/>
      <c r="LS66" s="145"/>
      <c r="LT66" s="145"/>
      <c r="LU66" s="145"/>
      <c r="LV66" s="145"/>
      <c r="LW66" s="145"/>
      <c r="LX66" s="145"/>
      <c r="LY66" s="145"/>
      <c r="LZ66" s="145"/>
      <c r="MA66" s="145"/>
      <c r="MB66" s="145"/>
      <c r="MC66" s="145"/>
      <c r="MD66" s="145"/>
      <c r="ME66" s="145"/>
      <c r="MF66" s="145"/>
      <c r="MG66" s="145"/>
      <c r="MH66" s="145"/>
      <c r="MI66" s="145"/>
      <c r="MJ66" s="145"/>
      <c r="MK66" s="145"/>
      <c r="ML66" s="145"/>
      <c r="MM66" s="145"/>
      <c r="MN66" s="145"/>
      <c r="MO66" s="145"/>
      <c r="MP66" s="145"/>
      <c r="MQ66" s="145"/>
      <c r="MR66" s="145"/>
      <c r="MS66" s="145"/>
      <c r="MT66" s="145"/>
      <c r="MU66" s="145"/>
      <c r="MV66" s="145"/>
      <c r="MW66" s="145"/>
      <c r="MX66" s="145"/>
      <c r="MY66" s="145"/>
      <c r="MZ66" s="145"/>
      <c r="NA66" s="145"/>
      <c r="NB66" s="145"/>
      <c r="NC66" s="145"/>
      <c r="ND66" s="145"/>
      <c r="NE66" s="145"/>
      <c r="NF66" s="145"/>
      <c r="NG66" s="145"/>
      <c r="NH66" s="145"/>
      <c r="NI66" s="145"/>
      <c r="NJ66" s="145"/>
      <c r="NK66" s="145"/>
      <c r="NL66" s="145"/>
      <c r="NM66" s="145"/>
      <c r="NN66" s="145"/>
      <c r="NO66" s="145"/>
      <c r="NP66" s="145"/>
      <c r="NQ66" s="145"/>
      <c r="NR66" s="145"/>
      <c r="NS66" s="145"/>
      <c r="NT66" s="145"/>
      <c r="NU66" s="145"/>
      <c r="NV66" s="145"/>
      <c r="NW66" s="145"/>
      <c r="NX66" s="145"/>
      <c r="NY66" s="145"/>
      <c r="NZ66" s="145"/>
      <c r="OA66" s="145"/>
      <c r="OB66" s="145"/>
      <c r="OC66" s="145"/>
      <c r="OD66" s="145"/>
      <c r="OE66" s="145"/>
      <c r="OF66" s="145"/>
      <c r="OG66" s="145"/>
      <c r="OH66" s="145"/>
      <c r="OI66" s="145"/>
      <c r="OJ66" s="145"/>
      <c r="OK66" s="145"/>
      <c r="OL66" s="145"/>
      <c r="OM66" s="145"/>
      <c r="ON66" s="145"/>
      <c r="OO66" s="145"/>
      <c r="OP66" s="145"/>
      <c r="OQ66" s="145"/>
      <c r="OR66" s="145"/>
      <c r="OS66" s="145"/>
      <c r="OT66" s="145"/>
      <c r="OU66" s="145"/>
      <c r="OV66" s="145"/>
      <c r="OW66" s="145"/>
      <c r="OX66" s="145"/>
      <c r="OY66" s="145"/>
      <c r="OZ66" s="145"/>
      <c r="PA66" s="145"/>
      <c r="PB66" s="145"/>
      <c r="PC66" s="145"/>
      <c r="PD66" s="145"/>
      <c r="PE66" s="145"/>
      <c r="PF66" s="145"/>
      <c r="PG66" s="145"/>
      <c r="PH66" s="145"/>
      <c r="PI66" s="145"/>
      <c r="PJ66" s="145"/>
      <c r="PK66" s="145"/>
      <c r="PL66" s="145"/>
      <c r="PM66" s="145"/>
      <c r="PN66" s="145"/>
      <c r="PO66" s="145"/>
      <c r="PP66" s="145"/>
      <c r="PQ66" s="145"/>
      <c r="PR66" s="145"/>
      <c r="PS66" s="145"/>
      <c r="PT66" s="145"/>
      <c r="PU66" s="145"/>
      <c r="PV66" s="145"/>
      <c r="PW66" s="145"/>
      <c r="PX66" s="145"/>
      <c r="PY66" s="145"/>
      <c r="PZ66" s="145"/>
      <c r="QA66" s="145"/>
      <c r="QB66" s="145"/>
      <c r="QC66" s="145"/>
      <c r="QD66" s="145"/>
      <c r="QE66" s="145"/>
      <c r="QF66" s="145"/>
      <c r="QG66" s="145"/>
      <c r="QH66" s="145"/>
      <c r="QI66" s="145"/>
      <c r="QJ66" s="145"/>
      <c r="QK66" s="145"/>
      <c r="QL66" s="145"/>
      <c r="QM66" s="145"/>
      <c r="QN66" s="145"/>
      <c r="QO66" s="145"/>
      <c r="QP66" s="145"/>
      <c r="QQ66" s="145"/>
      <c r="QR66" s="145"/>
      <c r="QS66" s="145"/>
      <c r="QT66" s="145"/>
      <c r="QU66" s="145"/>
      <c r="QV66" s="145"/>
      <c r="QW66" s="145"/>
      <c r="QX66" s="145"/>
      <c r="QY66" s="145"/>
      <c r="QZ66" s="145"/>
      <c r="RA66" s="145"/>
      <c r="RB66" s="145"/>
      <c r="RC66" s="145"/>
      <c r="RD66" s="145"/>
      <c r="RE66" s="145"/>
      <c r="RF66" s="145"/>
      <c r="RG66" s="145"/>
      <c r="RH66" s="145"/>
      <c r="RI66" s="145"/>
      <c r="RJ66" s="145"/>
      <c r="RK66" s="145"/>
      <c r="RL66" s="145"/>
      <c r="RM66" s="145"/>
      <c r="RN66" s="145"/>
      <c r="RO66" s="145"/>
      <c r="RP66" s="145"/>
      <c r="RQ66" s="145"/>
      <c r="RR66" s="145"/>
      <c r="RS66" s="145"/>
      <c r="RT66" s="145"/>
      <c r="RU66" s="145"/>
      <c r="RV66" s="145"/>
      <c r="RW66" s="145"/>
      <c r="RX66" s="145"/>
      <c r="RY66" s="145"/>
      <c r="RZ66" s="145"/>
      <c r="SA66" s="145"/>
      <c r="SB66" s="145"/>
      <c r="SC66" s="145"/>
      <c r="SD66" s="145"/>
      <c r="SE66" s="145"/>
      <c r="SF66" s="145"/>
      <c r="SG66" s="145"/>
      <c r="SH66" s="145"/>
      <c r="SI66" s="145"/>
      <c r="SJ66" s="145"/>
      <c r="SK66" s="145"/>
      <c r="SL66" s="179"/>
      <c r="SM66" s="179"/>
      <c r="SN66" s="179"/>
      <c r="SO66" s="179"/>
      <c r="SP66" s="179"/>
      <c r="SQ66" s="179"/>
      <c r="SR66" s="179"/>
      <c r="SS66" s="179"/>
      <c r="ST66" s="179"/>
      <c r="SU66" s="179"/>
      <c r="SV66" s="179"/>
      <c r="SW66" s="179"/>
      <c r="SX66" s="179"/>
      <c r="SY66" s="179"/>
      <c r="SZ66" s="179"/>
      <c r="TA66" s="179"/>
    </row>
    <row r="67" spans="1:521" ht="15.75" customHeight="1" x14ac:dyDescent="0.2">
      <c r="A67" s="100"/>
      <c r="B67" s="180" t="s">
        <v>137</v>
      </c>
      <c r="C67" s="181" t="s">
        <v>138</v>
      </c>
      <c r="D67" s="104"/>
      <c r="E67" s="104" t="s">
        <v>139</v>
      </c>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c r="CM67" s="147"/>
      <c r="CN67" s="147"/>
      <c r="CO67" s="147"/>
      <c r="CP67" s="147"/>
      <c r="CQ67" s="147"/>
      <c r="CR67" s="147"/>
      <c r="CS67" s="147"/>
      <c r="CT67" s="147"/>
      <c r="CU67" s="147"/>
      <c r="CV67" s="147"/>
      <c r="CW67" s="147"/>
      <c r="CX67" s="147"/>
      <c r="CY67" s="147"/>
      <c r="CZ67" s="147"/>
      <c r="DA67" s="147"/>
      <c r="DB67" s="147"/>
      <c r="DC67" s="147"/>
      <c r="DD67" s="147"/>
      <c r="DE67" s="147"/>
      <c r="DF67" s="147"/>
      <c r="DG67" s="147"/>
      <c r="DH67" s="147"/>
      <c r="DI67" s="147"/>
      <c r="DJ67" s="147"/>
      <c r="DK67" s="147"/>
      <c r="DL67" s="147"/>
      <c r="DM67" s="147"/>
      <c r="DN67" s="147"/>
      <c r="DO67" s="147"/>
      <c r="DP67" s="147"/>
      <c r="DQ67" s="147"/>
      <c r="DR67" s="147"/>
      <c r="DS67" s="147"/>
      <c r="DT67" s="147"/>
      <c r="DU67" s="147"/>
      <c r="DV67" s="147"/>
      <c r="DW67" s="147"/>
      <c r="DX67" s="147"/>
      <c r="DY67" s="147"/>
      <c r="DZ67" s="147"/>
      <c r="EA67" s="147"/>
      <c r="EB67" s="147"/>
      <c r="EC67" s="147"/>
      <c r="ED67" s="147"/>
      <c r="EE67" s="147"/>
      <c r="EF67" s="147"/>
      <c r="EG67" s="147"/>
      <c r="EH67" s="147"/>
      <c r="EI67" s="147"/>
      <c r="EJ67" s="147"/>
      <c r="EK67" s="147"/>
      <c r="EL67" s="147"/>
      <c r="EM67" s="147"/>
      <c r="EN67" s="147"/>
      <c r="EO67" s="147"/>
      <c r="EP67" s="147"/>
      <c r="EQ67" s="147"/>
      <c r="ER67" s="147"/>
      <c r="ES67" s="147"/>
      <c r="ET67" s="147"/>
      <c r="EU67" s="147"/>
      <c r="EV67" s="147"/>
      <c r="EW67" s="147"/>
      <c r="EX67" s="147"/>
      <c r="EY67" s="147"/>
      <c r="EZ67" s="147"/>
      <c r="FA67" s="147"/>
      <c r="FB67" s="147"/>
      <c r="FC67" s="147"/>
      <c r="FD67" s="147"/>
      <c r="FE67" s="147"/>
      <c r="FF67" s="147"/>
      <c r="FG67" s="147"/>
      <c r="FH67" s="147"/>
      <c r="FI67" s="147"/>
      <c r="FJ67" s="147"/>
      <c r="FK67" s="147"/>
      <c r="FL67" s="147"/>
      <c r="FM67" s="147"/>
      <c r="FN67" s="147"/>
      <c r="FO67" s="147"/>
      <c r="FP67" s="147"/>
      <c r="FQ67" s="147"/>
      <c r="FR67" s="147"/>
      <c r="FS67" s="147"/>
      <c r="FT67" s="147"/>
      <c r="FU67" s="147"/>
      <c r="FV67" s="147"/>
      <c r="FW67" s="147"/>
      <c r="FX67" s="147"/>
      <c r="FY67" s="147"/>
      <c r="FZ67" s="147"/>
      <c r="GA67" s="147"/>
      <c r="GB67" s="147"/>
      <c r="GC67" s="147"/>
      <c r="GD67" s="147"/>
      <c r="GE67" s="147"/>
      <c r="GF67" s="147"/>
      <c r="GG67" s="147"/>
      <c r="GH67" s="147"/>
      <c r="GI67" s="147"/>
      <c r="GJ67" s="147"/>
      <c r="GK67" s="147"/>
      <c r="GL67" s="147"/>
      <c r="GM67" s="147"/>
      <c r="GN67" s="147"/>
      <c r="GO67" s="147"/>
      <c r="GP67" s="147"/>
      <c r="GQ67" s="147"/>
      <c r="GR67" s="147"/>
      <c r="GS67" s="147"/>
      <c r="GT67" s="147"/>
      <c r="GU67" s="147"/>
      <c r="GV67" s="147"/>
      <c r="GW67" s="147"/>
      <c r="GX67" s="147"/>
      <c r="GY67" s="147"/>
      <c r="GZ67" s="147"/>
      <c r="HA67" s="147"/>
      <c r="HB67" s="147"/>
      <c r="HC67" s="147"/>
      <c r="HD67" s="147"/>
      <c r="HE67" s="147"/>
      <c r="HF67" s="147"/>
      <c r="HG67" s="147"/>
      <c r="HH67" s="147"/>
      <c r="HI67" s="147"/>
      <c r="HJ67" s="147"/>
      <c r="HK67" s="147"/>
      <c r="HL67" s="147"/>
      <c r="HM67" s="147"/>
      <c r="HN67" s="147"/>
      <c r="HO67" s="147"/>
      <c r="HP67" s="147"/>
      <c r="HQ67" s="147"/>
      <c r="HR67" s="147"/>
      <c r="HS67" s="147"/>
      <c r="HT67" s="147"/>
      <c r="HU67" s="147"/>
      <c r="HV67" s="147"/>
      <c r="HW67" s="147"/>
      <c r="HX67" s="147"/>
      <c r="HY67" s="147"/>
      <c r="HZ67" s="147"/>
      <c r="IA67" s="147"/>
      <c r="IB67" s="147"/>
      <c r="IC67" s="147"/>
      <c r="ID67" s="147"/>
      <c r="IE67" s="147"/>
      <c r="IF67" s="147"/>
      <c r="IG67" s="147"/>
      <c r="IH67" s="147"/>
      <c r="II67" s="147"/>
      <c r="IJ67" s="147"/>
      <c r="IK67" s="147"/>
      <c r="IL67" s="147"/>
      <c r="IM67" s="147"/>
      <c r="IN67" s="147"/>
      <c r="IO67" s="147"/>
      <c r="IP67" s="147"/>
      <c r="IQ67" s="147"/>
      <c r="IR67" s="147"/>
      <c r="IS67" s="147"/>
      <c r="IT67" s="147"/>
      <c r="IU67" s="147"/>
      <c r="IV67" s="147"/>
      <c r="IW67" s="147"/>
      <c r="IX67" s="147"/>
      <c r="IY67" s="147"/>
      <c r="IZ67" s="147"/>
      <c r="JA67" s="147"/>
      <c r="JB67" s="147"/>
      <c r="JC67" s="147"/>
      <c r="JD67" s="147"/>
      <c r="JE67" s="147"/>
      <c r="JF67" s="147"/>
      <c r="JG67" s="147"/>
      <c r="JH67" s="147"/>
      <c r="JI67" s="147"/>
      <c r="JJ67" s="147"/>
      <c r="JK67" s="147"/>
      <c r="JL67" s="147"/>
      <c r="JM67" s="147"/>
      <c r="JN67" s="147"/>
      <c r="JO67" s="147"/>
      <c r="JP67" s="147"/>
      <c r="JQ67" s="147"/>
      <c r="JR67" s="147"/>
      <c r="JS67" s="147"/>
      <c r="JT67" s="147"/>
      <c r="JU67" s="147"/>
      <c r="JV67" s="147"/>
      <c r="JW67" s="147"/>
      <c r="JX67" s="147"/>
      <c r="JY67" s="147"/>
      <c r="JZ67" s="147"/>
      <c r="KA67" s="147"/>
      <c r="KB67" s="147"/>
      <c r="KC67" s="147"/>
      <c r="KD67" s="147"/>
      <c r="KE67" s="147"/>
      <c r="KF67" s="147"/>
      <c r="KG67" s="147"/>
      <c r="KH67" s="147"/>
      <c r="KI67" s="147"/>
      <c r="KJ67" s="147"/>
      <c r="KK67" s="147"/>
      <c r="KL67" s="147"/>
      <c r="KM67" s="147"/>
      <c r="KN67" s="147"/>
      <c r="KO67" s="147"/>
      <c r="KP67" s="147"/>
      <c r="KQ67" s="147"/>
      <c r="KR67" s="147"/>
      <c r="KS67" s="147"/>
      <c r="KT67" s="147"/>
      <c r="KU67" s="147"/>
      <c r="KV67" s="147"/>
      <c r="KW67" s="147"/>
      <c r="KX67" s="147"/>
      <c r="KY67" s="147"/>
      <c r="KZ67" s="147"/>
      <c r="LA67" s="147"/>
      <c r="LB67" s="147"/>
      <c r="LC67" s="147"/>
      <c r="LD67" s="147"/>
      <c r="LE67" s="147"/>
      <c r="LF67" s="147"/>
      <c r="LG67" s="147"/>
      <c r="LH67" s="147"/>
      <c r="LI67" s="147"/>
      <c r="LJ67" s="147"/>
      <c r="LK67" s="147"/>
      <c r="LL67" s="147"/>
      <c r="LM67" s="147"/>
      <c r="LN67" s="147"/>
      <c r="LO67" s="147"/>
      <c r="LP67" s="147"/>
      <c r="LQ67" s="147"/>
      <c r="LR67" s="147"/>
      <c r="LS67" s="147"/>
      <c r="LT67" s="147"/>
      <c r="LU67" s="147"/>
      <c r="LV67" s="147"/>
      <c r="LW67" s="147"/>
      <c r="LX67" s="147"/>
      <c r="LY67" s="147"/>
      <c r="LZ67" s="147"/>
      <c r="MA67" s="147"/>
      <c r="MB67" s="147"/>
      <c r="MC67" s="147"/>
      <c r="MD67" s="147"/>
      <c r="ME67" s="147"/>
      <c r="MF67" s="147"/>
      <c r="MG67" s="147"/>
      <c r="MH67" s="147"/>
      <c r="MI67" s="147"/>
      <c r="MJ67" s="147"/>
      <c r="MK67" s="147"/>
      <c r="ML67" s="147"/>
      <c r="MM67" s="147"/>
      <c r="MN67" s="147"/>
      <c r="MO67" s="147"/>
      <c r="MP67" s="147"/>
      <c r="MQ67" s="147"/>
      <c r="MR67" s="147"/>
      <c r="MS67" s="147"/>
      <c r="MT67" s="147"/>
      <c r="MU67" s="147"/>
      <c r="MV67" s="147"/>
      <c r="MW67" s="147"/>
      <c r="MX67" s="147"/>
      <c r="MY67" s="147"/>
      <c r="MZ67" s="147"/>
      <c r="NA67" s="147"/>
      <c r="NB67" s="147"/>
      <c r="NC67" s="147"/>
      <c r="ND67" s="147"/>
      <c r="NE67" s="147"/>
      <c r="NF67" s="147"/>
      <c r="NG67" s="147"/>
      <c r="NH67" s="147"/>
      <c r="NI67" s="147"/>
      <c r="NJ67" s="147"/>
      <c r="NK67" s="147"/>
      <c r="NL67" s="147"/>
      <c r="NM67" s="147"/>
      <c r="NN67" s="147"/>
      <c r="NO67" s="147"/>
      <c r="NP67" s="147"/>
      <c r="NQ67" s="147"/>
      <c r="NR67" s="147"/>
      <c r="NS67" s="147"/>
      <c r="NT67" s="147"/>
      <c r="NU67" s="147"/>
      <c r="NV67" s="147"/>
      <c r="NW67" s="147"/>
      <c r="NX67" s="147"/>
      <c r="NY67" s="147"/>
      <c r="NZ67" s="147"/>
      <c r="OA67" s="147"/>
      <c r="OB67" s="147"/>
      <c r="OC67" s="147"/>
      <c r="OD67" s="147"/>
      <c r="OE67" s="147"/>
      <c r="OF67" s="147"/>
      <c r="OG67" s="147"/>
      <c r="OH67" s="147"/>
      <c r="OI67" s="147"/>
      <c r="OJ67" s="147"/>
      <c r="OK67" s="147"/>
      <c r="OL67" s="147"/>
      <c r="OM67" s="147"/>
      <c r="ON67" s="147"/>
      <c r="OO67" s="147"/>
      <c r="OP67" s="147"/>
      <c r="OQ67" s="147"/>
      <c r="OR67" s="147"/>
      <c r="OS67" s="147"/>
      <c r="OT67" s="147"/>
      <c r="OU67" s="147"/>
      <c r="OV67" s="147"/>
      <c r="OW67" s="147"/>
      <c r="OX67" s="147"/>
      <c r="OY67" s="147"/>
      <c r="OZ67" s="147"/>
      <c r="PA67" s="147"/>
      <c r="PB67" s="147"/>
      <c r="PC67" s="147"/>
      <c r="PD67" s="147"/>
      <c r="PE67" s="147"/>
      <c r="PF67" s="147"/>
      <c r="PG67" s="147"/>
      <c r="PH67" s="147"/>
      <c r="PI67" s="147"/>
      <c r="PJ67" s="147"/>
      <c r="PK67" s="147"/>
      <c r="PL67" s="147"/>
      <c r="PM67" s="147"/>
      <c r="PN67" s="147"/>
      <c r="PO67" s="147"/>
      <c r="PP67" s="147"/>
      <c r="PQ67" s="147"/>
      <c r="PR67" s="147"/>
      <c r="PS67" s="147"/>
      <c r="PT67" s="147"/>
      <c r="PU67" s="147"/>
      <c r="PV67" s="147"/>
      <c r="PW67" s="147"/>
      <c r="PX67" s="147"/>
      <c r="PY67" s="147"/>
      <c r="PZ67" s="147"/>
      <c r="QA67" s="147"/>
      <c r="QB67" s="147"/>
      <c r="QC67" s="147"/>
      <c r="QD67" s="147"/>
      <c r="QE67" s="147"/>
      <c r="QF67" s="147"/>
      <c r="QG67" s="147"/>
      <c r="QH67" s="147"/>
      <c r="QI67" s="147"/>
      <c r="QJ67" s="147"/>
      <c r="QK67" s="147"/>
      <c r="QL67" s="147"/>
      <c r="QM67" s="147"/>
      <c r="QN67" s="147"/>
      <c r="QO67" s="147"/>
      <c r="QP67" s="147"/>
      <c r="QQ67" s="147"/>
      <c r="QR67" s="147"/>
      <c r="QS67" s="147"/>
      <c r="QT67" s="147"/>
      <c r="QU67" s="147"/>
      <c r="QV67" s="147"/>
      <c r="QW67" s="147"/>
      <c r="QX67" s="147"/>
      <c r="QY67" s="147"/>
      <c r="QZ67" s="147"/>
      <c r="RA67" s="147"/>
      <c r="RB67" s="147"/>
      <c r="RC67" s="147"/>
      <c r="RD67" s="147"/>
      <c r="RE67" s="147"/>
      <c r="RF67" s="147"/>
      <c r="RG67" s="147"/>
      <c r="RH67" s="147"/>
      <c r="RI67" s="147"/>
      <c r="RJ67" s="147"/>
      <c r="RK67" s="147"/>
      <c r="RL67" s="147"/>
      <c r="RM67" s="147"/>
      <c r="RN67" s="147"/>
      <c r="RO67" s="147"/>
      <c r="RP67" s="147"/>
      <c r="RQ67" s="147"/>
      <c r="RR67" s="147"/>
      <c r="RS67" s="147"/>
      <c r="RT67" s="147"/>
      <c r="RU67" s="147"/>
      <c r="RV67" s="147"/>
      <c r="RW67" s="147"/>
      <c r="RX67" s="147"/>
      <c r="RY67" s="147"/>
      <c r="RZ67" s="147"/>
      <c r="SA67" s="147"/>
      <c r="SB67" s="147"/>
      <c r="SC67" s="147"/>
      <c r="SD67" s="147"/>
      <c r="SE67" s="147"/>
      <c r="SF67" s="147"/>
      <c r="SG67" s="147"/>
      <c r="SH67" s="147"/>
      <c r="SI67" s="147"/>
      <c r="SJ67" s="147"/>
      <c r="SK67" s="147"/>
      <c r="SL67" s="51"/>
      <c r="SM67" s="51"/>
      <c r="SN67" s="51"/>
      <c r="SO67" s="51"/>
      <c r="SP67" s="51"/>
      <c r="SQ67" s="51"/>
      <c r="SR67" s="51"/>
      <c r="SS67" s="51"/>
      <c r="ST67" s="51"/>
      <c r="SU67" s="51"/>
      <c r="SV67" s="51"/>
      <c r="SW67" s="51"/>
      <c r="SX67" s="51"/>
      <c r="SY67" s="51"/>
      <c r="SZ67" s="51"/>
      <c r="TA67" s="51"/>
    </row>
    <row r="68" spans="1:521" ht="15.75" customHeight="1" x14ac:dyDescent="0.2">
      <c r="A68" s="126" t="s">
        <v>140</v>
      </c>
      <c r="B68" s="86"/>
      <c r="C68" s="87"/>
      <c r="D68" s="88"/>
      <c r="E68" s="88"/>
      <c r="F68" s="88" t="str">
        <f t="shared" ref="F68:IZ68" si="16">IF(COUNTA(F69:F72)=0,"LEER",IF(COUNTA(F69:F71)=3,"OK",IF(COUNTA(F71:F72)=2,"OK","FEHLER")))</f>
        <v>LEER</v>
      </c>
      <c r="G68" s="88" t="str">
        <f t="shared" si="16"/>
        <v>LEER</v>
      </c>
      <c r="H68" s="88" t="str">
        <f t="shared" si="16"/>
        <v>LEER</v>
      </c>
      <c r="I68" s="88" t="str">
        <f t="shared" si="16"/>
        <v>LEER</v>
      </c>
      <c r="J68" s="88" t="str">
        <f t="shared" si="16"/>
        <v>LEER</v>
      </c>
      <c r="K68" s="88" t="str">
        <f t="shared" si="16"/>
        <v>LEER</v>
      </c>
      <c r="L68" s="88" t="str">
        <f t="shared" si="16"/>
        <v>LEER</v>
      </c>
      <c r="M68" s="88" t="str">
        <f t="shared" si="16"/>
        <v>LEER</v>
      </c>
      <c r="N68" s="88" t="str">
        <f t="shared" si="16"/>
        <v>LEER</v>
      </c>
      <c r="O68" s="88" t="str">
        <f t="shared" si="16"/>
        <v>LEER</v>
      </c>
      <c r="P68" s="88" t="str">
        <f t="shared" si="16"/>
        <v>LEER</v>
      </c>
      <c r="Q68" s="88" t="str">
        <f t="shared" si="16"/>
        <v>LEER</v>
      </c>
      <c r="R68" s="88" t="str">
        <f t="shared" si="16"/>
        <v>LEER</v>
      </c>
      <c r="S68" s="88" t="str">
        <f t="shared" si="16"/>
        <v>LEER</v>
      </c>
      <c r="T68" s="88" t="str">
        <f t="shared" si="16"/>
        <v>LEER</v>
      </c>
      <c r="U68" s="88" t="str">
        <f t="shared" si="16"/>
        <v>LEER</v>
      </c>
      <c r="V68" s="88" t="str">
        <f t="shared" si="16"/>
        <v>LEER</v>
      </c>
      <c r="W68" s="88" t="str">
        <f t="shared" si="16"/>
        <v>LEER</v>
      </c>
      <c r="X68" s="88" t="str">
        <f t="shared" si="16"/>
        <v>LEER</v>
      </c>
      <c r="Y68" s="88" t="str">
        <f t="shared" si="16"/>
        <v>LEER</v>
      </c>
      <c r="Z68" s="88" t="str">
        <f t="shared" si="16"/>
        <v>LEER</v>
      </c>
      <c r="AA68" s="88" t="str">
        <f t="shared" si="16"/>
        <v>LEER</v>
      </c>
      <c r="AB68" s="88" t="str">
        <f t="shared" si="16"/>
        <v>LEER</v>
      </c>
      <c r="AC68" s="88" t="str">
        <f t="shared" si="16"/>
        <v>LEER</v>
      </c>
      <c r="AD68" s="88" t="str">
        <f t="shared" si="16"/>
        <v>LEER</v>
      </c>
      <c r="AE68" s="88" t="str">
        <f t="shared" si="16"/>
        <v>LEER</v>
      </c>
      <c r="AF68" s="88" t="str">
        <f t="shared" si="16"/>
        <v>LEER</v>
      </c>
      <c r="AG68" s="88" t="str">
        <f t="shared" si="16"/>
        <v>LEER</v>
      </c>
      <c r="AH68" s="88" t="str">
        <f t="shared" si="16"/>
        <v>LEER</v>
      </c>
      <c r="AI68" s="88" t="str">
        <f t="shared" si="16"/>
        <v>LEER</v>
      </c>
      <c r="AJ68" s="88" t="str">
        <f t="shared" si="16"/>
        <v>LEER</v>
      </c>
      <c r="AK68" s="88" t="str">
        <f t="shared" si="16"/>
        <v>LEER</v>
      </c>
      <c r="AL68" s="88" t="str">
        <f t="shared" si="16"/>
        <v>LEER</v>
      </c>
      <c r="AM68" s="88" t="str">
        <f t="shared" si="16"/>
        <v>LEER</v>
      </c>
      <c r="AN68" s="88" t="str">
        <f t="shared" si="16"/>
        <v>LEER</v>
      </c>
      <c r="AO68" s="88" t="str">
        <f t="shared" si="16"/>
        <v>LEER</v>
      </c>
      <c r="AP68" s="88" t="str">
        <f t="shared" si="16"/>
        <v>LEER</v>
      </c>
      <c r="AQ68" s="88" t="str">
        <f t="shared" si="16"/>
        <v>LEER</v>
      </c>
      <c r="AR68" s="88" t="str">
        <f t="shared" si="16"/>
        <v>LEER</v>
      </c>
      <c r="AS68" s="88" t="str">
        <f t="shared" si="16"/>
        <v>LEER</v>
      </c>
      <c r="AT68" s="88" t="str">
        <f t="shared" si="16"/>
        <v>LEER</v>
      </c>
      <c r="AU68" s="88" t="str">
        <f t="shared" si="16"/>
        <v>LEER</v>
      </c>
      <c r="AV68" s="88" t="str">
        <f t="shared" si="16"/>
        <v>LEER</v>
      </c>
      <c r="AW68" s="88" t="str">
        <f t="shared" si="16"/>
        <v>LEER</v>
      </c>
      <c r="AX68" s="88" t="str">
        <f t="shared" si="16"/>
        <v>LEER</v>
      </c>
      <c r="AY68" s="88" t="str">
        <f t="shared" si="16"/>
        <v>LEER</v>
      </c>
      <c r="AZ68" s="88" t="str">
        <f t="shared" si="16"/>
        <v>LEER</v>
      </c>
      <c r="BA68" s="88" t="str">
        <f t="shared" si="16"/>
        <v>LEER</v>
      </c>
      <c r="BB68" s="88" t="str">
        <f t="shared" si="16"/>
        <v>LEER</v>
      </c>
      <c r="BC68" s="88" t="str">
        <f t="shared" si="16"/>
        <v>LEER</v>
      </c>
      <c r="BD68" s="88" t="str">
        <f t="shared" si="16"/>
        <v>LEER</v>
      </c>
      <c r="BE68" s="88" t="str">
        <f t="shared" si="16"/>
        <v>LEER</v>
      </c>
      <c r="BF68" s="88" t="str">
        <f t="shared" si="16"/>
        <v>LEER</v>
      </c>
      <c r="BG68" s="88" t="str">
        <f t="shared" si="16"/>
        <v>LEER</v>
      </c>
      <c r="BH68" s="88" t="str">
        <f t="shared" si="16"/>
        <v>LEER</v>
      </c>
      <c r="BI68" s="88" t="str">
        <f t="shared" si="16"/>
        <v>LEER</v>
      </c>
      <c r="BJ68" s="88" t="str">
        <f t="shared" si="16"/>
        <v>LEER</v>
      </c>
      <c r="BK68" s="88" t="str">
        <f t="shared" si="16"/>
        <v>LEER</v>
      </c>
      <c r="BL68" s="88" t="str">
        <f t="shared" si="16"/>
        <v>LEER</v>
      </c>
      <c r="BM68" s="88" t="str">
        <f t="shared" si="16"/>
        <v>LEER</v>
      </c>
      <c r="BN68" s="88" t="str">
        <f t="shared" si="16"/>
        <v>LEER</v>
      </c>
      <c r="BO68" s="88" t="str">
        <f t="shared" si="16"/>
        <v>LEER</v>
      </c>
      <c r="BP68" s="88" t="str">
        <f t="shared" si="16"/>
        <v>LEER</v>
      </c>
      <c r="BQ68" s="88" t="str">
        <f t="shared" si="16"/>
        <v>LEER</v>
      </c>
      <c r="BR68" s="88" t="str">
        <f t="shared" si="16"/>
        <v>LEER</v>
      </c>
      <c r="BS68" s="88" t="str">
        <f t="shared" si="16"/>
        <v>LEER</v>
      </c>
      <c r="BT68" s="88" t="str">
        <f t="shared" si="16"/>
        <v>LEER</v>
      </c>
      <c r="BU68" s="88" t="str">
        <f t="shared" si="16"/>
        <v>LEER</v>
      </c>
      <c r="BV68" s="88" t="str">
        <f t="shared" si="16"/>
        <v>LEER</v>
      </c>
      <c r="BW68" s="88" t="str">
        <f t="shared" si="16"/>
        <v>LEER</v>
      </c>
      <c r="BX68" s="88" t="str">
        <f t="shared" si="16"/>
        <v>LEER</v>
      </c>
      <c r="BY68" s="88" t="str">
        <f t="shared" si="16"/>
        <v>LEER</v>
      </c>
      <c r="BZ68" s="88" t="str">
        <f t="shared" si="16"/>
        <v>LEER</v>
      </c>
      <c r="CA68" s="88" t="str">
        <f t="shared" si="16"/>
        <v>LEER</v>
      </c>
      <c r="CB68" s="88" t="str">
        <f t="shared" si="16"/>
        <v>LEER</v>
      </c>
      <c r="CC68" s="88" t="str">
        <f t="shared" si="16"/>
        <v>LEER</v>
      </c>
      <c r="CD68" s="88" t="str">
        <f t="shared" si="16"/>
        <v>LEER</v>
      </c>
      <c r="CE68" s="88" t="str">
        <f t="shared" si="16"/>
        <v>LEER</v>
      </c>
      <c r="CF68" s="88" t="str">
        <f t="shared" si="16"/>
        <v>LEER</v>
      </c>
      <c r="CG68" s="88" t="str">
        <f t="shared" si="16"/>
        <v>LEER</v>
      </c>
      <c r="CH68" s="88" t="str">
        <f t="shared" si="16"/>
        <v>LEER</v>
      </c>
      <c r="CI68" s="88" t="str">
        <f t="shared" si="16"/>
        <v>LEER</v>
      </c>
      <c r="CJ68" s="88" t="str">
        <f t="shared" si="16"/>
        <v>LEER</v>
      </c>
      <c r="CK68" s="88" t="str">
        <f t="shared" si="16"/>
        <v>LEER</v>
      </c>
      <c r="CL68" s="88" t="str">
        <f t="shared" si="16"/>
        <v>LEER</v>
      </c>
      <c r="CM68" s="88" t="str">
        <f t="shared" si="16"/>
        <v>LEER</v>
      </c>
      <c r="CN68" s="88" t="str">
        <f t="shared" si="16"/>
        <v>LEER</v>
      </c>
      <c r="CO68" s="88" t="str">
        <f t="shared" si="16"/>
        <v>LEER</v>
      </c>
      <c r="CP68" s="88" t="str">
        <f t="shared" si="16"/>
        <v>LEER</v>
      </c>
      <c r="CQ68" s="88" t="str">
        <f t="shared" si="16"/>
        <v>LEER</v>
      </c>
      <c r="CR68" s="88" t="str">
        <f t="shared" si="16"/>
        <v>LEER</v>
      </c>
      <c r="CS68" s="88" t="str">
        <f t="shared" si="16"/>
        <v>LEER</v>
      </c>
      <c r="CT68" s="88" t="str">
        <f t="shared" si="16"/>
        <v>LEER</v>
      </c>
      <c r="CU68" s="88" t="str">
        <f t="shared" si="16"/>
        <v>LEER</v>
      </c>
      <c r="CV68" s="88" t="str">
        <f t="shared" si="16"/>
        <v>LEER</v>
      </c>
      <c r="CW68" s="88" t="str">
        <f t="shared" si="16"/>
        <v>LEER</v>
      </c>
      <c r="CX68" s="88" t="str">
        <f t="shared" si="16"/>
        <v>LEER</v>
      </c>
      <c r="CY68" s="88" t="str">
        <f t="shared" si="16"/>
        <v>LEER</v>
      </c>
      <c r="CZ68" s="88" t="str">
        <f t="shared" si="16"/>
        <v>LEER</v>
      </c>
      <c r="DA68" s="88" t="str">
        <f t="shared" si="16"/>
        <v>LEER</v>
      </c>
      <c r="DB68" s="88" t="str">
        <f t="shared" si="16"/>
        <v>LEER</v>
      </c>
      <c r="DC68" s="88" t="str">
        <f t="shared" si="16"/>
        <v>LEER</v>
      </c>
      <c r="DD68" s="88" t="str">
        <f t="shared" si="16"/>
        <v>LEER</v>
      </c>
      <c r="DE68" s="88" t="str">
        <f t="shared" si="16"/>
        <v>LEER</v>
      </c>
      <c r="DF68" s="88" t="str">
        <f t="shared" si="16"/>
        <v>LEER</v>
      </c>
      <c r="DG68" s="88" t="str">
        <f t="shared" si="16"/>
        <v>LEER</v>
      </c>
      <c r="DH68" s="88" t="str">
        <f t="shared" si="16"/>
        <v>LEER</v>
      </c>
      <c r="DI68" s="88" t="str">
        <f t="shared" si="16"/>
        <v>LEER</v>
      </c>
      <c r="DJ68" s="88" t="str">
        <f t="shared" si="16"/>
        <v>LEER</v>
      </c>
      <c r="DK68" s="88" t="str">
        <f t="shared" si="16"/>
        <v>LEER</v>
      </c>
      <c r="DL68" s="88" t="str">
        <f t="shared" si="16"/>
        <v>LEER</v>
      </c>
      <c r="DM68" s="88" t="str">
        <f t="shared" si="16"/>
        <v>LEER</v>
      </c>
      <c r="DN68" s="88" t="str">
        <f t="shared" si="16"/>
        <v>LEER</v>
      </c>
      <c r="DO68" s="88" t="str">
        <f t="shared" si="16"/>
        <v>LEER</v>
      </c>
      <c r="DP68" s="88" t="str">
        <f t="shared" si="16"/>
        <v>LEER</v>
      </c>
      <c r="DQ68" s="88" t="str">
        <f t="shared" si="16"/>
        <v>LEER</v>
      </c>
      <c r="DR68" s="88" t="str">
        <f t="shared" si="16"/>
        <v>LEER</v>
      </c>
      <c r="DS68" s="88" t="str">
        <f t="shared" si="16"/>
        <v>LEER</v>
      </c>
      <c r="DT68" s="88" t="str">
        <f t="shared" si="16"/>
        <v>LEER</v>
      </c>
      <c r="DU68" s="88" t="str">
        <f t="shared" si="16"/>
        <v>LEER</v>
      </c>
      <c r="DV68" s="88" t="str">
        <f t="shared" si="16"/>
        <v>LEER</v>
      </c>
      <c r="DW68" s="88" t="str">
        <f t="shared" si="16"/>
        <v>LEER</v>
      </c>
      <c r="DX68" s="88" t="str">
        <f t="shared" si="16"/>
        <v>LEER</v>
      </c>
      <c r="DY68" s="88" t="str">
        <f t="shared" si="16"/>
        <v>LEER</v>
      </c>
      <c r="DZ68" s="88" t="str">
        <f t="shared" si="16"/>
        <v>LEER</v>
      </c>
      <c r="EA68" s="88" t="str">
        <f t="shared" si="16"/>
        <v>LEER</v>
      </c>
      <c r="EB68" s="88" t="str">
        <f t="shared" si="16"/>
        <v>LEER</v>
      </c>
      <c r="EC68" s="88" t="str">
        <f t="shared" si="16"/>
        <v>LEER</v>
      </c>
      <c r="ED68" s="88" t="str">
        <f t="shared" si="16"/>
        <v>LEER</v>
      </c>
      <c r="EE68" s="88" t="str">
        <f t="shared" si="16"/>
        <v>LEER</v>
      </c>
      <c r="EF68" s="88" t="str">
        <f t="shared" si="16"/>
        <v>LEER</v>
      </c>
      <c r="EG68" s="88" t="str">
        <f t="shared" si="16"/>
        <v>LEER</v>
      </c>
      <c r="EH68" s="88" t="str">
        <f t="shared" si="16"/>
        <v>LEER</v>
      </c>
      <c r="EI68" s="88" t="str">
        <f t="shared" si="16"/>
        <v>LEER</v>
      </c>
      <c r="EJ68" s="88" t="str">
        <f t="shared" si="16"/>
        <v>LEER</v>
      </c>
      <c r="EK68" s="88" t="str">
        <f t="shared" si="16"/>
        <v>LEER</v>
      </c>
      <c r="EL68" s="88" t="str">
        <f t="shared" si="16"/>
        <v>LEER</v>
      </c>
      <c r="EM68" s="88" t="str">
        <f t="shared" si="16"/>
        <v>LEER</v>
      </c>
      <c r="EN68" s="88" t="str">
        <f t="shared" si="16"/>
        <v>LEER</v>
      </c>
      <c r="EO68" s="88" t="str">
        <f t="shared" si="16"/>
        <v>LEER</v>
      </c>
      <c r="EP68" s="88" t="str">
        <f t="shared" si="16"/>
        <v>LEER</v>
      </c>
      <c r="EQ68" s="88" t="str">
        <f t="shared" si="16"/>
        <v>LEER</v>
      </c>
      <c r="ER68" s="88" t="str">
        <f t="shared" si="16"/>
        <v>LEER</v>
      </c>
      <c r="ES68" s="88" t="str">
        <f t="shared" si="16"/>
        <v>LEER</v>
      </c>
      <c r="ET68" s="88" t="str">
        <f t="shared" si="16"/>
        <v>LEER</v>
      </c>
      <c r="EU68" s="88" t="str">
        <f t="shared" si="16"/>
        <v>LEER</v>
      </c>
      <c r="EV68" s="88" t="str">
        <f t="shared" si="16"/>
        <v>LEER</v>
      </c>
      <c r="EW68" s="88" t="str">
        <f t="shared" si="16"/>
        <v>LEER</v>
      </c>
      <c r="EX68" s="88" t="str">
        <f t="shared" si="16"/>
        <v>LEER</v>
      </c>
      <c r="EY68" s="88" t="str">
        <f t="shared" si="16"/>
        <v>LEER</v>
      </c>
      <c r="EZ68" s="88" t="str">
        <f t="shared" si="16"/>
        <v>LEER</v>
      </c>
      <c r="FA68" s="88" t="str">
        <f t="shared" si="16"/>
        <v>LEER</v>
      </c>
      <c r="FB68" s="88" t="str">
        <f t="shared" si="16"/>
        <v>LEER</v>
      </c>
      <c r="FC68" s="88" t="str">
        <f t="shared" si="16"/>
        <v>LEER</v>
      </c>
      <c r="FD68" s="88" t="str">
        <f t="shared" si="16"/>
        <v>LEER</v>
      </c>
      <c r="FE68" s="88" t="str">
        <f t="shared" si="16"/>
        <v>LEER</v>
      </c>
      <c r="FF68" s="88" t="str">
        <f t="shared" si="16"/>
        <v>LEER</v>
      </c>
      <c r="FG68" s="88" t="str">
        <f t="shared" si="16"/>
        <v>LEER</v>
      </c>
      <c r="FH68" s="88" t="str">
        <f t="shared" si="16"/>
        <v>LEER</v>
      </c>
      <c r="FI68" s="88" t="str">
        <f t="shared" si="16"/>
        <v>LEER</v>
      </c>
      <c r="FJ68" s="88" t="str">
        <f t="shared" si="16"/>
        <v>LEER</v>
      </c>
      <c r="FK68" s="88" t="str">
        <f t="shared" si="16"/>
        <v>LEER</v>
      </c>
      <c r="FL68" s="88" t="str">
        <f t="shared" si="16"/>
        <v>LEER</v>
      </c>
      <c r="FM68" s="88" t="str">
        <f t="shared" si="16"/>
        <v>LEER</v>
      </c>
      <c r="FN68" s="88" t="str">
        <f t="shared" si="16"/>
        <v>LEER</v>
      </c>
      <c r="FO68" s="88" t="str">
        <f t="shared" si="16"/>
        <v>LEER</v>
      </c>
      <c r="FP68" s="88" t="str">
        <f t="shared" si="16"/>
        <v>LEER</v>
      </c>
      <c r="FQ68" s="88" t="str">
        <f t="shared" si="16"/>
        <v>LEER</v>
      </c>
      <c r="FR68" s="88" t="str">
        <f t="shared" si="16"/>
        <v>LEER</v>
      </c>
      <c r="FS68" s="88" t="str">
        <f t="shared" si="16"/>
        <v>LEER</v>
      </c>
      <c r="FT68" s="88" t="str">
        <f t="shared" si="16"/>
        <v>LEER</v>
      </c>
      <c r="FU68" s="88" t="str">
        <f t="shared" si="16"/>
        <v>LEER</v>
      </c>
      <c r="FV68" s="88" t="str">
        <f t="shared" si="16"/>
        <v>LEER</v>
      </c>
      <c r="FW68" s="88" t="str">
        <f t="shared" si="16"/>
        <v>LEER</v>
      </c>
      <c r="FX68" s="88" t="str">
        <f t="shared" si="16"/>
        <v>LEER</v>
      </c>
      <c r="FY68" s="88" t="str">
        <f t="shared" si="16"/>
        <v>LEER</v>
      </c>
      <c r="FZ68" s="88" t="str">
        <f t="shared" si="16"/>
        <v>LEER</v>
      </c>
      <c r="GA68" s="88" t="str">
        <f t="shared" si="16"/>
        <v>LEER</v>
      </c>
      <c r="GB68" s="88" t="str">
        <f t="shared" si="16"/>
        <v>LEER</v>
      </c>
      <c r="GC68" s="88" t="str">
        <f t="shared" si="16"/>
        <v>LEER</v>
      </c>
      <c r="GD68" s="88" t="str">
        <f t="shared" si="16"/>
        <v>LEER</v>
      </c>
      <c r="GE68" s="88" t="str">
        <f t="shared" si="16"/>
        <v>LEER</v>
      </c>
      <c r="GF68" s="88" t="str">
        <f t="shared" si="16"/>
        <v>LEER</v>
      </c>
      <c r="GG68" s="88" t="str">
        <f t="shared" si="16"/>
        <v>LEER</v>
      </c>
      <c r="GH68" s="88" t="str">
        <f t="shared" si="16"/>
        <v>LEER</v>
      </c>
      <c r="GI68" s="88" t="str">
        <f t="shared" si="16"/>
        <v>LEER</v>
      </c>
      <c r="GJ68" s="88" t="str">
        <f t="shared" si="16"/>
        <v>LEER</v>
      </c>
      <c r="GK68" s="88" t="str">
        <f t="shared" si="16"/>
        <v>LEER</v>
      </c>
      <c r="GL68" s="88" t="str">
        <f t="shared" si="16"/>
        <v>LEER</v>
      </c>
      <c r="GM68" s="88" t="str">
        <f t="shared" si="16"/>
        <v>LEER</v>
      </c>
      <c r="GN68" s="88" t="str">
        <f t="shared" si="16"/>
        <v>LEER</v>
      </c>
      <c r="GO68" s="88" t="str">
        <f t="shared" si="16"/>
        <v>LEER</v>
      </c>
      <c r="GP68" s="88" t="str">
        <f t="shared" si="16"/>
        <v>LEER</v>
      </c>
      <c r="GQ68" s="88" t="str">
        <f t="shared" si="16"/>
        <v>LEER</v>
      </c>
      <c r="GR68" s="88" t="str">
        <f t="shared" si="16"/>
        <v>LEER</v>
      </c>
      <c r="GS68" s="88" t="str">
        <f t="shared" si="16"/>
        <v>LEER</v>
      </c>
      <c r="GT68" s="88" t="str">
        <f t="shared" si="16"/>
        <v>LEER</v>
      </c>
      <c r="GU68" s="88" t="str">
        <f t="shared" si="16"/>
        <v>LEER</v>
      </c>
      <c r="GV68" s="88" t="str">
        <f t="shared" si="16"/>
        <v>LEER</v>
      </c>
      <c r="GW68" s="88" t="str">
        <f t="shared" si="16"/>
        <v>LEER</v>
      </c>
      <c r="GX68" s="88" t="str">
        <f t="shared" si="16"/>
        <v>LEER</v>
      </c>
      <c r="GY68" s="88" t="str">
        <f t="shared" si="16"/>
        <v>LEER</v>
      </c>
      <c r="GZ68" s="88" t="str">
        <f t="shared" si="16"/>
        <v>LEER</v>
      </c>
      <c r="HA68" s="88" t="str">
        <f t="shared" si="16"/>
        <v>LEER</v>
      </c>
      <c r="HB68" s="88" t="str">
        <f t="shared" si="16"/>
        <v>LEER</v>
      </c>
      <c r="HC68" s="88" t="str">
        <f t="shared" si="16"/>
        <v>LEER</v>
      </c>
      <c r="HD68" s="88" t="str">
        <f t="shared" si="16"/>
        <v>LEER</v>
      </c>
      <c r="HE68" s="88" t="str">
        <f t="shared" si="16"/>
        <v>LEER</v>
      </c>
      <c r="HF68" s="88" t="str">
        <f t="shared" si="16"/>
        <v>LEER</v>
      </c>
      <c r="HG68" s="88" t="str">
        <f t="shared" si="16"/>
        <v>LEER</v>
      </c>
      <c r="HH68" s="88" t="str">
        <f t="shared" si="16"/>
        <v>LEER</v>
      </c>
      <c r="HI68" s="88" t="str">
        <f t="shared" si="16"/>
        <v>LEER</v>
      </c>
      <c r="HJ68" s="88" t="str">
        <f t="shared" si="16"/>
        <v>LEER</v>
      </c>
      <c r="HK68" s="88" t="str">
        <f t="shared" si="16"/>
        <v>LEER</v>
      </c>
      <c r="HL68" s="88" t="str">
        <f t="shared" si="16"/>
        <v>LEER</v>
      </c>
      <c r="HM68" s="88" t="str">
        <f t="shared" si="16"/>
        <v>LEER</v>
      </c>
      <c r="HN68" s="88" t="str">
        <f t="shared" si="16"/>
        <v>LEER</v>
      </c>
      <c r="HO68" s="88" t="str">
        <f t="shared" si="16"/>
        <v>LEER</v>
      </c>
      <c r="HP68" s="88" t="str">
        <f t="shared" si="16"/>
        <v>LEER</v>
      </c>
      <c r="HQ68" s="88" t="str">
        <f t="shared" si="16"/>
        <v>LEER</v>
      </c>
      <c r="HR68" s="88" t="str">
        <f t="shared" si="16"/>
        <v>LEER</v>
      </c>
      <c r="HS68" s="88" t="str">
        <f t="shared" si="16"/>
        <v>LEER</v>
      </c>
      <c r="HT68" s="88" t="str">
        <f t="shared" si="16"/>
        <v>LEER</v>
      </c>
      <c r="HU68" s="88" t="str">
        <f t="shared" si="16"/>
        <v>LEER</v>
      </c>
      <c r="HV68" s="88" t="str">
        <f t="shared" si="16"/>
        <v>LEER</v>
      </c>
      <c r="HW68" s="88" t="str">
        <f t="shared" si="16"/>
        <v>LEER</v>
      </c>
      <c r="HX68" s="88" t="str">
        <f t="shared" si="16"/>
        <v>LEER</v>
      </c>
      <c r="HY68" s="88" t="str">
        <f t="shared" si="16"/>
        <v>LEER</v>
      </c>
      <c r="HZ68" s="88" t="str">
        <f t="shared" si="16"/>
        <v>LEER</v>
      </c>
      <c r="IA68" s="88" t="str">
        <f t="shared" si="16"/>
        <v>LEER</v>
      </c>
      <c r="IB68" s="88" t="str">
        <f t="shared" si="16"/>
        <v>LEER</v>
      </c>
      <c r="IC68" s="88" t="str">
        <f t="shared" si="16"/>
        <v>LEER</v>
      </c>
      <c r="ID68" s="88" t="str">
        <f t="shared" si="16"/>
        <v>LEER</v>
      </c>
      <c r="IE68" s="88" t="str">
        <f t="shared" si="16"/>
        <v>LEER</v>
      </c>
      <c r="IF68" s="88" t="str">
        <f t="shared" si="16"/>
        <v>LEER</v>
      </c>
      <c r="IG68" s="88" t="str">
        <f t="shared" si="16"/>
        <v>LEER</v>
      </c>
      <c r="IH68" s="88" t="str">
        <f t="shared" si="16"/>
        <v>LEER</v>
      </c>
      <c r="II68" s="88" t="str">
        <f t="shared" si="16"/>
        <v>LEER</v>
      </c>
      <c r="IJ68" s="88" t="str">
        <f t="shared" si="16"/>
        <v>LEER</v>
      </c>
      <c r="IK68" s="88" t="str">
        <f t="shared" si="16"/>
        <v>LEER</v>
      </c>
      <c r="IL68" s="88" t="str">
        <f t="shared" si="16"/>
        <v>LEER</v>
      </c>
      <c r="IM68" s="88" t="str">
        <f t="shared" si="16"/>
        <v>LEER</v>
      </c>
      <c r="IN68" s="88" t="str">
        <f t="shared" si="16"/>
        <v>LEER</v>
      </c>
      <c r="IO68" s="88" t="str">
        <f t="shared" si="16"/>
        <v>LEER</v>
      </c>
      <c r="IP68" s="88" t="str">
        <f t="shared" si="16"/>
        <v>LEER</v>
      </c>
      <c r="IQ68" s="88" t="str">
        <f t="shared" si="16"/>
        <v>LEER</v>
      </c>
      <c r="IR68" s="88" t="str">
        <f t="shared" si="16"/>
        <v>LEER</v>
      </c>
      <c r="IS68" s="88" t="str">
        <f t="shared" si="16"/>
        <v>LEER</v>
      </c>
      <c r="IT68" s="88" t="str">
        <f t="shared" si="16"/>
        <v>LEER</v>
      </c>
      <c r="IU68" s="88" t="str">
        <f t="shared" si="16"/>
        <v>LEER</v>
      </c>
      <c r="IV68" s="88" t="str">
        <f t="shared" si="16"/>
        <v>LEER</v>
      </c>
      <c r="IW68" s="88" t="str">
        <f t="shared" si="16"/>
        <v>LEER</v>
      </c>
      <c r="IX68" s="88" t="str">
        <f t="shared" si="16"/>
        <v>LEER</v>
      </c>
      <c r="IY68" s="88" t="str">
        <f t="shared" si="16"/>
        <v>LEER</v>
      </c>
      <c r="IZ68" s="88" t="str">
        <f t="shared" si="16"/>
        <v>LEER</v>
      </c>
      <c r="JA68" s="88" t="str">
        <f t="shared" ref="JA68:SK68" si="17">IF(COUNTA(JA69:JA72)=0,"LEER",IF(COUNTA(JA69:JA71)=3,"OK",IF(COUNTA(JA71:JA72)=2,"OK","FEHLER")))</f>
        <v>LEER</v>
      </c>
      <c r="JB68" s="88" t="str">
        <f t="shared" si="17"/>
        <v>LEER</v>
      </c>
      <c r="JC68" s="88" t="str">
        <f t="shared" si="17"/>
        <v>LEER</v>
      </c>
      <c r="JD68" s="88" t="str">
        <f t="shared" si="17"/>
        <v>LEER</v>
      </c>
      <c r="JE68" s="88" t="str">
        <f t="shared" si="17"/>
        <v>LEER</v>
      </c>
      <c r="JF68" s="88" t="str">
        <f t="shared" si="17"/>
        <v>LEER</v>
      </c>
      <c r="JG68" s="88" t="str">
        <f t="shared" si="17"/>
        <v>LEER</v>
      </c>
      <c r="JH68" s="88" t="str">
        <f t="shared" si="17"/>
        <v>LEER</v>
      </c>
      <c r="JI68" s="88" t="str">
        <f t="shared" si="17"/>
        <v>LEER</v>
      </c>
      <c r="JJ68" s="88" t="str">
        <f t="shared" si="17"/>
        <v>LEER</v>
      </c>
      <c r="JK68" s="88" t="str">
        <f t="shared" si="17"/>
        <v>LEER</v>
      </c>
      <c r="JL68" s="88" t="str">
        <f t="shared" si="17"/>
        <v>LEER</v>
      </c>
      <c r="JM68" s="88" t="str">
        <f t="shared" si="17"/>
        <v>LEER</v>
      </c>
      <c r="JN68" s="88" t="str">
        <f t="shared" si="17"/>
        <v>LEER</v>
      </c>
      <c r="JO68" s="88" t="str">
        <f t="shared" si="17"/>
        <v>LEER</v>
      </c>
      <c r="JP68" s="88" t="str">
        <f t="shared" si="17"/>
        <v>LEER</v>
      </c>
      <c r="JQ68" s="88" t="str">
        <f t="shared" si="17"/>
        <v>LEER</v>
      </c>
      <c r="JR68" s="88" t="str">
        <f t="shared" si="17"/>
        <v>LEER</v>
      </c>
      <c r="JS68" s="88" t="str">
        <f t="shared" si="17"/>
        <v>LEER</v>
      </c>
      <c r="JT68" s="88" t="str">
        <f t="shared" si="17"/>
        <v>LEER</v>
      </c>
      <c r="JU68" s="88" t="str">
        <f t="shared" si="17"/>
        <v>LEER</v>
      </c>
      <c r="JV68" s="88" t="str">
        <f t="shared" si="17"/>
        <v>LEER</v>
      </c>
      <c r="JW68" s="88" t="str">
        <f t="shared" si="17"/>
        <v>LEER</v>
      </c>
      <c r="JX68" s="88" t="str">
        <f t="shared" si="17"/>
        <v>LEER</v>
      </c>
      <c r="JY68" s="88" t="str">
        <f t="shared" si="17"/>
        <v>LEER</v>
      </c>
      <c r="JZ68" s="88" t="str">
        <f t="shared" si="17"/>
        <v>LEER</v>
      </c>
      <c r="KA68" s="88" t="str">
        <f t="shared" si="17"/>
        <v>LEER</v>
      </c>
      <c r="KB68" s="88" t="str">
        <f t="shared" si="17"/>
        <v>LEER</v>
      </c>
      <c r="KC68" s="88" t="str">
        <f t="shared" si="17"/>
        <v>LEER</v>
      </c>
      <c r="KD68" s="88" t="str">
        <f t="shared" si="17"/>
        <v>LEER</v>
      </c>
      <c r="KE68" s="88" t="str">
        <f t="shared" si="17"/>
        <v>LEER</v>
      </c>
      <c r="KF68" s="88" t="str">
        <f t="shared" si="17"/>
        <v>LEER</v>
      </c>
      <c r="KG68" s="88" t="str">
        <f t="shared" si="17"/>
        <v>LEER</v>
      </c>
      <c r="KH68" s="88" t="str">
        <f t="shared" si="17"/>
        <v>LEER</v>
      </c>
      <c r="KI68" s="88" t="str">
        <f t="shared" si="17"/>
        <v>LEER</v>
      </c>
      <c r="KJ68" s="88" t="str">
        <f t="shared" si="17"/>
        <v>LEER</v>
      </c>
      <c r="KK68" s="88" t="str">
        <f t="shared" si="17"/>
        <v>LEER</v>
      </c>
      <c r="KL68" s="88" t="str">
        <f t="shared" si="17"/>
        <v>LEER</v>
      </c>
      <c r="KM68" s="88" t="str">
        <f t="shared" si="17"/>
        <v>LEER</v>
      </c>
      <c r="KN68" s="88" t="str">
        <f t="shared" si="17"/>
        <v>LEER</v>
      </c>
      <c r="KO68" s="88" t="str">
        <f t="shared" si="17"/>
        <v>LEER</v>
      </c>
      <c r="KP68" s="88" t="str">
        <f t="shared" si="17"/>
        <v>LEER</v>
      </c>
      <c r="KQ68" s="88" t="str">
        <f t="shared" si="17"/>
        <v>LEER</v>
      </c>
      <c r="KR68" s="88" t="str">
        <f t="shared" si="17"/>
        <v>LEER</v>
      </c>
      <c r="KS68" s="88" t="str">
        <f t="shared" si="17"/>
        <v>LEER</v>
      </c>
      <c r="KT68" s="88" t="str">
        <f t="shared" si="17"/>
        <v>LEER</v>
      </c>
      <c r="KU68" s="88" t="str">
        <f t="shared" si="17"/>
        <v>LEER</v>
      </c>
      <c r="KV68" s="88" t="str">
        <f t="shared" si="17"/>
        <v>LEER</v>
      </c>
      <c r="KW68" s="88" t="str">
        <f t="shared" si="17"/>
        <v>LEER</v>
      </c>
      <c r="KX68" s="88" t="str">
        <f t="shared" si="17"/>
        <v>LEER</v>
      </c>
      <c r="KY68" s="88" t="str">
        <f t="shared" si="17"/>
        <v>LEER</v>
      </c>
      <c r="KZ68" s="88" t="str">
        <f t="shared" si="17"/>
        <v>LEER</v>
      </c>
      <c r="LA68" s="88" t="str">
        <f t="shared" si="17"/>
        <v>LEER</v>
      </c>
      <c r="LB68" s="88" t="str">
        <f t="shared" si="17"/>
        <v>LEER</v>
      </c>
      <c r="LC68" s="88" t="str">
        <f t="shared" si="17"/>
        <v>LEER</v>
      </c>
      <c r="LD68" s="88" t="str">
        <f t="shared" si="17"/>
        <v>LEER</v>
      </c>
      <c r="LE68" s="88" t="str">
        <f t="shared" si="17"/>
        <v>LEER</v>
      </c>
      <c r="LF68" s="88" t="str">
        <f t="shared" si="17"/>
        <v>LEER</v>
      </c>
      <c r="LG68" s="88" t="str">
        <f t="shared" si="17"/>
        <v>LEER</v>
      </c>
      <c r="LH68" s="88" t="str">
        <f t="shared" si="17"/>
        <v>LEER</v>
      </c>
      <c r="LI68" s="88" t="str">
        <f t="shared" si="17"/>
        <v>LEER</v>
      </c>
      <c r="LJ68" s="88" t="str">
        <f t="shared" si="17"/>
        <v>LEER</v>
      </c>
      <c r="LK68" s="88" t="str">
        <f t="shared" si="17"/>
        <v>LEER</v>
      </c>
      <c r="LL68" s="88" t="str">
        <f t="shared" si="17"/>
        <v>LEER</v>
      </c>
      <c r="LM68" s="88" t="str">
        <f t="shared" si="17"/>
        <v>LEER</v>
      </c>
      <c r="LN68" s="88" t="str">
        <f t="shared" si="17"/>
        <v>LEER</v>
      </c>
      <c r="LO68" s="88" t="str">
        <f t="shared" si="17"/>
        <v>LEER</v>
      </c>
      <c r="LP68" s="88" t="str">
        <f t="shared" si="17"/>
        <v>LEER</v>
      </c>
      <c r="LQ68" s="88" t="str">
        <f t="shared" si="17"/>
        <v>LEER</v>
      </c>
      <c r="LR68" s="88" t="str">
        <f t="shared" si="17"/>
        <v>LEER</v>
      </c>
      <c r="LS68" s="88" t="str">
        <f t="shared" si="17"/>
        <v>LEER</v>
      </c>
      <c r="LT68" s="88" t="str">
        <f t="shared" si="17"/>
        <v>LEER</v>
      </c>
      <c r="LU68" s="88" t="str">
        <f t="shared" si="17"/>
        <v>LEER</v>
      </c>
      <c r="LV68" s="88" t="str">
        <f t="shared" si="17"/>
        <v>LEER</v>
      </c>
      <c r="LW68" s="88" t="str">
        <f t="shared" si="17"/>
        <v>LEER</v>
      </c>
      <c r="LX68" s="88" t="str">
        <f t="shared" si="17"/>
        <v>LEER</v>
      </c>
      <c r="LY68" s="88" t="str">
        <f t="shared" si="17"/>
        <v>LEER</v>
      </c>
      <c r="LZ68" s="88" t="str">
        <f t="shared" si="17"/>
        <v>LEER</v>
      </c>
      <c r="MA68" s="88" t="str">
        <f t="shared" si="17"/>
        <v>LEER</v>
      </c>
      <c r="MB68" s="88" t="str">
        <f t="shared" si="17"/>
        <v>LEER</v>
      </c>
      <c r="MC68" s="88" t="str">
        <f t="shared" si="17"/>
        <v>LEER</v>
      </c>
      <c r="MD68" s="88" t="str">
        <f t="shared" si="17"/>
        <v>LEER</v>
      </c>
      <c r="ME68" s="88" t="str">
        <f t="shared" si="17"/>
        <v>LEER</v>
      </c>
      <c r="MF68" s="88" t="str">
        <f t="shared" si="17"/>
        <v>LEER</v>
      </c>
      <c r="MG68" s="88" t="str">
        <f t="shared" si="17"/>
        <v>LEER</v>
      </c>
      <c r="MH68" s="88" t="str">
        <f t="shared" si="17"/>
        <v>LEER</v>
      </c>
      <c r="MI68" s="88" t="str">
        <f t="shared" si="17"/>
        <v>LEER</v>
      </c>
      <c r="MJ68" s="88" t="str">
        <f t="shared" si="17"/>
        <v>LEER</v>
      </c>
      <c r="MK68" s="88" t="str">
        <f t="shared" si="17"/>
        <v>LEER</v>
      </c>
      <c r="ML68" s="88" t="str">
        <f t="shared" si="17"/>
        <v>LEER</v>
      </c>
      <c r="MM68" s="88" t="str">
        <f t="shared" si="17"/>
        <v>LEER</v>
      </c>
      <c r="MN68" s="88" t="str">
        <f t="shared" si="17"/>
        <v>LEER</v>
      </c>
      <c r="MO68" s="88" t="str">
        <f t="shared" si="17"/>
        <v>LEER</v>
      </c>
      <c r="MP68" s="88" t="str">
        <f t="shared" si="17"/>
        <v>LEER</v>
      </c>
      <c r="MQ68" s="88" t="str">
        <f t="shared" si="17"/>
        <v>LEER</v>
      </c>
      <c r="MR68" s="88" t="str">
        <f t="shared" si="17"/>
        <v>LEER</v>
      </c>
      <c r="MS68" s="88" t="str">
        <f t="shared" si="17"/>
        <v>LEER</v>
      </c>
      <c r="MT68" s="88" t="str">
        <f t="shared" si="17"/>
        <v>LEER</v>
      </c>
      <c r="MU68" s="88" t="str">
        <f t="shared" si="17"/>
        <v>LEER</v>
      </c>
      <c r="MV68" s="88" t="str">
        <f t="shared" si="17"/>
        <v>LEER</v>
      </c>
      <c r="MW68" s="88" t="str">
        <f t="shared" si="17"/>
        <v>LEER</v>
      </c>
      <c r="MX68" s="88" t="str">
        <f t="shared" si="17"/>
        <v>LEER</v>
      </c>
      <c r="MY68" s="88" t="str">
        <f t="shared" si="17"/>
        <v>LEER</v>
      </c>
      <c r="MZ68" s="88" t="str">
        <f t="shared" si="17"/>
        <v>LEER</v>
      </c>
      <c r="NA68" s="88" t="str">
        <f t="shared" si="17"/>
        <v>LEER</v>
      </c>
      <c r="NB68" s="88" t="str">
        <f t="shared" si="17"/>
        <v>LEER</v>
      </c>
      <c r="NC68" s="88" t="str">
        <f t="shared" si="17"/>
        <v>LEER</v>
      </c>
      <c r="ND68" s="88" t="str">
        <f t="shared" si="17"/>
        <v>LEER</v>
      </c>
      <c r="NE68" s="88" t="str">
        <f t="shared" si="17"/>
        <v>LEER</v>
      </c>
      <c r="NF68" s="88" t="str">
        <f t="shared" si="17"/>
        <v>LEER</v>
      </c>
      <c r="NG68" s="88" t="str">
        <f t="shared" si="17"/>
        <v>LEER</v>
      </c>
      <c r="NH68" s="88" t="str">
        <f t="shared" si="17"/>
        <v>LEER</v>
      </c>
      <c r="NI68" s="88" t="str">
        <f t="shared" si="17"/>
        <v>LEER</v>
      </c>
      <c r="NJ68" s="88" t="str">
        <f t="shared" si="17"/>
        <v>LEER</v>
      </c>
      <c r="NK68" s="88" t="str">
        <f t="shared" si="17"/>
        <v>LEER</v>
      </c>
      <c r="NL68" s="88" t="str">
        <f t="shared" si="17"/>
        <v>LEER</v>
      </c>
      <c r="NM68" s="88" t="str">
        <f t="shared" si="17"/>
        <v>LEER</v>
      </c>
      <c r="NN68" s="88" t="str">
        <f t="shared" si="17"/>
        <v>LEER</v>
      </c>
      <c r="NO68" s="88" t="str">
        <f t="shared" si="17"/>
        <v>LEER</v>
      </c>
      <c r="NP68" s="88" t="str">
        <f t="shared" si="17"/>
        <v>LEER</v>
      </c>
      <c r="NQ68" s="88" t="str">
        <f t="shared" si="17"/>
        <v>LEER</v>
      </c>
      <c r="NR68" s="88" t="str">
        <f t="shared" si="17"/>
        <v>LEER</v>
      </c>
      <c r="NS68" s="88" t="str">
        <f t="shared" si="17"/>
        <v>LEER</v>
      </c>
      <c r="NT68" s="88" t="str">
        <f t="shared" si="17"/>
        <v>LEER</v>
      </c>
      <c r="NU68" s="88" t="str">
        <f t="shared" si="17"/>
        <v>LEER</v>
      </c>
      <c r="NV68" s="88" t="str">
        <f t="shared" si="17"/>
        <v>LEER</v>
      </c>
      <c r="NW68" s="88" t="str">
        <f t="shared" si="17"/>
        <v>LEER</v>
      </c>
      <c r="NX68" s="88" t="str">
        <f t="shared" si="17"/>
        <v>LEER</v>
      </c>
      <c r="NY68" s="88" t="str">
        <f t="shared" si="17"/>
        <v>LEER</v>
      </c>
      <c r="NZ68" s="88" t="str">
        <f t="shared" si="17"/>
        <v>LEER</v>
      </c>
      <c r="OA68" s="88" t="str">
        <f t="shared" si="17"/>
        <v>LEER</v>
      </c>
      <c r="OB68" s="88" t="str">
        <f t="shared" si="17"/>
        <v>LEER</v>
      </c>
      <c r="OC68" s="88" t="str">
        <f t="shared" si="17"/>
        <v>LEER</v>
      </c>
      <c r="OD68" s="88" t="str">
        <f t="shared" si="17"/>
        <v>LEER</v>
      </c>
      <c r="OE68" s="88" t="str">
        <f t="shared" si="17"/>
        <v>LEER</v>
      </c>
      <c r="OF68" s="88" t="str">
        <f t="shared" si="17"/>
        <v>LEER</v>
      </c>
      <c r="OG68" s="88" t="str">
        <f t="shared" si="17"/>
        <v>LEER</v>
      </c>
      <c r="OH68" s="88" t="str">
        <f t="shared" si="17"/>
        <v>LEER</v>
      </c>
      <c r="OI68" s="88" t="str">
        <f t="shared" si="17"/>
        <v>LEER</v>
      </c>
      <c r="OJ68" s="88" t="str">
        <f t="shared" si="17"/>
        <v>LEER</v>
      </c>
      <c r="OK68" s="88" t="str">
        <f t="shared" si="17"/>
        <v>LEER</v>
      </c>
      <c r="OL68" s="88" t="str">
        <f t="shared" si="17"/>
        <v>LEER</v>
      </c>
      <c r="OM68" s="88" t="str">
        <f t="shared" si="17"/>
        <v>LEER</v>
      </c>
      <c r="ON68" s="88" t="str">
        <f t="shared" si="17"/>
        <v>LEER</v>
      </c>
      <c r="OO68" s="88" t="str">
        <f t="shared" si="17"/>
        <v>LEER</v>
      </c>
      <c r="OP68" s="88" t="str">
        <f t="shared" si="17"/>
        <v>LEER</v>
      </c>
      <c r="OQ68" s="88" t="str">
        <f t="shared" si="17"/>
        <v>LEER</v>
      </c>
      <c r="OR68" s="88" t="str">
        <f t="shared" si="17"/>
        <v>LEER</v>
      </c>
      <c r="OS68" s="88" t="str">
        <f t="shared" si="17"/>
        <v>LEER</v>
      </c>
      <c r="OT68" s="88" t="str">
        <f t="shared" si="17"/>
        <v>LEER</v>
      </c>
      <c r="OU68" s="88" t="str">
        <f t="shared" si="17"/>
        <v>LEER</v>
      </c>
      <c r="OV68" s="88" t="str">
        <f t="shared" si="17"/>
        <v>LEER</v>
      </c>
      <c r="OW68" s="88" t="str">
        <f t="shared" si="17"/>
        <v>LEER</v>
      </c>
      <c r="OX68" s="88" t="str">
        <f t="shared" si="17"/>
        <v>LEER</v>
      </c>
      <c r="OY68" s="88" t="str">
        <f t="shared" si="17"/>
        <v>LEER</v>
      </c>
      <c r="OZ68" s="88" t="str">
        <f t="shared" si="17"/>
        <v>LEER</v>
      </c>
      <c r="PA68" s="88" t="str">
        <f t="shared" si="17"/>
        <v>LEER</v>
      </c>
      <c r="PB68" s="88" t="str">
        <f t="shared" si="17"/>
        <v>LEER</v>
      </c>
      <c r="PC68" s="88" t="str">
        <f t="shared" si="17"/>
        <v>LEER</v>
      </c>
      <c r="PD68" s="88" t="str">
        <f t="shared" si="17"/>
        <v>LEER</v>
      </c>
      <c r="PE68" s="88" t="str">
        <f t="shared" si="17"/>
        <v>LEER</v>
      </c>
      <c r="PF68" s="88" t="str">
        <f t="shared" si="17"/>
        <v>LEER</v>
      </c>
      <c r="PG68" s="88" t="str">
        <f t="shared" si="17"/>
        <v>LEER</v>
      </c>
      <c r="PH68" s="88" t="str">
        <f t="shared" si="17"/>
        <v>LEER</v>
      </c>
      <c r="PI68" s="88" t="str">
        <f t="shared" si="17"/>
        <v>LEER</v>
      </c>
      <c r="PJ68" s="88" t="str">
        <f t="shared" si="17"/>
        <v>LEER</v>
      </c>
      <c r="PK68" s="88" t="str">
        <f t="shared" si="17"/>
        <v>LEER</v>
      </c>
      <c r="PL68" s="88" t="str">
        <f t="shared" si="17"/>
        <v>LEER</v>
      </c>
      <c r="PM68" s="88" t="str">
        <f t="shared" si="17"/>
        <v>LEER</v>
      </c>
      <c r="PN68" s="88" t="str">
        <f t="shared" si="17"/>
        <v>LEER</v>
      </c>
      <c r="PO68" s="88" t="str">
        <f t="shared" si="17"/>
        <v>LEER</v>
      </c>
      <c r="PP68" s="88" t="str">
        <f t="shared" si="17"/>
        <v>LEER</v>
      </c>
      <c r="PQ68" s="88" t="str">
        <f t="shared" si="17"/>
        <v>LEER</v>
      </c>
      <c r="PR68" s="88" t="str">
        <f t="shared" si="17"/>
        <v>LEER</v>
      </c>
      <c r="PS68" s="88" t="str">
        <f t="shared" si="17"/>
        <v>LEER</v>
      </c>
      <c r="PT68" s="88" t="str">
        <f t="shared" si="17"/>
        <v>LEER</v>
      </c>
      <c r="PU68" s="88" t="str">
        <f t="shared" si="17"/>
        <v>LEER</v>
      </c>
      <c r="PV68" s="88" t="str">
        <f t="shared" si="17"/>
        <v>LEER</v>
      </c>
      <c r="PW68" s="88" t="str">
        <f t="shared" si="17"/>
        <v>LEER</v>
      </c>
      <c r="PX68" s="88" t="str">
        <f t="shared" si="17"/>
        <v>LEER</v>
      </c>
      <c r="PY68" s="88" t="str">
        <f t="shared" si="17"/>
        <v>LEER</v>
      </c>
      <c r="PZ68" s="88" t="str">
        <f t="shared" si="17"/>
        <v>LEER</v>
      </c>
      <c r="QA68" s="88" t="str">
        <f t="shared" si="17"/>
        <v>LEER</v>
      </c>
      <c r="QB68" s="88" t="str">
        <f t="shared" si="17"/>
        <v>LEER</v>
      </c>
      <c r="QC68" s="88" t="str">
        <f t="shared" si="17"/>
        <v>LEER</v>
      </c>
      <c r="QD68" s="88" t="str">
        <f t="shared" si="17"/>
        <v>LEER</v>
      </c>
      <c r="QE68" s="88" t="str">
        <f t="shared" si="17"/>
        <v>LEER</v>
      </c>
      <c r="QF68" s="88" t="str">
        <f t="shared" si="17"/>
        <v>LEER</v>
      </c>
      <c r="QG68" s="88" t="str">
        <f t="shared" si="17"/>
        <v>LEER</v>
      </c>
      <c r="QH68" s="88" t="str">
        <f t="shared" si="17"/>
        <v>LEER</v>
      </c>
      <c r="QI68" s="88" t="str">
        <f t="shared" si="17"/>
        <v>LEER</v>
      </c>
      <c r="QJ68" s="88" t="str">
        <f t="shared" si="17"/>
        <v>LEER</v>
      </c>
      <c r="QK68" s="88" t="str">
        <f t="shared" si="17"/>
        <v>LEER</v>
      </c>
      <c r="QL68" s="88" t="str">
        <f t="shared" si="17"/>
        <v>LEER</v>
      </c>
      <c r="QM68" s="88" t="str">
        <f t="shared" si="17"/>
        <v>LEER</v>
      </c>
      <c r="QN68" s="88" t="str">
        <f t="shared" si="17"/>
        <v>LEER</v>
      </c>
      <c r="QO68" s="88" t="str">
        <f t="shared" si="17"/>
        <v>LEER</v>
      </c>
      <c r="QP68" s="88" t="str">
        <f t="shared" si="17"/>
        <v>LEER</v>
      </c>
      <c r="QQ68" s="88" t="str">
        <f t="shared" si="17"/>
        <v>LEER</v>
      </c>
      <c r="QR68" s="88" t="str">
        <f t="shared" si="17"/>
        <v>LEER</v>
      </c>
      <c r="QS68" s="88" t="str">
        <f t="shared" si="17"/>
        <v>LEER</v>
      </c>
      <c r="QT68" s="88" t="str">
        <f t="shared" si="17"/>
        <v>LEER</v>
      </c>
      <c r="QU68" s="88" t="str">
        <f t="shared" si="17"/>
        <v>LEER</v>
      </c>
      <c r="QV68" s="88" t="str">
        <f t="shared" si="17"/>
        <v>LEER</v>
      </c>
      <c r="QW68" s="88" t="str">
        <f t="shared" si="17"/>
        <v>LEER</v>
      </c>
      <c r="QX68" s="88" t="str">
        <f t="shared" si="17"/>
        <v>LEER</v>
      </c>
      <c r="QY68" s="88" t="str">
        <f t="shared" si="17"/>
        <v>LEER</v>
      </c>
      <c r="QZ68" s="88" t="str">
        <f t="shared" si="17"/>
        <v>LEER</v>
      </c>
      <c r="RA68" s="88" t="str">
        <f t="shared" si="17"/>
        <v>LEER</v>
      </c>
      <c r="RB68" s="88" t="str">
        <f t="shared" si="17"/>
        <v>LEER</v>
      </c>
      <c r="RC68" s="88" t="str">
        <f t="shared" si="17"/>
        <v>LEER</v>
      </c>
      <c r="RD68" s="88" t="str">
        <f t="shared" si="17"/>
        <v>LEER</v>
      </c>
      <c r="RE68" s="88" t="str">
        <f t="shared" si="17"/>
        <v>LEER</v>
      </c>
      <c r="RF68" s="88" t="str">
        <f t="shared" si="17"/>
        <v>LEER</v>
      </c>
      <c r="RG68" s="88" t="str">
        <f t="shared" si="17"/>
        <v>LEER</v>
      </c>
      <c r="RH68" s="88" t="str">
        <f t="shared" si="17"/>
        <v>LEER</v>
      </c>
      <c r="RI68" s="88" t="str">
        <f t="shared" si="17"/>
        <v>LEER</v>
      </c>
      <c r="RJ68" s="88" t="str">
        <f t="shared" si="17"/>
        <v>LEER</v>
      </c>
      <c r="RK68" s="88" t="str">
        <f t="shared" si="17"/>
        <v>LEER</v>
      </c>
      <c r="RL68" s="88" t="str">
        <f t="shared" si="17"/>
        <v>LEER</v>
      </c>
      <c r="RM68" s="88" t="str">
        <f t="shared" si="17"/>
        <v>LEER</v>
      </c>
      <c r="RN68" s="88" t="str">
        <f t="shared" si="17"/>
        <v>LEER</v>
      </c>
      <c r="RO68" s="88" t="str">
        <f t="shared" si="17"/>
        <v>LEER</v>
      </c>
      <c r="RP68" s="88" t="str">
        <f t="shared" si="17"/>
        <v>LEER</v>
      </c>
      <c r="RQ68" s="88" t="str">
        <f t="shared" si="17"/>
        <v>LEER</v>
      </c>
      <c r="RR68" s="88" t="str">
        <f t="shared" si="17"/>
        <v>LEER</v>
      </c>
      <c r="RS68" s="88" t="str">
        <f t="shared" si="17"/>
        <v>LEER</v>
      </c>
      <c r="RT68" s="88" t="str">
        <f t="shared" si="17"/>
        <v>LEER</v>
      </c>
      <c r="RU68" s="88" t="str">
        <f t="shared" si="17"/>
        <v>LEER</v>
      </c>
      <c r="RV68" s="88" t="str">
        <f t="shared" si="17"/>
        <v>LEER</v>
      </c>
      <c r="RW68" s="88" t="str">
        <f t="shared" si="17"/>
        <v>LEER</v>
      </c>
      <c r="RX68" s="88" t="str">
        <f t="shared" si="17"/>
        <v>LEER</v>
      </c>
      <c r="RY68" s="88" t="str">
        <f t="shared" si="17"/>
        <v>LEER</v>
      </c>
      <c r="RZ68" s="88" t="str">
        <f t="shared" si="17"/>
        <v>LEER</v>
      </c>
      <c r="SA68" s="88" t="str">
        <f t="shared" si="17"/>
        <v>LEER</v>
      </c>
      <c r="SB68" s="88" t="str">
        <f t="shared" si="17"/>
        <v>LEER</v>
      </c>
      <c r="SC68" s="88" t="str">
        <f t="shared" si="17"/>
        <v>LEER</v>
      </c>
      <c r="SD68" s="88" t="str">
        <f t="shared" si="17"/>
        <v>LEER</v>
      </c>
      <c r="SE68" s="88" t="str">
        <f t="shared" si="17"/>
        <v>LEER</v>
      </c>
      <c r="SF68" s="88" t="str">
        <f t="shared" si="17"/>
        <v>LEER</v>
      </c>
      <c r="SG68" s="88" t="str">
        <f t="shared" si="17"/>
        <v>LEER</v>
      </c>
      <c r="SH68" s="88" t="str">
        <f t="shared" si="17"/>
        <v>LEER</v>
      </c>
      <c r="SI68" s="88" t="str">
        <f t="shared" si="17"/>
        <v>LEER</v>
      </c>
      <c r="SJ68" s="88" t="str">
        <f t="shared" si="17"/>
        <v>LEER</v>
      </c>
      <c r="SK68" s="88" t="str">
        <f t="shared" si="17"/>
        <v>LEER</v>
      </c>
      <c r="SL68" s="65"/>
      <c r="SM68" s="65"/>
      <c r="SN68" s="65"/>
      <c r="SO68" s="65"/>
      <c r="SP68" s="65"/>
      <c r="SQ68" s="65"/>
      <c r="SR68" s="65"/>
      <c r="SS68" s="65"/>
      <c r="ST68" s="65"/>
      <c r="SU68" s="65"/>
      <c r="SV68" s="65"/>
      <c r="SW68" s="65"/>
      <c r="SX68" s="65"/>
      <c r="SY68" s="65"/>
      <c r="SZ68" s="65"/>
      <c r="TA68" s="65"/>
    </row>
    <row r="69" spans="1:521" ht="15.75" customHeight="1" x14ac:dyDescent="0.2">
      <c r="A69" s="66"/>
      <c r="B69" s="89" t="s">
        <v>141</v>
      </c>
      <c r="C69" s="90" t="str">
        <f>IF(Start!$D$14="DE","Gewicht der zur Eventlocation gebrachten Materialien","Total weight of Materials transported to the Event-Location")</f>
        <v>Gewicht der zur Eventlocation gebrachten Materialien</v>
      </c>
      <c r="D69" s="91">
        <v>50</v>
      </c>
      <c r="E69" s="91" t="s">
        <v>142</v>
      </c>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c r="CV69" s="94"/>
      <c r="CW69" s="94"/>
      <c r="CX69" s="94"/>
      <c r="CY69" s="94"/>
      <c r="CZ69" s="94"/>
      <c r="DA69" s="94"/>
      <c r="DB69" s="94"/>
      <c r="DC69" s="94"/>
      <c r="DD69" s="94"/>
      <c r="DE69" s="94"/>
      <c r="DF69" s="94"/>
      <c r="DG69" s="94"/>
      <c r="DH69" s="94"/>
      <c r="DI69" s="94"/>
      <c r="DJ69" s="94"/>
      <c r="DK69" s="94"/>
      <c r="DL69" s="94"/>
      <c r="DM69" s="94"/>
      <c r="DN69" s="94"/>
      <c r="DO69" s="94"/>
      <c r="DP69" s="94"/>
      <c r="DQ69" s="94"/>
      <c r="DR69" s="94"/>
      <c r="DS69" s="94"/>
      <c r="DT69" s="94"/>
      <c r="DU69" s="94"/>
      <c r="DV69" s="94"/>
      <c r="DW69" s="94"/>
      <c r="DX69" s="94"/>
      <c r="DY69" s="94"/>
      <c r="DZ69" s="94"/>
      <c r="EA69" s="94"/>
      <c r="EB69" s="94"/>
      <c r="EC69" s="94"/>
      <c r="ED69" s="94"/>
      <c r="EE69" s="94"/>
      <c r="EF69" s="94"/>
      <c r="EG69" s="94"/>
      <c r="EH69" s="94"/>
      <c r="EI69" s="94"/>
      <c r="EJ69" s="94"/>
      <c r="EK69" s="94"/>
      <c r="EL69" s="94"/>
      <c r="EM69" s="94"/>
      <c r="EN69" s="94"/>
      <c r="EO69" s="94"/>
      <c r="EP69" s="94"/>
      <c r="EQ69" s="94"/>
      <c r="ER69" s="94"/>
      <c r="ES69" s="94"/>
      <c r="ET69" s="94"/>
      <c r="EU69" s="94"/>
      <c r="EV69" s="94"/>
      <c r="EW69" s="94"/>
      <c r="EX69" s="94"/>
      <c r="EY69" s="94"/>
      <c r="EZ69" s="94"/>
      <c r="FA69" s="94"/>
      <c r="FB69" s="94"/>
      <c r="FC69" s="94"/>
      <c r="FD69" s="94"/>
      <c r="FE69" s="94"/>
      <c r="FF69" s="94"/>
      <c r="FG69" s="94"/>
      <c r="FH69" s="94"/>
      <c r="FI69" s="94"/>
      <c r="FJ69" s="94"/>
      <c r="FK69" s="94"/>
      <c r="FL69" s="94"/>
      <c r="FM69" s="94"/>
      <c r="FN69" s="94"/>
      <c r="FO69" s="94"/>
      <c r="FP69" s="94"/>
      <c r="FQ69" s="94"/>
      <c r="FR69" s="94"/>
      <c r="FS69" s="94"/>
      <c r="FT69" s="94"/>
      <c r="FU69" s="94"/>
      <c r="FV69" s="94"/>
      <c r="FW69" s="94"/>
      <c r="FX69" s="94"/>
      <c r="FY69" s="94"/>
      <c r="FZ69" s="94"/>
      <c r="GA69" s="94"/>
      <c r="GB69" s="94"/>
      <c r="GC69" s="94"/>
      <c r="GD69" s="94"/>
      <c r="GE69" s="94"/>
      <c r="GF69" s="94"/>
      <c r="GG69" s="94"/>
      <c r="GH69" s="94"/>
      <c r="GI69" s="94"/>
      <c r="GJ69" s="94"/>
      <c r="GK69" s="94"/>
      <c r="GL69" s="94"/>
      <c r="GM69" s="94"/>
      <c r="GN69" s="94"/>
      <c r="GO69" s="94"/>
      <c r="GP69" s="94"/>
      <c r="GQ69" s="94"/>
      <c r="GR69" s="94"/>
      <c r="GS69" s="94"/>
      <c r="GT69" s="94"/>
      <c r="GU69" s="94"/>
      <c r="GV69" s="94"/>
      <c r="GW69" s="94"/>
      <c r="GX69" s="94"/>
      <c r="GY69" s="94"/>
      <c r="GZ69" s="94"/>
      <c r="HA69" s="94"/>
      <c r="HB69" s="94"/>
      <c r="HC69" s="94"/>
      <c r="HD69" s="94"/>
      <c r="HE69" s="94"/>
      <c r="HF69" s="94"/>
      <c r="HG69" s="94"/>
      <c r="HH69" s="94"/>
      <c r="HI69" s="94"/>
      <c r="HJ69" s="94"/>
      <c r="HK69" s="94"/>
      <c r="HL69" s="94"/>
      <c r="HM69" s="94"/>
      <c r="HN69" s="94"/>
      <c r="HO69" s="94"/>
      <c r="HP69" s="94"/>
      <c r="HQ69" s="94"/>
      <c r="HR69" s="94"/>
      <c r="HS69" s="94"/>
      <c r="HT69" s="94"/>
      <c r="HU69" s="94"/>
      <c r="HV69" s="94"/>
      <c r="HW69" s="94"/>
      <c r="HX69" s="94"/>
      <c r="HY69" s="94"/>
      <c r="HZ69" s="94"/>
      <c r="IA69" s="94"/>
      <c r="IB69" s="94"/>
      <c r="IC69" s="94"/>
      <c r="ID69" s="94"/>
      <c r="IE69" s="94"/>
      <c r="IF69" s="94"/>
      <c r="IG69" s="94"/>
      <c r="IH69" s="94"/>
      <c r="II69" s="94"/>
      <c r="IJ69" s="94"/>
      <c r="IK69" s="94"/>
      <c r="IL69" s="94"/>
      <c r="IM69" s="94"/>
      <c r="IN69" s="94"/>
      <c r="IO69" s="94"/>
      <c r="IP69" s="94"/>
      <c r="IQ69" s="94"/>
      <c r="IR69" s="94"/>
      <c r="IS69" s="94"/>
      <c r="IT69" s="94"/>
      <c r="IU69" s="94"/>
      <c r="IV69" s="94"/>
      <c r="IW69" s="94"/>
      <c r="IX69" s="94"/>
      <c r="IY69" s="94"/>
      <c r="IZ69" s="94"/>
      <c r="JA69" s="94"/>
      <c r="JB69" s="94"/>
      <c r="JC69" s="94"/>
      <c r="JD69" s="94"/>
      <c r="JE69" s="94"/>
      <c r="JF69" s="94"/>
      <c r="JG69" s="94"/>
      <c r="JH69" s="94"/>
      <c r="JI69" s="94"/>
      <c r="JJ69" s="94"/>
      <c r="JK69" s="94"/>
      <c r="JL69" s="94"/>
      <c r="JM69" s="94"/>
      <c r="JN69" s="94"/>
      <c r="JO69" s="94"/>
      <c r="JP69" s="94"/>
      <c r="JQ69" s="94"/>
      <c r="JR69" s="94"/>
      <c r="JS69" s="94"/>
      <c r="JT69" s="94"/>
      <c r="JU69" s="94"/>
      <c r="JV69" s="94"/>
      <c r="JW69" s="94"/>
      <c r="JX69" s="94"/>
      <c r="JY69" s="94"/>
      <c r="JZ69" s="94"/>
      <c r="KA69" s="94"/>
      <c r="KB69" s="94"/>
      <c r="KC69" s="94"/>
      <c r="KD69" s="94"/>
      <c r="KE69" s="94"/>
      <c r="KF69" s="94"/>
      <c r="KG69" s="94"/>
      <c r="KH69" s="94"/>
      <c r="KI69" s="94"/>
      <c r="KJ69" s="94"/>
      <c r="KK69" s="94"/>
      <c r="KL69" s="94"/>
      <c r="KM69" s="94"/>
      <c r="KN69" s="94"/>
      <c r="KO69" s="94"/>
      <c r="KP69" s="94"/>
      <c r="KQ69" s="94"/>
      <c r="KR69" s="94"/>
      <c r="KS69" s="94"/>
      <c r="KT69" s="94"/>
      <c r="KU69" s="94"/>
      <c r="KV69" s="94"/>
      <c r="KW69" s="94"/>
      <c r="KX69" s="94"/>
      <c r="KY69" s="94"/>
      <c r="KZ69" s="94"/>
      <c r="LA69" s="94"/>
      <c r="LB69" s="94"/>
      <c r="LC69" s="94"/>
      <c r="LD69" s="94"/>
      <c r="LE69" s="94"/>
      <c r="LF69" s="94"/>
      <c r="LG69" s="94"/>
      <c r="LH69" s="94"/>
      <c r="LI69" s="94"/>
      <c r="LJ69" s="94"/>
      <c r="LK69" s="94"/>
      <c r="LL69" s="94"/>
      <c r="LM69" s="94"/>
      <c r="LN69" s="94"/>
      <c r="LO69" s="94"/>
      <c r="LP69" s="94"/>
      <c r="LQ69" s="94"/>
      <c r="LR69" s="94"/>
      <c r="LS69" s="94"/>
      <c r="LT69" s="94"/>
      <c r="LU69" s="94"/>
      <c r="LV69" s="94"/>
      <c r="LW69" s="94"/>
      <c r="LX69" s="94"/>
      <c r="LY69" s="94"/>
      <c r="LZ69" s="94"/>
      <c r="MA69" s="94"/>
      <c r="MB69" s="94"/>
      <c r="MC69" s="94"/>
      <c r="MD69" s="94"/>
      <c r="ME69" s="94"/>
      <c r="MF69" s="94"/>
      <c r="MG69" s="94"/>
      <c r="MH69" s="94"/>
      <c r="MI69" s="94"/>
      <c r="MJ69" s="94"/>
      <c r="MK69" s="94"/>
      <c r="ML69" s="94"/>
      <c r="MM69" s="94"/>
      <c r="MN69" s="94"/>
      <c r="MO69" s="94"/>
      <c r="MP69" s="94"/>
      <c r="MQ69" s="94"/>
      <c r="MR69" s="94"/>
      <c r="MS69" s="94"/>
      <c r="MT69" s="94"/>
      <c r="MU69" s="94"/>
      <c r="MV69" s="94"/>
      <c r="MW69" s="94"/>
      <c r="MX69" s="94"/>
      <c r="MY69" s="94"/>
      <c r="MZ69" s="94"/>
      <c r="NA69" s="94"/>
      <c r="NB69" s="94"/>
      <c r="NC69" s="94"/>
      <c r="ND69" s="94"/>
      <c r="NE69" s="94"/>
      <c r="NF69" s="94"/>
      <c r="NG69" s="94"/>
      <c r="NH69" s="94"/>
      <c r="NI69" s="94"/>
      <c r="NJ69" s="94"/>
      <c r="NK69" s="94"/>
      <c r="NL69" s="94"/>
      <c r="NM69" s="94"/>
      <c r="NN69" s="94"/>
      <c r="NO69" s="94"/>
      <c r="NP69" s="94"/>
      <c r="NQ69" s="94"/>
      <c r="NR69" s="94"/>
      <c r="NS69" s="94"/>
      <c r="NT69" s="94"/>
      <c r="NU69" s="94"/>
      <c r="NV69" s="94"/>
      <c r="NW69" s="94"/>
      <c r="NX69" s="94"/>
      <c r="NY69" s="94"/>
      <c r="NZ69" s="94"/>
      <c r="OA69" s="94"/>
      <c r="OB69" s="94"/>
      <c r="OC69" s="94"/>
      <c r="OD69" s="94"/>
      <c r="OE69" s="94"/>
      <c r="OF69" s="94"/>
      <c r="OG69" s="94"/>
      <c r="OH69" s="94"/>
      <c r="OI69" s="94"/>
      <c r="OJ69" s="94"/>
      <c r="OK69" s="94"/>
      <c r="OL69" s="94"/>
      <c r="OM69" s="94"/>
      <c r="ON69" s="94"/>
      <c r="OO69" s="94"/>
      <c r="OP69" s="94"/>
      <c r="OQ69" s="94"/>
      <c r="OR69" s="94"/>
      <c r="OS69" s="94"/>
      <c r="OT69" s="94"/>
      <c r="OU69" s="94"/>
      <c r="OV69" s="94"/>
      <c r="OW69" s="94"/>
      <c r="OX69" s="94"/>
      <c r="OY69" s="94"/>
      <c r="OZ69" s="94"/>
      <c r="PA69" s="94"/>
      <c r="PB69" s="94"/>
      <c r="PC69" s="94"/>
      <c r="PD69" s="94"/>
      <c r="PE69" s="94"/>
      <c r="PF69" s="94"/>
      <c r="PG69" s="94"/>
      <c r="PH69" s="94"/>
      <c r="PI69" s="94"/>
      <c r="PJ69" s="94"/>
      <c r="PK69" s="94"/>
      <c r="PL69" s="94"/>
      <c r="PM69" s="94"/>
      <c r="PN69" s="94"/>
      <c r="PO69" s="94"/>
      <c r="PP69" s="94"/>
      <c r="PQ69" s="94"/>
      <c r="PR69" s="94"/>
      <c r="PS69" s="94"/>
      <c r="PT69" s="94"/>
      <c r="PU69" s="94"/>
      <c r="PV69" s="94"/>
      <c r="PW69" s="94"/>
      <c r="PX69" s="94"/>
      <c r="PY69" s="94"/>
      <c r="PZ69" s="94"/>
      <c r="QA69" s="94"/>
      <c r="QB69" s="94"/>
      <c r="QC69" s="94"/>
      <c r="QD69" s="94"/>
      <c r="QE69" s="94"/>
      <c r="QF69" s="94"/>
      <c r="QG69" s="94"/>
      <c r="QH69" s="94"/>
      <c r="QI69" s="94"/>
      <c r="QJ69" s="94"/>
      <c r="QK69" s="94"/>
      <c r="QL69" s="94"/>
      <c r="QM69" s="94"/>
      <c r="QN69" s="94"/>
      <c r="QO69" s="94"/>
      <c r="QP69" s="94"/>
      <c r="QQ69" s="94"/>
      <c r="QR69" s="94"/>
      <c r="QS69" s="94"/>
      <c r="QT69" s="94"/>
      <c r="QU69" s="94"/>
      <c r="QV69" s="94"/>
      <c r="QW69" s="94"/>
      <c r="QX69" s="94"/>
      <c r="QY69" s="94"/>
      <c r="QZ69" s="94"/>
      <c r="RA69" s="94"/>
      <c r="RB69" s="94"/>
      <c r="RC69" s="94"/>
      <c r="RD69" s="94"/>
      <c r="RE69" s="94"/>
      <c r="RF69" s="94"/>
      <c r="RG69" s="94"/>
      <c r="RH69" s="94"/>
      <c r="RI69" s="94"/>
      <c r="RJ69" s="94"/>
      <c r="RK69" s="94"/>
      <c r="RL69" s="94"/>
      <c r="RM69" s="94"/>
      <c r="RN69" s="94"/>
      <c r="RO69" s="94"/>
      <c r="RP69" s="94"/>
      <c r="RQ69" s="94"/>
      <c r="RR69" s="94"/>
      <c r="RS69" s="94"/>
      <c r="RT69" s="94"/>
      <c r="RU69" s="94"/>
      <c r="RV69" s="94"/>
      <c r="RW69" s="94"/>
      <c r="RX69" s="94"/>
      <c r="RY69" s="94"/>
      <c r="RZ69" s="94"/>
      <c r="SA69" s="94"/>
      <c r="SB69" s="94"/>
      <c r="SC69" s="94"/>
      <c r="SD69" s="94"/>
      <c r="SE69" s="94"/>
      <c r="SF69" s="94"/>
      <c r="SG69" s="94"/>
      <c r="SH69" s="94"/>
      <c r="SI69" s="94"/>
      <c r="SJ69" s="94"/>
      <c r="SK69" s="94"/>
      <c r="SL69" s="130"/>
      <c r="SM69" s="130"/>
      <c r="SN69" s="130"/>
      <c r="SO69" s="130"/>
      <c r="SP69" s="130"/>
      <c r="SQ69" s="130"/>
      <c r="SR69" s="130"/>
      <c r="SS69" s="130"/>
      <c r="ST69" s="130"/>
      <c r="SU69" s="130"/>
      <c r="SV69" s="130"/>
      <c r="SW69" s="130"/>
      <c r="SX69" s="130"/>
      <c r="SY69" s="130"/>
      <c r="SZ69" s="130"/>
      <c r="TA69" s="130"/>
    </row>
    <row r="70" spans="1:521" ht="15.75" customHeight="1" x14ac:dyDescent="0.2">
      <c r="A70" s="95"/>
      <c r="B70" s="182" t="str">
        <f>IF(Start!$D$14="DE","Anfahrt Materialien in Kilometer","Distance of Material Transports (km)")</f>
        <v>Anfahrt Materialien in Kilometer</v>
      </c>
      <c r="C70" s="183" t="str">
        <f>IF(Start!$D$14="DE","Durchschnittliche Distanz zum Transport der Materialien","Average Distance for Material Transports")</f>
        <v>Durchschnittliche Distanz zum Transport der Materialien</v>
      </c>
      <c r="D70" s="69">
        <v>150</v>
      </c>
      <c r="E70" s="69" t="s">
        <v>94</v>
      </c>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c r="EC70" s="70"/>
      <c r="ED70" s="70"/>
      <c r="EE70" s="70"/>
      <c r="EF70" s="70"/>
      <c r="EG70" s="70"/>
      <c r="EH70" s="70"/>
      <c r="EI70" s="70"/>
      <c r="EJ70" s="70"/>
      <c r="EK70" s="70"/>
      <c r="EL70" s="70"/>
      <c r="EM70" s="70"/>
      <c r="EN70" s="70"/>
      <c r="EO70" s="70"/>
      <c r="EP70" s="70"/>
      <c r="EQ70" s="70"/>
      <c r="ER70" s="70"/>
      <c r="ES70" s="70"/>
      <c r="ET70" s="70"/>
      <c r="EU70" s="70"/>
      <c r="EV70" s="70"/>
      <c r="EW70" s="70"/>
      <c r="EX70" s="70"/>
      <c r="EY70" s="70"/>
      <c r="EZ70" s="70"/>
      <c r="FA70" s="70"/>
      <c r="FB70" s="70"/>
      <c r="FC70" s="70"/>
      <c r="FD70" s="70"/>
      <c r="FE70" s="70"/>
      <c r="FF70" s="70"/>
      <c r="FG70" s="70"/>
      <c r="FH70" s="70"/>
      <c r="FI70" s="70"/>
      <c r="FJ70" s="70"/>
      <c r="FK70" s="70"/>
      <c r="FL70" s="70"/>
      <c r="FM70" s="70"/>
      <c r="FN70" s="70"/>
      <c r="FO70" s="70"/>
      <c r="FP70" s="70"/>
      <c r="FQ70" s="70"/>
      <c r="FR70" s="70"/>
      <c r="FS70" s="70"/>
      <c r="FT70" s="70"/>
      <c r="FU70" s="70"/>
      <c r="FV70" s="70"/>
      <c r="FW70" s="70"/>
      <c r="FX70" s="70"/>
      <c r="FY70" s="70"/>
      <c r="FZ70" s="70"/>
      <c r="GA70" s="70"/>
      <c r="GB70" s="70"/>
      <c r="GC70" s="70"/>
      <c r="GD70" s="70"/>
      <c r="GE70" s="70"/>
      <c r="GF70" s="70"/>
      <c r="GG70" s="70"/>
      <c r="GH70" s="70"/>
      <c r="GI70" s="70"/>
      <c r="GJ70" s="70"/>
      <c r="GK70" s="70"/>
      <c r="GL70" s="70"/>
      <c r="GM70" s="70"/>
      <c r="GN70" s="70"/>
      <c r="GO70" s="70"/>
      <c r="GP70" s="70"/>
      <c r="GQ70" s="70"/>
      <c r="GR70" s="70"/>
      <c r="GS70" s="70"/>
      <c r="GT70" s="70"/>
      <c r="GU70" s="70"/>
      <c r="GV70" s="70"/>
      <c r="GW70" s="70"/>
      <c r="GX70" s="70"/>
      <c r="GY70" s="70"/>
      <c r="GZ70" s="70"/>
      <c r="HA70" s="70"/>
      <c r="HB70" s="70"/>
      <c r="HC70" s="70"/>
      <c r="HD70" s="70"/>
      <c r="HE70" s="70"/>
      <c r="HF70" s="70"/>
      <c r="HG70" s="70"/>
      <c r="HH70" s="70"/>
      <c r="HI70" s="70"/>
      <c r="HJ70" s="70"/>
      <c r="HK70" s="70"/>
      <c r="HL70" s="70"/>
      <c r="HM70" s="70"/>
      <c r="HN70" s="70"/>
      <c r="HO70" s="70"/>
      <c r="HP70" s="70"/>
      <c r="HQ70" s="70"/>
      <c r="HR70" s="70"/>
      <c r="HS70" s="70"/>
      <c r="HT70" s="70"/>
      <c r="HU70" s="70"/>
      <c r="HV70" s="70"/>
      <c r="HW70" s="70"/>
      <c r="HX70" s="70"/>
      <c r="HY70" s="70"/>
      <c r="HZ70" s="70"/>
      <c r="IA70" s="70"/>
      <c r="IB70" s="70"/>
      <c r="IC70" s="70"/>
      <c r="ID70" s="70"/>
      <c r="IE70" s="70"/>
      <c r="IF70" s="70"/>
      <c r="IG70" s="70"/>
      <c r="IH70" s="70"/>
      <c r="II70" s="70"/>
      <c r="IJ70" s="70"/>
      <c r="IK70" s="70"/>
      <c r="IL70" s="70"/>
      <c r="IM70" s="70"/>
      <c r="IN70" s="70"/>
      <c r="IO70" s="70"/>
      <c r="IP70" s="70"/>
      <c r="IQ70" s="70"/>
      <c r="IR70" s="70"/>
      <c r="IS70" s="70"/>
      <c r="IT70" s="70"/>
      <c r="IU70" s="70"/>
      <c r="IV70" s="70"/>
      <c r="IW70" s="70"/>
      <c r="IX70" s="70"/>
      <c r="IY70" s="70"/>
      <c r="IZ70" s="70"/>
      <c r="JA70" s="70"/>
      <c r="JB70" s="70"/>
      <c r="JC70" s="70"/>
      <c r="JD70" s="70"/>
      <c r="JE70" s="70"/>
      <c r="JF70" s="70"/>
      <c r="JG70" s="70"/>
      <c r="JH70" s="70"/>
      <c r="JI70" s="70"/>
      <c r="JJ70" s="70"/>
      <c r="JK70" s="70"/>
      <c r="JL70" s="70"/>
      <c r="JM70" s="70"/>
      <c r="JN70" s="70"/>
      <c r="JO70" s="70"/>
      <c r="JP70" s="70"/>
      <c r="JQ70" s="70"/>
      <c r="JR70" s="70"/>
      <c r="JS70" s="70"/>
      <c r="JT70" s="70"/>
      <c r="JU70" s="70"/>
      <c r="JV70" s="70"/>
      <c r="JW70" s="70"/>
      <c r="JX70" s="70"/>
      <c r="JY70" s="70"/>
      <c r="JZ70" s="70"/>
      <c r="KA70" s="70"/>
      <c r="KB70" s="70"/>
      <c r="KC70" s="70"/>
      <c r="KD70" s="70"/>
      <c r="KE70" s="70"/>
      <c r="KF70" s="70"/>
      <c r="KG70" s="70"/>
      <c r="KH70" s="70"/>
      <c r="KI70" s="70"/>
      <c r="KJ70" s="70"/>
      <c r="KK70" s="70"/>
      <c r="KL70" s="70"/>
      <c r="KM70" s="70"/>
      <c r="KN70" s="70"/>
      <c r="KO70" s="70"/>
      <c r="KP70" s="70"/>
      <c r="KQ70" s="70"/>
      <c r="KR70" s="70"/>
      <c r="KS70" s="70"/>
      <c r="KT70" s="70"/>
      <c r="KU70" s="70"/>
      <c r="KV70" s="70"/>
      <c r="KW70" s="70"/>
      <c r="KX70" s="70"/>
      <c r="KY70" s="70"/>
      <c r="KZ70" s="70"/>
      <c r="LA70" s="70"/>
      <c r="LB70" s="70"/>
      <c r="LC70" s="70"/>
      <c r="LD70" s="70"/>
      <c r="LE70" s="70"/>
      <c r="LF70" s="70"/>
      <c r="LG70" s="70"/>
      <c r="LH70" s="70"/>
      <c r="LI70" s="70"/>
      <c r="LJ70" s="70"/>
      <c r="LK70" s="70"/>
      <c r="LL70" s="70"/>
      <c r="LM70" s="70"/>
      <c r="LN70" s="70"/>
      <c r="LO70" s="70"/>
      <c r="LP70" s="70"/>
      <c r="LQ70" s="70"/>
      <c r="LR70" s="70"/>
      <c r="LS70" s="70"/>
      <c r="LT70" s="70"/>
      <c r="LU70" s="70"/>
      <c r="LV70" s="70"/>
      <c r="LW70" s="70"/>
      <c r="LX70" s="70"/>
      <c r="LY70" s="70"/>
      <c r="LZ70" s="70"/>
      <c r="MA70" s="70"/>
      <c r="MB70" s="70"/>
      <c r="MC70" s="70"/>
      <c r="MD70" s="70"/>
      <c r="ME70" s="70"/>
      <c r="MF70" s="70"/>
      <c r="MG70" s="70"/>
      <c r="MH70" s="70"/>
      <c r="MI70" s="70"/>
      <c r="MJ70" s="70"/>
      <c r="MK70" s="70"/>
      <c r="ML70" s="70"/>
      <c r="MM70" s="70"/>
      <c r="MN70" s="70"/>
      <c r="MO70" s="70"/>
      <c r="MP70" s="70"/>
      <c r="MQ70" s="70"/>
      <c r="MR70" s="70"/>
      <c r="MS70" s="70"/>
      <c r="MT70" s="70"/>
      <c r="MU70" s="70"/>
      <c r="MV70" s="70"/>
      <c r="MW70" s="70"/>
      <c r="MX70" s="70"/>
      <c r="MY70" s="70"/>
      <c r="MZ70" s="70"/>
      <c r="NA70" s="70"/>
      <c r="NB70" s="70"/>
      <c r="NC70" s="70"/>
      <c r="ND70" s="70"/>
      <c r="NE70" s="70"/>
      <c r="NF70" s="70"/>
      <c r="NG70" s="70"/>
      <c r="NH70" s="70"/>
      <c r="NI70" s="70"/>
      <c r="NJ70" s="70"/>
      <c r="NK70" s="70"/>
      <c r="NL70" s="70"/>
      <c r="NM70" s="70"/>
      <c r="NN70" s="70"/>
      <c r="NO70" s="70"/>
      <c r="NP70" s="70"/>
      <c r="NQ70" s="70"/>
      <c r="NR70" s="70"/>
      <c r="NS70" s="70"/>
      <c r="NT70" s="70"/>
      <c r="NU70" s="70"/>
      <c r="NV70" s="70"/>
      <c r="NW70" s="70"/>
      <c r="NX70" s="70"/>
      <c r="NY70" s="70"/>
      <c r="NZ70" s="70"/>
      <c r="OA70" s="70"/>
      <c r="OB70" s="70"/>
      <c r="OC70" s="70"/>
      <c r="OD70" s="70"/>
      <c r="OE70" s="70"/>
      <c r="OF70" s="70"/>
      <c r="OG70" s="70"/>
      <c r="OH70" s="70"/>
      <c r="OI70" s="70"/>
      <c r="OJ70" s="70"/>
      <c r="OK70" s="70"/>
      <c r="OL70" s="70"/>
      <c r="OM70" s="70"/>
      <c r="ON70" s="70"/>
      <c r="OO70" s="70"/>
      <c r="OP70" s="70"/>
      <c r="OQ70" s="70"/>
      <c r="OR70" s="70"/>
      <c r="OS70" s="70"/>
      <c r="OT70" s="70"/>
      <c r="OU70" s="70"/>
      <c r="OV70" s="70"/>
      <c r="OW70" s="70"/>
      <c r="OX70" s="70"/>
      <c r="OY70" s="70"/>
      <c r="OZ70" s="70"/>
      <c r="PA70" s="70"/>
      <c r="PB70" s="70"/>
      <c r="PC70" s="70"/>
      <c r="PD70" s="70"/>
      <c r="PE70" s="70"/>
      <c r="PF70" s="70"/>
      <c r="PG70" s="70"/>
      <c r="PH70" s="70"/>
      <c r="PI70" s="70"/>
      <c r="PJ70" s="70"/>
      <c r="PK70" s="70"/>
      <c r="PL70" s="70"/>
      <c r="PM70" s="70"/>
      <c r="PN70" s="70"/>
      <c r="PO70" s="70"/>
      <c r="PP70" s="70"/>
      <c r="PQ70" s="70"/>
      <c r="PR70" s="70"/>
      <c r="PS70" s="70"/>
      <c r="PT70" s="70"/>
      <c r="PU70" s="70"/>
      <c r="PV70" s="70"/>
      <c r="PW70" s="70"/>
      <c r="PX70" s="70"/>
      <c r="PY70" s="70"/>
      <c r="PZ70" s="70"/>
      <c r="QA70" s="70"/>
      <c r="QB70" s="70"/>
      <c r="QC70" s="70"/>
      <c r="QD70" s="70"/>
      <c r="QE70" s="70"/>
      <c r="QF70" s="70"/>
      <c r="QG70" s="70"/>
      <c r="QH70" s="70"/>
      <c r="QI70" s="70"/>
      <c r="QJ70" s="70"/>
      <c r="QK70" s="70"/>
      <c r="QL70" s="70"/>
      <c r="QM70" s="70"/>
      <c r="QN70" s="70"/>
      <c r="QO70" s="70"/>
      <c r="QP70" s="70"/>
      <c r="QQ70" s="70"/>
      <c r="QR70" s="70"/>
      <c r="QS70" s="70"/>
      <c r="QT70" s="70"/>
      <c r="QU70" s="70"/>
      <c r="QV70" s="70"/>
      <c r="QW70" s="70"/>
      <c r="QX70" s="70"/>
      <c r="QY70" s="70"/>
      <c r="QZ70" s="70"/>
      <c r="RA70" s="70"/>
      <c r="RB70" s="70"/>
      <c r="RC70" s="70"/>
      <c r="RD70" s="70"/>
      <c r="RE70" s="70"/>
      <c r="RF70" s="70"/>
      <c r="RG70" s="70"/>
      <c r="RH70" s="70"/>
      <c r="RI70" s="70"/>
      <c r="RJ70" s="70"/>
      <c r="RK70" s="70"/>
      <c r="RL70" s="70"/>
      <c r="RM70" s="70"/>
      <c r="RN70" s="70"/>
      <c r="RO70" s="70"/>
      <c r="RP70" s="70"/>
      <c r="RQ70" s="70"/>
      <c r="RR70" s="70"/>
      <c r="RS70" s="70"/>
      <c r="RT70" s="70"/>
      <c r="RU70" s="70"/>
      <c r="RV70" s="70"/>
      <c r="RW70" s="70"/>
      <c r="RX70" s="70"/>
      <c r="RY70" s="70"/>
      <c r="RZ70" s="70"/>
      <c r="SA70" s="70"/>
      <c r="SB70" s="70"/>
      <c r="SC70" s="70"/>
      <c r="SD70" s="70"/>
      <c r="SE70" s="70"/>
      <c r="SF70" s="70"/>
      <c r="SG70" s="70"/>
      <c r="SH70" s="70"/>
      <c r="SI70" s="70"/>
      <c r="SJ70" s="70"/>
      <c r="SK70" s="70"/>
      <c r="SL70" s="51"/>
      <c r="SM70" s="51"/>
      <c r="SN70" s="51"/>
      <c r="SO70" s="51"/>
      <c r="SP70" s="51"/>
      <c r="SQ70" s="51"/>
      <c r="SR70" s="51"/>
      <c r="SS70" s="51"/>
      <c r="ST70" s="51"/>
      <c r="SU70" s="51"/>
      <c r="SV70" s="51"/>
      <c r="SW70" s="51"/>
      <c r="SX70" s="51"/>
      <c r="SY70" s="51"/>
      <c r="SZ70" s="51"/>
      <c r="TA70" s="51"/>
    </row>
    <row r="71" spans="1:521" ht="15.75" customHeight="1" x14ac:dyDescent="0.2">
      <c r="A71" s="95"/>
      <c r="B71" s="182" t="s">
        <v>143</v>
      </c>
      <c r="C71" s="183" t="s">
        <v>144</v>
      </c>
      <c r="D71" s="69" t="s">
        <v>145</v>
      </c>
      <c r="E71" s="6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c r="CV71" s="99"/>
      <c r="CW71" s="99"/>
      <c r="CX71" s="99"/>
      <c r="CY71" s="99"/>
      <c r="CZ71" s="99"/>
      <c r="DA71" s="99"/>
      <c r="DB71" s="99"/>
      <c r="DC71" s="99"/>
      <c r="DD71" s="99"/>
      <c r="DE71" s="99"/>
      <c r="DF71" s="99"/>
      <c r="DG71" s="99"/>
      <c r="DH71" s="99"/>
      <c r="DI71" s="99"/>
      <c r="DJ71" s="99"/>
      <c r="DK71" s="99"/>
      <c r="DL71" s="99"/>
      <c r="DM71" s="99"/>
      <c r="DN71" s="99"/>
      <c r="DO71" s="99"/>
      <c r="DP71" s="99"/>
      <c r="DQ71" s="99"/>
      <c r="DR71" s="99"/>
      <c r="DS71" s="99"/>
      <c r="DT71" s="99"/>
      <c r="DU71" s="99"/>
      <c r="DV71" s="99"/>
      <c r="DW71" s="99"/>
      <c r="DX71" s="99"/>
      <c r="DY71" s="99"/>
      <c r="DZ71" s="99"/>
      <c r="EA71" s="99"/>
      <c r="EB71" s="99"/>
      <c r="EC71" s="99"/>
      <c r="ED71" s="99"/>
      <c r="EE71" s="99"/>
      <c r="EF71" s="99"/>
      <c r="EG71" s="99"/>
      <c r="EH71" s="99"/>
      <c r="EI71" s="99"/>
      <c r="EJ71" s="99"/>
      <c r="EK71" s="99"/>
      <c r="EL71" s="99"/>
      <c r="EM71" s="99"/>
      <c r="EN71" s="99"/>
      <c r="EO71" s="99"/>
      <c r="EP71" s="99"/>
      <c r="EQ71" s="99"/>
      <c r="ER71" s="99"/>
      <c r="ES71" s="99"/>
      <c r="ET71" s="99"/>
      <c r="EU71" s="99"/>
      <c r="EV71" s="99"/>
      <c r="EW71" s="99"/>
      <c r="EX71" s="99"/>
      <c r="EY71" s="99"/>
      <c r="EZ71" s="99"/>
      <c r="FA71" s="99"/>
      <c r="FB71" s="99"/>
      <c r="FC71" s="99"/>
      <c r="FD71" s="99"/>
      <c r="FE71" s="99"/>
      <c r="FF71" s="99"/>
      <c r="FG71" s="99"/>
      <c r="FH71" s="99"/>
      <c r="FI71" s="99"/>
      <c r="FJ71" s="99"/>
      <c r="FK71" s="99"/>
      <c r="FL71" s="99"/>
      <c r="FM71" s="99"/>
      <c r="FN71" s="99"/>
      <c r="FO71" s="99"/>
      <c r="FP71" s="99"/>
      <c r="FQ71" s="99"/>
      <c r="FR71" s="99"/>
      <c r="FS71" s="99"/>
      <c r="FT71" s="99"/>
      <c r="FU71" s="99"/>
      <c r="FV71" s="99"/>
      <c r="FW71" s="99"/>
      <c r="FX71" s="99"/>
      <c r="FY71" s="99"/>
      <c r="FZ71" s="99"/>
      <c r="GA71" s="99"/>
      <c r="GB71" s="99"/>
      <c r="GC71" s="99"/>
      <c r="GD71" s="99"/>
      <c r="GE71" s="99"/>
      <c r="GF71" s="99"/>
      <c r="GG71" s="99"/>
      <c r="GH71" s="99"/>
      <c r="GI71" s="99"/>
      <c r="GJ71" s="99"/>
      <c r="GK71" s="99"/>
      <c r="GL71" s="99"/>
      <c r="GM71" s="99"/>
      <c r="GN71" s="99"/>
      <c r="GO71" s="99"/>
      <c r="GP71" s="99"/>
      <c r="GQ71" s="99"/>
      <c r="GR71" s="99"/>
      <c r="GS71" s="99"/>
      <c r="GT71" s="99"/>
      <c r="GU71" s="99"/>
      <c r="GV71" s="99"/>
      <c r="GW71" s="99"/>
      <c r="GX71" s="99"/>
      <c r="GY71" s="99"/>
      <c r="GZ71" s="99"/>
      <c r="HA71" s="99"/>
      <c r="HB71" s="99"/>
      <c r="HC71" s="99"/>
      <c r="HD71" s="99"/>
      <c r="HE71" s="99"/>
      <c r="HF71" s="99"/>
      <c r="HG71" s="99"/>
      <c r="HH71" s="99"/>
      <c r="HI71" s="99"/>
      <c r="HJ71" s="99"/>
      <c r="HK71" s="99"/>
      <c r="HL71" s="99"/>
      <c r="HM71" s="99"/>
      <c r="HN71" s="99"/>
      <c r="HO71" s="99"/>
      <c r="HP71" s="99"/>
      <c r="HQ71" s="99"/>
      <c r="HR71" s="99"/>
      <c r="HS71" s="99"/>
      <c r="HT71" s="99"/>
      <c r="HU71" s="99"/>
      <c r="HV71" s="99"/>
      <c r="HW71" s="99"/>
      <c r="HX71" s="99"/>
      <c r="HY71" s="99"/>
      <c r="HZ71" s="99"/>
      <c r="IA71" s="99"/>
      <c r="IB71" s="99"/>
      <c r="IC71" s="99"/>
      <c r="ID71" s="99"/>
      <c r="IE71" s="99"/>
      <c r="IF71" s="99"/>
      <c r="IG71" s="99"/>
      <c r="IH71" s="99"/>
      <c r="II71" s="99"/>
      <c r="IJ71" s="99"/>
      <c r="IK71" s="99"/>
      <c r="IL71" s="99"/>
      <c r="IM71" s="99"/>
      <c r="IN71" s="99"/>
      <c r="IO71" s="99"/>
      <c r="IP71" s="99"/>
      <c r="IQ71" s="99"/>
      <c r="IR71" s="99"/>
      <c r="IS71" s="99"/>
      <c r="IT71" s="99"/>
      <c r="IU71" s="99"/>
      <c r="IV71" s="99"/>
      <c r="IW71" s="99"/>
      <c r="IX71" s="99"/>
      <c r="IY71" s="99"/>
      <c r="IZ71" s="99"/>
      <c r="JA71" s="99"/>
      <c r="JB71" s="99"/>
      <c r="JC71" s="99"/>
      <c r="JD71" s="99"/>
      <c r="JE71" s="99"/>
      <c r="JF71" s="99"/>
      <c r="JG71" s="99"/>
      <c r="JH71" s="99"/>
      <c r="JI71" s="99"/>
      <c r="JJ71" s="99"/>
      <c r="JK71" s="99"/>
      <c r="JL71" s="99"/>
      <c r="JM71" s="99"/>
      <c r="JN71" s="99"/>
      <c r="JO71" s="99"/>
      <c r="JP71" s="99"/>
      <c r="JQ71" s="99"/>
      <c r="JR71" s="99"/>
      <c r="JS71" s="99"/>
      <c r="JT71" s="99"/>
      <c r="JU71" s="99"/>
      <c r="JV71" s="99"/>
      <c r="JW71" s="99"/>
      <c r="JX71" s="99"/>
      <c r="JY71" s="99"/>
      <c r="JZ71" s="99"/>
      <c r="KA71" s="99"/>
      <c r="KB71" s="99"/>
      <c r="KC71" s="99"/>
      <c r="KD71" s="99"/>
      <c r="KE71" s="99"/>
      <c r="KF71" s="99"/>
      <c r="KG71" s="99"/>
      <c r="KH71" s="99"/>
      <c r="KI71" s="99"/>
      <c r="KJ71" s="99"/>
      <c r="KK71" s="99"/>
      <c r="KL71" s="99"/>
      <c r="KM71" s="99"/>
      <c r="KN71" s="99"/>
      <c r="KO71" s="99"/>
      <c r="KP71" s="99"/>
      <c r="KQ71" s="99"/>
      <c r="KR71" s="99"/>
      <c r="KS71" s="99"/>
      <c r="KT71" s="99"/>
      <c r="KU71" s="99"/>
      <c r="KV71" s="99"/>
      <c r="KW71" s="99"/>
      <c r="KX71" s="99"/>
      <c r="KY71" s="99"/>
      <c r="KZ71" s="99"/>
      <c r="LA71" s="99"/>
      <c r="LB71" s="99"/>
      <c r="LC71" s="99"/>
      <c r="LD71" s="99"/>
      <c r="LE71" s="99"/>
      <c r="LF71" s="99"/>
      <c r="LG71" s="99"/>
      <c r="LH71" s="99"/>
      <c r="LI71" s="99"/>
      <c r="LJ71" s="99"/>
      <c r="LK71" s="99"/>
      <c r="LL71" s="99"/>
      <c r="LM71" s="99"/>
      <c r="LN71" s="99"/>
      <c r="LO71" s="99"/>
      <c r="LP71" s="99"/>
      <c r="LQ71" s="99"/>
      <c r="LR71" s="99"/>
      <c r="LS71" s="99"/>
      <c r="LT71" s="99"/>
      <c r="LU71" s="99"/>
      <c r="LV71" s="99"/>
      <c r="LW71" s="99"/>
      <c r="LX71" s="99"/>
      <c r="LY71" s="99"/>
      <c r="LZ71" s="99"/>
      <c r="MA71" s="99"/>
      <c r="MB71" s="99"/>
      <c r="MC71" s="99"/>
      <c r="MD71" s="99"/>
      <c r="ME71" s="99"/>
      <c r="MF71" s="99"/>
      <c r="MG71" s="99"/>
      <c r="MH71" s="99"/>
      <c r="MI71" s="99"/>
      <c r="MJ71" s="99"/>
      <c r="MK71" s="99"/>
      <c r="ML71" s="99"/>
      <c r="MM71" s="99"/>
      <c r="MN71" s="99"/>
      <c r="MO71" s="99"/>
      <c r="MP71" s="99"/>
      <c r="MQ71" s="99"/>
      <c r="MR71" s="99"/>
      <c r="MS71" s="99"/>
      <c r="MT71" s="99"/>
      <c r="MU71" s="99"/>
      <c r="MV71" s="99"/>
      <c r="MW71" s="99"/>
      <c r="MX71" s="99"/>
      <c r="MY71" s="99"/>
      <c r="MZ71" s="99"/>
      <c r="NA71" s="99"/>
      <c r="NB71" s="99"/>
      <c r="NC71" s="99"/>
      <c r="ND71" s="99"/>
      <c r="NE71" s="99"/>
      <c r="NF71" s="99"/>
      <c r="NG71" s="99"/>
      <c r="NH71" s="99"/>
      <c r="NI71" s="99"/>
      <c r="NJ71" s="99"/>
      <c r="NK71" s="99"/>
      <c r="NL71" s="99"/>
      <c r="NM71" s="99"/>
      <c r="NN71" s="99"/>
      <c r="NO71" s="99"/>
      <c r="NP71" s="99"/>
      <c r="NQ71" s="99"/>
      <c r="NR71" s="99"/>
      <c r="NS71" s="99"/>
      <c r="NT71" s="99"/>
      <c r="NU71" s="99"/>
      <c r="NV71" s="99"/>
      <c r="NW71" s="99"/>
      <c r="NX71" s="99"/>
      <c r="NY71" s="99"/>
      <c r="NZ71" s="99"/>
      <c r="OA71" s="99"/>
      <c r="OB71" s="99"/>
      <c r="OC71" s="99"/>
      <c r="OD71" s="99"/>
      <c r="OE71" s="99"/>
      <c r="OF71" s="99"/>
      <c r="OG71" s="99"/>
      <c r="OH71" s="99"/>
      <c r="OI71" s="99"/>
      <c r="OJ71" s="99"/>
      <c r="OK71" s="99"/>
      <c r="OL71" s="99"/>
      <c r="OM71" s="99"/>
      <c r="ON71" s="99"/>
      <c r="OO71" s="99"/>
      <c r="OP71" s="99"/>
      <c r="OQ71" s="99"/>
      <c r="OR71" s="99"/>
      <c r="OS71" s="99"/>
      <c r="OT71" s="99"/>
      <c r="OU71" s="99"/>
      <c r="OV71" s="99"/>
      <c r="OW71" s="99"/>
      <c r="OX71" s="99"/>
      <c r="OY71" s="99"/>
      <c r="OZ71" s="99"/>
      <c r="PA71" s="99"/>
      <c r="PB71" s="99"/>
      <c r="PC71" s="99"/>
      <c r="PD71" s="99"/>
      <c r="PE71" s="99"/>
      <c r="PF71" s="99"/>
      <c r="PG71" s="99"/>
      <c r="PH71" s="99"/>
      <c r="PI71" s="99"/>
      <c r="PJ71" s="99"/>
      <c r="PK71" s="99"/>
      <c r="PL71" s="99"/>
      <c r="PM71" s="99"/>
      <c r="PN71" s="99"/>
      <c r="PO71" s="99"/>
      <c r="PP71" s="99"/>
      <c r="PQ71" s="99"/>
      <c r="PR71" s="99"/>
      <c r="PS71" s="99"/>
      <c r="PT71" s="99"/>
      <c r="PU71" s="99"/>
      <c r="PV71" s="99"/>
      <c r="PW71" s="99"/>
      <c r="PX71" s="99"/>
      <c r="PY71" s="99"/>
      <c r="PZ71" s="99"/>
      <c r="QA71" s="99"/>
      <c r="QB71" s="99"/>
      <c r="QC71" s="99"/>
      <c r="QD71" s="99"/>
      <c r="QE71" s="99"/>
      <c r="QF71" s="99"/>
      <c r="QG71" s="99"/>
      <c r="QH71" s="99"/>
      <c r="QI71" s="99"/>
      <c r="QJ71" s="99"/>
      <c r="QK71" s="99"/>
      <c r="QL71" s="99"/>
      <c r="QM71" s="99"/>
      <c r="QN71" s="99"/>
      <c r="QO71" s="99"/>
      <c r="QP71" s="99"/>
      <c r="QQ71" s="99"/>
      <c r="QR71" s="99"/>
      <c r="QS71" s="99"/>
      <c r="QT71" s="99"/>
      <c r="QU71" s="99"/>
      <c r="QV71" s="99"/>
      <c r="QW71" s="99"/>
      <c r="QX71" s="99"/>
      <c r="QY71" s="99"/>
      <c r="QZ71" s="99"/>
      <c r="RA71" s="99"/>
      <c r="RB71" s="99"/>
      <c r="RC71" s="99"/>
      <c r="RD71" s="99"/>
      <c r="RE71" s="99"/>
      <c r="RF71" s="99"/>
      <c r="RG71" s="99"/>
      <c r="RH71" s="99"/>
      <c r="RI71" s="99"/>
      <c r="RJ71" s="99"/>
      <c r="RK71" s="99"/>
      <c r="RL71" s="99"/>
      <c r="RM71" s="99"/>
      <c r="RN71" s="99"/>
      <c r="RO71" s="99"/>
      <c r="RP71" s="99"/>
      <c r="RQ71" s="99"/>
      <c r="RR71" s="99"/>
      <c r="RS71" s="99"/>
      <c r="RT71" s="99"/>
      <c r="RU71" s="99"/>
      <c r="RV71" s="99"/>
      <c r="RW71" s="99"/>
      <c r="RX71" s="99"/>
      <c r="RY71" s="99"/>
      <c r="RZ71" s="99"/>
      <c r="SA71" s="99"/>
      <c r="SB71" s="99"/>
      <c r="SC71" s="99"/>
      <c r="SD71" s="99"/>
      <c r="SE71" s="99"/>
      <c r="SF71" s="99"/>
      <c r="SG71" s="99"/>
      <c r="SH71" s="99"/>
      <c r="SI71" s="99"/>
      <c r="SJ71" s="99"/>
      <c r="SK71" s="99"/>
      <c r="SL71" s="51"/>
      <c r="SM71" s="51"/>
      <c r="SN71" s="51"/>
      <c r="SO71" s="51"/>
      <c r="SP71" s="51"/>
      <c r="SQ71" s="51"/>
      <c r="SR71" s="51"/>
      <c r="SS71" s="51"/>
      <c r="ST71" s="51"/>
      <c r="SU71" s="51"/>
      <c r="SV71" s="51"/>
      <c r="SW71" s="51"/>
      <c r="SX71" s="51"/>
      <c r="SY71" s="51"/>
      <c r="SZ71" s="51"/>
      <c r="TA71" s="51"/>
    </row>
    <row r="72" spans="1:521" ht="28.5" customHeight="1" x14ac:dyDescent="0.2">
      <c r="A72" s="95"/>
      <c r="B72" s="184" t="s">
        <v>146</v>
      </c>
      <c r="C72" s="114" t="s">
        <v>147</v>
      </c>
      <c r="D72" s="185"/>
      <c r="E72" s="185" t="s">
        <v>148</v>
      </c>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c r="AE72" s="186"/>
      <c r="AF72" s="186"/>
      <c r="AG72" s="186"/>
      <c r="AH72" s="186"/>
      <c r="AI72" s="186"/>
      <c r="AJ72" s="186"/>
      <c r="AK72" s="186"/>
      <c r="AL72" s="186"/>
      <c r="AM72" s="186"/>
      <c r="AN72" s="186"/>
      <c r="AO72" s="186"/>
      <c r="AP72" s="186"/>
      <c r="AQ72" s="186"/>
      <c r="AR72" s="186"/>
      <c r="AS72" s="186"/>
      <c r="AT72" s="186"/>
      <c r="AU72" s="186"/>
      <c r="AV72" s="186"/>
      <c r="AW72" s="186"/>
      <c r="AX72" s="186"/>
      <c r="AY72" s="186"/>
      <c r="AZ72" s="186"/>
      <c r="BA72" s="186"/>
      <c r="BB72" s="186"/>
      <c r="BC72" s="186"/>
      <c r="BD72" s="186"/>
      <c r="BE72" s="186"/>
      <c r="BF72" s="186"/>
      <c r="BG72" s="186"/>
      <c r="BH72" s="186"/>
      <c r="BI72" s="186"/>
      <c r="BJ72" s="186"/>
      <c r="BK72" s="186"/>
      <c r="BL72" s="186"/>
      <c r="BM72" s="186"/>
      <c r="BN72" s="186"/>
      <c r="BO72" s="186"/>
      <c r="BP72" s="186"/>
      <c r="BQ72" s="186"/>
      <c r="BR72" s="186"/>
      <c r="BS72" s="186"/>
      <c r="BT72" s="186"/>
      <c r="BU72" s="186"/>
      <c r="BV72" s="186"/>
      <c r="BW72" s="186"/>
      <c r="BX72" s="186"/>
      <c r="BY72" s="186"/>
      <c r="BZ72" s="186"/>
      <c r="CA72" s="186"/>
      <c r="CB72" s="186"/>
      <c r="CC72" s="186"/>
      <c r="CD72" s="186"/>
      <c r="CE72" s="186"/>
      <c r="CF72" s="186"/>
      <c r="CG72" s="186"/>
      <c r="CH72" s="186"/>
      <c r="CI72" s="186"/>
      <c r="CJ72" s="186"/>
      <c r="CK72" s="186"/>
      <c r="CL72" s="186"/>
      <c r="CM72" s="186"/>
      <c r="CN72" s="186"/>
      <c r="CO72" s="186"/>
      <c r="CP72" s="186"/>
      <c r="CQ72" s="186"/>
      <c r="CR72" s="186"/>
      <c r="CS72" s="186"/>
      <c r="CT72" s="186"/>
      <c r="CU72" s="186"/>
      <c r="CV72" s="186"/>
      <c r="CW72" s="186"/>
      <c r="CX72" s="186"/>
      <c r="CY72" s="186"/>
      <c r="CZ72" s="186"/>
      <c r="DA72" s="186"/>
      <c r="DB72" s="186"/>
      <c r="DC72" s="186"/>
      <c r="DD72" s="186"/>
      <c r="DE72" s="186"/>
      <c r="DF72" s="186"/>
      <c r="DG72" s="186"/>
      <c r="DH72" s="186"/>
      <c r="DI72" s="186"/>
      <c r="DJ72" s="186"/>
      <c r="DK72" s="186"/>
      <c r="DL72" s="186"/>
      <c r="DM72" s="186"/>
      <c r="DN72" s="186"/>
      <c r="DO72" s="186"/>
      <c r="DP72" s="186"/>
      <c r="DQ72" s="186"/>
      <c r="DR72" s="186"/>
      <c r="DS72" s="186"/>
      <c r="DT72" s="186"/>
      <c r="DU72" s="186"/>
      <c r="DV72" s="186"/>
      <c r="DW72" s="186"/>
      <c r="DX72" s="186"/>
      <c r="DY72" s="186"/>
      <c r="DZ72" s="186"/>
      <c r="EA72" s="186"/>
      <c r="EB72" s="186"/>
      <c r="EC72" s="186"/>
      <c r="ED72" s="186"/>
      <c r="EE72" s="186"/>
      <c r="EF72" s="186"/>
      <c r="EG72" s="186"/>
      <c r="EH72" s="186"/>
      <c r="EI72" s="186"/>
      <c r="EJ72" s="186"/>
      <c r="EK72" s="186"/>
      <c r="EL72" s="186"/>
      <c r="EM72" s="186"/>
      <c r="EN72" s="186"/>
      <c r="EO72" s="186"/>
      <c r="EP72" s="186"/>
      <c r="EQ72" s="186"/>
      <c r="ER72" s="186"/>
      <c r="ES72" s="186"/>
      <c r="ET72" s="186"/>
      <c r="EU72" s="186"/>
      <c r="EV72" s="186"/>
      <c r="EW72" s="186"/>
      <c r="EX72" s="186"/>
      <c r="EY72" s="186"/>
      <c r="EZ72" s="186"/>
      <c r="FA72" s="186"/>
      <c r="FB72" s="186"/>
      <c r="FC72" s="186"/>
      <c r="FD72" s="186"/>
      <c r="FE72" s="186"/>
      <c r="FF72" s="186"/>
      <c r="FG72" s="186"/>
      <c r="FH72" s="186"/>
      <c r="FI72" s="186"/>
      <c r="FJ72" s="186"/>
      <c r="FK72" s="186"/>
      <c r="FL72" s="186"/>
      <c r="FM72" s="186"/>
      <c r="FN72" s="186"/>
      <c r="FO72" s="186"/>
      <c r="FP72" s="186"/>
      <c r="FQ72" s="186"/>
      <c r="FR72" s="186"/>
      <c r="FS72" s="186"/>
      <c r="FT72" s="186"/>
      <c r="FU72" s="186"/>
      <c r="FV72" s="186"/>
      <c r="FW72" s="186"/>
      <c r="FX72" s="186"/>
      <c r="FY72" s="186"/>
      <c r="FZ72" s="186"/>
      <c r="GA72" s="186"/>
      <c r="GB72" s="186"/>
      <c r="GC72" s="186"/>
      <c r="GD72" s="186"/>
      <c r="GE72" s="186"/>
      <c r="GF72" s="186"/>
      <c r="GG72" s="186"/>
      <c r="GH72" s="186"/>
      <c r="GI72" s="186"/>
      <c r="GJ72" s="186"/>
      <c r="GK72" s="186"/>
      <c r="GL72" s="186"/>
      <c r="GM72" s="186"/>
      <c r="GN72" s="186"/>
      <c r="GO72" s="186"/>
      <c r="GP72" s="186"/>
      <c r="GQ72" s="186"/>
      <c r="GR72" s="186"/>
      <c r="GS72" s="186"/>
      <c r="GT72" s="186"/>
      <c r="GU72" s="186"/>
      <c r="GV72" s="186"/>
      <c r="GW72" s="186"/>
      <c r="GX72" s="186"/>
      <c r="GY72" s="186"/>
      <c r="GZ72" s="186"/>
      <c r="HA72" s="186"/>
      <c r="HB72" s="186"/>
      <c r="HC72" s="186"/>
      <c r="HD72" s="186"/>
      <c r="HE72" s="186"/>
      <c r="HF72" s="186"/>
      <c r="HG72" s="186"/>
      <c r="HH72" s="186"/>
      <c r="HI72" s="186"/>
      <c r="HJ72" s="186"/>
      <c r="HK72" s="186"/>
      <c r="HL72" s="186"/>
      <c r="HM72" s="186"/>
      <c r="HN72" s="186"/>
      <c r="HO72" s="186"/>
      <c r="HP72" s="186"/>
      <c r="HQ72" s="186"/>
      <c r="HR72" s="186"/>
      <c r="HS72" s="186"/>
      <c r="HT72" s="186"/>
      <c r="HU72" s="186"/>
      <c r="HV72" s="186"/>
      <c r="HW72" s="186"/>
      <c r="HX72" s="186"/>
      <c r="HY72" s="186"/>
      <c r="HZ72" s="186"/>
      <c r="IA72" s="186"/>
      <c r="IB72" s="186"/>
      <c r="IC72" s="186"/>
      <c r="ID72" s="186"/>
      <c r="IE72" s="186"/>
      <c r="IF72" s="186"/>
      <c r="IG72" s="186"/>
      <c r="IH72" s="186"/>
      <c r="II72" s="186"/>
      <c r="IJ72" s="186"/>
      <c r="IK72" s="186"/>
      <c r="IL72" s="186"/>
      <c r="IM72" s="186"/>
      <c r="IN72" s="186"/>
      <c r="IO72" s="186"/>
      <c r="IP72" s="186"/>
      <c r="IQ72" s="186"/>
      <c r="IR72" s="186"/>
      <c r="IS72" s="186"/>
      <c r="IT72" s="186"/>
      <c r="IU72" s="186"/>
      <c r="IV72" s="186"/>
      <c r="IW72" s="186"/>
      <c r="IX72" s="186"/>
      <c r="IY72" s="186"/>
      <c r="IZ72" s="186"/>
      <c r="JA72" s="186"/>
      <c r="JB72" s="186"/>
      <c r="JC72" s="186"/>
      <c r="JD72" s="186"/>
      <c r="JE72" s="186"/>
      <c r="JF72" s="186"/>
      <c r="JG72" s="186"/>
      <c r="JH72" s="186"/>
      <c r="JI72" s="186"/>
      <c r="JJ72" s="186"/>
      <c r="JK72" s="186"/>
      <c r="JL72" s="186"/>
      <c r="JM72" s="186"/>
      <c r="JN72" s="186"/>
      <c r="JO72" s="186"/>
      <c r="JP72" s="186"/>
      <c r="JQ72" s="186"/>
      <c r="JR72" s="186"/>
      <c r="JS72" s="186"/>
      <c r="JT72" s="186"/>
      <c r="JU72" s="186"/>
      <c r="JV72" s="186"/>
      <c r="JW72" s="186"/>
      <c r="JX72" s="186"/>
      <c r="JY72" s="186"/>
      <c r="JZ72" s="186"/>
      <c r="KA72" s="186"/>
      <c r="KB72" s="186"/>
      <c r="KC72" s="186"/>
      <c r="KD72" s="186"/>
      <c r="KE72" s="186"/>
      <c r="KF72" s="186"/>
      <c r="KG72" s="186"/>
      <c r="KH72" s="186"/>
      <c r="KI72" s="186"/>
      <c r="KJ72" s="186"/>
      <c r="KK72" s="186"/>
      <c r="KL72" s="186"/>
      <c r="KM72" s="186"/>
      <c r="KN72" s="186"/>
      <c r="KO72" s="186"/>
      <c r="KP72" s="186"/>
      <c r="KQ72" s="186"/>
      <c r="KR72" s="186"/>
      <c r="KS72" s="186"/>
      <c r="KT72" s="186"/>
      <c r="KU72" s="186"/>
      <c r="KV72" s="186"/>
      <c r="KW72" s="186"/>
      <c r="KX72" s="186"/>
      <c r="KY72" s="186"/>
      <c r="KZ72" s="186"/>
      <c r="LA72" s="186"/>
      <c r="LB72" s="186"/>
      <c r="LC72" s="186"/>
      <c r="LD72" s="186"/>
      <c r="LE72" s="186"/>
      <c r="LF72" s="186"/>
      <c r="LG72" s="186"/>
      <c r="LH72" s="186"/>
      <c r="LI72" s="186"/>
      <c r="LJ72" s="186"/>
      <c r="LK72" s="186"/>
      <c r="LL72" s="186"/>
      <c r="LM72" s="186"/>
      <c r="LN72" s="186"/>
      <c r="LO72" s="186"/>
      <c r="LP72" s="186"/>
      <c r="LQ72" s="186"/>
      <c r="LR72" s="186"/>
      <c r="LS72" s="186"/>
      <c r="LT72" s="186"/>
      <c r="LU72" s="186"/>
      <c r="LV72" s="186"/>
      <c r="LW72" s="186"/>
      <c r="LX72" s="186"/>
      <c r="LY72" s="186"/>
      <c r="LZ72" s="186"/>
      <c r="MA72" s="186"/>
      <c r="MB72" s="186"/>
      <c r="MC72" s="186"/>
      <c r="MD72" s="186"/>
      <c r="ME72" s="186"/>
      <c r="MF72" s="186"/>
      <c r="MG72" s="186"/>
      <c r="MH72" s="186"/>
      <c r="MI72" s="186"/>
      <c r="MJ72" s="186"/>
      <c r="MK72" s="186"/>
      <c r="ML72" s="186"/>
      <c r="MM72" s="186"/>
      <c r="MN72" s="186"/>
      <c r="MO72" s="186"/>
      <c r="MP72" s="186"/>
      <c r="MQ72" s="186"/>
      <c r="MR72" s="186"/>
      <c r="MS72" s="186"/>
      <c r="MT72" s="186"/>
      <c r="MU72" s="186"/>
      <c r="MV72" s="186"/>
      <c r="MW72" s="186"/>
      <c r="MX72" s="186"/>
      <c r="MY72" s="186"/>
      <c r="MZ72" s="186"/>
      <c r="NA72" s="186"/>
      <c r="NB72" s="186"/>
      <c r="NC72" s="186"/>
      <c r="ND72" s="186"/>
      <c r="NE72" s="186"/>
      <c r="NF72" s="186"/>
      <c r="NG72" s="186"/>
      <c r="NH72" s="186"/>
      <c r="NI72" s="186"/>
      <c r="NJ72" s="186"/>
      <c r="NK72" s="186"/>
      <c r="NL72" s="186"/>
      <c r="NM72" s="186"/>
      <c r="NN72" s="186"/>
      <c r="NO72" s="186"/>
      <c r="NP72" s="186"/>
      <c r="NQ72" s="186"/>
      <c r="NR72" s="186"/>
      <c r="NS72" s="186"/>
      <c r="NT72" s="186"/>
      <c r="NU72" s="186"/>
      <c r="NV72" s="186"/>
      <c r="NW72" s="186"/>
      <c r="NX72" s="186"/>
      <c r="NY72" s="186"/>
      <c r="NZ72" s="186"/>
      <c r="OA72" s="186"/>
      <c r="OB72" s="186"/>
      <c r="OC72" s="186"/>
      <c r="OD72" s="186"/>
      <c r="OE72" s="186"/>
      <c r="OF72" s="186"/>
      <c r="OG72" s="186"/>
      <c r="OH72" s="186"/>
      <c r="OI72" s="186"/>
      <c r="OJ72" s="186"/>
      <c r="OK72" s="186"/>
      <c r="OL72" s="186"/>
      <c r="OM72" s="186"/>
      <c r="ON72" s="186"/>
      <c r="OO72" s="186"/>
      <c r="OP72" s="186"/>
      <c r="OQ72" s="186"/>
      <c r="OR72" s="186"/>
      <c r="OS72" s="186"/>
      <c r="OT72" s="186"/>
      <c r="OU72" s="186"/>
      <c r="OV72" s="186"/>
      <c r="OW72" s="186"/>
      <c r="OX72" s="186"/>
      <c r="OY72" s="186"/>
      <c r="OZ72" s="186"/>
      <c r="PA72" s="186"/>
      <c r="PB72" s="186"/>
      <c r="PC72" s="186"/>
      <c r="PD72" s="186"/>
      <c r="PE72" s="186"/>
      <c r="PF72" s="186"/>
      <c r="PG72" s="186"/>
      <c r="PH72" s="186"/>
      <c r="PI72" s="186"/>
      <c r="PJ72" s="186"/>
      <c r="PK72" s="186"/>
      <c r="PL72" s="186"/>
      <c r="PM72" s="186"/>
      <c r="PN72" s="186"/>
      <c r="PO72" s="186"/>
      <c r="PP72" s="186"/>
      <c r="PQ72" s="186"/>
      <c r="PR72" s="186"/>
      <c r="PS72" s="186"/>
      <c r="PT72" s="186"/>
      <c r="PU72" s="186"/>
      <c r="PV72" s="186"/>
      <c r="PW72" s="186"/>
      <c r="PX72" s="186"/>
      <c r="PY72" s="186"/>
      <c r="PZ72" s="186"/>
      <c r="QA72" s="186"/>
      <c r="QB72" s="186"/>
      <c r="QC72" s="186"/>
      <c r="QD72" s="186"/>
      <c r="QE72" s="186"/>
      <c r="QF72" s="186"/>
      <c r="QG72" s="186"/>
      <c r="QH72" s="186"/>
      <c r="QI72" s="186"/>
      <c r="QJ72" s="186"/>
      <c r="QK72" s="186"/>
      <c r="QL72" s="186"/>
      <c r="QM72" s="186"/>
      <c r="QN72" s="186"/>
      <c r="QO72" s="186"/>
      <c r="QP72" s="186"/>
      <c r="QQ72" s="186"/>
      <c r="QR72" s="186"/>
      <c r="QS72" s="186"/>
      <c r="QT72" s="186"/>
      <c r="QU72" s="186"/>
      <c r="QV72" s="186"/>
      <c r="QW72" s="186"/>
      <c r="QX72" s="186"/>
      <c r="QY72" s="186"/>
      <c r="QZ72" s="186"/>
      <c r="RA72" s="186"/>
      <c r="RB72" s="186"/>
      <c r="RC72" s="186"/>
      <c r="RD72" s="186"/>
      <c r="RE72" s="186"/>
      <c r="RF72" s="186"/>
      <c r="RG72" s="186"/>
      <c r="RH72" s="186"/>
      <c r="RI72" s="186"/>
      <c r="RJ72" s="186"/>
      <c r="RK72" s="186"/>
      <c r="RL72" s="186"/>
      <c r="RM72" s="186"/>
      <c r="RN72" s="186"/>
      <c r="RO72" s="186"/>
      <c r="RP72" s="186"/>
      <c r="RQ72" s="186"/>
      <c r="RR72" s="186"/>
      <c r="RS72" s="186"/>
      <c r="RT72" s="186"/>
      <c r="RU72" s="186"/>
      <c r="RV72" s="186"/>
      <c r="RW72" s="186"/>
      <c r="RX72" s="186"/>
      <c r="RY72" s="186"/>
      <c r="RZ72" s="186"/>
      <c r="SA72" s="186"/>
      <c r="SB72" s="186"/>
      <c r="SC72" s="186"/>
      <c r="SD72" s="186"/>
      <c r="SE72" s="186"/>
      <c r="SF72" s="186"/>
      <c r="SG72" s="186"/>
      <c r="SH72" s="186"/>
      <c r="SI72" s="186"/>
      <c r="SJ72" s="186"/>
      <c r="SK72" s="186"/>
      <c r="SL72" s="52"/>
      <c r="SM72" s="52"/>
      <c r="SN72" s="52"/>
      <c r="SO72" s="52"/>
      <c r="SP72" s="52"/>
      <c r="SQ72" s="52"/>
      <c r="SR72" s="52"/>
      <c r="SS72" s="52"/>
      <c r="ST72" s="52"/>
      <c r="SU72" s="52"/>
      <c r="SV72" s="52"/>
      <c r="SW72" s="52"/>
      <c r="SX72" s="52"/>
      <c r="SY72" s="52"/>
      <c r="SZ72" s="52"/>
      <c r="TA72" s="52"/>
    </row>
  </sheetData>
  <conditionalFormatting sqref="B38:SK40 B43:SK48 B50:SK50 B52:SK53 B55:SK55 B57:SK57 B60:SK63 B65:SK67 B41:TA41 B51:TA51 B54:TA54 B56:TA56 B58:TA58 G40:TA40">
    <cfRule type="expression" dxfId="4" priority="1">
      <formula>B$15="Gruppentreffen"</formula>
    </cfRule>
  </conditionalFormatting>
  <conditionalFormatting sqref="B69:SK72">
    <cfRule type="expression" dxfId="3" priority="2">
      <formula>B$15="Tour/Kurs"</formula>
    </cfRule>
    <cfRule type="expression" dxfId="2" priority="3">
      <formula>B$15="Gruppenausfahrt"</formula>
    </cfRule>
    <cfRule type="expression" dxfId="1" priority="4">
      <formula>B$15="Gruppentreffen"</formula>
    </cfRule>
  </conditionalFormatting>
  <conditionalFormatting sqref="G50:G51">
    <cfRule type="expression" dxfId="0" priority="10">
      <formula>G$15="Gruppentreffen"</formula>
    </cfRule>
  </conditionalFormatting>
  <dataValidations count="12">
    <dataValidation type="custom" allowBlank="1" showDropDown="1" sqref="D10 F10:SK10" xr:uid="{00000000-0002-0000-0100-000000000000}">
      <formula1>OR(NOT(ISERROR(DATEVALUE(D10))), AND(ISNUMBER(D10), LEFT(CELL("format", D10))="D"))</formula1>
    </dataValidation>
    <dataValidation type="list" allowBlank="1" sqref="E15" xr:uid="{00000000-0002-0000-0100-000002000000}">
      <formula1>"Veranstaltung,Gremiensitzung,Tour/Kurs,Gruppenausfahrt,Gruppentreffen"</formula1>
    </dataValidation>
    <dataValidation type="decimal" operator="greaterThanOrEqual" allowBlank="1" showErrorMessage="1" sqref="F9:SK9 F27:SK36" xr:uid="{00000000-0002-0000-0100-000003000000}">
      <formula1>0</formula1>
    </dataValidation>
    <dataValidation type="list" allowBlank="1" sqref="D71 F71:SK71" xr:uid="{00000000-0002-0000-0100-000005000000}">
      <formula1>"Straßentransport,Helikopter,Seefracht,Luftfracht"</formula1>
    </dataValidation>
    <dataValidation type="list" allowBlank="1" showErrorMessage="1" sqref="D15 F15:TA15" xr:uid="{00000000-0002-0000-0100-000006000000}">
      <formula1>"Veranstaltung,Gremiensitzung,Tour/Kurs,Gruppenausfahrt,Gruppentreffen"</formula1>
    </dataValidation>
    <dataValidation type="list" allowBlank="1" sqref="D65 F65:SK65" xr:uid="{00000000-0002-0000-0100-000007000000}">
      <formula1>"Ja,Nein"</formula1>
    </dataValidation>
    <dataValidation type="list" allowBlank="1" showErrorMessage="1" sqref="D66" xr:uid="{00000000-0002-0000-0100-000008000000}">
      <formula1>"Naturraum,Außenanlage,Kletterhalle/Boulderhalle,Tagungsraum/Hotel"</formula1>
    </dataValidation>
    <dataValidation type="list" allowBlank="1" showErrorMessage="1" sqref="F66:TA66" xr:uid="{00000000-0002-0000-0100-000009000000}">
      <formula1>"Naturraum,Außenanlage,Kletterhalle/Boulderhalle,Andere (z.B. Tagugsraum)"</formula1>
    </dataValidation>
    <dataValidation type="decimal" operator="greaterThanOrEqual" allowBlank="1" showDropDown="1" sqref="D9 F17:SK25 D17:D36 D38:D39 D43:D48 D60:D63" xr:uid="{00000000-0002-0000-0100-00000A000000}">
      <formula1>0</formula1>
    </dataValidation>
    <dataValidation type="list" allowBlank="1" showErrorMessage="1" sqref="D51 F51:TA51 D54 F54:TA54 D56 F56:TA56 D58 F58:TA58" xr:uid="{00000000-0002-0000-0100-00000B000000}">
      <formula1>"Biwak,Camping,DAV-Hütte,Hütte nicht DAV,Hotel (Einfach),Hotel (Mittelklasse),Hotel (Premium)"</formula1>
    </dataValidation>
    <dataValidation type="custom" allowBlank="1" showDropDown="1" sqref="F37:SK37 K7:SJ7 F16:SK16 F26:I26 K26:SJ26 F7:I7" xr:uid="{00000000-0002-0000-0100-00000C000000}">
      <formula1>NOT(ISERROR(SEARCH(("Frei"),(F7))))</formula1>
    </dataValidation>
    <dataValidation type="decimal" operator="greaterThanOrEqual" allowBlank="1" showDropDown="1" showErrorMessage="1" sqref="D11:D12 F11:SK12 F38:SK39 D50 D53 F52:TA53 D55 F55:TA55 D57 F57:TA57 F72:SK72 D67 F61:SK63 D69:D70 F69:SK70 D72 F67:SK67" xr:uid="{00000000-0002-0000-0100-00000D000000}">
      <formula1>0</formula1>
    </dataValidation>
  </dataValidations>
  <pageMargins left="0" right="0" top="0" bottom="0" header="0" footer="0"/>
  <pageSetup paperSize="9" orientation="portrait"/>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Auswahlfelder!$E$2:$E$8638</xm:f>
          </x14:formula1>
          <xm:sqref>D40:D41 F40:TA41</xm:sqref>
        </x14:dataValidation>
        <x14:dataValidation type="list" allowBlank="1" showErrorMessage="1" xr:uid="{00000000-0002-0000-0100-000004000000}">
          <x14:formula1>
            <xm:f>Auswahlfelder!$G$2:$G$20</xm:f>
          </x14:formula1>
          <xm:sqref>D8 H8:TA8</xm:sqref>
        </x14:dataValidation>
        <x14:dataValidation type="list" allowBlank="1" showErrorMessage="1" xr:uid="{00000000-0002-0000-0100-00000E000000}">
          <x14:formula1>
            <xm:f>Auswahlfelder!$B$2:$B$252</xm:f>
          </x14:formula1>
          <xm:sqref>D14 F14 H14:TA14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8638"/>
  <sheetViews>
    <sheetView workbookViewId="0"/>
  </sheetViews>
  <sheetFormatPr baseColWidth="10" defaultColWidth="12.6640625" defaultRowHeight="15" customHeight="1" x14ac:dyDescent="0.15"/>
  <cols>
    <col min="1" max="1" width="9.83203125" customWidth="1"/>
    <col min="2" max="2" width="34.1640625" customWidth="1"/>
    <col min="3" max="3" width="15.1640625" customWidth="1"/>
    <col min="4" max="4" width="47.83203125" customWidth="1"/>
    <col min="5" max="5" width="12" customWidth="1"/>
    <col min="6" max="6" width="9.6640625" customWidth="1"/>
    <col min="7" max="7" width="24.6640625" customWidth="1"/>
  </cols>
  <sheetData>
    <row r="1" spans="1:13" ht="15.75" customHeight="1" x14ac:dyDescent="0.15">
      <c r="A1" s="187" t="s">
        <v>149</v>
      </c>
      <c r="B1" s="188" t="s">
        <v>150</v>
      </c>
      <c r="C1" s="34"/>
      <c r="D1" s="189" t="s">
        <v>151</v>
      </c>
      <c r="E1" s="190" t="s">
        <v>152</v>
      </c>
      <c r="F1" s="40"/>
      <c r="G1" s="191" t="s">
        <v>153</v>
      </c>
      <c r="H1" s="40"/>
      <c r="I1" s="40"/>
      <c r="J1" s="40"/>
      <c r="K1" s="40"/>
      <c r="L1" s="40"/>
      <c r="M1" s="40"/>
    </row>
    <row r="2" spans="1:13" ht="15.75" customHeight="1" x14ac:dyDescent="0.15">
      <c r="A2" s="41" t="s">
        <v>5</v>
      </c>
      <c r="B2" s="35" t="s">
        <v>68</v>
      </c>
      <c r="C2" s="34"/>
      <c r="D2" s="192" t="s">
        <v>154</v>
      </c>
      <c r="E2" s="193" t="s">
        <v>155</v>
      </c>
      <c r="F2" s="40"/>
      <c r="G2" s="194" t="s">
        <v>156</v>
      </c>
      <c r="H2" s="40"/>
      <c r="I2" s="40"/>
      <c r="J2" s="40"/>
      <c r="K2" s="40"/>
      <c r="L2" s="40"/>
      <c r="M2" s="40"/>
    </row>
    <row r="3" spans="1:13" ht="15.75" customHeight="1" x14ac:dyDescent="0.15">
      <c r="A3" s="41" t="s">
        <v>157</v>
      </c>
      <c r="B3" s="35" t="s">
        <v>69</v>
      </c>
      <c r="C3" s="40"/>
      <c r="D3" s="192" t="s">
        <v>158</v>
      </c>
      <c r="E3" s="193" t="s">
        <v>159</v>
      </c>
      <c r="F3" s="40"/>
      <c r="G3" s="195" t="s">
        <v>160</v>
      </c>
      <c r="H3" s="40"/>
      <c r="I3" s="40"/>
      <c r="J3" s="40"/>
      <c r="K3" s="40"/>
      <c r="L3" s="40"/>
      <c r="M3" s="196"/>
    </row>
    <row r="4" spans="1:13" ht="15.75" customHeight="1" x14ac:dyDescent="0.15">
      <c r="A4" s="41" t="s">
        <v>161</v>
      </c>
      <c r="B4" s="35" t="s">
        <v>162</v>
      </c>
      <c r="C4" s="40"/>
      <c r="D4" s="192" t="s">
        <v>163</v>
      </c>
      <c r="E4" s="193" t="s">
        <v>164</v>
      </c>
      <c r="F4" s="40"/>
      <c r="G4" s="195" t="s">
        <v>51</v>
      </c>
      <c r="H4" s="40"/>
      <c r="I4" s="40"/>
      <c r="J4" s="40"/>
      <c r="K4" s="40"/>
      <c r="L4" s="40"/>
      <c r="M4" s="196"/>
    </row>
    <row r="5" spans="1:13" ht="15.75" customHeight="1" x14ac:dyDescent="0.15">
      <c r="A5" s="41" t="s">
        <v>165</v>
      </c>
      <c r="B5" s="35" t="s">
        <v>166</v>
      </c>
      <c r="C5" s="40"/>
      <c r="D5" s="192" t="s">
        <v>167</v>
      </c>
      <c r="E5" s="193" t="s">
        <v>168</v>
      </c>
      <c r="F5" s="40"/>
      <c r="G5" s="195" t="s">
        <v>169</v>
      </c>
      <c r="H5" s="40"/>
      <c r="I5" s="40"/>
      <c r="J5" s="40"/>
      <c r="K5" s="40"/>
      <c r="L5" s="40"/>
      <c r="M5" s="196"/>
    </row>
    <row r="6" spans="1:13" ht="15.75" customHeight="1" x14ac:dyDescent="0.15">
      <c r="A6" s="41" t="s">
        <v>170</v>
      </c>
      <c r="B6" s="35" t="s">
        <v>171</v>
      </c>
      <c r="C6" s="40"/>
      <c r="D6" s="192" t="s">
        <v>172</v>
      </c>
      <c r="E6" s="193" t="s">
        <v>173</v>
      </c>
      <c r="F6" s="40"/>
      <c r="G6" s="195" t="s">
        <v>174</v>
      </c>
      <c r="H6" s="40"/>
      <c r="I6" s="40"/>
      <c r="J6" s="40"/>
      <c r="K6" s="40"/>
      <c r="L6" s="40"/>
      <c r="M6" s="196"/>
    </row>
    <row r="7" spans="1:13" ht="15.75" customHeight="1" x14ac:dyDescent="0.15">
      <c r="A7" s="41" t="s">
        <v>175</v>
      </c>
      <c r="B7" s="35" t="s">
        <v>176</v>
      </c>
      <c r="C7" s="40"/>
      <c r="D7" s="192" t="s">
        <v>177</v>
      </c>
      <c r="E7" s="193" t="s">
        <v>178</v>
      </c>
      <c r="F7" s="40"/>
      <c r="G7" s="195" t="s">
        <v>179</v>
      </c>
      <c r="H7" s="40"/>
      <c r="I7" s="40"/>
      <c r="J7" s="40"/>
      <c r="K7" s="40"/>
      <c r="L7" s="40"/>
      <c r="M7" s="196"/>
    </row>
    <row r="8" spans="1:13" ht="15.75" customHeight="1" x14ac:dyDescent="0.15">
      <c r="A8" s="41" t="s">
        <v>180</v>
      </c>
      <c r="B8" s="35" t="s">
        <v>181</v>
      </c>
      <c r="C8" s="40"/>
      <c r="D8" s="192" t="s">
        <v>182</v>
      </c>
      <c r="E8" s="193" t="s">
        <v>183</v>
      </c>
      <c r="F8" s="40"/>
      <c r="G8" s="195" t="s">
        <v>184</v>
      </c>
      <c r="H8" s="40"/>
      <c r="I8" s="40"/>
      <c r="J8" s="40"/>
      <c r="K8" s="40"/>
      <c r="L8" s="40"/>
      <c r="M8" s="196"/>
    </row>
    <row r="9" spans="1:13" ht="15.75" customHeight="1" x14ac:dyDescent="0.15">
      <c r="A9" s="41" t="s">
        <v>185</v>
      </c>
      <c r="B9" s="35" t="s">
        <v>186</v>
      </c>
      <c r="C9" s="40"/>
      <c r="D9" s="192" t="s">
        <v>187</v>
      </c>
      <c r="E9" s="193" t="s">
        <v>188</v>
      </c>
      <c r="F9" s="40"/>
      <c r="G9" s="195" t="s">
        <v>189</v>
      </c>
      <c r="H9" s="40"/>
      <c r="I9" s="40"/>
      <c r="J9" s="40"/>
      <c r="K9" s="40"/>
      <c r="L9" s="40"/>
      <c r="M9" s="196"/>
    </row>
    <row r="10" spans="1:13" ht="15.75" customHeight="1" x14ac:dyDescent="0.15">
      <c r="A10" s="41" t="s">
        <v>190</v>
      </c>
      <c r="B10" s="35" t="s">
        <v>191</v>
      </c>
      <c r="C10" s="40"/>
      <c r="D10" s="192" t="s">
        <v>192</v>
      </c>
      <c r="E10" s="193" t="s">
        <v>193</v>
      </c>
      <c r="F10" s="40"/>
      <c r="G10" s="195" t="s">
        <v>194</v>
      </c>
      <c r="H10" s="40"/>
      <c r="I10" s="40"/>
      <c r="J10" s="40"/>
      <c r="K10" s="40"/>
      <c r="L10" s="40"/>
      <c r="M10" s="196"/>
    </row>
    <row r="11" spans="1:13" ht="15.75" customHeight="1" x14ac:dyDescent="0.15">
      <c r="A11" s="41" t="s">
        <v>195</v>
      </c>
      <c r="B11" s="35" t="s">
        <v>196</v>
      </c>
      <c r="C11" s="40"/>
      <c r="D11" s="192" t="s">
        <v>197</v>
      </c>
      <c r="E11" s="193" t="s">
        <v>198</v>
      </c>
      <c r="F11" s="40"/>
      <c r="G11" s="195" t="s">
        <v>199</v>
      </c>
      <c r="H11" s="40"/>
      <c r="I11" s="40"/>
      <c r="J11" s="40"/>
      <c r="K11" s="40"/>
      <c r="L11" s="40"/>
      <c r="M11" s="196"/>
    </row>
    <row r="12" spans="1:13" ht="15.75" customHeight="1" x14ac:dyDescent="0.15">
      <c r="A12" s="41" t="s">
        <v>200</v>
      </c>
      <c r="B12" s="35" t="s">
        <v>201</v>
      </c>
      <c r="C12" s="40"/>
      <c r="D12" s="192" t="s">
        <v>202</v>
      </c>
      <c r="E12" s="193" t="s">
        <v>203</v>
      </c>
      <c r="F12" s="40"/>
      <c r="G12" s="195" t="s">
        <v>204</v>
      </c>
      <c r="H12" s="40"/>
      <c r="I12" s="40"/>
      <c r="J12" s="40"/>
      <c r="K12" s="40"/>
      <c r="L12" s="40"/>
      <c r="M12" s="196"/>
    </row>
    <row r="13" spans="1:13" ht="15.75" customHeight="1" x14ac:dyDescent="0.15">
      <c r="A13" s="41" t="s">
        <v>205</v>
      </c>
      <c r="B13" s="35" t="s">
        <v>206</v>
      </c>
      <c r="C13" s="40"/>
      <c r="D13" s="192" t="s">
        <v>207</v>
      </c>
      <c r="E13" s="193" t="s">
        <v>208</v>
      </c>
      <c r="F13" s="40"/>
      <c r="G13" s="195" t="s">
        <v>209</v>
      </c>
      <c r="H13" s="40"/>
      <c r="I13" s="40"/>
      <c r="J13" s="40"/>
      <c r="K13" s="40"/>
      <c r="L13" s="40"/>
      <c r="M13" s="196"/>
    </row>
    <row r="14" spans="1:13" ht="15.75" customHeight="1" x14ac:dyDescent="0.15">
      <c r="A14" s="197" t="s">
        <v>210</v>
      </c>
      <c r="B14" s="198" t="s">
        <v>211</v>
      </c>
      <c r="C14" s="40"/>
      <c r="D14" s="192" t="s">
        <v>212</v>
      </c>
      <c r="E14" s="193" t="s">
        <v>213</v>
      </c>
      <c r="F14" s="40"/>
      <c r="G14" s="195" t="s">
        <v>214</v>
      </c>
      <c r="H14" s="40"/>
      <c r="I14" s="40"/>
      <c r="J14" s="40"/>
      <c r="K14" s="40"/>
      <c r="L14" s="40"/>
      <c r="M14" s="196"/>
    </row>
    <row r="15" spans="1:13" ht="15.75" customHeight="1" x14ac:dyDescent="0.15">
      <c r="A15" s="197" t="s">
        <v>215</v>
      </c>
      <c r="B15" s="198" t="s">
        <v>216</v>
      </c>
      <c r="C15" s="40"/>
      <c r="D15" s="192" t="s">
        <v>217</v>
      </c>
      <c r="E15" s="193" t="s">
        <v>218</v>
      </c>
      <c r="F15" s="40"/>
      <c r="G15" s="195" t="s">
        <v>219</v>
      </c>
      <c r="H15" s="40"/>
      <c r="I15" s="40"/>
      <c r="J15" s="40"/>
      <c r="K15" s="40"/>
      <c r="L15" s="40"/>
      <c r="M15" s="196"/>
    </row>
    <row r="16" spans="1:13" ht="15.75" customHeight="1" x14ac:dyDescent="0.15">
      <c r="A16" s="197" t="s">
        <v>220</v>
      </c>
      <c r="B16" s="198" t="s">
        <v>221</v>
      </c>
      <c r="C16" s="40"/>
      <c r="D16" s="192" t="s">
        <v>222</v>
      </c>
      <c r="E16" s="193" t="s">
        <v>223</v>
      </c>
      <c r="F16" s="40"/>
      <c r="G16" s="195" t="s">
        <v>224</v>
      </c>
      <c r="H16" s="40"/>
      <c r="I16" s="40"/>
      <c r="J16" s="40"/>
      <c r="K16" s="40"/>
      <c r="L16" s="40"/>
      <c r="M16" s="196"/>
    </row>
    <row r="17" spans="1:13" ht="15.75" customHeight="1" x14ac:dyDescent="0.15">
      <c r="A17" s="197" t="s">
        <v>225</v>
      </c>
      <c r="B17" s="198" t="s">
        <v>226</v>
      </c>
      <c r="C17" s="40"/>
      <c r="D17" s="192" t="s">
        <v>227</v>
      </c>
      <c r="E17" s="193" t="s">
        <v>228</v>
      </c>
      <c r="F17" s="40"/>
      <c r="G17" s="195" t="s">
        <v>229</v>
      </c>
      <c r="H17" s="40"/>
      <c r="I17" s="40"/>
      <c r="J17" s="40"/>
      <c r="K17" s="40"/>
      <c r="L17" s="40"/>
      <c r="M17" s="196"/>
    </row>
    <row r="18" spans="1:13" ht="15.75" customHeight="1" x14ac:dyDescent="0.15">
      <c r="A18" s="197" t="s">
        <v>230</v>
      </c>
      <c r="B18" s="198" t="s">
        <v>231</v>
      </c>
      <c r="C18" s="40"/>
      <c r="D18" s="192" t="s">
        <v>232</v>
      </c>
      <c r="E18" s="193" t="s">
        <v>233</v>
      </c>
      <c r="F18" s="40"/>
      <c r="G18" s="195" t="s">
        <v>234</v>
      </c>
      <c r="H18" s="40"/>
      <c r="I18" s="40"/>
      <c r="J18" s="40"/>
      <c r="K18" s="40"/>
      <c r="L18" s="40"/>
      <c r="M18" s="196"/>
    </row>
    <row r="19" spans="1:13" ht="15.75" customHeight="1" x14ac:dyDescent="0.15">
      <c r="A19" s="197" t="s">
        <v>235</v>
      </c>
      <c r="B19" s="198" t="s">
        <v>236</v>
      </c>
      <c r="C19" s="40"/>
      <c r="D19" s="192" t="s">
        <v>237</v>
      </c>
      <c r="E19" s="193" t="s">
        <v>238</v>
      </c>
      <c r="F19" s="40"/>
      <c r="G19" s="195" t="s">
        <v>239</v>
      </c>
      <c r="H19" s="40"/>
      <c r="I19" s="40"/>
      <c r="J19" s="40"/>
      <c r="K19" s="40"/>
      <c r="L19" s="40"/>
      <c r="M19" s="196"/>
    </row>
    <row r="20" spans="1:13" ht="15.75" customHeight="1" x14ac:dyDescent="0.15">
      <c r="A20" s="197" t="s">
        <v>240</v>
      </c>
      <c r="B20" s="198" t="s">
        <v>241</v>
      </c>
      <c r="C20" s="40"/>
      <c r="D20" s="192" t="s">
        <v>242</v>
      </c>
      <c r="E20" s="193" t="s">
        <v>243</v>
      </c>
      <c r="F20" s="40"/>
      <c r="G20" s="199" t="s">
        <v>54</v>
      </c>
      <c r="H20" s="40"/>
      <c r="I20" s="40"/>
      <c r="J20" s="40"/>
      <c r="K20" s="40"/>
      <c r="L20" s="40"/>
      <c r="M20" s="196"/>
    </row>
    <row r="21" spans="1:13" ht="15.75" customHeight="1" x14ac:dyDescent="0.15">
      <c r="A21" s="197" t="s">
        <v>244</v>
      </c>
      <c r="B21" s="198" t="s">
        <v>245</v>
      </c>
      <c r="C21" s="40"/>
      <c r="D21" s="192" t="s">
        <v>246</v>
      </c>
      <c r="E21" s="193" t="s">
        <v>247</v>
      </c>
      <c r="F21" s="40"/>
      <c r="G21" s="40"/>
      <c r="H21" s="40"/>
      <c r="I21" s="40"/>
      <c r="J21" s="40"/>
      <c r="K21" s="40"/>
      <c r="L21" s="40"/>
      <c r="M21" s="196"/>
    </row>
    <row r="22" spans="1:13" ht="15.75" customHeight="1" x14ac:dyDescent="0.15">
      <c r="A22" s="197" t="s">
        <v>248</v>
      </c>
      <c r="B22" s="198" t="s">
        <v>249</v>
      </c>
      <c r="C22" s="40"/>
      <c r="D22" s="192" t="s">
        <v>250</v>
      </c>
      <c r="E22" s="193" t="s">
        <v>251</v>
      </c>
      <c r="F22" s="40"/>
      <c r="G22" s="40"/>
      <c r="H22" s="40"/>
      <c r="I22" s="40"/>
      <c r="J22" s="40"/>
      <c r="K22" s="40"/>
      <c r="L22" s="40"/>
      <c r="M22" s="196"/>
    </row>
    <row r="23" spans="1:13" ht="15.75" customHeight="1" x14ac:dyDescent="0.15">
      <c r="A23" s="197" t="s">
        <v>252</v>
      </c>
      <c r="B23" s="198" t="s">
        <v>253</v>
      </c>
      <c r="C23" s="40"/>
      <c r="D23" s="192" t="s">
        <v>254</v>
      </c>
      <c r="E23" s="193" t="s">
        <v>255</v>
      </c>
      <c r="F23" s="40"/>
      <c r="G23" s="40"/>
      <c r="H23" s="40"/>
      <c r="I23" s="40"/>
      <c r="J23" s="40"/>
      <c r="K23" s="40"/>
      <c r="L23" s="40"/>
      <c r="M23" s="196"/>
    </row>
    <row r="24" spans="1:13" ht="15.75" customHeight="1" x14ac:dyDescent="0.15">
      <c r="A24" s="197" t="s">
        <v>256</v>
      </c>
      <c r="B24" s="198" t="s">
        <v>257</v>
      </c>
      <c r="C24" s="40"/>
      <c r="D24" s="192" t="s">
        <v>258</v>
      </c>
      <c r="E24" s="193" t="s">
        <v>259</v>
      </c>
      <c r="F24" s="40"/>
      <c r="G24" s="40"/>
      <c r="H24" s="40"/>
      <c r="I24" s="40"/>
      <c r="J24" s="40"/>
      <c r="K24" s="40"/>
      <c r="L24" s="40"/>
      <c r="M24" s="196"/>
    </row>
    <row r="25" spans="1:13" ht="15.75" customHeight="1" x14ac:dyDescent="0.15">
      <c r="A25" s="197" t="s">
        <v>260</v>
      </c>
      <c r="B25" s="198" t="s">
        <v>261</v>
      </c>
      <c r="C25" s="40"/>
      <c r="D25" s="192" t="s">
        <v>262</v>
      </c>
      <c r="E25" s="193" t="s">
        <v>263</v>
      </c>
      <c r="F25" s="40"/>
      <c r="G25" s="40"/>
      <c r="H25" s="40"/>
      <c r="I25" s="40"/>
      <c r="J25" s="40"/>
      <c r="K25" s="40"/>
      <c r="L25" s="40"/>
      <c r="M25" s="196"/>
    </row>
    <row r="26" spans="1:13" ht="15.75" customHeight="1" x14ac:dyDescent="0.15">
      <c r="A26" s="197" t="s">
        <v>264</v>
      </c>
      <c r="B26" s="198" t="s">
        <v>265</v>
      </c>
      <c r="C26" s="40"/>
      <c r="D26" s="192" t="s">
        <v>266</v>
      </c>
      <c r="E26" s="193" t="s">
        <v>267</v>
      </c>
      <c r="F26" s="40"/>
      <c r="G26" s="40"/>
      <c r="H26" s="40"/>
      <c r="I26" s="40"/>
      <c r="J26" s="40"/>
      <c r="K26" s="40"/>
      <c r="L26" s="40"/>
      <c r="M26" s="196"/>
    </row>
    <row r="27" spans="1:13" ht="15.75" customHeight="1" x14ac:dyDescent="0.15">
      <c r="A27" s="197" t="s">
        <v>268</v>
      </c>
      <c r="B27" s="198" t="s">
        <v>269</v>
      </c>
      <c r="C27" s="40"/>
      <c r="D27" s="192" t="s">
        <v>270</v>
      </c>
      <c r="E27" s="193" t="s">
        <v>271</v>
      </c>
      <c r="F27" s="40"/>
      <c r="G27" s="40"/>
      <c r="H27" s="40"/>
      <c r="I27" s="40"/>
      <c r="J27" s="40"/>
      <c r="K27" s="40"/>
      <c r="L27" s="40"/>
      <c r="M27" s="196"/>
    </row>
    <row r="28" spans="1:13" ht="15.75" customHeight="1" x14ac:dyDescent="0.15">
      <c r="A28" s="197" t="s">
        <v>272</v>
      </c>
      <c r="B28" s="198" t="s">
        <v>273</v>
      </c>
      <c r="C28" s="40"/>
      <c r="D28" s="192" t="s">
        <v>274</v>
      </c>
      <c r="E28" s="193" t="s">
        <v>275</v>
      </c>
      <c r="F28" s="40"/>
      <c r="G28" s="40"/>
      <c r="H28" s="40"/>
      <c r="I28" s="40"/>
      <c r="J28" s="40"/>
      <c r="K28" s="40"/>
      <c r="L28" s="40"/>
      <c r="M28" s="196"/>
    </row>
    <row r="29" spans="1:13" ht="15.75" customHeight="1" x14ac:dyDescent="0.15">
      <c r="A29" s="197" t="s">
        <v>276</v>
      </c>
      <c r="B29" s="198" t="s">
        <v>277</v>
      </c>
      <c r="C29" s="40"/>
      <c r="D29" s="192" t="s">
        <v>278</v>
      </c>
      <c r="E29" s="193" t="s">
        <v>279</v>
      </c>
      <c r="F29" s="40"/>
      <c r="G29" s="40"/>
      <c r="H29" s="40"/>
      <c r="I29" s="40"/>
      <c r="J29" s="40"/>
      <c r="K29" s="40"/>
      <c r="L29" s="40"/>
      <c r="M29" s="196"/>
    </row>
    <row r="30" spans="1:13" ht="15.75" customHeight="1" x14ac:dyDescent="0.15">
      <c r="A30" s="197" t="s">
        <v>280</v>
      </c>
      <c r="B30" s="198" t="s">
        <v>281</v>
      </c>
      <c r="C30" s="40"/>
      <c r="D30" s="192" t="s">
        <v>282</v>
      </c>
      <c r="E30" s="193" t="s">
        <v>283</v>
      </c>
      <c r="F30" s="40"/>
      <c r="G30" s="40"/>
      <c r="H30" s="40"/>
      <c r="I30" s="40"/>
      <c r="J30" s="40"/>
      <c r="K30" s="40"/>
      <c r="L30" s="40"/>
      <c r="M30" s="196"/>
    </row>
    <row r="31" spans="1:13" ht="15.75" customHeight="1" x14ac:dyDescent="0.15">
      <c r="A31" s="197" t="s">
        <v>284</v>
      </c>
      <c r="B31" s="198" t="s">
        <v>285</v>
      </c>
      <c r="C31" s="40"/>
      <c r="D31" s="192" t="s">
        <v>286</v>
      </c>
      <c r="E31" s="193" t="s">
        <v>287</v>
      </c>
      <c r="F31" s="40"/>
      <c r="G31" s="40"/>
      <c r="H31" s="40"/>
      <c r="I31" s="40"/>
      <c r="J31" s="40"/>
      <c r="K31" s="40"/>
      <c r="L31" s="40"/>
      <c r="M31" s="196"/>
    </row>
    <row r="32" spans="1:13" ht="15.75" customHeight="1" x14ac:dyDescent="0.15">
      <c r="A32" s="197" t="s">
        <v>288</v>
      </c>
      <c r="B32" s="198" t="s">
        <v>289</v>
      </c>
      <c r="C32" s="40"/>
      <c r="D32" s="192" t="s">
        <v>290</v>
      </c>
      <c r="E32" s="193" t="s">
        <v>291</v>
      </c>
      <c r="F32" s="40"/>
      <c r="G32" s="40"/>
      <c r="H32" s="40"/>
      <c r="I32" s="40"/>
      <c r="J32" s="40"/>
      <c r="K32" s="40"/>
      <c r="L32" s="40"/>
      <c r="M32" s="196"/>
    </row>
    <row r="33" spans="1:13" ht="15.75" customHeight="1" x14ac:dyDescent="0.15">
      <c r="A33" s="197" t="s">
        <v>292</v>
      </c>
      <c r="B33" s="198" t="s">
        <v>293</v>
      </c>
      <c r="C33" s="40"/>
      <c r="D33" s="192" t="s">
        <v>294</v>
      </c>
      <c r="E33" s="193" t="s">
        <v>295</v>
      </c>
      <c r="F33" s="40"/>
      <c r="G33" s="40"/>
      <c r="H33" s="40"/>
      <c r="I33" s="40"/>
      <c r="J33" s="40"/>
      <c r="K33" s="40"/>
      <c r="L33" s="40"/>
      <c r="M33" s="196"/>
    </row>
    <row r="34" spans="1:13" ht="15.75" customHeight="1" x14ac:dyDescent="0.15">
      <c r="A34" s="197" t="s">
        <v>296</v>
      </c>
      <c r="B34" s="198" t="s">
        <v>297</v>
      </c>
      <c r="C34" s="40"/>
      <c r="D34" s="192" t="s">
        <v>298</v>
      </c>
      <c r="E34" s="193" t="s">
        <v>299</v>
      </c>
      <c r="F34" s="40"/>
      <c r="G34" s="40"/>
      <c r="H34" s="40"/>
      <c r="I34" s="40"/>
      <c r="J34" s="40"/>
      <c r="K34" s="40"/>
      <c r="L34" s="40"/>
      <c r="M34" s="196"/>
    </row>
    <row r="35" spans="1:13" ht="15.75" customHeight="1" x14ac:dyDescent="0.15">
      <c r="A35" s="197" t="s">
        <v>300</v>
      </c>
      <c r="B35" s="198" t="s">
        <v>301</v>
      </c>
      <c r="C35" s="40"/>
      <c r="D35" s="192" t="s">
        <v>302</v>
      </c>
      <c r="E35" s="193" t="s">
        <v>303</v>
      </c>
      <c r="F35" s="40"/>
      <c r="G35" s="40"/>
      <c r="H35" s="40"/>
      <c r="I35" s="40"/>
      <c r="J35" s="40"/>
      <c r="K35" s="40"/>
      <c r="L35" s="40"/>
      <c r="M35" s="196"/>
    </row>
    <row r="36" spans="1:13" ht="15.75" customHeight="1" x14ac:dyDescent="0.15">
      <c r="A36" s="197" t="s">
        <v>304</v>
      </c>
      <c r="B36" s="198" t="s">
        <v>305</v>
      </c>
      <c r="C36" s="40"/>
      <c r="D36" s="192" t="s">
        <v>306</v>
      </c>
      <c r="E36" s="193" t="s">
        <v>307</v>
      </c>
      <c r="F36" s="40"/>
      <c r="G36" s="40"/>
      <c r="H36" s="40"/>
      <c r="I36" s="40"/>
      <c r="J36" s="40"/>
      <c r="K36" s="40"/>
      <c r="L36" s="40"/>
      <c r="M36" s="196"/>
    </row>
    <row r="37" spans="1:13" ht="15.75" customHeight="1" x14ac:dyDescent="0.15">
      <c r="A37" s="197" t="s">
        <v>308</v>
      </c>
      <c r="B37" s="198" t="s">
        <v>309</v>
      </c>
      <c r="C37" s="40"/>
      <c r="D37" s="192" t="s">
        <v>310</v>
      </c>
      <c r="E37" s="193" t="s">
        <v>311</v>
      </c>
      <c r="F37" s="40"/>
      <c r="G37" s="40"/>
      <c r="H37" s="40"/>
      <c r="I37" s="40"/>
      <c r="J37" s="40"/>
      <c r="K37" s="40"/>
      <c r="L37" s="40"/>
      <c r="M37" s="196"/>
    </row>
    <row r="38" spans="1:13" ht="15.75" customHeight="1" x14ac:dyDescent="0.15">
      <c r="A38" s="197" t="s">
        <v>312</v>
      </c>
      <c r="B38" s="198" t="s">
        <v>313</v>
      </c>
      <c r="C38" s="40"/>
      <c r="D38" s="192" t="s">
        <v>314</v>
      </c>
      <c r="E38" s="193" t="s">
        <v>315</v>
      </c>
      <c r="F38" s="40"/>
      <c r="G38" s="40"/>
      <c r="H38" s="40"/>
      <c r="I38" s="40"/>
      <c r="J38" s="40"/>
      <c r="K38" s="40"/>
      <c r="L38" s="40"/>
      <c r="M38" s="196"/>
    </row>
    <row r="39" spans="1:13" ht="15.75" customHeight="1" x14ac:dyDescent="0.15">
      <c r="A39" s="197" t="s">
        <v>316</v>
      </c>
      <c r="B39" s="198" t="s">
        <v>317</v>
      </c>
      <c r="C39" s="40"/>
      <c r="D39" s="192" t="s">
        <v>318</v>
      </c>
      <c r="E39" s="193" t="s">
        <v>319</v>
      </c>
      <c r="F39" s="40"/>
      <c r="G39" s="40"/>
      <c r="H39" s="40"/>
      <c r="I39" s="40"/>
      <c r="J39" s="40"/>
      <c r="K39" s="40"/>
      <c r="L39" s="40"/>
      <c r="M39" s="196"/>
    </row>
    <row r="40" spans="1:13" ht="15.75" customHeight="1" x14ac:dyDescent="0.15">
      <c r="A40" s="197" t="s">
        <v>320</v>
      </c>
      <c r="B40" s="198" t="s">
        <v>321</v>
      </c>
      <c r="C40" s="40"/>
      <c r="D40" s="192" t="s">
        <v>322</v>
      </c>
      <c r="E40" s="193" t="s">
        <v>323</v>
      </c>
      <c r="F40" s="40"/>
      <c r="G40" s="40"/>
      <c r="H40" s="40"/>
      <c r="I40" s="40"/>
      <c r="J40" s="40"/>
      <c r="K40" s="40"/>
      <c r="L40" s="40"/>
      <c r="M40" s="196"/>
    </row>
    <row r="41" spans="1:13" ht="15.75" customHeight="1" x14ac:dyDescent="0.15">
      <c r="A41" s="197" t="s">
        <v>324</v>
      </c>
      <c r="B41" s="198" t="s">
        <v>325</v>
      </c>
      <c r="C41" s="40"/>
      <c r="D41" s="192" t="s">
        <v>326</v>
      </c>
      <c r="E41" s="193" t="s">
        <v>327</v>
      </c>
      <c r="F41" s="40"/>
      <c r="G41" s="40"/>
      <c r="H41" s="40"/>
      <c r="I41" s="40"/>
      <c r="J41" s="40"/>
      <c r="K41" s="40"/>
      <c r="L41" s="40"/>
      <c r="M41" s="196"/>
    </row>
    <row r="42" spans="1:13" ht="15.75" customHeight="1" x14ac:dyDescent="0.15">
      <c r="A42" s="197" t="s">
        <v>328</v>
      </c>
      <c r="B42" s="198" t="s">
        <v>329</v>
      </c>
      <c r="C42" s="40"/>
      <c r="D42" s="192" t="s">
        <v>330</v>
      </c>
      <c r="E42" s="193" t="s">
        <v>331</v>
      </c>
      <c r="F42" s="40"/>
      <c r="G42" s="40"/>
      <c r="H42" s="40"/>
      <c r="I42" s="40"/>
      <c r="J42" s="40"/>
      <c r="K42" s="40"/>
      <c r="L42" s="40"/>
      <c r="M42" s="196"/>
    </row>
    <row r="43" spans="1:13" ht="15.75" customHeight="1" x14ac:dyDescent="0.15">
      <c r="A43" s="197" t="s">
        <v>332</v>
      </c>
      <c r="B43" s="198" t="s">
        <v>333</v>
      </c>
      <c r="C43" s="40"/>
      <c r="D43" s="192" t="s">
        <v>334</v>
      </c>
      <c r="E43" s="193" t="s">
        <v>335</v>
      </c>
      <c r="F43" s="40"/>
      <c r="G43" s="40"/>
      <c r="H43" s="40"/>
      <c r="I43" s="40"/>
      <c r="J43" s="40"/>
      <c r="K43" s="40"/>
      <c r="L43" s="40"/>
      <c r="M43" s="196"/>
    </row>
    <row r="44" spans="1:13" ht="15.75" customHeight="1" x14ac:dyDescent="0.15">
      <c r="A44" s="197" t="s">
        <v>336</v>
      </c>
      <c r="B44" s="198" t="s">
        <v>337</v>
      </c>
      <c r="C44" s="40"/>
      <c r="D44" s="192" t="s">
        <v>338</v>
      </c>
      <c r="E44" s="193" t="s">
        <v>339</v>
      </c>
      <c r="F44" s="40"/>
      <c r="G44" s="40"/>
      <c r="H44" s="40"/>
      <c r="I44" s="40"/>
      <c r="J44" s="40"/>
      <c r="K44" s="40"/>
      <c r="L44" s="40"/>
      <c r="M44" s="196"/>
    </row>
    <row r="45" spans="1:13" ht="15.75" customHeight="1" x14ac:dyDescent="0.15">
      <c r="A45" s="197" t="s">
        <v>340</v>
      </c>
      <c r="B45" s="198" t="s">
        <v>341</v>
      </c>
      <c r="C45" s="40"/>
      <c r="D45" s="192" t="s">
        <v>342</v>
      </c>
      <c r="E45" s="193" t="s">
        <v>343</v>
      </c>
      <c r="F45" s="40"/>
      <c r="G45" s="40"/>
      <c r="H45" s="40"/>
      <c r="I45" s="40"/>
      <c r="J45" s="40"/>
      <c r="K45" s="40"/>
      <c r="L45" s="40"/>
      <c r="M45" s="196"/>
    </row>
    <row r="46" spans="1:13" ht="15.75" customHeight="1" x14ac:dyDescent="0.15">
      <c r="A46" s="197" t="s">
        <v>344</v>
      </c>
      <c r="B46" s="198" t="s">
        <v>345</v>
      </c>
      <c r="C46" s="40"/>
      <c r="D46" s="192" t="s">
        <v>346</v>
      </c>
      <c r="E46" s="193" t="s">
        <v>347</v>
      </c>
      <c r="F46" s="40"/>
      <c r="G46" s="40"/>
      <c r="H46" s="40"/>
      <c r="I46" s="40"/>
      <c r="J46" s="40"/>
      <c r="K46" s="40"/>
      <c r="L46" s="40"/>
      <c r="M46" s="196"/>
    </row>
    <row r="47" spans="1:13" ht="15.75" customHeight="1" x14ac:dyDescent="0.15">
      <c r="A47" s="197" t="s">
        <v>348</v>
      </c>
      <c r="B47" s="198" t="s">
        <v>349</v>
      </c>
      <c r="C47" s="40"/>
      <c r="D47" s="192" t="s">
        <v>350</v>
      </c>
      <c r="E47" s="193" t="s">
        <v>351</v>
      </c>
      <c r="F47" s="40"/>
      <c r="G47" s="40"/>
      <c r="H47" s="40"/>
      <c r="I47" s="40"/>
      <c r="J47" s="40"/>
      <c r="K47" s="40"/>
      <c r="L47" s="40"/>
      <c r="M47" s="196"/>
    </row>
    <row r="48" spans="1:13" ht="15.75" customHeight="1" x14ac:dyDescent="0.15">
      <c r="A48" s="197" t="s">
        <v>352</v>
      </c>
      <c r="B48" s="198" t="s">
        <v>353</v>
      </c>
      <c r="C48" s="40"/>
      <c r="D48" s="192" t="s">
        <v>354</v>
      </c>
      <c r="E48" s="193" t="s">
        <v>355</v>
      </c>
      <c r="F48" s="40"/>
      <c r="G48" s="40"/>
      <c r="H48" s="40"/>
      <c r="I48" s="40"/>
      <c r="J48" s="40"/>
      <c r="K48" s="40"/>
      <c r="L48" s="40"/>
      <c r="M48" s="196"/>
    </row>
    <row r="49" spans="1:13" ht="15.75" customHeight="1" x14ac:dyDescent="0.15">
      <c r="A49" s="197" t="s">
        <v>356</v>
      </c>
      <c r="B49" s="198" t="s">
        <v>357</v>
      </c>
      <c r="C49" s="40"/>
      <c r="D49" s="192" t="s">
        <v>358</v>
      </c>
      <c r="E49" s="193" t="s">
        <v>359</v>
      </c>
      <c r="F49" s="40"/>
      <c r="G49" s="40"/>
      <c r="H49" s="40"/>
      <c r="I49" s="40"/>
      <c r="J49" s="40"/>
      <c r="K49" s="40"/>
      <c r="L49" s="40"/>
      <c r="M49" s="196"/>
    </row>
    <row r="50" spans="1:13" ht="15.75" customHeight="1" x14ac:dyDescent="0.15">
      <c r="A50" s="197" t="s">
        <v>360</v>
      </c>
      <c r="B50" s="198" t="s">
        <v>361</v>
      </c>
      <c r="C50" s="40"/>
      <c r="D50" s="192" t="s">
        <v>362</v>
      </c>
      <c r="E50" s="193" t="s">
        <v>363</v>
      </c>
      <c r="F50" s="40"/>
      <c r="G50" s="40"/>
      <c r="H50" s="40"/>
      <c r="I50" s="40"/>
      <c r="J50" s="40"/>
      <c r="K50" s="40"/>
      <c r="L50" s="40"/>
      <c r="M50" s="196"/>
    </row>
    <row r="51" spans="1:13" ht="15.75" customHeight="1" x14ac:dyDescent="0.15">
      <c r="A51" s="197" t="s">
        <v>364</v>
      </c>
      <c r="B51" s="198" t="s">
        <v>365</v>
      </c>
      <c r="C51" s="40"/>
      <c r="D51" s="192" t="s">
        <v>366</v>
      </c>
      <c r="E51" s="193" t="s">
        <v>367</v>
      </c>
      <c r="F51" s="40"/>
      <c r="G51" s="40"/>
      <c r="H51" s="40"/>
      <c r="I51" s="40"/>
      <c r="J51" s="40"/>
      <c r="K51" s="40"/>
      <c r="L51" s="40"/>
      <c r="M51" s="196"/>
    </row>
    <row r="52" spans="1:13" ht="15.75" customHeight="1" x14ac:dyDescent="0.15">
      <c r="A52" s="197" t="s">
        <v>368</v>
      </c>
      <c r="B52" s="198" t="s">
        <v>369</v>
      </c>
      <c r="C52" s="40"/>
      <c r="D52" s="192" t="s">
        <v>370</v>
      </c>
      <c r="E52" s="193" t="s">
        <v>371</v>
      </c>
      <c r="F52" s="40"/>
      <c r="G52" s="40"/>
      <c r="H52" s="40"/>
      <c r="I52" s="40"/>
      <c r="J52" s="40"/>
      <c r="K52" s="40"/>
      <c r="L52" s="40"/>
      <c r="M52" s="196"/>
    </row>
    <row r="53" spans="1:13" ht="15.75" customHeight="1" x14ac:dyDescent="0.15">
      <c r="A53" s="197" t="s">
        <v>372</v>
      </c>
      <c r="B53" s="198" t="s">
        <v>373</v>
      </c>
      <c r="C53" s="40"/>
      <c r="D53" s="192" t="s">
        <v>374</v>
      </c>
      <c r="E53" s="193" t="s">
        <v>375</v>
      </c>
      <c r="F53" s="40"/>
      <c r="G53" s="40"/>
      <c r="H53" s="40"/>
      <c r="I53" s="40"/>
      <c r="J53" s="40"/>
      <c r="K53" s="40"/>
      <c r="L53" s="40"/>
      <c r="M53" s="196"/>
    </row>
    <row r="54" spans="1:13" ht="15.75" customHeight="1" x14ac:dyDescent="0.15">
      <c r="A54" s="197" t="s">
        <v>376</v>
      </c>
      <c r="B54" s="198" t="s">
        <v>377</v>
      </c>
      <c r="C54" s="40"/>
      <c r="D54" s="192" t="s">
        <v>378</v>
      </c>
      <c r="E54" s="193" t="s">
        <v>379</v>
      </c>
      <c r="F54" s="40"/>
      <c r="G54" s="40"/>
      <c r="H54" s="40"/>
      <c r="I54" s="40"/>
      <c r="J54" s="40"/>
      <c r="K54" s="40"/>
      <c r="L54" s="40"/>
      <c r="M54" s="196"/>
    </row>
    <row r="55" spans="1:13" ht="15.75" customHeight="1" x14ac:dyDescent="0.15">
      <c r="A55" s="197" t="s">
        <v>380</v>
      </c>
      <c r="B55" s="198" t="s">
        <v>196</v>
      </c>
      <c r="C55" s="40"/>
      <c r="D55" s="192" t="s">
        <v>381</v>
      </c>
      <c r="E55" s="193" t="s">
        <v>382</v>
      </c>
      <c r="F55" s="40"/>
      <c r="G55" s="40"/>
      <c r="H55" s="40"/>
      <c r="I55" s="40"/>
      <c r="J55" s="40"/>
      <c r="K55" s="40"/>
      <c r="L55" s="40"/>
      <c r="M55" s="196"/>
    </row>
    <row r="56" spans="1:13" ht="15.75" customHeight="1" x14ac:dyDescent="0.15">
      <c r="A56" s="197" t="s">
        <v>5</v>
      </c>
      <c r="B56" s="198" t="s">
        <v>68</v>
      </c>
      <c r="C56" s="40"/>
      <c r="D56" s="192" t="s">
        <v>383</v>
      </c>
      <c r="E56" s="193" t="s">
        <v>384</v>
      </c>
      <c r="F56" s="40"/>
      <c r="G56" s="40"/>
      <c r="H56" s="40"/>
      <c r="I56" s="40"/>
      <c r="J56" s="40"/>
      <c r="K56" s="40"/>
      <c r="L56" s="40"/>
      <c r="M56" s="196"/>
    </row>
    <row r="57" spans="1:13" ht="15.75" customHeight="1" x14ac:dyDescent="0.15">
      <c r="A57" s="197" t="s">
        <v>385</v>
      </c>
      <c r="B57" s="198" t="s">
        <v>386</v>
      </c>
      <c r="C57" s="40"/>
      <c r="D57" s="192" t="s">
        <v>387</v>
      </c>
      <c r="E57" s="193" t="s">
        <v>388</v>
      </c>
      <c r="F57" s="40"/>
      <c r="G57" s="40"/>
      <c r="H57" s="40"/>
      <c r="I57" s="40"/>
      <c r="J57" s="40"/>
      <c r="K57" s="40"/>
      <c r="L57" s="40"/>
      <c r="M57" s="196"/>
    </row>
    <row r="58" spans="1:13" ht="15.75" customHeight="1" x14ac:dyDescent="0.15">
      <c r="A58" s="197" t="s">
        <v>389</v>
      </c>
      <c r="B58" s="198" t="s">
        <v>390</v>
      </c>
      <c r="C58" s="40"/>
      <c r="D58" s="192" t="s">
        <v>391</v>
      </c>
      <c r="E58" s="193" t="s">
        <v>392</v>
      </c>
      <c r="F58" s="40"/>
      <c r="G58" s="40"/>
      <c r="H58" s="40"/>
      <c r="I58" s="40"/>
      <c r="J58" s="40"/>
      <c r="K58" s="40"/>
      <c r="L58" s="40"/>
      <c r="M58" s="196"/>
    </row>
    <row r="59" spans="1:13" ht="15.75" customHeight="1" x14ac:dyDescent="0.15">
      <c r="A59" s="197" t="s">
        <v>393</v>
      </c>
      <c r="B59" s="198" t="s">
        <v>394</v>
      </c>
      <c r="C59" s="40"/>
      <c r="D59" s="192" t="s">
        <v>395</v>
      </c>
      <c r="E59" s="193" t="s">
        <v>396</v>
      </c>
      <c r="F59" s="40"/>
      <c r="G59" s="40"/>
      <c r="H59" s="40"/>
      <c r="I59" s="40"/>
      <c r="J59" s="40"/>
      <c r="K59" s="40"/>
      <c r="L59" s="40"/>
      <c r="M59" s="196"/>
    </row>
    <row r="60" spans="1:13" ht="15.75" customHeight="1" x14ac:dyDescent="0.15">
      <c r="A60" s="197" t="s">
        <v>397</v>
      </c>
      <c r="B60" s="198" t="s">
        <v>398</v>
      </c>
      <c r="C60" s="40"/>
      <c r="D60" s="192" t="s">
        <v>399</v>
      </c>
      <c r="E60" s="193" t="s">
        <v>400</v>
      </c>
      <c r="F60" s="40"/>
      <c r="G60" s="40"/>
      <c r="H60" s="40"/>
      <c r="I60" s="40"/>
      <c r="J60" s="40"/>
      <c r="K60" s="40"/>
      <c r="L60" s="40"/>
      <c r="M60" s="196"/>
    </row>
    <row r="61" spans="1:13" ht="15.75" customHeight="1" x14ac:dyDescent="0.15">
      <c r="A61" s="197" t="s">
        <v>401</v>
      </c>
      <c r="B61" s="198" t="s">
        <v>402</v>
      </c>
      <c r="C61" s="40"/>
      <c r="D61" s="192" t="s">
        <v>403</v>
      </c>
      <c r="E61" s="193" t="s">
        <v>404</v>
      </c>
      <c r="F61" s="40"/>
      <c r="G61" s="40"/>
      <c r="H61" s="40"/>
      <c r="I61" s="40"/>
      <c r="J61" s="40"/>
      <c r="K61" s="40"/>
      <c r="L61" s="40"/>
      <c r="M61" s="196"/>
    </row>
    <row r="62" spans="1:13" ht="15.75" customHeight="1" x14ac:dyDescent="0.15">
      <c r="A62" s="197" t="s">
        <v>405</v>
      </c>
      <c r="B62" s="198" t="s">
        <v>406</v>
      </c>
      <c r="C62" s="40"/>
      <c r="D62" s="192" t="s">
        <v>407</v>
      </c>
      <c r="E62" s="193" t="s">
        <v>408</v>
      </c>
      <c r="F62" s="40"/>
      <c r="G62" s="40"/>
      <c r="H62" s="40"/>
      <c r="I62" s="40"/>
      <c r="J62" s="40"/>
      <c r="K62" s="40"/>
      <c r="L62" s="40"/>
      <c r="M62" s="196"/>
    </row>
    <row r="63" spans="1:13" ht="15.75" customHeight="1" x14ac:dyDescent="0.15">
      <c r="A63" s="197" t="s">
        <v>409</v>
      </c>
      <c r="B63" s="198" t="s">
        <v>410</v>
      </c>
      <c r="C63" s="40"/>
      <c r="D63" s="192" t="s">
        <v>411</v>
      </c>
      <c r="E63" s="193" t="s">
        <v>412</v>
      </c>
      <c r="F63" s="40"/>
      <c r="G63" s="40"/>
      <c r="H63" s="40"/>
      <c r="I63" s="40"/>
      <c r="J63" s="40"/>
      <c r="K63" s="40"/>
      <c r="L63" s="40"/>
      <c r="M63" s="196"/>
    </row>
    <row r="64" spans="1:13" ht="15.75" customHeight="1" x14ac:dyDescent="0.15">
      <c r="A64" s="197" t="s">
        <v>413</v>
      </c>
      <c r="B64" s="198" t="s">
        <v>414</v>
      </c>
      <c r="C64" s="40"/>
      <c r="D64" s="192" t="s">
        <v>415</v>
      </c>
      <c r="E64" s="193" t="s">
        <v>416</v>
      </c>
      <c r="F64" s="40"/>
      <c r="G64" s="40"/>
      <c r="H64" s="40"/>
      <c r="I64" s="40"/>
      <c r="J64" s="40"/>
      <c r="K64" s="40"/>
      <c r="L64" s="40"/>
      <c r="M64" s="196"/>
    </row>
    <row r="65" spans="1:13" ht="15.75" customHeight="1" x14ac:dyDescent="0.15">
      <c r="A65" s="197" t="s">
        <v>417</v>
      </c>
      <c r="B65" s="198" t="s">
        <v>418</v>
      </c>
      <c r="C65" s="40"/>
      <c r="D65" s="192" t="s">
        <v>419</v>
      </c>
      <c r="E65" s="193" t="s">
        <v>420</v>
      </c>
      <c r="F65" s="40"/>
      <c r="G65" s="40"/>
      <c r="H65" s="40"/>
      <c r="I65" s="40"/>
      <c r="J65" s="40"/>
      <c r="K65" s="40"/>
      <c r="L65" s="40"/>
      <c r="M65" s="196"/>
    </row>
    <row r="66" spans="1:13" ht="15.75" customHeight="1" x14ac:dyDescent="0.15">
      <c r="A66" s="197" t="s">
        <v>421</v>
      </c>
      <c r="B66" s="198" t="s">
        <v>422</v>
      </c>
      <c r="C66" s="40"/>
      <c r="D66" s="192" t="s">
        <v>423</v>
      </c>
      <c r="E66" s="193" t="s">
        <v>424</v>
      </c>
      <c r="F66" s="40"/>
      <c r="G66" s="40"/>
      <c r="H66" s="40"/>
      <c r="I66" s="40"/>
      <c r="J66" s="40"/>
      <c r="K66" s="40"/>
      <c r="L66" s="40"/>
      <c r="M66" s="196"/>
    </row>
    <row r="67" spans="1:13" ht="15.75" customHeight="1" x14ac:dyDescent="0.15">
      <c r="A67" s="197" t="s">
        <v>425</v>
      </c>
      <c r="B67" s="198" t="s">
        <v>426</v>
      </c>
      <c r="C67" s="40"/>
      <c r="D67" s="192" t="s">
        <v>427</v>
      </c>
      <c r="E67" s="193" t="s">
        <v>428</v>
      </c>
      <c r="F67" s="40"/>
      <c r="G67" s="40"/>
      <c r="H67" s="40"/>
      <c r="I67" s="40"/>
      <c r="J67" s="40"/>
      <c r="K67" s="40"/>
      <c r="L67" s="40"/>
      <c r="M67" s="196"/>
    </row>
    <row r="68" spans="1:13" ht="15.75" customHeight="1" x14ac:dyDescent="0.15">
      <c r="A68" s="197" t="s">
        <v>429</v>
      </c>
      <c r="B68" s="198" t="s">
        <v>430</v>
      </c>
      <c r="C68" s="40"/>
      <c r="D68" s="192" t="s">
        <v>431</v>
      </c>
      <c r="E68" s="193" t="s">
        <v>432</v>
      </c>
      <c r="F68" s="40"/>
      <c r="G68" s="40"/>
      <c r="H68" s="40"/>
      <c r="I68" s="40"/>
      <c r="J68" s="40"/>
      <c r="K68" s="40"/>
      <c r="L68" s="40"/>
      <c r="M68" s="196"/>
    </row>
    <row r="69" spans="1:13" ht="15.75" customHeight="1" x14ac:dyDescent="0.15">
      <c r="A69" s="197" t="s">
        <v>170</v>
      </c>
      <c r="B69" s="198" t="s">
        <v>171</v>
      </c>
      <c r="C69" s="40"/>
      <c r="D69" s="192" t="s">
        <v>433</v>
      </c>
      <c r="E69" s="193" t="s">
        <v>434</v>
      </c>
      <c r="F69" s="40"/>
      <c r="G69" s="40"/>
      <c r="H69" s="40"/>
      <c r="I69" s="40"/>
      <c r="J69" s="40"/>
      <c r="K69" s="40"/>
      <c r="L69" s="40"/>
      <c r="M69" s="196"/>
    </row>
    <row r="70" spans="1:13" ht="15.75" customHeight="1" x14ac:dyDescent="0.15">
      <c r="A70" s="197" t="s">
        <v>435</v>
      </c>
      <c r="B70" s="198" t="s">
        <v>436</v>
      </c>
      <c r="C70" s="40"/>
      <c r="D70" s="192" t="s">
        <v>437</v>
      </c>
      <c r="E70" s="193" t="s">
        <v>438</v>
      </c>
      <c r="F70" s="40"/>
      <c r="G70" s="40"/>
      <c r="H70" s="40"/>
      <c r="I70" s="40"/>
      <c r="J70" s="40"/>
      <c r="K70" s="40"/>
      <c r="L70" s="40"/>
      <c r="M70" s="196"/>
    </row>
    <row r="71" spans="1:13" ht="15.75" customHeight="1" x14ac:dyDescent="0.15">
      <c r="A71" s="197" t="s">
        <v>439</v>
      </c>
      <c r="B71" s="198" t="s">
        <v>440</v>
      </c>
      <c r="C71" s="40"/>
      <c r="D71" s="192" t="s">
        <v>441</v>
      </c>
      <c r="E71" s="193" t="s">
        <v>442</v>
      </c>
      <c r="F71" s="40"/>
      <c r="G71" s="40"/>
      <c r="H71" s="40"/>
      <c r="I71" s="40"/>
      <c r="J71" s="40"/>
      <c r="K71" s="40"/>
      <c r="L71" s="40"/>
      <c r="M71" s="196"/>
    </row>
    <row r="72" spans="1:13" ht="15.75" customHeight="1" x14ac:dyDescent="0.15">
      <c r="A72" s="197" t="s">
        <v>443</v>
      </c>
      <c r="B72" s="198" t="s">
        <v>444</v>
      </c>
      <c r="C72" s="40"/>
      <c r="D72" s="192" t="s">
        <v>445</v>
      </c>
      <c r="E72" s="193" t="s">
        <v>446</v>
      </c>
      <c r="F72" s="40"/>
      <c r="G72" s="40"/>
      <c r="H72" s="40"/>
      <c r="I72" s="40"/>
      <c r="J72" s="40"/>
      <c r="K72" s="40"/>
      <c r="L72" s="40"/>
      <c r="M72" s="196"/>
    </row>
    <row r="73" spans="1:13" ht="15.75" customHeight="1" x14ac:dyDescent="0.15">
      <c r="A73" s="197" t="s">
        <v>447</v>
      </c>
      <c r="B73" s="198" t="s">
        <v>448</v>
      </c>
      <c r="C73" s="40"/>
      <c r="D73" s="192" t="s">
        <v>449</v>
      </c>
      <c r="E73" s="193" t="s">
        <v>450</v>
      </c>
      <c r="F73" s="40"/>
      <c r="G73" s="40"/>
      <c r="H73" s="40"/>
      <c r="I73" s="40"/>
      <c r="J73" s="40"/>
      <c r="K73" s="40"/>
      <c r="L73" s="40"/>
      <c r="M73" s="196"/>
    </row>
    <row r="74" spans="1:13" ht="15.75" customHeight="1" x14ac:dyDescent="0.15">
      <c r="A74" s="197" t="s">
        <v>451</v>
      </c>
      <c r="B74" s="198" t="s">
        <v>452</v>
      </c>
      <c r="C74" s="40"/>
      <c r="D74" s="192" t="s">
        <v>453</v>
      </c>
      <c r="E74" s="193" t="s">
        <v>454</v>
      </c>
      <c r="F74" s="40"/>
      <c r="G74" s="40"/>
      <c r="H74" s="40"/>
      <c r="I74" s="40"/>
      <c r="J74" s="40"/>
      <c r="K74" s="40"/>
      <c r="L74" s="40"/>
      <c r="M74" s="196"/>
    </row>
    <row r="75" spans="1:13" ht="15.75" customHeight="1" x14ac:dyDescent="0.15">
      <c r="A75" s="197" t="s">
        <v>455</v>
      </c>
      <c r="B75" s="198" t="s">
        <v>456</v>
      </c>
      <c r="C75" s="40"/>
      <c r="D75" s="192" t="s">
        <v>457</v>
      </c>
      <c r="E75" s="193" t="s">
        <v>458</v>
      </c>
      <c r="F75" s="40"/>
      <c r="G75" s="40"/>
      <c r="H75" s="40"/>
      <c r="I75" s="40"/>
      <c r="J75" s="40"/>
      <c r="K75" s="40"/>
      <c r="L75" s="40"/>
      <c r="M75" s="196"/>
    </row>
    <row r="76" spans="1:13" ht="15.75" customHeight="1" x14ac:dyDescent="0.15">
      <c r="A76" s="197" t="s">
        <v>459</v>
      </c>
      <c r="B76" s="198" t="s">
        <v>460</v>
      </c>
      <c r="C76" s="40"/>
      <c r="D76" s="192" t="s">
        <v>461</v>
      </c>
      <c r="E76" s="193" t="s">
        <v>462</v>
      </c>
      <c r="F76" s="40"/>
      <c r="G76" s="40"/>
      <c r="H76" s="40"/>
      <c r="I76" s="40"/>
      <c r="J76" s="40"/>
      <c r="K76" s="40"/>
      <c r="L76" s="40"/>
      <c r="M76" s="196"/>
    </row>
    <row r="77" spans="1:13" ht="15.75" customHeight="1" x14ac:dyDescent="0.15">
      <c r="A77" s="197" t="s">
        <v>463</v>
      </c>
      <c r="B77" s="198" t="s">
        <v>464</v>
      </c>
      <c r="C77" s="40"/>
      <c r="D77" s="192" t="s">
        <v>465</v>
      </c>
      <c r="E77" s="193" t="s">
        <v>466</v>
      </c>
      <c r="F77" s="40"/>
      <c r="G77" s="40"/>
      <c r="H77" s="40"/>
      <c r="I77" s="40"/>
      <c r="J77" s="40"/>
      <c r="K77" s="40"/>
      <c r="L77" s="40"/>
      <c r="M77" s="196"/>
    </row>
    <row r="78" spans="1:13" ht="15.75" customHeight="1" x14ac:dyDescent="0.15">
      <c r="A78" s="197" t="s">
        <v>467</v>
      </c>
      <c r="B78" s="198" t="s">
        <v>468</v>
      </c>
      <c r="C78" s="40"/>
      <c r="D78" s="192" t="s">
        <v>469</v>
      </c>
      <c r="E78" s="193" t="s">
        <v>470</v>
      </c>
      <c r="F78" s="40"/>
      <c r="G78" s="40"/>
      <c r="H78" s="40"/>
      <c r="I78" s="40"/>
      <c r="J78" s="40"/>
      <c r="K78" s="40"/>
      <c r="L78" s="40"/>
      <c r="M78" s="196"/>
    </row>
    <row r="79" spans="1:13" ht="15.75" customHeight="1" x14ac:dyDescent="0.15">
      <c r="A79" s="197" t="s">
        <v>471</v>
      </c>
      <c r="B79" s="198" t="s">
        <v>472</v>
      </c>
      <c r="C79" s="40"/>
      <c r="D79" s="192" t="s">
        <v>473</v>
      </c>
      <c r="E79" s="193" t="s">
        <v>474</v>
      </c>
      <c r="F79" s="40"/>
      <c r="G79" s="40"/>
      <c r="H79" s="40"/>
      <c r="I79" s="40"/>
      <c r="J79" s="40"/>
      <c r="K79" s="40"/>
      <c r="L79" s="40"/>
      <c r="M79" s="196"/>
    </row>
    <row r="80" spans="1:13" ht="15.75" customHeight="1" x14ac:dyDescent="0.15">
      <c r="A80" s="197" t="s">
        <v>475</v>
      </c>
      <c r="B80" s="198" t="s">
        <v>476</v>
      </c>
      <c r="C80" s="40"/>
      <c r="D80" s="192" t="s">
        <v>477</v>
      </c>
      <c r="E80" s="193" t="s">
        <v>478</v>
      </c>
      <c r="F80" s="40"/>
      <c r="G80" s="40"/>
      <c r="H80" s="40"/>
      <c r="I80" s="40"/>
      <c r="J80" s="40"/>
      <c r="K80" s="40"/>
      <c r="L80" s="40"/>
      <c r="M80" s="196"/>
    </row>
    <row r="81" spans="1:13" ht="15.75" customHeight="1" x14ac:dyDescent="0.15">
      <c r="A81" s="197" t="s">
        <v>479</v>
      </c>
      <c r="B81" s="198" t="s">
        <v>480</v>
      </c>
      <c r="C81" s="40"/>
      <c r="D81" s="192" t="s">
        <v>481</v>
      </c>
      <c r="E81" s="193" t="s">
        <v>482</v>
      </c>
      <c r="F81" s="40"/>
      <c r="G81" s="40"/>
      <c r="H81" s="40"/>
      <c r="I81" s="40"/>
      <c r="J81" s="40"/>
      <c r="K81" s="40"/>
      <c r="L81" s="40"/>
      <c r="M81" s="196"/>
    </row>
    <row r="82" spans="1:13" ht="15.75" customHeight="1" x14ac:dyDescent="0.15">
      <c r="A82" s="197" t="s">
        <v>200</v>
      </c>
      <c r="B82" s="198" t="s">
        <v>201</v>
      </c>
      <c r="C82" s="40"/>
      <c r="D82" s="192" t="s">
        <v>483</v>
      </c>
      <c r="E82" s="193" t="s">
        <v>484</v>
      </c>
      <c r="F82" s="40"/>
      <c r="G82" s="40"/>
      <c r="H82" s="40"/>
      <c r="I82" s="40"/>
      <c r="J82" s="40"/>
      <c r="K82" s="40"/>
      <c r="L82" s="40"/>
      <c r="M82" s="196"/>
    </row>
    <row r="83" spans="1:13" ht="15.75" customHeight="1" x14ac:dyDescent="0.15">
      <c r="A83" s="197" t="s">
        <v>485</v>
      </c>
      <c r="B83" s="198" t="s">
        <v>486</v>
      </c>
      <c r="C83" s="40"/>
      <c r="D83" s="192" t="s">
        <v>487</v>
      </c>
      <c r="E83" s="193" t="s">
        <v>488</v>
      </c>
      <c r="F83" s="40"/>
      <c r="G83" s="40"/>
      <c r="H83" s="40"/>
      <c r="I83" s="40"/>
      <c r="J83" s="40"/>
      <c r="K83" s="40"/>
      <c r="L83" s="40"/>
      <c r="M83" s="196"/>
    </row>
    <row r="84" spans="1:13" ht="15.75" customHeight="1" x14ac:dyDescent="0.15">
      <c r="A84" s="197" t="s">
        <v>489</v>
      </c>
      <c r="B84" s="198" t="s">
        <v>490</v>
      </c>
      <c r="C84" s="40"/>
      <c r="D84" s="192" t="s">
        <v>491</v>
      </c>
      <c r="E84" s="193" t="s">
        <v>492</v>
      </c>
      <c r="F84" s="40"/>
      <c r="G84" s="40"/>
      <c r="H84" s="40"/>
      <c r="I84" s="40"/>
      <c r="J84" s="40"/>
      <c r="K84" s="40"/>
      <c r="L84" s="40"/>
      <c r="M84" s="196"/>
    </row>
    <row r="85" spans="1:13" ht="15.75" customHeight="1" x14ac:dyDescent="0.15">
      <c r="A85" s="197" t="s">
        <v>493</v>
      </c>
      <c r="B85" s="198" t="s">
        <v>494</v>
      </c>
      <c r="C85" s="40"/>
      <c r="D85" s="192" t="s">
        <v>495</v>
      </c>
      <c r="E85" s="193" t="s">
        <v>496</v>
      </c>
      <c r="F85" s="40"/>
      <c r="G85" s="40"/>
      <c r="H85" s="40"/>
      <c r="I85" s="40"/>
      <c r="J85" s="40"/>
      <c r="K85" s="40"/>
      <c r="L85" s="40"/>
      <c r="M85" s="196"/>
    </row>
    <row r="86" spans="1:13" ht="15.75" customHeight="1" x14ac:dyDescent="0.15">
      <c r="A86" s="197" t="s">
        <v>497</v>
      </c>
      <c r="B86" s="198" t="s">
        <v>498</v>
      </c>
      <c r="C86" s="40"/>
      <c r="D86" s="192" t="s">
        <v>499</v>
      </c>
      <c r="E86" s="193" t="s">
        <v>500</v>
      </c>
      <c r="F86" s="40"/>
      <c r="G86" s="40"/>
      <c r="H86" s="40"/>
      <c r="I86" s="40"/>
      <c r="J86" s="40"/>
      <c r="K86" s="40"/>
      <c r="L86" s="40"/>
      <c r="M86" s="196"/>
    </row>
    <row r="87" spans="1:13" ht="15.75" customHeight="1" x14ac:dyDescent="0.15">
      <c r="A87" s="197" t="s">
        <v>501</v>
      </c>
      <c r="B87" s="198" t="s">
        <v>502</v>
      </c>
      <c r="C87" s="40"/>
      <c r="D87" s="192" t="s">
        <v>503</v>
      </c>
      <c r="E87" s="193" t="s">
        <v>504</v>
      </c>
      <c r="F87" s="40"/>
      <c r="G87" s="40"/>
      <c r="H87" s="40"/>
      <c r="I87" s="40"/>
      <c r="J87" s="40"/>
      <c r="K87" s="40"/>
      <c r="L87" s="40"/>
      <c r="M87" s="196"/>
    </row>
    <row r="88" spans="1:13" ht="15.75" customHeight="1" x14ac:dyDescent="0.15">
      <c r="A88" s="197" t="s">
        <v>505</v>
      </c>
      <c r="B88" s="198" t="s">
        <v>506</v>
      </c>
      <c r="C88" s="40"/>
      <c r="D88" s="192" t="s">
        <v>507</v>
      </c>
      <c r="E88" s="193" t="s">
        <v>508</v>
      </c>
      <c r="F88" s="40"/>
      <c r="G88" s="40"/>
      <c r="H88" s="40"/>
      <c r="I88" s="40"/>
      <c r="J88" s="40"/>
      <c r="K88" s="40"/>
      <c r="L88" s="40"/>
      <c r="M88" s="196"/>
    </row>
    <row r="89" spans="1:13" ht="15.75" customHeight="1" x14ac:dyDescent="0.15">
      <c r="A89" s="197" t="s">
        <v>509</v>
      </c>
      <c r="B89" s="198" t="s">
        <v>510</v>
      </c>
      <c r="C89" s="40"/>
      <c r="D89" s="192" t="s">
        <v>511</v>
      </c>
      <c r="E89" s="193" t="s">
        <v>512</v>
      </c>
      <c r="F89" s="40"/>
      <c r="G89" s="40"/>
      <c r="H89" s="40"/>
      <c r="I89" s="40"/>
      <c r="J89" s="40"/>
      <c r="K89" s="40"/>
      <c r="L89" s="40"/>
      <c r="M89" s="196"/>
    </row>
    <row r="90" spans="1:13" ht="15.75" customHeight="1" x14ac:dyDescent="0.15">
      <c r="A90" s="197" t="s">
        <v>513</v>
      </c>
      <c r="B90" s="198" t="s">
        <v>514</v>
      </c>
      <c r="C90" s="40"/>
      <c r="D90" s="192" t="s">
        <v>515</v>
      </c>
      <c r="E90" s="193" t="s">
        <v>516</v>
      </c>
      <c r="F90" s="40"/>
      <c r="G90" s="40"/>
      <c r="H90" s="40"/>
      <c r="I90" s="40"/>
      <c r="J90" s="40"/>
      <c r="K90" s="40"/>
      <c r="L90" s="40"/>
      <c r="M90" s="196"/>
    </row>
    <row r="91" spans="1:13" ht="15.75" customHeight="1" x14ac:dyDescent="0.15">
      <c r="A91" s="197" t="s">
        <v>517</v>
      </c>
      <c r="B91" s="198" t="s">
        <v>518</v>
      </c>
      <c r="C91" s="40"/>
      <c r="D91" s="192" t="s">
        <v>519</v>
      </c>
      <c r="E91" s="193" t="s">
        <v>520</v>
      </c>
      <c r="F91" s="40"/>
      <c r="G91" s="40"/>
      <c r="H91" s="40"/>
      <c r="I91" s="40"/>
      <c r="J91" s="40"/>
      <c r="K91" s="40"/>
      <c r="L91" s="40"/>
      <c r="M91" s="196"/>
    </row>
    <row r="92" spans="1:13" ht="15.75" customHeight="1" x14ac:dyDescent="0.15">
      <c r="A92" s="197" t="s">
        <v>521</v>
      </c>
      <c r="B92" s="198" t="s">
        <v>522</v>
      </c>
      <c r="C92" s="40"/>
      <c r="D92" s="192" t="s">
        <v>523</v>
      </c>
      <c r="E92" s="193" t="s">
        <v>524</v>
      </c>
      <c r="F92" s="40"/>
      <c r="G92" s="40"/>
      <c r="H92" s="40"/>
      <c r="I92" s="40"/>
      <c r="J92" s="40"/>
      <c r="K92" s="40"/>
      <c r="L92" s="40"/>
      <c r="M92" s="196"/>
    </row>
    <row r="93" spans="1:13" ht="15.75" customHeight="1" x14ac:dyDescent="0.15">
      <c r="A93" s="197" t="s">
        <v>525</v>
      </c>
      <c r="B93" s="198" t="s">
        <v>526</v>
      </c>
      <c r="C93" s="40"/>
      <c r="D93" s="192" t="s">
        <v>527</v>
      </c>
      <c r="E93" s="193" t="s">
        <v>528</v>
      </c>
      <c r="F93" s="40"/>
      <c r="G93" s="40"/>
      <c r="H93" s="40"/>
      <c r="I93" s="40"/>
      <c r="J93" s="40"/>
      <c r="K93" s="40"/>
      <c r="L93" s="40"/>
      <c r="M93" s="196"/>
    </row>
    <row r="94" spans="1:13" ht="15.75" customHeight="1" x14ac:dyDescent="0.15">
      <c r="A94" s="197" t="s">
        <v>529</v>
      </c>
      <c r="B94" s="198" t="s">
        <v>530</v>
      </c>
      <c r="C94" s="40"/>
      <c r="D94" s="192" t="s">
        <v>531</v>
      </c>
      <c r="E94" s="193" t="s">
        <v>532</v>
      </c>
      <c r="F94" s="40"/>
      <c r="G94" s="40"/>
      <c r="H94" s="40"/>
      <c r="I94" s="40"/>
      <c r="J94" s="40"/>
      <c r="K94" s="40"/>
      <c r="L94" s="40"/>
      <c r="M94" s="196"/>
    </row>
    <row r="95" spans="1:13" ht="15.75" customHeight="1" x14ac:dyDescent="0.15">
      <c r="A95" s="197" t="s">
        <v>533</v>
      </c>
      <c r="B95" s="198" t="s">
        <v>534</v>
      </c>
      <c r="C95" s="40"/>
      <c r="D95" s="192" t="s">
        <v>535</v>
      </c>
      <c r="E95" s="193" t="s">
        <v>536</v>
      </c>
      <c r="F95" s="40"/>
      <c r="G95" s="40"/>
      <c r="H95" s="40"/>
      <c r="I95" s="40"/>
      <c r="J95" s="40"/>
      <c r="K95" s="40"/>
      <c r="L95" s="40"/>
      <c r="M95" s="196"/>
    </row>
    <row r="96" spans="1:13" ht="15.75" customHeight="1" x14ac:dyDescent="0.15">
      <c r="A96" s="197" t="s">
        <v>537</v>
      </c>
      <c r="B96" s="198" t="s">
        <v>538</v>
      </c>
      <c r="C96" s="40"/>
      <c r="D96" s="192" t="s">
        <v>539</v>
      </c>
      <c r="E96" s="193" t="s">
        <v>540</v>
      </c>
      <c r="F96" s="40"/>
      <c r="G96" s="40"/>
      <c r="H96" s="40"/>
      <c r="I96" s="40"/>
      <c r="J96" s="40"/>
      <c r="K96" s="40"/>
      <c r="L96" s="40"/>
      <c r="M96" s="196"/>
    </row>
    <row r="97" spans="1:13" ht="15.75" customHeight="1" x14ac:dyDescent="0.15">
      <c r="A97" s="197" t="s">
        <v>541</v>
      </c>
      <c r="B97" s="198" t="s">
        <v>542</v>
      </c>
      <c r="C97" s="40"/>
      <c r="D97" s="192" t="s">
        <v>543</v>
      </c>
      <c r="E97" s="193" t="s">
        <v>544</v>
      </c>
      <c r="F97" s="40"/>
      <c r="G97" s="40"/>
      <c r="H97" s="40"/>
      <c r="I97" s="40"/>
      <c r="J97" s="40"/>
      <c r="K97" s="40"/>
      <c r="L97" s="40"/>
      <c r="M97" s="196"/>
    </row>
    <row r="98" spans="1:13" ht="15.75" customHeight="1" x14ac:dyDescent="0.15">
      <c r="A98" s="197" t="s">
        <v>545</v>
      </c>
      <c r="B98" s="198" t="s">
        <v>546</v>
      </c>
      <c r="C98" s="40"/>
      <c r="D98" s="192" t="s">
        <v>547</v>
      </c>
      <c r="E98" s="193" t="s">
        <v>548</v>
      </c>
      <c r="F98" s="40"/>
      <c r="G98" s="40"/>
      <c r="H98" s="40"/>
      <c r="I98" s="40"/>
      <c r="J98" s="40"/>
      <c r="K98" s="40"/>
      <c r="L98" s="40"/>
      <c r="M98" s="196"/>
    </row>
    <row r="99" spans="1:13" ht="15.75" customHeight="1" x14ac:dyDescent="0.15">
      <c r="A99" s="197" t="s">
        <v>549</v>
      </c>
      <c r="B99" s="198" t="s">
        <v>550</v>
      </c>
      <c r="C99" s="40"/>
      <c r="D99" s="192" t="s">
        <v>551</v>
      </c>
      <c r="E99" s="193" t="s">
        <v>552</v>
      </c>
      <c r="F99" s="40"/>
      <c r="G99" s="40"/>
      <c r="H99" s="40"/>
      <c r="I99" s="40"/>
      <c r="J99" s="40"/>
      <c r="K99" s="40"/>
      <c r="L99" s="40"/>
      <c r="M99" s="196"/>
    </row>
    <row r="100" spans="1:13" ht="15.75" customHeight="1" x14ac:dyDescent="0.15">
      <c r="A100" s="197" t="s">
        <v>165</v>
      </c>
      <c r="B100" s="198" t="s">
        <v>166</v>
      </c>
      <c r="C100" s="40"/>
      <c r="D100" s="192" t="s">
        <v>553</v>
      </c>
      <c r="E100" s="193" t="s">
        <v>554</v>
      </c>
      <c r="F100" s="40"/>
      <c r="G100" s="40"/>
      <c r="H100" s="40"/>
      <c r="I100" s="40"/>
      <c r="J100" s="40"/>
      <c r="K100" s="40"/>
      <c r="L100" s="40"/>
      <c r="M100" s="196"/>
    </row>
    <row r="101" spans="1:13" ht="15.75" customHeight="1" x14ac:dyDescent="0.15">
      <c r="A101" s="197" t="s">
        <v>555</v>
      </c>
      <c r="B101" s="198" t="s">
        <v>556</v>
      </c>
      <c r="C101" s="40"/>
      <c r="D101" s="192" t="s">
        <v>557</v>
      </c>
      <c r="E101" s="193" t="s">
        <v>558</v>
      </c>
      <c r="F101" s="40"/>
      <c r="G101" s="40"/>
      <c r="H101" s="40"/>
      <c r="I101" s="40"/>
      <c r="J101" s="40"/>
      <c r="K101" s="40"/>
      <c r="L101" s="40"/>
      <c r="M101" s="196"/>
    </row>
    <row r="102" spans="1:13" ht="15.75" customHeight="1" x14ac:dyDescent="0.15">
      <c r="A102" s="197" t="s">
        <v>559</v>
      </c>
      <c r="B102" s="198" t="s">
        <v>560</v>
      </c>
      <c r="C102" s="40"/>
      <c r="D102" s="192" t="s">
        <v>561</v>
      </c>
      <c r="E102" s="193" t="s">
        <v>562</v>
      </c>
      <c r="F102" s="40"/>
      <c r="G102" s="40"/>
      <c r="H102" s="40"/>
      <c r="I102" s="40"/>
      <c r="J102" s="40"/>
      <c r="K102" s="40"/>
      <c r="L102" s="40"/>
      <c r="M102" s="196"/>
    </row>
    <row r="103" spans="1:13" ht="15.75" customHeight="1" x14ac:dyDescent="0.15">
      <c r="A103" s="197" t="s">
        <v>563</v>
      </c>
      <c r="B103" s="198" t="s">
        <v>564</v>
      </c>
      <c r="C103" s="40"/>
      <c r="D103" s="192" t="s">
        <v>565</v>
      </c>
      <c r="E103" s="193" t="s">
        <v>566</v>
      </c>
      <c r="F103" s="40"/>
      <c r="G103" s="40"/>
      <c r="H103" s="40"/>
      <c r="I103" s="40"/>
      <c r="J103" s="40"/>
      <c r="K103" s="40"/>
      <c r="L103" s="40"/>
      <c r="M103" s="196"/>
    </row>
    <row r="104" spans="1:13" ht="15.75" customHeight="1" x14ac:dyDescent="0.15">
      <c r="A104" s="197" t="s">
        <v>567</v>
      </c>
      <c r="B104" s="198" t="s">
        <v>568</v>
      </c>
      <c r="C104" s="40"/>
      <c r="D104" s="192" t="s">
        <v>569</v>
      </c>
      <c r="E104" s="193" t="s">
        <v>570</v>
      </c>
      <c r="F104" s="40"/>
      <c r="G104" s="40"/>
      <c r="H104" s="40"/>
      <c r="I104" s="40"/>
      <c r="J104" s="40"/>
      <c r="K104" s="40"/>
      <c r="L104" s="40"/>
      <c r="M104" s="196"/>
    </row>
    <row r="105" spans="1:13" ht="15.75" customHeight="1" x14ac:dyDescent="0.15">
      <c r="A105" s="197" t="s">
        <v>571</v>
      </c>
      <c r="B105" s="198" t="s">
        <v>572</v>
      </c>
      <c r="C105" s="40"/>
      <c r="D105" s="192" t="s">
        <v>573</v>
      </c>
      <c r="E105" s="193" t="s">
        <v>574</v>
      </c>
      <c r="F105" s="40"/>
      <c r="G105" s="40"/>
      <c r="H105" s="40"/>
      <c r="I105" s="40"/>
      <c r="J105" s="40"/>
      <c r="K105" s="40"/>
      <c r="L105" s="40"/>
      <c r="M105" s="196"/>
    </row>
    <row r="106" spans="1:13" ht="15.75" customHeight="1" x14ac:dyDescent="0.15">
      <c r="A106" s="197" t="s">
        <v>575</v>
      </c>
      <c r="B106" s="198" t="s">
        <v>576</v>
      </c>
      <c r="C106" s="40"/>
      <c r="D106" s="192" t="s">
        <v>577</v>
      </c>
      <c r="E106" s="193" t="s">
        <v>578</v>
      </c>
      <c r="F106" s="40"/>
      <c r="G106" s="40"/>
      <c r="H106" s="40"/>
      <c r="I106" s="40"/>
      <c r="J106" s="40"/>
      <c r="K106" s="40"/>
      <c r="L106" s="40"/>
      <c r="M106" s="196"/>
    </row>
    <row r="107" spans="1:13" ht="15.75" customHeight="1" x14ac:dyDescent="0.15">
      <c r="A107" s="197" t="s">
        <v>579</v>
      </c>
      <c r="B107" s="198" t="s">
        <v>580</v>
      </c>
      <c r="C107" s="40"/>
      <c r="D107" s="192" t="s">
        <v>581</v>
      </c>
      <c r="E107" s="193" t="s">
        <v>582</v>
      </c>
      <c r="F107" s="40"/>
      <c r="G107" s="40"/>
      <c r="H107" s="40"/>
      <c r="I107" s="40"/>
      <c r="J107" s="40"/>
      <c r="K107" s="40"/>
      <c r="L107" s="40"/>
      <c r="M107" s="196"/>
    </row>
    <row r="108" spans="1:13" ht="15.75" customHeight="1" x14ac:dyDescent="0.15">
      <c r="A108" s="197" t="s">
        <v>583</v>
      </c>
      <c r="B108" s="198" t="s">
        <v>584</v>
      </c>
      <c r="C108" s="40"/>
      <c r="D108" s="192" t="s">
        <v>585</v>
      </c>
      <c r="E108" s="193" t="s">
        <v>586</v>
      </c>
      <c r="F108" s="40"/>
      <c r="G108" s="40"/>
      <c r="H108" s="40"/>
      <c r="I108" s="40"/>
      <c r="J108" s="40"/>
      <c r="K108" s="40"/>
      <c r="L108" s="40"/>
      <c r="M108" s="196"/>
    </row>
    <row r="109" spans="1:13" ht="15.75" customHeight="1" x14ac:dyDescent="0.15">
      <c r="A109" s="197" t="s">
        <v>587</v>
      </c>
      <c r="B109" s="198" t="s">
        <v>588</v>
      </c>
      <c r="C109" s="40"/>
      <c r="D109" s="192" t="s">
        <v>589</v>
      </c>
      <c r="E109" s="193" t="s">
        <v>590</v>
      </c>
      <c r="F109" s="40"/>
      <c r="G109" s="40"/>
      <c r="H109" s="40"/>
      <c r="I109" s="40"/>
      <c r="J109" s="40"/>
      <c r="K109" s="40"/>
      <c r="L109" s="40"/>
      <c r="M109" s="196"/>
    </row>
    <row r="110" spans="1:13" ht="15.75" customHeight="1" x14ac:dyDescent="0.15">
      <c r="A110" s="197" t="s">
        <v>591</v>
      </c>
      <c r="B110" s="198" t="s">
        <v>592</v>
      </c>
      <c r="C110" s="40"/>
      <c r="D110" s="192" t="s">
        <v>593</v>
      </c>
      <c r="E110" s="193" t="s">
        <v>594</v>
      </c>
      <c r="F110" s="40"/>
      <c r="G110" s="40"/>
      <c r="H110" s="40"/>
      <c r="I110" s="40"/>
      <c r="J110" s="40"/>
      <c r="K110" s="40"/>
      <c r="L110" s="40"/>
      <c r="M110" s="196"/>
    </row>
    <row r="111" spans="1:13" ht="15.75" customHeight="1" x14ac:dyDescent="0.15">
      <c r="A111" s="197" t="s">
        <v>595</v>
      </c>
      <c r="B111" s="198" t="s">
        <v>596</v>
      </c>
      <c r="C111" s="40"/>
      <c r="D111" s="192" t="s">
        <v>597</v>
      </c>
      <c r="E111" s="193" t="s">
        <v>598</v>
      </c>
      <c r="F111" s="40"/>
      <c r="G111" s="40"/>
      <c r="H111" s="40"/>
      <c r="I111" s="40"/>
      <c r="J111" s="40"/>
      <c r="K111" s="40"/>
      <c r="L111" s="40"/>
      <c r="M111" s="196"/>
    </row>
    <row r="112" spans="1:13" ht="15.75" customHeight="1" x14ac:dyDescent="0.15">
      <c r="A112" s="197" t="s">
        <v>599</v>
      </c>
      <c r="B112" s="198" t="s">
        <v>600</v>
      </c>
      <c r="C112" s="40"/>
      <c r="D112" s="192" t="s">
        <v>601</v>
      </c>
      <c r="E112" s="193" t="s">
        <v>602</v>
      </c>
      <c r="F112" s="40"/>
      <c r="G112" s="40"/>
      <c r="H112" s="40"/>
      <c r="I112" s="40"/>
      <c r="J112" s="40"/>
      <c r="K112" s="40"/>
      <c r="L112" s="40"/>
      <c r="M112" s="196"/>
    </row>
    <row r="113" spans="1:13" ht="15.75" customHeight="1" x14ac:dyDescent="0.15">
      <c r="A113" s="197" t="s">
        <v>603</v>
      </c>
      <c r="B113" s="198" t="s">
        <v>604</v>
      </c>
      <c r="C113" s="40"/>
      <c r="D113" s="192" t="s">
        <v>605</v>
      </c>
      <c r="E113" s="193" t="s">
        <v>606</v>
      </c>
      <c r="F113" s="40"/>
      <c r="G113" s="40"/>
      <c r="H113" s="40"/>
      <c r="I113" s="40"/>
      <c r="J113" s="40"/>
      <c r="K113" s="40"/>
      <c r="L113" s="40"/>
      <c r="M113" s="196"/>
    </row>
    <row r="114" spans="1:13" ht="15.75" customHeight="1" x14ac:dyDescent="0.15">
      <c r="A114" s="197" t="s">
        <v>607</v>
      </c>
      <c r="B114" s="198" t="s">
        <v>608</v>
      </c>
      <c r="C114" s="40"/>
      <c r="D114" s="192" t="s">
        <v>609</v>
      </c>
      <c r="E114" s="193" t="s">
        <v>610</v>
      </c>
      <c r="F114" s="40"/>
      <c r="G114" s="40"/>
      <c r="H114" s="40"/>
      <c r="I114" s="40"/>
      <c r="J114" s="40"/>
      <c r="K114" s="40"/>
      <c r="L114" s="40"/>
      <c r="M114" s="196"/>
    </row>
    <row r="115" spans="1:13" ht="15.75" customHeight="1" x14ac:dyDescent="0.15">
      <c r="A115" s="197" t="s">
        <v>611</v>
      </c>
      <c r="B115" s="198" t="s">
        <v>612</v>
      </c>
      <c r="C115" s="40"/>
      <c r="D115" s="192" t="s">
        <v>613</v>
      </c>
      <c r="E115" s="193" t="s">
        <v>614</v>
      </c>
      <c r="F115" s="40"/>
      <c r="G115" s="40"/>
      <c r="H115" s="40"/>
      <c r="I115" s="40"/>
      <c r="J115" s="40"/>
      <c r="K115" s="40"/>
      <c r="L115" s="40"/>
      <c r="M115" s="196"/>
    </row>
    <row r="116" spans="1:13" ht="15.75" customHeight="1" x14ac:dyDescent="0.15">
      <c r="A116" s="197" t="s">
        <v>615</v>
      </c>
      <c r="B116" s="198" t="s">
        <v>616</v>
      </c>
      <c r="C116" s="40"/>
      <c r="D116" s="192" t="s">
        <v>617</v>
      </c>
      <c r="E116" s="193" t="s">
        <v>618</v>
      </c>
      <c r="F116" s="40"/>
      <c r="G116" s="40"/>
      <c r="H116" s="40"/>
      <c r="I116" s="40"/>
      <c r="J116" s="40"/>
      <c r="K116" s="40"/>
      <c r="L116" s="40"/>
      <c r="M116" s="196"/>
    </row>
    <row r="117" spans="1:13" ht="15.75" customHeight="1" x14ac:dyDescent="0.15">
      <c r="A117" s="197" t="s">
        <v>619</v>
      </c>
      <c r="B117" s="198" t="s">
        <v>620</v>
      </c>
      <c r="C117" s="40"/>
      <c r="D117" s="192" t="s">
        <v>621</v>
      </c>
      <c r="E117" s="193" t="s">
        <v>622</v>
      </c>
      <c r="F117" s="40"/>
      <c r="G117" s="40"/>
      <c r="H117" s="40"/>
      <c r="I117" s="40"/>
      <c r="J117" s="40"/>
      <c r="K117" s="40"/>
      <c r="L117" s="40"/>
      <c r="M117" s="196"/>
    </row>
    <row r="118" spans="1:13" ht="15.75" customHeight="1" x14ac:dyDescent="0.15">
      <c r="A118" s="197" t="s">
        <v>623</v>
      </c>
      <c r="B118" s="198" t="s">
        <v>624</v>
      </c>
      <c r="C118" s="40"/>
      <c r="D118" s="192" t="s">
        <v>625</v>
      </c>
      <c r="E118" s="193" t="s">
        <v>626</v>
      </c>
      <c r="F118" s="40"/>
      <c r="G118" s="40"/>
      <c r="H118" s="40"/>
      <c r="I118" s="40"/>
      <c r="J118" s="40"/>
      <c r="K118" s="40"/>
      <c r="L118" s="40"/>
      <c r="M118" s="196"/>
    </row>
    <row r="119" spans="1:13" ht="15.75" customHeight="1" x14ac:dyDescent="0.15">
      <c r="A119" s="197" t="s">
        <v>627</v>
      </c>
      <c r="B119" s="198" t="s">
        <v>628</v>
      </c>
      <c r="C119" s="40"/>
      <c r="D119" s="192" t="s">
        <v>629</v>
      </c>
      <c r="E119" s="193" t="s">
        <v>630</v>
      </c>
      <c r="F119" s="40"/>
      <c r="G119" s="40"/>
      <c r="H119" s="40"/>
      <c r="I119" s="40"/>
      <c r="J119" s="40"/>
      <c r="K119" s="40"/>
      <c r="L119" s="40"/>
      <c r="M119" s="196"/>
    </row>
    <row r="120" spans="1:13" ht="15.75" customHeight="1" x14ac:dyDescent="0.15">
      <c r="A120" s="197" t="s">
        <v>631</v>
      </c>
      <c r="B120" s="198" t="s">
        <v>632</v>
      </c>
      <c r="C120" s="40"/>
      <c r="D120" s="192" t="s">
        <v>633</v>
      </c>
      <c r="E120" s="193" t="s">
        <v>634</v>
      </c>
      <c r="F120" s="40"/>
      <c r="G120" s="40"/>
      <c r="H120" s="40"/>
      <c r="I120" s="40"/>
      <c r="J120" s="40"/>
      <c r="K120" s="40"/>
      <c r="L120" s="40"/>
      <c r="M120" s="196"/>
    </row>
    <row r="121" spans="1:13" ht="15.75" customHeight="1" x14ac:dyDescent="0.15">
      <c r="A121" s="197" t="s">
        <v>635</v>
      </c>
      <c r="B121" s="198" t="s">
        <v>636</v>
      </c>
      <c r="C121" s="40"/>
      <c r="D121" s="192" t="s">
        <v>637</v>
      </c>
      <c r="E121" s="193" t="s">
        <v>638</v>
      </c>
      <c r="F121" s="40"/>
      <c r="G121" s="40"/>
      <c r="H121" s="40"/>
      <c r="I121" s="40"/>
      <c r="J121" s="40"/>
      <c r="K121" s="40"/>
      <c r="L121" s="40"/>
      <c r="M121" s="196"/>
    </row>
    <row r="122" spans="1:13" ht="15.75" customHeight="1" x14ac:dyDescent="0.15">
      <c r="A122" s="197" t="s">
        <v>639</v>
      </c>
      <c r="B122" s="198" t="s">
        <v>640</v>
      </c>
      <c r="C122" s="40"/>
      <c r="D122" s="192" t="s">
        <v>641</v>
      </c>
      <c r="E122" s="193" t="s">
        <v>642</v>
      </c>
      <c r="F122" s="40"/>
      <c r="G122" s="40"/>
      <c r="H122" s="40"/>
      <c r="I122" s="40"/>
      <c r="J122" s="40"/>
      <c r="K122" s="40"/>
      <c r="L122" s="40"/>
      <c r="M122" s="196"/>
    </row>
    <row r="123" spans="1:13" ht="15.75" customHeight="1" x14ac:dyDescent="0.15">
      <c r="A123" s="197" t="s">
        <v>643</v>
      </c>
      <c r="B123" s="198" t="s">
        <v>644</v>
      </c>
      <c r="C123" s="40"/>
      <c r="D123" s="192" t="s">
        <v>645</v>
      </c>
      <c r="E123" s="193" t="s">
        <v>646</v>
      </c>
      <c r="F123" s="40"/>
      <c r="G123" s="40"/>
      <c r="H123" s="40"/>
      <c r="I123" s="40"/>
      <c r="J123" s="40"/>
      <c r="K123" s="40"/>
      <c r="L123" s="40"/>
      <c r="M123" s="196"/>
    </row>
    <row r="124" spans="1:13" ht="15.75" customHeight="1" x14ac:dyDescent="0.15">
      <c r="A124" s="197" t="s">
        <v>647</v>
      </c>
      <c r="B124" s="198" t="s">
        <v>648</v>
      </c>
      <c r="C124" s="40"/>
      <c r="D124" s="192" t="s">
        <v>649</v>
      </c>
      <c r="E124" s="193" t="s">
        <v>650</v>
      </c>
      <c r="F124" s="40"/>
      <c r="G124" s="40"/>
      <c r="H124" s="40"/>
      <c r="I124" s="40"/>
      <c r="J124" s="40"/>
      <c r="K124" s="40"/>
      <c r="L124" s="40"/>
      <c r="M124" s="196"/>
    </row>
    <row r="125" spans="1:13" ht="15.75" customHeight="1" x14ac:dyDescent="0.15">
      <c r="A125" s="197" t="s">
        <v>651</v>
      </c>
      <c r="B125" s="198" t="s">
        <v>652</v>
      </c>
      <c r="C125" s="40"/>
      <c r="D125" s="192" t="s">
        <v>653</v>
      </c>
      <c r="E125" s="193" t="s">
        <v>654</v>
      </c>
      <c r="F125" s="40"/>
      <c r="G125" s="40"/>
      <c r="H125" s="40"/>
      <c r="I125" s="40"/>
      <c r="J125" s="40"/>
      <c r="K125" s="40"/>
      <c r="L125" s="40"/>
      <c r="M125" s="196"/>
    </row>
    <row r="126" spans="1:13" ht="15.75" customHeight="1" x14ac:dyDescent="0.15">
      <c r="A126" s="197" t="s">
        <v>655</v>
      </c>
      <c r="B126" s="198" t="s">
        <v>656</v>
      </c>
      <c r="C126" s="40"/>
      <c r="D126" s="192" t="s">
        <v>657</v>
      </c>
      <c r="E126" s="193" t="s">
        <v>658</v>
      </c>
      <c r="F126" s="40"/>
      <c r="G126" s="40"/>
      <c r="H126" s="40"/>
      <c r="I126" s="40"/>
      <c r="J126" s="40"/>
      <c r="K126" s="40"/>
      <c r="L126" s="40"/>
      <c r="M126" s="196"/>
    </row>
    <row r="127" spans="1:13" ht="15.75" customHeight="1" x14ac:dyDescent="0.15">
      <c r="A127" s="197" t="s">
        <v>659</v>
      </c>
      <c r="B127" s="198" t="s">
        <v>660</v>
      </c>
      <c r="C127" s="40"/>
      <c r="D127" s="192" t="s">
        <v>661</v>
      </c>
      <c r="E127" s="193" t="s">
        <v>662</v>
      </c>
      <c r="F127" s="40"/>
      <c r="G127" s="40"/>
      <c r="H127" s="40"/>
      <c r="I127" s="40"/>
      <c r="J127" s="40"/>
      <c r="K127" s="40"/>
      <c r="L127" s="40"/>
      <c r="M127" s="196"/>
    </row>
    <row r="128" spans="1:13" ht="15.75" customHeight="1" x14ac:dyDescent="0.15">
      <c r="A128" s="197" t="s">
        <v>663</v>
      </c>
      <c r="B128" s="198" t="s">
        <v>664</v>
      </c>
      <c r="C128" s="40"/>
      <c r="D128" s="192" t="s">
        <v>665</v>
      </c>
      <c r="E128" s="193" t="s">
        <v>666</v>
      </c>
      <c r="F128" s="40"/>
      <c r="G128" s="40"/>
      <c r="H128" s="40"/>
      <c r="I128" s="40"/>
      <c r="J128" s="40"/>
      <c r="K128" s="40"/>
      <c r="L128" s="40"/>
      <c r="M128" s="196"/>
    </row>
    <row r="129" spans="1:13" ht="15.75" customHeight="1" x14ac:dyDescent="0.15">
      <c r="A129" s="197" t="s">
        <v>667</v>
      </c>
      <c r="B129" s="198" t="s">
        <v>668</v>
      </c>
      <c r="C129" s="40"/>
      <c r="D129" s="192" t="s">
        <v>669</v>
      </c>
      <c r="E129" s="193" t="s">
        <v>670</v>
      </c>
      <c r="F129" s="40"/>
      <c r="G129" s="40"/>
      <c r="H129" s="40"/>
      <c r="I129" s="40"/>
      <c r="J129" s="40"/>
      <c r="K129" s="40"/>
      <c r="L129" s="40"/>
      <c r="M129" s="196"/>
    </row>
    <row r="130" spans="1:13" ht="15.75" customHeight="1" x14ac:dyDescent="0.15">
      <c r="A130" s="197" t="s">
        <v>671</v>
      </c>
      <c r="B130" s="198" t="s">
        <v>672</v>
      </c>
      <c r="C130" s="40"/>
      <c r="D130" s="192" t="s">
        <v>673</v>
      </c>
      <c r="E130" s="193" t="s">
        <v>674</v>
      </c>
      <c r="F130" s="40"/>
      <c r="G130" s="40"/>
      <c r="H130" s="40"/>
      <c r="I130" s="40"/>
      <c r="J130" s="40"/>
      <c r="K130" s="40"/>
      <c r="L130" s="40"/>
      <c r="M130" s="196"/>
    </row>
    <row r="131" spans="1:13" ht="15.75" customHeight="1" x14ac:dyDescent="0.15">
      <c r="A131" s="197" t="s">
        <v>675</v>
      </c>
      <c r="B131" s="198" t="s">
        <v>676</v>
      </c>
      <c r="C131" s="40"/>
      <c r="D131" s="192" t="s">
        <v>677</v>
      </c>
      <c r="E131" s="193" t="s">
        <v>678</v>
      </c>
      <c r="F131" s="40"/>
      <c r="G131" s="40"/>
      <c r="H131" s="40"/>
      <c r="I131" s="40"/>
      <c r="J131" s="40"/>
      <c r="K131" s="40"/>
      <c r="L131" s="40"/>
      <c r="M131" s="196"/>
    </row>
    <row r="132" spans="1:13" ht="15.75" customHeight="1" x14ac:dyDescent="0.15">
      <c r="A132" s="197" t="s">
        <v>679</v>
      </c>
      <c r="B132" s="198" t="s">
        <v>680</v>
      </c>
      <c r="C132" s="40"/>
      <c r="D132" s="192" t="s">
        <v>681</v>
      </c>
      <c r="E132" s="193" t="s">
        <v>682</v>
      </c>
      <c r="F132" s="40"/>
      <c r="G132" s="40"/>
      <c r="H132" s="40"/>
      <c r="I132" s="40"/>
      <c r="J132" s="40"/>
      <c r="K132" s="40"/>
      <c r="L132" s="40"/>
      <c r="M132" s="196"/>
    </row>
    <row r="133" spans="1:13" ht="15.75" customHeight="1" x14ac:dyDescent="0.15">
      <c r="A133" s="197" t="s">
        <v>683</v>
      </c>
      <c r="B133" s="198" t="s">
        <v>684</v>
      </c>
      <c r="C133" s="40"/>
      <c r="D133" s="192" t="s">
        <v>685</v>
      </c>
      <c r="E133" s="193" t="s">
        <v>686</v>
      </c>
      <c r="F133" s="40"/>
      <c r="G133" s="40"/>
      <c r="H133" s="40"/>
      <c r="I133" s="40"/>
      <c r="J133" s="40"/>
      <c r="K133" s="40"/>
      <c r="L133" s="40"/>
      <c r="M133" s="196"/>
    </row>
    <row r="134" spans="1:13" ht="15.75" customHeight="1" x14ac:dyDescent="0.15">
      <c r="A134" s="197" t="s">
        <v>687</v>
      </c>
      <c r="B134" s="198" t="s">
        <v>688</v>
      </c>
      <c r="C134" s="40"/>
      <c r="D134" s="192" t="s">
        <v>689</v>
      </c>
      <c r="E134" s="193" t="s">
        <v>690</v>
      </c>
      <c r="F134" s="40"/>
      <c r="G134" s="40"/>
      <c r="H134" s="40"/>
      <c r="I134" s="40"/>
      <c r="J134" s="40"/>
      <c r="K134" s="40"/>
      <c r="L134" s="40"/>
      <c r="M134" s="196"/>
    </row>
    <row r="135" spans="1:13" ht="15.75" customHeight="1" x14ac:dyDescent="0.15">
      <c r="A135" s="197" t="s">
        <v>691</v>
      </c>
      <c r="B135" s="198" t="s">
        <v>692</v>
      </c>
      <c r="C135" s="40"/>
      <c r="D135" s="192" t="s">
        <v>693</v>
      </c>
      <c r="E135" s="193" t="s">
        <v>694</v>
      </c>
      <c r="F135" s="40"/>
      <c r="G135" s="40"/>
      <c r="H135" s="40"/>
      <c r="I135" s="40"/>
      <c r="J135" s="40"/>
      <c r="K135" s="40"/>
      <c r="L135" s="40"/>
      <c r="M135" s="196"/>
    </row>
    <row r="136" spans="1:13" ht="15.75" customHeight="1" x14ac:dyDescent="0.15">
      <c r="A136" s="197" t="s">
        <v>695</v>
      </c>
      <c r="B136" s="198" t="s">
        <v>696</v>
      </c>
      <c r="C136" s="40"/>
      <c r="D136" s="192" t="s">
        <v>697</v>
      </c>
      <c r="E136" s="193" t="s">
        <v>698</v>
      </c>
      <c r="F136" s="40"/>
      <c r="G136" s="40"/>
      <c r="H136" s="40"/>
      <c r="I136" s="40"/>
      <c r="J136" s="40"/>
      <c r="K136" s="40"/>
      <c r="L136" s="40"/>
      <c r="M136" s="196"/>
    </row>
    <row r="137" spans="1:13" ht="15.75" customHeight="1" x14ac:dyDescent="0.15">
      <c r="A137" s="197" t="s">
        <v>699</v>
      </c>
      <c r="B137" s="198" t="s">
        <v>700</v>
      </c>
      <c r="C137" s="40"/>
      <c r="D137" s="192" t="s">
        <v>701</v>
      </c>
      <c r="E137" s="193" t="s">
        <v>702</v>
      </c>
      <c r="F137" s="40"/>
      <c r="G137" s="40"/>
      <c r="H137" s="40"/>
      <c r="I137" s="40"/>
      <c r="J137" s="40"/>
      <c r="K137" s="40"/>
      <c r="L137" s="40"/>
      <c r="M137" s="196"/>
    </row>
    <row r="138" spans="1:13" ht="15.75" customHeight="1" x14ac:dyDescent="0.15">
      <c r="A138" s="197" t="s">
        <v>703</v>
      </c>
      <c r="B138" s="198" t="s">
        <v>704</v>
      </c>
      <c r="C138" s="40"/>
      <c r="D138" s="192" t="s">
        <v>705</v>
      </c>
      <c r="E138" s="193" t="s">
        <v>706</v>
      </c>
      <c r="F138" s="40"/>
      <c r="G138" s="40"/>
      <c r="H138" s="40"/>
      <c r="I138" s="40"/>
      <c r="J138" s="40"/>
      <c r="K138" s="40"/>
      <c r="L138" s="40"/>
      <c r="M138" s="196"/>
    </row>
    <row r="139" spans="1:13" ht="15.75" customHeight="1" x14ac:dyDescent="0.15">
      <c r="A139" s="197" t="s">
        <v>707</v>
      </c>
      <c r="B139" s="198" t="s">
        <v>708</v>
      </c>
      <c r="C139" s="40"/>
      <c r="D139" s="192" t="s">
        <v>709</v>
      </c>
      <c r="E139" s="193" t="s">
        <v>710</v>
      </c>
      <c r="F139" s="40"/>
      <c r="G139" s="40"/>
      <c r="H139" s="40"/>
      <c r="I139" s="40"/>
      <c r="J139" s="40"/>
      <c r="K139" s="40"/>
      <c r="L139" s="40"/>
      <c r="M139" s="196"/>
    </row>
    <row r="140" spans="1:13" ht="15.75" customHeight="1" x14ac:dyDescent="0.15">
      <c r="A140" s="197" t="s">
        <v>711</v>
      </c>
      <c r="B140" s="198" t="s">
        <v>712</v>
      </c>
      <c r="C140" s="40"/>
      <c r="D140" s="192" t="s">
        <v>713</v>
      </c>
      <c r="E140" s="193" t="s">
        <v>714</v>
      </c>
      <c r="F140" s="40"/>
      <c r="G140" s="40"/>
      <c r="H140" s="40"/>
      <c r="I140" s="40"/>
      <c r="J140" s="40"/>
      <c r="K140" s="40"/>
      <c r="L140" s="40"/>
      <c r="M140" s="196"/>
    </row>
    <row r="141" spans="1:13" ht="15.75" customHeight="1" x14ac:dyDescent="0.15">
      <c r="A141" s="197" t="s">
        <v>715</v>
      </c>
      <c r="B141" s="198" t="s">
        <v>716</v>
      </c>
      <c r="C141" s="40"/>
      <c r="D141" s="192" t="s">
        <v>717</v>
      </c>
      <c r="E141" s="193" t="s">
        <v>718</v>
      </c>
      <c r="F141" s="40"/>
      <c r="G141" s="40"/>
      <c r="H141" s="40"/>
      <c r="I141" s="40"/>
      <c r="J141" s="40"/>
      <c r="K141" s="40"/>
      <c r="L141" s="40"/>
      <c r="M141" s="196"/>
    </row>
    <row r="142" spans="1:13" ht="15.75" customHeight="1" x14ac:dyDescent="0.15">
      <c r="A142" s="197" t="s">
        <v>719</v>
      </c>
      <c r="B142" s="198" t="s">
        <v>720</v>
      </c>
      <c r="C142" s="40"/>
      <c r="D142" s="192" t="s">
        <v>721</v>
      </c>
      <c r="E142" s="193" t="s">
        <v>722</v>
      </c>
      <c r="F142" s="40"/>
      <c r="G142" s="40"/>
      <c r="H142" s="40"/>
      <c r="I142" s="40"/>
      <c r="J142" s="40"/>
      <c r="K142" s="40"/>
      <c r="L142" s="40"/>
      <c r="M142" s="196"/>
    </row>
    <row r="143" spans="1:13" ht="15.75" customHeight="1" x14ac:dyDescent="0.15">
      <c r="A143" s="197" t="s">
        <v>723</v>
      </c>
      <c r="B143" s="198" t="s">
        <v>724</v>
      </c>
      <c r="C143" s="40"/>
      <c r="D143" s="192" t="s">
        <v>725</v>
      </c>
      <c r="E143" s="193" t="s">
        <v>726</v>
      </c>
      <c r="F143" s="40"/>
      <c r="G143" s="40"/>
      <c r="H143" s="40"/>
      <c r="I143" s="40"/>
      <c r="J143" s="40"/>
      <c r="K143" s="40"/>
      <c r="L143" s="40"/>
      <c r="M143" s="196"/>
    </row>
    <row r="144" spans="1:13" ht="15.75" customHeight="1" x14ac:dyDescent="0.15">
      <c r="A144" s="197" t="s">
        <v>727</v>
      </c>
      <c r="B144" s="198" t="s">
        <v>728</v>
      </c>
      <c r="C144" s="40"/>
      <c r="D144" s="192" t="s">
        <v>729</v>
      </c>
      <c r="E144" s="193" t="s">
        <v>730</v>
      </c>
      <c r="F144" s="40"/>
      <c r="G144" s="40"/>
      <c r="H144" s="40"/>
      <c r="I144" s="40"/>
      <c r="J144" s="40"/>
      <c r="K144" s="40"/>
      <c r="L144" s="40"/>
      <c r="M144" s="196"/>
    </row>
    <row r="145" spans="1:13" ht="15.75" customHeight="1" x14ac:dyDescent="0.15">
      <c r="A145" s="197" t="s">
        <v>731</v>
      </c>
      <c r="B145" s="198" t="s">
        <v>732</v>
      </c>
      <c r="C145" s="40"/>
      <c r="D145" s="192" t="s">
        <v>733</v>
      </c>
      <c r="E145" s="193" t="s">
        <v>734</v>
      </c>
      <c r="F145" s="40"/>
      <c r="G145" s="40"/>
      <c r="H145" s="40"/>
      <c r="I145" s="40"/>
      <c r="J145" s="40"/>
      <c r="K145" s="40"/>
      <c r="L145" s="40"/>
      <c r="M145" s="196"/>
    </row>
    <row r="146" spans="1:13" ht="15.75" customHeight="1" x14ac:dyDescent="0.15">
      <c r="A146" s="197" t="s">
        <v>735</v>
      </c>
      <c r="B146" s="198" t="s">
        <v>736</v>
      </c>
      <c r="C146" s="40"/>
      <c r="D146" s="192" t="s">
        <v>737</v>
      </c>
      <c r="E146" s="193" t="s">
        <v>738</v>
      </c>
      <c r="F146" s="40"/>
      <c r="G146" s="40"/>
      <c r="H146" s="40"/>
      <c r="I146" s="40"/>
      <c r="J146" s="40"/>
      <c r="K146" s="40"/>
      <c r="L146" s="40"/>
      <c r="M146" s="196"/>
    </row>
    <row r="147" spans="1:13" ht="15.75" customHeight="1" x14ac:dyDescent="0.15">
      <c r="A147" s="197" t="s">
        <v>739</v>
      </c>
      <c r="B147" s="198" t="s">
        <v>740</v>
      </c>
      <c r="C147" s="40"/>
      <c r="D147" s="192" t="s">
        <v>741</v>
      </c>
      <c r="E147" s="193" t="s">
        <v>742</v>
      </c>
      <c r="F147" s="40"/>
      <c r="G147" s="40"/>
      <c r="H147" s="40"/>
      <c r="I147" s="40"/>
      <c r="J147" s="40"/>
      <c r="K147" s="40"/>
      <c r="L147" s="40"/>
      <c r="M147" s="196"/>
    </row>
    <row r="148" spans="1:13" ht="15.75" customHeight="1" x14ac:dyDescent="0.15">
      <c r="A148" s="197" t="s">
        <v>743</v>
      </c>
      <c r="B148" s="198" t="s">
        <v>744</v>
      </c>
      <c r="C148" s="40"/>
      <c r="D148" s="192" t="s">
        <v>745</v>
      </c>
      <c r="E148" s="193" t="s">
        <v>746</v>
      </c>
      <c r="F148" s="40"/>
      <c r="G148" s="40"/>
      <c r="H148" s="40"/>
      <c r="I148" s="40"/>
      <c r="J148" s="40"/>
      <c r="K148" s="40"/>
      <c r="L148" s="40"/>
      <c r="M148" s="196"/>
    </row>
    <row r="149" spans="1:13" ht="15.75" customHeight="1" x14ac:dyDescent="0.15">
      <c r="A149" s="197" t="s">
        <v>747</v>
      </c>
      <c r="B149" s="198" t="s">
        <v>748</v>
      </c>
      <c r="C149" s="40"/>
      <c r="D149" s="192" t="s">
        <v>749</v>
      </c>
      <c r="E149" s="193" t="s">
        <v>750</v>
      </c>
      <c r="F149" s="40"/>
      <c r="G149" s="40"/>
      <c r="H149" s="40"/>
      <c r="I149" s="40"/>
      <c r="J149" s="40"/>
      <c r="K149" s="40"/>
      <c r="L149" s="40"/>
      <c r="M149" s="196"/>
    </row>
    <row r="150" spans="1:13" ht="15.75" customHeight="1" x14ac:dyDescent="0.15">
      <c r="A150" s="197" t="s">
        <v>751</v>
      </c>
      <c r="B150" s="198" t="s">
        <v>752</v>
      </c>
      <c r="C150" s="40"/>
      <c r="D150" s="192" t="s">
        <v>753</v>
      </c>
      <c r="E150" s="193" t="s">
        <v>754</v>
      </c>
      <c r="F150" s="40"/>
      <c r="G150" s="40"/>
      <c r="H150" s="40"/>
      <c r="I150" s="40"/>
      <c r="J150" s="40"/>
      <c r="K150" s="40"/>
      <c r="L150" s="40"/>
      <c r="M150" s="196"/>
    </row>
    <row r="151" spans="1:13" ht="15.75" customHeight="1" x14ac:dyDescent="0.15">
      <c r="A151" s="197" t="s">
        <v>755</v>
      </c>
      <c r="B151" s="198" t="s">
        <v>756</v>
      </c>
      <c r="C151" s="40"/>
      <c r="D151" s="192" t="s">
        <v>757</v>
      </c>
      <c r="E151" s="193" t="s">
        <v>758</v>
      </c>
      <c r="F151" s="40"/>
      <c r="G151" s="40"/>
      <c r="H151" s="40"/>
      <c r="I151" s="40"/>
      <c r="J151" s="40"/>
      <c r="K151" s="40"/>
      <c r="L151" s="40"/>
      <c r="M151" s="196"/>
    </row>
    <row r="152" spans="1:13" ht="15.75" customHeight="1" x14ac:dyDescent="0.15">
      <c r="A152" s="197" t="s">
        <v>759</v>
      </c>
      <c r="B152" s="198" t="s">
        <v>760</v>
      </c>
      <c r="C152" s="40"/>
      <c r="D152" s="192" t="s">
        <v>761</v>
      </c>
      <c r="E152" s="193" t="s">
        <v>762</v>
      </c>
      <c r="F152" s="40"/>
      <c r="G152" s="40"/>
      <c r="H152" s="40"/>
      <c r="I152" s="40"/>
      <c r="J152" s="40"/>
      <c r="K152" s="40"/>
      <c r="L152" s="40"/>
      <c r="M152" s="196"/>
    </row>
    <row r="153" spans="1:13" ht="15.75" customHeight="1" x14ac:dyDescent="0.15">
      <c r="A153" s="197" t="s">
        <v>763</v>
      </c>
      <c r="B153" s="198" t="s">
        <v>764</v>
      </c>
      <c r="C153" s="40"/>
      <c r="D153" s="192" t="s">
        <v>765</v>
      </c>
      <c r="E153" s="193" t="s">
        <v>766</v>
      </c>
      <c r="F153" s="40"/>
      <c r="G153" s="40"/>
      <c r="H153" s="40"/>
      <c r="I153" s="40"/>
      <c r="J153" s="40"/>
      <c r="K153" s="40"/>
      <c r="L153" s="40"/>
      <c r="M153" s="196"/>
    </row>
    <row r="154" spans="1:13" ht="15.75" customHeight="1" x14ac:dyDescent="0.15">
      <c r="A154" s="197" t="s">
        <v>767</v>
      </c>
      <c r="B154" s="198" t="s">
        <v>768</v>
      </c>
      <c r="C154" s="40"/>
      <c r="D154" s="192" t="s">
        <v>769</v>
      </c>
      <c r="E154" s="193" t="s">
        <v>770</v>
      </c>
      <c r="F154" s="40"/>
      <c r="G154" s="40"/>
      <c r="H154" s="40"/>
      <c r="I154" s="40"/>
      <c r="J154" s="40"/>
      <c r="K154" s="40"/>
      <c r="L154" s="40"/>
      <c r="M154" s="196"/>
    </row>
    <row r="155" spans="1:13" ht="15.75" customHeight="1" x14ac:dyDescent="0.15">
      <c r="A155" s="197" t="s">
        <v>771</v>
      </c>
      <c r="B155" s="198" t="s">
        <v>772</v>
      </c>
      <c r="C155" s="40"/>
      <c r="D155" s="192" t="s">
        <v>773</v>
      </c>
      <c r="E155" s="193" t="s">
        <v>774</v>
      </c>
      <c r="F155" s="40"/>
      <c r="G155" s="40"/>
      <c r="H155" s="40"/>
      <c r="I155" s="40"/>
      <c r="J155" s="40"/>
      <c r="K155" s="40"/>
      <c r="L155" s="40"/>
      <c r="M155" s="196"/>
    </row>
    <row r="156" spans="1:13" ht="15.75" customHeight="1" x14ac:dyDescent="0.15">
      <c r="A156" s="197" t="s">
        <v>775</v>
      </c>
      <c r="B156" s="198" t="s">
        <v>776</v>
      </c>
      <c r="C156" s="40"/>
      <c r="D156" s="192" t="s">
        <v>777</v>
      </c>
      <c r="E156" s="193" t="s">
        <v>778</v>
      </c>
      <c r="F156" s="40"/>
      <c r="G156" s="40"/>
      <c r="H156" s="40"/>
      <c r="I156" s="40"/>
      <c r="J156" s="40"/>
      <c r="K156" s="40"/>
      <c r="L156" s="40"/>
      <c r="M156" s="196"/>
    </row>
    <row r="157" spans="1:13" ht="15.75" customHeight="1" x14ac:dyDescent="0.15">
      <c r="A157" s="197" t="s">
        <v>779</v>
      </c>
      <c r="B157" s="198" t="s">
        <v>780</v>
      </c>
      <c r="C157" s="40"/>
      <c r="D157" s="192" t="s">
        <v>781</v>
      </c>
      <c r="E157" s="193" t="s">
        <v>782</v>
      </c>
      <c r="F157" s="40"/>
      <c r="G157" s="40"/>
      <c r="H157" s="40"/>
      <c r="I157" s="40"/>
      <c r="J157" s="40"/>
      <c r="K157" s="40"/>
      <c r="L157" s="40"/>
      <c r="M157" s="196"/>
    </row>
    <row r="158" spans="1:13" ht="15.75" customHeight="1" x14ac:dyDescent="0.15">
      <c r="A158" s="197" t="s">
        <v>783</v>
      </c>
      <c r="B158" s="198" t="s">
        <v>784</v>
      </c>
      <c r="C158" s="40"/>
      <c r="D158" s="192" t="s">
        <v>785</v>
      </c>
      <c r="E158" s="193" t="s">
        <v>786</v>
      </c>
      <c r="F158" s="40"/>
      <c r="G158" s="40"/>
      <c r="H158" s="40"/>
      <c r="I158" s="40"/>
      <c r="J158" s="40"/>
      <c r="K158" s="40"/>
      <c r="L158" s="40"/>
      <c r="M158" s="196"/>
    </row>
    <row r="159" spans="1:13" ht="15.75" customHeight="1" x14ac:dyDescent="0.15">
      <c r="A159" s="197" t="s">
        <v>787</v>
      </c>
      <c r="B159" s="198" t="s">
        <v>788</v>
      </c>
      <c r="C159" s="40"/>
      <c r="D159" s="192" t="s">
        <v>789</v>
      </c>
      <c r="E159" s="193" t="s">
        <v>790</v>
      </c>
      <c r="F159" s="40"/>
      <c r="G159" s="40"/>
      <c r="H159" s="40"/>
      <c r="I159" s="40"/>
      <c r="J159" s="40"/>
      <c r="K159" s="40"/>
      <c r="L159" s="40"/>
      <c r="M159" s="196"/>
    </row>
    <row r="160" spans="1:13" ht="15.75" customHeight="1" x14ac:dyDescent="0.15">
      <c r="A160" s="197" t="s">
        <v>791</v>
      </c>
      <c r="B160" s="198" t="s">
        <v>792</v>
      </c>
      <c r="C160" s="40"/>
      <c r="D160" s="192" t="s">
        <v>793</v>
      </c>
      <c r="E160" s="193" t="s">
        <v>794</v>
      </c>
      <c r="F160" s="40"/>
      <c r="G160" s="40"/>
      <c r="H160" s="40"/>
      <c r="I160" s="40"/>
      <c r="J160" s="40"/>
      <c r="K160" s="40"/>
      <c r="L160" s="40"/>
      <c r="M160" s="196"/>
    </row>
    <row r="161" spans="1:13" ht="15.75" customHeight="1" x14ac:dyDescent="0.15">
      <c r="A161" s="197" t="s">
        <v>795</v>
      </c>
      <c r="B161" s="198" t="s">
        <v>796</v>
      </c>
      <c r="C161" s="40"/>
      <c r="D161" s="192" t="s">
        <v>797</v>
      </c>
      <c r="E161" s="193" t="s">
        <v>798</v>
      </c>
      <c r="F161" s="40"/>
      <c r="G161" s="40"/>
      <c r="H161" s="40"/>
      <c r="I161" s="40"/>
      <c r="J161" s="40"/>
      <c r="K161" s="40"/>
      <c r="L161" s="40"/>
      <c r="M161" s="196"/>
    </row>
    <row r="162" spans="1:13" ht="15.75" customHeight="1" x14ac:dyDescent="0.15">
      <c r="A162" s="197" t="s">
        <v>799</v>
      </c>
      <c r="B162" s="198" t="s">
        <v>800</v>
      </c>
      <c r="C162" s="40"/>
      <c r="D162" s="192" t="s">
        <v>801</v>
      </c>
      <c r="E162" s="193" t="s">
        <v>802</v>
      </c>
      <c r="F162" s="40"/>
      <c r="G162" s="40"/>
      <c r="H162" s="40"/>
      <c r="I162" s="40"/>
      <c r="J162" s="40"/>
      <c r="K162" s="40"/>
      <c r="L162" s="40"/>
      <c r="M162" s="196"/>
    </row>
    <row r="163" spans="1:13" ht="15.75" customHeight="1" x14ac:dyDescent="0.15">
      <c r="A163" s="197" t="s">
        <v>803</v>
      </c>
      <c r="B163" s="198" t="s">
        <v>804</v>
      </c>
      <c r="C163" s="40"/>
      <c r="D163" s="192" t="s">
        <v>805</v>
      </c>
      <c r="E163" s="193" t="s">
        <v>806</v>
      </c>
      <c r="F163" s="40"/>
      <c r="G163" s="40"/>
      <c r="H163" s="40"/>
      <c r="I163" s="40"/>
      <c r="J163" s="40"/>
      <c r="K163" s="40"/>
      <c r="L163" s="40"/>
      <c r="M163" s="196"/>
    </row>
    <row r="164" spans="1:13" ht="15.75" customHeight="1" x14ac:dyDescent="0.15">
      <c r="A164" s="197" t="s">
        <v>807</v>
      </c>
      <c r="B164" s="198" t="s">
        <v>808</v>
      </c>
      <c r="C164" s="40"/>
      <c r="D164" s="192" t="s">
        <v>809</v>
      </c>
      <c r="E164" s="193" t="s">
        <v>810</v>
      </c>
      <c r="F164" s="40"/>
      <c r="G164" s="40"/>
      <c r="H164" s="40"/>
      <c r="I164" s="40"/>
      <c r="J164" s="40"/>
      <c r="K164" s="40"/>
      <c r="L164" s="40"/>
      <c r="M164" s="196"/>
    </row>
    <row r="165" spans="1:13" ht="15.75" customHeight="1" x14ac:dyDescent="0.15">
      <c r="A165" s="197" t="s">
        <v>811</v>
      </c>
      <c r="B165" s="198" t="s">
        <v>812</v>
      </c>
      <c r="C165" s="40"/>
      <c r="D165" s="192" t="s">
        <v>813</v>
      </c>
      <c r="E165" s="193" t="s">
        <v>814</v>
      </c>
      <c r="F165" s="40"/>
      <c r="G165" s="40"/>
      <c r="H165" s="40"/>
      <c r="I165" s="40"/>
      <c r="J165" s="40"/>
      <c r="K165" s="40"/>
      <c r="L165" s="40"/>
      <c r="M165" s="196"/>
    </row>
    <row r="166" spans="1:13" ht="15.75" customHeight="1" x14ac:dyDescent="0.15">
      <c r="A166" s="197" t="s">
        <v>815</v>
      </c>
      <c r="B166" s="198" t="s">
        <v>816</v>
      </c>
      <c r="C166" s="40"/>
      <c r="D166" s="192" t="s">
        <v>817</v>
      </c>
      <c r="E166" s="193" t="s">
        <v>818</v>
      </c>
      <c r="F166" s="40"/>
      <c r="G166" s="40"/>
      <c r="H166" s="40"/>
      <c r="I166" s="40"/>
      <c r="J166" s="40"/>
      <c r="K166" s="40"/>
      <c r="L166" s="40"/>
      <c r="M166" s="196"/>
    </row>
    <row r="167" spans="1:13" ht="15.75" customHeight="1" x14ac:dyDescent="0.15">
      <c r="A167" s="197" t="s">
        <v>819</v>
      </c>
      <c r="B167" s="198" t="s">
        <v>186</v>
      </c>
      <c r="C167" s="40"/>
      <c r="D167" s="192" t="s">
        <v>820</v>
      </c>
      <c r="E167" s="193" t="s">
        <v>821</v>
      </c>
      <c r="F167" s="40"/>
      <c r="G167" s="40"/>
      <c r="H167" s="40"/>
      <c r="I167" s="40"/>
      <c r="J167" s="40"/>
      <c r="K167" s="40"/>
      <c r="L167" s="40"/>
      <c r="M167" s="196"/>
    </row>
    <row r="168" spans="1:13" ht="15.75" customHeight="1" x14ac:dyDescent="0.15">
      <c r="A168" s="197" t="s">
        <v>822</v>
      </c>
      <c r="B168" s="198" t="s">
        <v>823</v>
      </c>
      <c r="C168" s="40"/>
      <c r="D168" s="192" t="s">
        <v>824</v>
      </c>
      <c r="E168" s="193" t="s">
        <v>825</v>
      </c>
      <c r="F168" s="40"/>
      <c r="G168" s="40"/>
      <c r="H168" s="40"/>
      <c r="I168" s="40"/>
      <c r="J168" s="40"/>
      <c r="K168" s="40"/>
      <c r="L168" s="40"/>
      <c r="M168" s="196"/>
    </row>
    <row r="169" spans="1:13" ht="15.75" customHeight="1" x14ac:dyDescent="0.15">
      <c r="A169" s="197" t="s">
        <v>157</v>
      </c>
      <c r="B169" s="198" t="s">
        <v>69</v>
      </c>
      <c r="C169" s="40"/>
      <c r="D169" s="192" t="s">
        <v>826</v>
      </c>
      <c r="E169" s="193" t="s">
        <v>827</v>
      </c>
      <c r="F169" s="40"/>
      <c r="G169" s="40"/>
      <c r="H169" s="40"/>
      <c r="I169" s="40"/>
      <c r="J169" s="40"/>
      <c r="K169" s="40"/>
      <c r="L169" s="40"/>
      <c r="M169" s="196"/>
    </row>
    <row r="170" spans="1:13" ht="15.75" customHeight="1" x14ac:dyDescent="0.15">
      <c r="A170" s="197" t="s">
        <v>828</v>
      </c>
      <c r="B170" s="198" t="s">
        <v>829</v>
      </c>
      <c r="C170" s="40"/>
      <c r="D170" s="192" t="s">
        <v>830</v>
      </c>
      <c r="E170" s="193" t="s">
        <v>831</v>
      </c>
      <c r="F170" s="40"/>
      <c r="G170" s="40"/>
      <c r="H170" s="40"/>
      <c r="I170" s="40"/>
      <c r="J170" s="40"/>
      <c r="K170" s="40"/>
      <c r="L170" s="40"/>
      <c r="M170" s="196"/>
    </row>
    <row r="171" spans="1:13" ht="15.75" customHeight="1" x14ac:dyDescent="0.15">
      <c r="A171" s="197" t="s">
        <v>832</v>
      </c>
      <c r="B171" s="198" t="s">
        <v>833</v>
      </c>
      <c r="C171" s="40"/>
      <c r="D171" s="192" t="s">
        <v>834</v>
      </c>
      <c r="E171" s="193" t="s">
        <v>835</v>
      </c>
      <c r="F171" s="40"/>
      <c r="G171" s="40"/>
      <c r="H171" s="40"/>
      <c r="I171" s="40"/>
      <c r="J171" s="40"/>
      <c r="K171" s="40"/>
      <c r="L171" s="40"/>
      <c r="M171" s="196"/>
    </row>
    <row r="172" spans="1:13" ht="15.75" customHeight="1" x14ac:dyDescent="0.15">
      <c r="A172" s="197" t="s">
        <v>836</v>
      </c>
      <c r="B172" s="198" t="s">
        <v>837</v>
      </c>
      <c r="C172" s="40"/>
      <c r="D172" s="192" t="s">
        <v>838</v>
      </c>
      <c r="E172" s="193" t="s">
        <v>839</v>
      </c>
      <c r="F172" s="40"/>
      <c r="G172" s="40"/>
      <c r="H172" s="40"/>
      <c r="I172" s="40"/>
      <c r="J172" s="40"/>
      <c r="K172" s="40"/>
      <c r="L172" s="40"/>
      <c r="M172" s="196"/>
    </row>
    <row r="173" spans="1:13" ht="15.75" customHeight="1" x14ac:dyDescent="0.15">
      <c r="A173" s="197" t="s">
        <v>840</v>
      </c>
      <c r="B173" s="198" t="s">
        <v>841</v>
      </c>
      <c r="C173" s="40"/>
      <c r="D173" s="192" t="s">
        <v>842</v>
      </c>
      <c r="E173" s="193" t="s">
        <v>843</v>
      </c>
      <c r="F173" s="40"/>
      <c r="G173" s="40"/>
      <c r="H173" s="40"/>
      <c r="I173" s="40"/>
      <c r="J173" s="40"/>
      <c r="K173" s="40"/>
      <c r="L173" s="40"/>
      <c r="M173" s="196"/>
    </row>
    <row r="174" spans="1:13" ht="15.75" customHeight="1" x14ac:dyDescent="0.15">
      <c r="A174" s="197" t="s">
        <v>844</v>
      </c>
      <c r="B174" s="198" t="s">
        <v>845</v>
      </c>
      <c r="C174" s="40"/>
      <c r="D174" s="192" t="s">
        <v>846</v>
      </c>
      <c r="E174" s="193" t="s">
        <v>847</v>
      </c>
      <c r="F174" s="40"/>
      <c r="G174" s="40"/>
      <c r="H174" s="40"/>
      <c r="I174" s="40"/>
      <c r="J174" s="40"/>
      <c r="K174" s="40"/>
      <c r="L174" s="40"/>
      <c r="M174" s="196"/>
    </row>
    <row r="175" spans="1:13" ht="15.75" customHeight="1" x14ac:dyDescent="0.15">
      <c r="A175" s="197" t="s">
        <v>848</v>
      </c>
      <c r="B175" s="198" t="s">
        <v>849</v>
      </c>
      <c r="C175" s="40"/>
      <c r="D175" s="192" t="s">
        <v>850</v>
      </c>
      <c r="E175" s="193" t="s">
        <v>851</v>
      </c>
      <c r="F175" s="40"/>
      <c r="G175" s="40"/>
      <c r="H175" s="40"/>
      <c r="I175" s="40"/>
      <c r="J175" s="40"/>
      <c r="K175" s="40"/>
      <c r="L175" s="40"/>
      <c r="M175" s="196"/>
    </row>
    <row r="176" spans="1:13" ht="15.75" customHeight="1" x14ac:dyDescent="0.15">
      <c r="A176" s="197" t="s">
        <v>852</v>
      </c>
      <c r="B176" s="198" t="s">
        <v>853</v>
      </c>
      <c r="C176" s="40"/>
      <c r="D176" s="192" t="s">
        <v>854</v>
      </c>
      <c r="E176" s="193" t="s">
        <v>855</v>
      </c>
      <c r="F176" s="40"/>
      <c r="G176" s="40"/>
      <c r="H176" s="40"/>
      <c r="I176" s="40"/>
      <c r="J176" s="40"/>
      <c r="K176" s="40"/>
      <c r="L176" s="40"/>
      <c r="M176" s="196"/>
    </row>
    <row r="177" spans="1:13" ht="15.75" customHeight="1" x14ac:dyDescent="0.15">
      <c r="A177" s="197" t="s">
        <v>856</v>
      </c>
      <c r="B177" s="198" t="s">
        <v>857</v>
      </c>
      <c r="C177" s="40"/>
      <c r="D177" s="192" t="s">
        <v>858</v>
      </c>
      <c r="E177" s="193" t="s">
        <v>859</v>
      </c>
      <c r="F177" s="40"/>
      <c r="G177" s="40"/>
      <c r="H177" s="40"/>
      <c r="I177" s="40"/>
      <c r="J177" s="40"/>
      <c r="K177" s="40"/>
      <c r="L177" s="40"/>
      <c r="M177" s="196"/>
    </row>
    <row r="178" spans="1:13" ht="15.75" customHeight="1" x14ac:dyDescent="0.15">
      <c r="A178" s="197" t="s">
        <v>860</v>
      </c>
      <c r="B178" s="198" t="s">
        <v>861</v>
      </c>
      <c r="C178" s="40"/>
      <c r="D178" s="192" t="s">
        <v>862</v>
      </c>
      <c r="E178" s="193" t="s">
        <v>863</v>
      </c>
      <c r="F178" s="40"/>
      <c r="G178" s="40"/>
      <c r="H178" s="40"/>
      <c r="I178" s="40"/>
      <c r="J178" s="40"/>
      <c r="K178" s="40"/>
      <c r="L178" s="40"/>
      <c r="M178" s="196"/>
    </row>
    <row r="179" spans="1:13" ht="15.75" customHeight="1" x14ac:dyDescent="0.15">
      <c r="A179" s="197" t="s">
        <v>205</v>
      </c>
      <c r="B179" s="198" t="s">
        <v>206</v>
      </c>
      <c r="C179" s="40"/>
      <c r="D179" s="192" t="s">
        <v>864</v>
      </c>
      <c r="E179" s="193" t="s">
        <v>865</v>
      </c>
      <c r="F179" s="40"/>
      <c r="G179" s="40"/>
      <c r="H179" s="40"/>
      <c r="I179" s="40"/>
      <c r="J179" s="40"/>
      <c r="K179" s="40"/>
      <c r="L179" s="40"/>
      <c r="M179" s="196"/>
    </row>
    <row r="180" spans="1:13" ht="15.75" customHeight="1" x14ac:dyDescent="0.15">
      <c r="A180" s="197" t="s">
        <v>866</v>
      </c>
      <c r="B180" s="198" t="s">
        <v>867</v>
      </c>
      <c r="C180" s="40"/>
      <c r="D180" s="192" t="s">
        <v>868</v>
      </c>
      <c r="E180" s="193" t="s">
        <v>869</v>
      </c>
      <c r="F180" s="40"/>
      <c r="G180" s="40"/>
      <c r="H180" s="40"/>
      <c r="I180" s="40"/>
      <c r="J180" s="40"/>
      <c r="K180" s="40"/>
      <c r="L180" s="40"/>
      <c r="M180" s="196"/>
    </row>
    <row r="181" spans="1:13" ht="15.75" customHeight="1" x14ac:dyDescent="0.15">
      <c r="A181" s="197" t="s">
        <v>870</v>
      </c>
      <c r="B181" s="198" t="s">
        <v>871</v>
      </c>
      <c r="C181" s="40"/>
      <c r="D181" s="192" t="s">
        <v>872</v>
      </c>
      <c r="E181" s="193" t="s">
        <v>873</v>
      </c>
      <c r="F181" s="40"/>
      <c r="G181" s="40"/>
      <c r="H181" s="40"/>
      <c r="I181" s="40"/>
      <c r="J181" s="40"/>
      <c r="K181" s="40"/>
      <c r="L181" s="40"/>
      <c r="M181" s="196"/>
    </row>
    <row r="182" spans="1:13" ht="15.75" customHeight="1" x14ac:dyDescent="0.15">
      <c r="A182" s="197" t="s">
        <v>874</v>
      </c>
      <c r="B182" s="198" t="s">
        <v>875</v>
      </c>
      <c r="C182" s="40"/>
      <c r="D182" s="192" t="s">
        <v>876</v>
      </c>
      <c r="E182" s="193" t="s">
        <v>877</v>
      </c>
      <c r="F182" s="40"/>
      <c r="G182" s="40"/>
      <c r="H182" s="40"/>
      <c r="I182" s="40"/>
      <c r="J182" s="40"/>
      <c r="K182" s="40"/>
      <c r="L182" s="40"/>
      <c r="M182" s="196"/>
    </row>
    <row r="183" spans="1:13" ht="15.75" customHeight="1" x14ac:dyDescent="0.15">
      <c r="A183" s="197" t="s">
        <v>878</v>
      </c>
      <c r="B183" s="198" t="s">
        <v>879</v>
      </c>
      <c r="C183" s="40"/>
      <c r="D183" s="192" t="s">
        <v>880</v>
      </c>
      <c r="E183" s="193" t="s">
        <v>881</v>
      </c>
      <c r="F183" s="40"/>
      <c r="G183" s="40"/>
      <c r="H183" s="40"/>
      <c r="I183" s="40"/>
      <c r="J183" s="40"/>
      <c r="K183" s="40"/>
      <c r="L183" s="40"/>
      <c r="M183" s="196"/>
    </row>
    <row r="184" spans="1:13" ht="15.75" customHeight="1" x14ac:dyDescent="0.15">
      <c r="A184" s="197" t="s">
        <v>882</v>
      </c>
      <c r="B184" s="198" t="s">
        <v>883</v>
      </c>
      <c r="C184" s="40"/>
      <c r="D184" s="192" t="s">
        <v>884</v>
      </c>
      <c r="E184" s="193" t="s">
        <v>885</v>
      </c>
      <c r="F184" s="40"/>
      <c r="G184" s="40"/>
      <c r="H184" s="40"/>
      <c r="I184" s="40"/>
      <c r="J184" s="40"/>
      <c r="K184" s="40"/>
      <c r="L184" s="40"/>
      <c r="M184" s="196"/>
    </row>
    <row r="185" spans="1:13" ht="15.75" customHeight="1" x14ac:dyDescent="0.15">
      <c r="A185" s="197" t="s">
        <v>886</v>
      </c>
      <c r="B185" s="198" t="s">
        <v>887</v>
      </c>
      <c r="C185" s="40"/>
      <c r="D185" s="192" t="s">
        <v>888</v>
      </c>
      <c r="E185" s="193" t="s">
        <v>889</v>
      </c>
      <c r="F185" s="40"/>
      <c r="G185" s="40"/>
      <c r="H185" s="40"/>
      <c r="I185" s="40"/>
      <c r="J185" s="40"/>
      <c r="K185" s="40"/>
      <c r="L185" s="40"/>
      <c r="M185" s="196"/>
    </row>
    <row r="186" spans="1:13" ht="15.75" customHeight="1" x14ac:dyDescent="0.15">
      <c r="A186" s="197" t="s">
        <v>890</v>
      </c>
      <c r="B186" s="198" t="s">
        <v>891</v>
      </c>
      <c r="C186" s="40"/>
      <c r="D186" s="192" t="s">
        <v>892</v>
      </c>
      <c r="E186" s="193" t="s">
        <v>893</v>
      </c>
      <c r="F186" s="40"/>
      <c r="G186" s="40"/>
      <c r="H186" s="40"/>
      <c r="I186" s="40"/>
      <c r="J186" s="40"/>
      <c r="K186" s="40"/>
      <c r="L186" s="40"/>
      <c r="M186" s="196"/>
    </row>
    <row r="187" spans="1:13" ht="15.75" customHeight="1" x14ac:dyDescent="0.15">
      <c r="A187" s="197" t="s">
        <v>894</v>
      </c>
      <c r="B187" s="198" t="s">
        <v>895</v>
      </c>
      <c r="C187" s="40"/>
      <c r="D187" s="192" t="s">
        <v>896</v>
      </c>
      <c r="E187" s="193" t="s">
        <v>897</v>
      </c>
      <c r="F187" s="40"/>
      <c r="G187" s="40"/>
      <c r="H187" s="40"/>
      <c r="I187" s="40"/>
      <c r="J187" s="40"/>
      <c r="K187" s="40"/>
      <c r="L187" s="40"/>
      <c r="M187" s="196"/>
    </row>
    <row r="188" spans="1:13" ht="15.75" customHeight="1" x14ac:dyDescent="0.15">
      <c r="A188" s="197" t="s">
        <v>898</v>
      </c>
      <c r="B188" s="198" t="s">
        <v>899</v>
      </c>
      <c r="C188" s="40"/>
      <c r="D188" s="192" t="s">
        <v>900</v>
      </c>
      <c r="E188" s="193" t="s">
        <v>901</v>
      </c>
      <c r="F188" s="40"/>
      <c r="G188" s="40"/>
      <c r="H188" s="40"/>
      <c r="I188" s="40"/>
      <c r="J188" s="40"/>
      <c r="K188" s="40"/>
      <c r="L188" s="40"/>
      <c r="M188" s="196"/>
    </row>
    <row r="189" spans="1:13" ht="15.75" customHeight="1" x14ac:dyDescent="0.15">
      <c r="A189" s="197" t="s">
        <v>902</v>
      </c>
      <c r="B189" s="198" t="s">
        <v>903</v>
      </c>
      <c r="C189" s="40"/>
      <c r="D189" s="192" t="s">
        <v>904</v>
      </c>
      <c r="E189" s="193" t="s">
        <v>905</v>
      </c>
      <c r="F189" s="40"/>
      <c r="G189" s="40"/>
      <c r="H189" s="40"/>
      <c r="I189" s="40"/>
      <c r="J189" s="40"/>
      <c r="K189" s="40"/>
      <c r="L189" s="40"/>
      <c r="M189" s="196"/>
    </row>
    <row r="190" spans="1:13" ht="15.75" customHeight="1" x14ac:dyDescent="0.15">
      <c r="A190" s="197" t="s">
        <v>906</v>
      </c>
      <c r="B190" s="198" t="s">
        <v>903</v>
      </c>
      <c r="C190" s="40"/>
      <c r="D190" s="192" t="s">
        <v>907</v>
      </c>
      <c r="E190" s="193" t="s">
        <v>908</v>
      </c>
      <c r="F190" s="40"/>
      <c r="G190" s="40"/>
      <c r="H190" s="40"/>
      <c r="I190" s="40"/>
      <c r="J190" s="40"/>
      <c r="K190" s="40"/>
      <c r="L190" s="40"/>
      <c r="M190" s="196"/>
    </row>
    <row r="191" spans="1:13" ht="15.75" customHeight="1" x14ac:dyDescent="0.15">
      <c r="A191" s="197" t="s">
        <v>909</v>
      </c>
      <c r="B191" s="198" t="s">
        <v>910</v>
      </c>
      <c r="C191" s="40"/>
      <c r="D191" s="192" t="s">
        <v>911</v>
      </c>
      <c r="E191" s="193" t="s">
        <v>912</v>
      </c>
      <c r="F191" s="40"/>
      <c r="G191" s="40"/>
      <c r="H191" s="40"/>
      <c r="I191" s="40"/>
      <c r="J191" s="40"/>
      <c r="K191" s="40"/>
      <c r="L191" s="40"/>
      <c r="M191" s="196"/>
    </row>
    <row r="192" spans="1:13" ht="15.75" customHeight="1" x14ac:dyDescent="0.15">
      <c r="A192" s="197" t="s">
        <v>913</v>
      </c>
      <c r="B192" s="198" t="s">
        <v>914</v>
      </c>
      <c r="C192" s="40"/>
      <c r="D192" s="192" t="s">
        <v>915</v>
      </c>
      <c r="E192" s="193" t="s">
        <v>916</v>
      </c>
      <c r="F192" s="40"/>
      <c r="G192" s="40"/>
      <c r="H192" s="40"/>
      <c r="I192" s="40"/>
      <c r="J192" s="40"/>
      <c r="K192" s="40"/>
      <c r="L192" s="40"/>
      <c r="M192" s="196"/>
    </row>
    <row r="193" spans="1:13" ht="15.75" customHeight="1" x14ac:dyDescent="0.15">
      <c r="A193" s="197" t="s">
        <v>917</v>
      </c>
      <c r="B193" s="198" t="s">
        <v>918</v>
      </c>
      <c r="C193" s="40"/>
      <c r="D193" s="192" t="s">
        <v>919</v>
      </c>
      <c r="E193" s="193" t="s">
        <v>920</v>
      </c>
      <c r="F193" s="40"/>
      <c r="G193" s="40"/>
      <c r="H193" s="40"/>
      <c r="I193" s="40"/>
      <c r="J193" s="40"/>
      <c r="K193" s="40"/>
      <c r="L193" s="40"/>
      <c r="M193" s="196"/>
    </row>
    <row r="194" spans="1:13" ht="15.75" customHeight="1" x14ac:dyDescent="0.15">
      <c r="A194" s="197" t="s">
        <v>921</v>
      </c>
      <c r="B194" s="198" t="s">
        <v>191</v>
      </c>
      <c r="C194" s="40"/>
      <c r="D194" s="192" t="s">
        <v>922</v>
      </c>
      <c r="E194" s="193" t="s">
        <v>923</v>
      </c>
      <c r="F194" s="40"/>
      <c r="G194" s="40"/>
      <c r="H194" s="40"/>
      <c r="I194" s="40"/>
      <c r="J194" s="40"/>
      <c r="K194" s="40"/>
      <c r="L194" s="40"/>
      <c r="M194" s="196"/>
    </row>
    <row r="195" spans="1:13" ht="15.75" customHeight="1" x14ac:dyDescent="0.15">
      <c r="A195" s="197" t="s">
        <v>161</v>
      </c>
      <c r="B195" s="198" t="s">
        <v>162</v>
      </c>
      <c r="C195" s="40"/>
      <c r="D195" s="192" t="s">
        <v>924</v>
      </c>
      <c r="E195" s="193" t="s">
        <v>925</v>
      </c>
      <c r="F195" s="40"/>
      <c r="G195" s="40"/>
      <c r="H195" s="40"/>
      <c r="I195" s="40"/>
      <c r="J195" s="40"/>
      <c r="K195" s="40"/>
      <c r="L195" s="40"/>
      <c r="M195" s="196"/>
    </row>
    <row r="196" spans="1:13" ht="15.75" customHeight="1" x14ac:dyDescent="0.15">
      <c r="A196" s="197" t="s">
        <v>926</v>
      </c>
      <c r="B196" s="198" t="s">
        <v>927</v>
      </c>
      <c r="C196" s="40"/>
      <c r="D196" s="192" t="s">
        <v>928</v>
      </c>
      <c r="E196" s="193" t="s">
        <v>929</v>
      </c>
      <c r="F196" s="40"/>
      <c r="G196" s="40"/>
      <c r="H196" s="40"/>
      <c r="I196" s="40"/>
      <c r="J196" s="40"/>
      <c r="K196" s="40"/>
      <c r="L196" s="40"/>
      <c r="M196" s="196"/>
    </row>
    <row r="197" spans="1:13" ht="15.75" customHeight="1" x14ac:dyDescent="0.15">
      <c r="A197" s="197" t="s">
        <v>930</v>
      </c>
      <c r="B197" s="198" t="s">
        <v>931</v>
      </c>
      <c r="C197" s="40"/>
      <c r="D197" s="192" t="s">
        <v>932</v>
      </c>
      <c r="E197" s="193" t="s">
        <v>933</v>
      </c>
      <c r="F197" s="40"/>
      <c r="G197" s="40"/>
      <c r="H197" s="40"/>
      <c r="I197" s="40"/>
      <c r="J197" s="40"/>
      <c r="K197" s="40"/>
      <c r="L197" s="40"/>
      <c r="M197" s="196"/>
    </row>
    <row r="198" spans="1:13" ht="15.75" customHeight="1" x14ac:dyDescent="0.15">
      <c r="A198" s="197" t="s">
        <v>175</v>
      </c>
      <c r="B198" s="198" t="s">
        <v>934</v>
      </c>
      <c r="C198" s="40"/>
      <c r="D198" s="192" t="s">
        <v>935</v>
      </c>
      <c r="E198" s="193" t="s">
        <v>936</v>
      </c>
      <c r="F198" s="40"/>
      <c r="G198" s="40"/>
      <c r="H198" s="40"/>
      <c r="I198" s="40"/>
      <c r="J198" s="40"/>
      <c r="K198" s="40"/>
      <c r="L198" s="40"/>
      <c r="M198" s="196"/>
    </row>
    <row r="199" spans="1:13" ht="15.75" customHeight="1" x14ac:dyDescent="0.15">
      <c r="A199" s="197" t="s">
        <v>937</v>
      </c>
      <c r="B199" s="198" t="s">
        <v>938</v>
      </c>
      <c r="C199" s="40"/>
      <c r="D199" s="192" t="s">
        <v>939</v>
      </c>
      <c r="E199" s="193" t="s">
        <v>940</v>
      </c>
      <c r="F199" s="40"/>
      <c r="G199" s="40"/>
      <c r="H199" s="40"/>
      <c r="I199" s="40"/>
      <c r="J199" s="40"/>
      <c r="K199" s="40"/>
      <c r="L199" s="40"/>
      <c r="M199" s="196"/>
    </row>
    <row r="200" spans="1:13" ht="15.75" customHeight="1" x14ac:dyDescent="0.15">
      <c r="A200" s="197" t="s">
        <v>941</v>
      </c>
      <c r="B200" s="198" t="s">
        <v>942</v>
      </c>
      <c r="C200" s="40"/>
      <c r="D200" s="192" t="s">
        <v>943</v>
      </c>
      <c r="E200" s="193" t="s">
        <v>944</v>
      </c>
      <c r="F200" s="40"/>
      <c r="G200" s="40"/>
      <c r="H200" s="40"/>
      <c r="I200" s="40"/>
      <c r="J200" s="40"/>
      <c r="K200" s="40"/>
      <c r="L200" s="40"/>
      <c r="M200" s="196"/>
    </row>
    <row r="201" spans="1:13" ht="15.75" customHeight="1" x14ac:dyDescent="0.15">
      <c r="A201" s="197" t="s">
        <v>945</v>
      </c>
      <c r="B201" s="198" t="s">
        <v>176</v>
      </c>
      <c r="C201" s="40"/>
      <c r="D201" s="192" t="s">
        <v>946</v>
      </c>
      <c r="E201" s="193" t="s">
        <v>947</v>
      </c>
      <c r="F201" s="40"/>
      <c r="G201" s="40"/>
      <c r="H201" s="40"/>
      <c r="I201" s="40"/>
      <c r="J201" s="40"/>
      <c r="K201" s="40"/>
      <c r="L201" s="40"/>
      <c r="M201" s="196"/>
    </row>
    <row r="202" spans="1:13" ht="15.75" customHeight="1" x14ac:dyDescent="0.15">
      <c r="A202" s="197" t="s">
        <v>948</v>
      </c>
      <c r="B202" s="198" t="s">
        <v>949</v>
      </c>
      <c r="C202" s="40"/>
      <c r="D202" s="192" t="s">
        <v>950</v>
      </c>
      <c r="E202" s="193" t="s">
        <v>951</v>
      </c>
      <c r="F202" s="40"/>
      <c r="G202" s="40"/>
      <c r="H202" s="40"/>
      <c r="I202" s="40"/>
      <c r="J202" s="40"/>
      <c r="K202" s="40"/>
      <c r="L202" s="40"/>
      <c r="M202" s="196"/>
    </row>
    <row r="203" spans="1:13" ht="15.75" customHeight="1" x14ac:dyDescent="0.15">
      <c r="A203" s="197" t="s">
        <v>952</v>
      </c>
      <c r="B203" s="198" t="s">
        <v>953</v>
      </c>
      <c r="C203" s="40"/>
      <c r="D203" s="192" t="s">
        <v>954</v>
      </c>
      <c r="E203" s="193" t="s">
        <v>955</v>
      </c>
      <c r="F203" s="40"/>
      <c r="G203" s="40"/>
      <c r="H203" s="40"/>
      <c r="I203" s="40"/>
      <c r="J203" s="40"/>
      <c r="K203" s="40"/>
      <c r="L203" s="40"/>
      <c r="M203" s="196"/>
    </row>
    <row r="204" spans="1:13" ht="15.75" customHeight="1" x14ac:dyDescent="0.15">
      <c r="A204" s="197" t="s">
        <v>956</v>
      </c>
      <c r="B204" s="198" t="s">
        <v>957</v>
      </c>
      <c r="C204" s="40"/>
      <c r="D204" s="192" t="s">
        <v>958</v>
      </c>
      <c r="E204" s="193" t="s">
        <v>959</v>
      </c>
      <c r="F204" s="40"/>
      <c r="G204" s="40"/>
      <c r="H204" s="40"/>
      <c r="I204" s="40"/>
      <c r="J204" s="40"/>
      <c r="K204" s="40"/>
      <c r="L204" s="40"/>
      <c r="M204" s="196"/>
    </row>
    <row r="205" spans="1:13" ht="15.75" customHeight="1" x14ac:dyDescent="0.15">
      <c r="A205" s="197" t="s">
        <v>180</v>
      </c>
      <c r="B205" s="198" t="s">
        <v>181</v>
      </c>
      <c r="C205" s="40"/>
      <c r="D205" s="192" t="s">
        <v>960</v>
      </c>
      <c r="E205" s="193" t="s">
        <v>961</v>
      </c>
      <c r="F205" s="40"/>
      <c r="G205" s="40"/>
      <c r="H205" s="40"/>
      <c r="I205" s="40"/>
      <c r="J205" s="40"/>
      <c r="K205" s="40"/>
      <c r="L205" s="40"/>
      <c r="M205" s="196"/>
    </row>
    <row r="206" spans="1:13" ht="15.75" customHeight="1" x14ac:dyDescent="0.15">
      <c r="A206" s="197" t="s">
        <v>962</v>
      </c>
      <c r="B206" s="198" t="s">
        <v>963</v>
      </c>
      <c r="C206" s="40"/>
      <c r="D206" s="192" t="s">
        <v>964</v>
      </c>
      <c r="E206" s="193" t="s">
        <v>965</v>
      </c>
      <c r="F206" s="40"/>
      <c r="G206" s="40"/>
      <c r="H206" s="40"/>
      <c r="I206" s="40"/>
      <c r="J206" s="40"/>
      <c r="K206" s="40"/>
      <c r="L206" s="40"/>
      <c r="M206" s="196"/>
    </row>
    <row r="207" spans="1:13" ht="15.75" customHeight="1" x14ac:dyDescent="0.15">
      <c r="A207" s="197" t="s">
        <v>966</v>
      </c>
      <c r="B207" s="198" t="s">
        <v>967</v>
      </c>
      <c r="C207" s="40"/>
      <c r="D207" s="192" t="s">
        <v>968</v>
      </c>
      <c r="E207" s="193" t="s">
        <v>969</v>
      </c>
      <c r="F207" s="40"/>
      <c r="G207" s="40"/>
      <c r="H207" s="40"/>
      <c r="I207" s="40"/>
      <c r="J207" s="40"/>
      <c r="K207" s="40"/>
      <c r="L207" s="40"/>
      <c r="M207" s="196"/>
    </row>
    <row r="208" spans="1:13" ht="15.75" customHeight="1" x14ac:dyDescent="0.15">
      <c r="A208" s="197" t="s">
        <v>970</v>
      </c>
      <c r="B208" s="198" t="s">
        <v>971</v>
      </c>
      <c r="C208" s="40"/>
      <c r="D208" s="192" t="s">
        <v>972</v>
      </c>
      <c r="E208" s="193" t="s">
        <v>973</v>
      </c>
      <c r="F208" s="40"/>
      <c r="G208" s="40"/>
      <c r="H208" s="40"/>
      <c r="I208" s="40"/>
      <c r="J208" s="40"/>
      <c r="K208" s="40"/>
      <c r="L208" s="40"/>
      <c r="M208" s="196"/>
    </row>
    <row r="209" spans="1:13" ht="15.75" customHeight="1" x14ac:dyDescent="0.15">
      <c r="A209" s="197" t="s">
        <v>974</v>
      </c>
      <c r="B209" s="198" t="s">
        <v>975</v>
      </c>
      <c r="C209" s="40"/>
      <c r="D209" s="192" t="s">
        <v>976</v>
      </c>
      <c r="E209" s="193" t="s">
        <v>977</v>
      </c>
      <c r="F209" s="40"/>
      <c r="G209" s="40"/>
      <c r="H209" s="40"/>
      <c r="I209" s="40"/>
      <c r="J209" s="40"/>
      <c r="K209" s="40"/>
      <c r="L209" s="40"/>
      <c r="M209" s="196"/>
    </row>
    <row r="210" spans="1:13" ht="15.75" customHeight="1" x14ac:dyDescent="0.15">
      <c r="A210" s="197" t="s">
        <v>978</v>
      </c>
      <c r="B210" s="198" t="s">
        <v>979</v>
      </c>
      <c r="C210" s="40"/>
      <c r="D210" s="192" t="s">
        <v>980</v>
      </c>
      <c r="E210" s="193" t="s">
        <v>981</v>
      </c>
      <c r="F210" s="40"/>
      <c r="G210" s="40"/>
      <c r="H210" s="40"/>
      <c r="I210" s="40"/>
      <c r="J210" s="40"/>
      <c r="K210" s="40"/>
      <c r="L210" s="40"/>
      <c r="M210" s="196"/>
    </row>
    <row r="211" spans="1:13" ht="15.75" customHeight="1" x14ac:dyDescent="0.15">
      <c r="A211" s="197" t="s">
        <v>982</v>
      </c>
      <c r="B211" s="198" t="s">
        <v>983</v>
      </c>
      <c r="C211" s="40"/>
      <c r="D211" s="192" t="s">
        <v>984</v>
      </c>
      <c r="E211" s="193" t="s">
        <v>985</v>
      </c>
      <c r="F211" s="40"/>
      <c r="G211" s="40"/>
      <c r="H211" s="40"/>
      <c r="I211" s="40"/>
      <c r="J211" s="40"/>
      <c r="K211" s="40"/>
      <c r="L211" s="40"/>
      <c r="M211" s="196"/>
    </row>
    <row r="212" spans="1:13" ht="15.75" customHeight="1" x14ac:dyDescent="0.15">
      <c r="A212" s="197" t="s">
        <v>986</v>
      </c>
      <c r="B212" s="198" t="s">
        <v>987</v>
      </c>
      <c r="C212" s="40"/>
      <c r="D212" s="192" t="s">
        <v>988</v>
      </c>
      <c r="E212" s="193" t="s">
        <v>989</v>
      </c>
      <c r="F212" s="40"/>
      <c r="G212" s="40"/>
      <c r="H212" s="40"/>
      <c r="I212" s="40"/>
      <c r="J212" s="40"/>
      <c r="K212" s="40"/>
      <c r="L212" s="40"/>
      <c r="M212" s="196"/>
    </row>
    <row r="213" spans="1:13" ht="15.75" customHeight="1" x14ac:dyDescent="0.15">
      <c r="A213" s="197" t="s">
        <v>990</v>
      </c>
      <c r="B213" s="198" t="s">
        <v>991</v>
      </c>
      <c r="C213" s="40"/>
      <c r="D213" s="192" t="s">
        <v>992</v>
      </c>
      <c r="E213" s="193" t="s">
        <v>993</v>
      </c>
      <c r="F213" s="40"/>
      <c r="G213" s="40"/>
      <c r="H213" s="40"/>
      <c r="I213" s="40"/>
      <c r="J213" s="40"/>
      <c r="K213" s="40"/>
      <c r="L213" s="40"/>
      <c r="M213" s="196"/>
    </row>
    <row r="214" spans="1:13" ht="15.75" customHeight="1" x14ac:dyDescent="0.15">
      <c r="A214" s="197" t="s">
        <v>994</v>
      </c>
      <c r="B214" s="198" t="s">
        <v>995</v>
      </c>
      <c r="C214" s="40"/>
      <c r="D214" s="192" t="s">
        <v>996</v>
      </c>
      <c r="E214" s="193" t="s">
        <v>997</v>
      </c>
      <c r="F214" s="40"/>
      <c r="G214" s="40"/>
      <c r="H214" s="40"/>
      <c r="I214" s="40"/>
      <c r="J214" s="40"/>
      <c r="K214" s="40"/>
      <c r="L214" s="40"/>
      <c r="M214" s="196"/>
    </row>
    <row r="215" spans="1:13" ht="15.75" customHeight="1" x14ac:dyDescent="0.15">
      <c r="A215" s="197" t="s">
        <v>998</v>
      </c>
      <c r="B215" s="198" t="s">
        <v>999</v>
      </c>
      <c r="C215" s="40"/>
      <c r="D215" s="192" t="s">
        <v>1000</v>
      </c>
      <c r="E215" s="193" t="s">
        <v>1001</v>
      </c>
      <c r="F215" s="40"/>
      <c r="G215" s="40"/>
      <c r="H215" s="40"/>
      <c r="I215" s="40"/>
      <c r="J215" s="40"/>
      <c r="K215" s="40"/>
      <c r="L215" s="40"/>
      <c r="M215" s="196"/>
    </row>
    <row r="216" spans="1:13" ht="15.75" customHeight="1" x14ac:dyDescent="0.15">
      <c r="A216" s="197" t="s">
        <v>1002</v>
      </c>
      <c r="B216" s="198" t="s">
        <v>1003</v>
      </c>
      <c r="C216" s="40"/>
      <c r="D216" s="192" t="s">
        <v>1004</v>
      </c>
      <c r="E216" s="193" t="s">
        <v>1005</v>
      </c>
      <c r="F216" s="40"/>
      <c r="G216" s="40"/>
      <c r="H216" s="40"/>
      <c r="I216" s="40"/>
      <c r="J216" s="40"/>
      <c r="K216" s="40"/>
      <c r="L216" s="40"/>
      <c r="M216" s="196"/>
    </row>
    <row r="217" spans="1:13" ht="15.75" customHeight="1" x14ac:dyDescent="0.15">
      <c r="A217" s="197" t="s">
        <v>1006</v>
      </c>
      <c r="B217" s="198" t="s">
        <v>1007</v>
      </c>
      <c r="C217" s="40"/>
      <c r="D217" s="192" t="s">
        <v>1008</v>
      </c>
      <c r="E217" s="193" t="s">
        <v>1009</v>
      </c>
      <c r="F217" s="40"/>
      <c r="G217" s="40"/>
      <c r="H217" s="40"/>
      <c r="I217" s="40"/>
      <c r="J217" s="40"/>
      <c r="K217" s="40"/>
      <c r="L217" s="40"/>
      <c r="M217" s="196"/>
    </row>
    <row r="218" spans="1:13" ht="15.75" customHeight="1" x14ac:dyDescent="0.15">
      <c r="A218" s="197" t="s">
        <v>1010</v>
      </c>
      <c r="B218" s="198" t="s">
        <v>1011</v>
      </c>
      <c r="C218" s="40"/>
      <c r="D218" s="192" t="s">
        <v>1012</v>
      </c>
      <c r="E218" s="193" t="s">
        <v>1013</v>
      </c>
      <c r="F218" s="40"/>
      <c r="G218" s="40"/>
      <c r="H218" s="40"/>
      <c r="I218" s="40"/>
      <c r="J218" s="40"/>
      <c r="K218" s="40"/>
      <c r="L218" s="40"/>
      <c r="M218" s="196"/>
    </row>
    <row r="219" spans="1:13" ht="15.75" customHeight="1" x14ac:dyDescent="0.15">
      <c r="A219" s="197" t="s">
        <v>1014</v>
      </c>
      <c r="B219" s="198" t="s">
        <v>1015</v>
      </c>
      <c r="C219" s="40"/>
      <c r="D219" s="192" t="s">
        <v>1016</v>
      </c>
      <c r="E219" s="193" t="s">
        <v>1017</v>
      </c>
      <c r="F219" s="40"/>
      <c r="G219" s="40"/>
      <c r="H219" s="40"/>
      <c r="I219" s="40"/>
      <c r="J219" s="40"/>
      <c r="K219" s="40"/>
      <c r="L219" s="40"/>
      <c r="M219" s="196"/>
    </row>
    <row r="220" spans="1:13" ht="15.75" customHeight="1" x14ac:dyDescent="0.15">
      <c r="A220" s="197" t="s">
        <v>1018</v>
      </c>
      <c r="B220" s="198" t="s">
        <v>1019</v>
      </c>
      <c r="C220" s="40"/>
      <c r="D220" s="192" t="s">
        <v>1020</v>
      </c>
      <c r="E220" s="193" t="s">
        <v>1021</v>
      </c>
      <c r="F220" s="40"/>
      <c r="G220" s="40"/>
      <c r="H220" s="40"/>
      <c r="I220" s="40"/>
      <c r="J220" s="40"/>
      <c r="K220" s="40"/>
      <c r="L220" s="40"/>
      <c r="M220" s="196"/>
    </row>
    <row r="221" spans="1:13" ht="15.75" customHeight="1" x14ac:dyDescent="0.15">
      <c r="A221" s="197" t="s">
        <v>1022</v>
      </c>
      <c r="B221" s="198" t="s">
        <v>1023</v>
      </c>
      <c r="C221" s="40"/>
      <c r="D221" s="192" t="s">
        <v>1024</v>
      </c>
      <c r="E221" s="193" t="s">
        <v>1025</v>
      </c>
      <c r="F221" s="40"/>
      <c r="G221" s="40"/>
      <c r="H221" s="40"/>
      <c r="I221" s="40"/>
      <c r="J221" s="40"/>
      <c r="K221" s="40"/>
      <c r="L221" s="40"/>
      <c r="M221" s="196"/>
    </row>
    <row r="222" spans="1:13" ht="15.75" customHeight="1" x14ac:dyDescent="0.15">
      <c r="A222" s="197" t="s">
        <v>1026</v>
      </c>
      <c r="B222" s="198" t="s">
        <v>1027</v>
      </c>
      <c r="C222" s="40"/>
      <c r="D222" s="192" t="s">
        <v>1028</v>
      </c>
      <c r="E222" s="193" t="s">
        <v>1029</v>
      </c>
      <c r="F222" s="40"/>
      <c r="G222" s="40"/>
      <c r="H222" s="40"/>
      <c r="I222" s="40"/>
      <c r="J222" s="40"/>
      <c r="K222" s="40"/>
      <c r="L222" s="40"/>
      <c r="M222" s="196"/>
    </row>
    <row r="223" spans="1:13" ht="15.75" customHeight="1" x14ac:dyDescent="0.15">
      <c r="A223" s="197" t="s">
        <v>1030</v>
      </c>
      <c r="B223" s="198" t="s">
        <v>1031</v>
      </c>
      <c r="C223" s="40"/>
      <c r="D223" s="192" t="s">
        <v>1032</v>
      </c>
      <c r="E223" s="193" t="s">
        <v>1033</v>
      </c>
      <c r="F223" s="40"/>
      <c r="G223" s="40"/>
      <c r="H223" s="40"/>
      <c r="I223" s="40"/>
      <c r="J223" s="40"/>
      <c r="K223" s="40"/>
      <c r="L223" s="40"/>
      <c r="M223" s="196"/>
    </row>
    <row r="224" spans="1:13" ht="15.75" customHeight="1" x14ac:dyDescent="0.15">
      <c r="A224" s="197" t="s">
        <v>1034</v>
      </c>
      <c r="B224" s="198" t="s">
        <v>1035</v>
      </c>
      <c r="C224" s="40"/>
      <c r="D224" s="192" t="s">
        <v>1036</v>
      </c>
      <c r="E224" s="193" t="s">
        <v>1037</v>
      </c>
      <c r="F224" s="40"/>
      <c r="G224" s="40"/>
      <c r="H224" s="40"/>
      <c r="I224" s="40"/>
      <c r="J224" s="40"/>
      <c r="K224" s="40"/>
      <c r="L224" s="40"/>
      <c r="M224" s="196"/>
    </row>
    <row r="225" spans="1:13" ht="15.75" customHeight="1" x14ac:dyDescent="0.15">
      <c r="A225" s="197" t="s">
        <v>1038</v>
      </c>
      <c r="B225" s="198" t="s">
        <v>1039</v>
      </c>
      <c r="C225" s="40"/>
      <c r="D225" s="192" t="s">
        <v>1040</v>
      </c>
      <c r="E225" s="193" t="s">
        <v>1041</v>
      </c>
      <c r="F225" s="40"/>
      <c r="G225" s="40"/>
      <c r="H225" s="40"/>
      <c r="I225" s="40"/>
      <c r="J225" s="40"/>
      <c r="K225" s="40"/>
      <c r="L225" s="40"/>
      <c r="M225" s="196"/>
    </row>
    <row r="226" spans="1:13" ht="15.75" customHeight="1" x14ac:dyDescent="0.15">
      <c r="A226" s="197" t="s">
        <v>1042</v>
      </c>
      <c r="B226" s="198" t="s">
        <v>1043</v>
      </c>
      <c r="C226" s="40"/>
      <c r="D226" s="192" t="s">
        <v>1044</v>
      </c>
      <c r="E226" s="193" t="s">
        <v>1045</v>
      </c>
      <c r="F226" s="40"/>
      <c r="G226" s="40"/>
      <c r="H226" s="40"/>
      <c r="I226" s="40"/>
      <c r="J226" s="40"/>
      <c r="K226" s="40"/>
      <c r="L226" s="40"/>
      <c r="M226" s="196"/>
    </row>
    <row r="227" spans="1:13" ht="15.75" customHeight="1" x14ac:dyDescent="0.15">
      <c r="A227" s="197" t="s">
        <v>1046</v>
      </c>
      <c r="B227" s="198" t="s">
        <v>1047</v>
      </c>
      <c r="C227" s="40"/>
      <c r="D227" s="192" t="s">
        <v>1048</v>
      </c>
      <c r="E227" s="193" t="s">
        <v>1049</v>
      </c>
      <c r="F227" s="40"/>
      <c r="G227" s="40"/>
      <c r="H227" s="40"/>
      <c r="I227" s="40"/>
      <c r="J227" s="40"/>
      <c r="K227" s="40"/>
      <c r="L227" s="40"/>
      <c r="M227" s="196"/>
    </row>
    <row r="228" spans="1:13" ht="15.75" customHeight="1" x14ac:dyDescent="0.15">
      <c r="A228" s="197" t="s">
        <v>1050</v>
      </c>
      <c r="B228" s="198" t="s">
        <v>1051</v>
      </c>
      <c r="C228" s="40"/>
      <c r="D228" s="192" t="s">
        <v>1052</v>
      </c>
      <c r="E228" s="193" t="s">
        <v>1053</v>
      </c>
      <c r="F228" s="40"/>
      <c r="G228" s="40"/>
      <c r="H228" s="40"/>
      <c r="I228" s="40"/>
      <c r="J228" s="40"/>
      <c r="K228" s="40"/>
      <c r="L228" s="40"/>
      <c r="M228" s="196"/>
    </row>
    <row r="229" spans="1:13" ht="15.75" customHeight="1" x14ac:dyDescent="0.15">
      <c r="A229" s="197" t="s">
        <v>1054</v>
      </c>
      <c r="B229" s="198" t="s">
        <v>1055</v>
      </c>
      <c r="C229" s="40"/>
      <c r="D229" s="192" t="s">
        <v>1056</v>
      </c>
      <c r="E229" s="193" t="s">
        <v>1057</v>
      </c>
      <c r="F229" s="40"/>
      <c r="G229" s="40"/>
      <c r="H229" s="40"/>
      <c r="I229" s="40"/>
      <c r="J229" s="40"/>
      <c r="K229" s="40"/>
      <c r="L229" s="40"/>
      <c r="M229" s="196"/>
    </row>
    <row r="230" spans="1:13" ht="15.75" customHeight="1" x14ac:dyDescent="0.15">
      <c r="A230" s="197" t="s">
        <v>1058</v>
      </c>
      <c r="B230" s="198" t="s">
        <v>1059</v>
      </c>
      <c r="C230" s="40"/>
      <c r="D230" s="192" t="s">
        <v>1060</v>
      </c>
      <c r="E230" s="193" t="s">
        <v>1061</v>
      </c>
      <c r="F230" s="40"/>
      <c r="G230" s="40"/>
      <c r="H230" s="40"/>
      <c r="I230" s="40"/>
      <c r="J230" s="40"/>
      <c r="K230" s="40"/>
      <c r="L230" s="40"/>
      <c r="M230" s="196"/>
    </row>
    <row r="231" spans="1:13" ht="15.75" customHeight="1" x14ac:dyDescent="0.15">
      <c r="A231" s="197" t="s">
        <v>1062</v>
      </c>
      <c r="B231" s="198" t="s">
        <v>1063</v>
      </c>
      <c r="C231" s="40"/>
      <c r="D231" s="192" t="s">
        <v>1064</v>
      </c>
      <c r="E231" s="193" t="s">
        <v>1065</v>
      </c>
      <c r="F231" s="40"/>
      <c r="G231" s="40"/>
      <c r="H231" s="40"/>
      <c r="I231" s="40"/>
      <c r="J231" s="40"/>
      <c r="K231" s="40"/>
      <c r="L231" s="40"/>
      <c r="M231" s="196"/>
    </row>
    <row r="232" spans="1:13" ht="15.75" customHeight="1" x14ac:dyDescent="0.15">
      <c r="A232" s="197" t="s">
        <v>1066</v>
      </c>
      <c r="B232" s="198" t="s">
        <v>1067</v>
      </c>
      <c r="C232" s="40"/>
      <c r="D232" s="192" t="s">
        <v>1068</v>
      </c>
      <c r="E232" s="193" t="s">
        <v>1069</v>
      </c>
      <c r="F232" s="40"/>
      <c r="G232" s="40"/>
      <c r="H232" s="40"/>
      <c r="I232" s="40"/>
      <c r="J232" s="40"/>
      <c r="K232" s="40"/>
      <c r="L232" s="40"/>
      <c r="M232" s="196"/>
    </row>
    <row r="233" spans="1:13" ht="15.75" customHeight="1" x14ac:dyDescent="0.15">
      <c r="A233" s="197" t="s">
        <v>1070</v>
      </c>
      <c r="B233" s="198" t="s">
        <v>1071</v>
      </c>
      <c r="C233" s="40"/>
      <c r="D233" s="192" t="s">
        <v>1072</v>
      </c>
      <c r="E233" s="193" t="s">
        <v>1073</v>
      </c>
      <c r="F233" s="40"/>
      <c r="G233" s="40"/>
      <c r="H233" s="40"/>
      <c r="I233" s="40"/>
      <c r="J233" s="40"/>
      <c r="K233" s="40"/>
      <c r="L233" s="40"/>
      <c r="M233" s="196"/>
    </row>
    <row r="234" spans="1:13" ht="15.75" customHeight="1" x14ac:dyDescent="0.15">
      <c r="A234" s="197" t="s">
        <v>1074</v>
      </c>
      <c r="B234" s="198" t="s">
        <v>1075</v>
      </c>
      <c r="C234" s="40"/>
      <c r="D234" s="192" t="s">
        <v>1076</v>
      </c>
      <c r="E234" s="193" t="s">
        <v>1077</v>
      </c>
      <c r="F234" s="40"/>
      <c r="G234" s="40"/>
      <c r="H234" s="40"/>
      <c r="I234" s="40"/>
      <c r="J234" s="40"/>
      <c r="K234" s="40"/>
      <c r="L234" s="40"/>
      <c r="M234" s="196"/>
    </row>
    <row r="235" spans="1:13" ht="15.75" customHeight="1" x14ac:dyDescent="0.15">
      <c r="A235" s="197" t="s">
        <v>1078</v>
      </c>
      <c r="B235" s="198" t="s">
        <v>1079</v>
      </c>
      <c r="C235" s="40"/>
      <c r="D235" s="192" t="s">
        <v>1080</v>
      </c>
      <c r="E235" s="193" t="s">
        <v>1081</v>
      </c>
      <c r="F235" s="40"/>
      <c r="G235" s="40"/>
      <c r="H235" s="40"/>
      <c r="I235" s="40"/>
      <c r="J235" s="40"/>
      <c r="K235" s="40"/>
      <c r="L235" s="40"/>
      <c r="M235" s="196"/>
    </row>
    <row r="236" spans="1:13" ht="15.75" customHeight="1" x14ac:dyDescent="0.15">
      <c r="A236" s="197" t="s">
        <v>1082</v>
      </c>
      <c r="B236" s="198" t="s">
        <v>1083</v>
      </c>
      <c r="C236" s="40"/>
      <c r="D236" s="192" t="s">
        <v>1084</v>
      </c>
      <c r="E236" s="193" t="s">
        <v>1085</v>
      </c>
      <c r="F236" s="40"/>
      <c r="G236" s="40"/>
      <c r="H236" s="40"/>
      <c r="I236" s="40"/>
      <c r="J236" s="40"/>
      <c r="K236" s="40"/>
      <c r="L236" s="40"/>
      <c r="M236" s="196"/>
    </row>
    <row r="237" spans="1:13" ht="15.75" customHeight="1" x14ac:dyDescent="0.15">
      <c r="A237" s="197" t="s">
        <v>1086</v>
      </c>
      <c r="B237" s="198" t="s">
        <v>1087</v>
      </c>
      <c r="C237" s="40"/>
      <c r="D237" s="192" t="s">
        <v>1088</v>
      </c>
      <c r="E237" s="193" t="s">
        <v>1089</v>
      </c>
      <c r="F237" s="40"/>
      <c r="G237" s="40"/>
      <c r="H237" s="40"/>
      <c r="I237" s="40"/>
      <c r="J237" s="40"/>
      <c r="K237" s="40"/>
      <c r="L237" s="40"/>
      <c r="M237" s="196"/>
    </row>
    <row r="238" spans="1:13" ht="15.75" customHeight="1" x14ac:dyDescent="0.15">
      <c r="A238" s="197" t="s">
        <v>1090</v>
      </c>
      <c r="B238" s="198" t="s">
        <v>1091</v>
      </c>
      <c r="C238" s="40"/>
      <c r="D238" s="192" t="s">
        <v>1092</v>
      </c>
      <c r="E238" s="193" t="s">
        <v>1093</v>
      </c>
      <c r="F238" s="40"/>
      <c r="G238" s="40"/>
      <c r="H238" s="40"/>
      <c r="I238" s="40"/>
      <c r="J238" s="40"/>
      <c r="K238" s="40"/>
      <c r="L238" s="40"/>
      <c r="M238" s="196"/>
    </row>
    <row r="239" spans="1:13" ht="15.75" customHeight="1" x14ac:dyDescent="0.15">
      <c r="A239" s="197" t="s">
        <v>1094</v>
      </c>
      <c r="B239" s="198" t="s">
        <v>1095</v>
      </c>
      <c r="C239" s="40"/>
      <c r="D239" s="192" t="s">
        <v>1096</v>
      </c>
      <c r="E239" s="193" t="s">
        <v>1097</v>
      </c>
      <c r="F239" s="40"/>
      <c r="G239" s="40"/>
      <c r="H239" s="40"/>
      <c r="I239" s="40"/>
      <c r="J239" s="40"/>
      <c r="K239" s="40"/>
      <c r="L239" s="40"/>
      <c r="M239" s="196"/>
    </row>
    <row r="240" spans="1:13" ht="15.75" customHeight="1" x14ac:dyDescent="0.15">
      <c r="A240" s="197" t="s">
        <v>1098</v>
      </c>
      <c r="B240" s="198" t="s">
        <v>1099</v>
      </c>
      <c r="C240" s="40"/>
      <c r="D240" s="192" t="s">
        <v>1100</v>
      </c>
      <c r="E240" s="193" t="s">
        <v>1101</v>
      </c>
      <c r="F240" s="40"/>
      <c r="G240" s="40"/>
      <c r="H240" s="40"/>
      <c r="I240" s="40"/>
      <c r="J240" s="40"/>
      <c r="K240" s="40"/>
      <c r="L240" s="40"/>
      <c r="M240" s="196"/>
    </row>
    <row r="241" spans="1:13" ht="15.75" customHeight="1" x14ac:dyDescent="0.15">
      <c r="A241" s="197" t="s">
        <v>1102</v>
      </c>
      <c r="B241" s="198" t="s">
        <v>1103</v>
      </c>
      <c r="C241" s="40"/>
      <c r="D241" s="192" t="s">
        <v>1104</v>
      </c>
      <c r="E241" s="193" t="s">
        <v>1105</v>
      </c>
      <c r="F241" s="40"/>
      <c r="G241" s="40"/>
      <c r="H241" s="40"/>
      <c r="I241" s="40"/>
      <c r="J241" s="40"/>
      <c r="K241" s="40"/>
      <c r="L241" s="40"/>
      <c r="M241" s="40"/>
    </row>
    <row r="242" spans="1:13" ht="15.75" customHeight="1" x14ac:dyDescent="0.15">
      <c r="A242" s="197" t="s">
        <v>1106</v>
      </c>
      <c r="B242" s="198" t="s">
        <v>1107</v>
      </c>
      <c r="C242" s="40"/>
      <c r="D242" s="192" t="s">
        <v>1108</v>
      </c>
      <c r="E242" s="193" t="s">
        <v>1109</v>
      </c>
      <c r="F242" s="40"/>
      <c r="G242" s="40"/>
      <c r="H242" s="40"/>
      <c r="I242" s="40"/>
      <c r="J242" s="40"/>
      <c r="K242" s="40"/>
      <c r="L242" s="40"/>
      <c r="M242" s="40"/>
    </row>
    <row r="243" spans="1:13" ht="15.75" customHeight="1" x14ac:dyDescent="0.15">
      <c r="A243" s="197" t="s">
        <v>1110</v>
      </c>
      <c r="B243" s="198" t="s">
        <v>1111</v>
      </c>
      <c r="C243" s="40"/>
      <c r="D243" s="192" t="s">
        <v>1112</v>
      </c>
      <c r="E243" s="193" t="s">
        <v>1113</v>
      </c>
      <c r="F243" s="40"/>
      <c r="G243" s="40"/>
      <c r="H243" s="40"/>
      <c r="I243" s="40"/>
      <c r="J243" s="40"/>
      <c r="K243" s="40"/>
      <c r="L243" s="40"/>
      <c r="M243" s="40"/>
    </row>
    <row r="244" spans="1:13" ht="15.75" customHeight="1" x14ac:dyDescent="0.15">
      <c r="A244" s="197" t="s">
        <v>1114</v>
      </c>
      <c r="B244" s="198" t="s">
        <v>1115</v>
      </c>
      <c r="C244" s="40"/>
      <c r="D244" s="192" t="s">
        <v>1116</v>
      </c>
      <c r="E244" s="193" t="s">
        <v>1117</v>
      </c>
      <c r="F244" s="40"/>
      <c r="G244" s="40"/>
      <c r="H244" s="40"/>
      <c r="I244" s="40"/>
      <c r="J244" s="40"/>
      <c r="K244" s="40"/>
      <c r="L244" s="40"/>
      <c r="M244" s="40"/>
    </row>
    <row r="245" spans="1:13" ht="15.75" customHeight="1" x14ac:dyDescent="0.15">
      <c r="A245" s="197" t="s">
        <v>1118</v>
      </c>
      <c r="B245" s="198" t="s">
        <v>1119</v>
      </c>
      <c r="C245" s="40"/>
      <c r="D245" s="192" t="s">
        <v>1120</v>
      </c>
      <c r="E245" s="193" t="s">
        <v>1121</v>
      </c>
      <c r="F245" s="40"/>
      <c r="G245" s="40"/>
      <c r="H245" s="40"/>
      <c r="I245" s="40"/>
      <c r="J245" s="40"/>
      <c r="K245" s="40"/>
      <c r="L245" s="40"/>
      <c r="M245" s="40"/>
    </row>
    <row r="246" spans="1:13" ht="15.75" customHeight="1" x14ac:dyDescent="0.15">
      <c r="A246" s="197" t="s">
        <v>1122</v>
      </c>
      <c r="B246" s="198" t="s">
        <v>1123</v>
      </c>
      <c r="C246" s="40"/>
      <c r="D246" s="192" t="s">
        <v>1124</v>
      </c>
      <c r="E246" s="193" t="s">
        <v>1125</v>
      </c>
      <c r="F246" s="40"/>
      <c r="G246" s="40"/>
      <c r="H246" s="40"/>
      <c r="I246" s="40"/>
      <c r="J246" s="40"/>
      <c r="K246" s="40"/>
      <c r="L246" s="40"/>
      <c r="M246" s="40"/>
    </row>
    <row r="247" spans="1:13" ht="15.75" customHeight="1" x14ac:dyDescent="0.15">
      <c r="A247" s="197" t="s">
        <v>1126</v>
      </c>
      <c r="B247" s="198" t="s">
        <v>1127</v>
      </c>
      <c r="C247" s="40"/>
      <c r="D247" s="192" t="s">
        <v>1128</v>
      </c>
      <c r="E247" s="193" t="s">
        <v>1129</v>
      </c>
      <c r="F247" s="40"/>
      <c r="G247" s="40"/>
      <c r="H247" s="40"/>
      <c r="I247" s="40"/>
      <c r="J247" s="40"/>
      <c r="K247" s="40"/>
      <c r="L247" s="40"/>
      <c r="M247" s="40"/>
    </row>
    <row r="248" spans="1:13" ht="15.75" customHeight="1" x14ac:dyDescent="0.15">
      <c r="A248" s="197" t="s">
        <v>1130</v>
      </c>
      <c r="B248" s="198" t="s">
        <v>1131</v>
      </c>
      <c r="C248" s="40"/>
      <c r="D248" s="192" t="s">
        <v>1132</v>
      </c>
      <c r="E248" s="193" t="s">
        <v>1133</v>
      </c>
      <c r="F248" s="40"/>
      <c r="G248" s="40"/>
      <c r="H248" s="40"/>
      <c r="I248" s="40"/>
      <c r="J248" s="40"/>
      <c r="K248" s="40"/>
      <c r="L248" s="40"/>
      <c r="M248" s="40"/>
    </row>
    <row r="249" spans="1:13" ht="15.75" customHeight="1" x14ac:dyDescent="0.15">
      <c r="A249" s="197" t="s">
        <v>1134</v>
      </c>
      <c r="B249" s="198" t="s">
        <v>1135</v>
      </c>
      <c r="C249" s="40"/>
      <c r="D249" s="192" t="s">
        <v>1136</v>
      </c>
      <c r="E249" s="193" t="s">
        <v>1137</v>
      </c>
      <c r="F249" s="40"/>
      <c r="G249" s="40"/>
      <c r="H249" s="40"/>
      <c r="I249" s="40"/>
      <c r="J249" s="40"/>
      <c r="K249" s="40"/>
      <c r="L249" s="40"/>
      <c r="M249" s="40"/>
    </row>
    <row r="250" spans="1:13" ht="15.75" customHeight="1" x14ac:dyDescent="0.15">
      <c r="A250" s="197" t="s">
        <v>1138</v>
      </c>
      <c r="B250" s="198" t="s">
        <v>1139</v>
      </c>
      <c r="C250" s="40"/>
      <c r="D250" s="192" t="s">
        <v>1140</v>
      </c>
      <c r="E250" s="193" t="s">
        <v>1141</v>
      </c>
      <c r="F250" s="40"/>
      <c r="G250" s="40"/>
      <c r="H250" s="40"/>
      <c r="I250" s="40"/>
      <c r="J250" s="40"/>
      <c r="K250" s="40"/>
      <c r="L250" s="40"/>
      <c r="M250" s="40"/>
    </row>
    <row r="251" spans="1:13" ht="15.75" customHeight="1" x14ac:dyDescent="0.15">
      <c r="A251" s="197" t="s">
        <v>1142</v>
      </c>
      <c r="B251" s="198" t="s">
        <v>1143</v>
      </c>
      <c r="C251" s="40"/>
      <c r="D251" s="192" t="s">
        <v>1144</v>
      </c>
      <c r="E251" s="193" t="s">
        <v>1145</v>
      </c>
      <c r="F251" s="40"/>
      <c r="G251" s="40"/>
      <c r="H251" s="40"/>
      <c r="I251" s="40"/>
      <c r="J251" s="40"/>
      <c r="K251" s="40"/>
      <c r="L251" s="40"/>
      <c r="M251" s="40"/>
    </row>
    <row r="252" spans="1:13" ht="15.75" customHeight="1" x14ac:dyDescent="0.15">
      <c r="A252" s="197" t="s">
        <v>1146</v>
      </c>
      <c r="B252" s="198" t="s">
        <v>1147</v>
      </c>
      <c r="C252" s="40"/>
      <c r="D252" s="192" t="s">
        <v>1148</v>
      </c>
      <c r="E252" s="193" t="s">
        <v>1149</v>
      </c>
      <c r="F252" s="40"/>
      <c r="G252" s="40"/>
      <c r="H252" s="40"/>
      <c r="I252" s="40"/>
      <c r="J252" s="40"/>
      <c r="K252" s="40"/>
      <c r="L252" s="40"/>
      <c r="M252" s="40"/>
    </row>
    <row r="253" spans="1:13" ht="15.75" customHeight="1" x14ac:dyDescent="0.15">
      <c r="A253" s="45"/>
      <c r="B253" s="35"/>
      <c r="C253" s="40"/>
      <c r="D253" s="192" t="s">
        <v>1150</v>
      </c>
      <c r="E253" s="193" t="s">
        <v>1151</v>
      </c>
      <c r="F253" s="40"/>
      <c r="G253" s="40"/>
      <c r="H253" s="40"/>
      <c r="I253" s="40"/>
      <c r="J253" s="40"/>
      <c r="K253" s="40"/>
      <c r="L253" s="40"/>
      <c r="M253" s="40"/>
    </row>
    <row r="254" spans="1:13" ht="15.75" customHeight="1" x14ac:dyDescent="0.15">
      <c r="A254" s="45"/>
      <c r="B254" s="35"/>
      <c r="C254" s="40"/>
      <c r="D254" s="192" t="s">
        <v>1152</v>
      </c>
      <c r="E254" s="193" t="s">
        <v>1153</v>
      </c>
      <c r="F254" s="40"/>
      <c r="G254" s="40"/>
      <c r="H254" s="40"/>
      <c r="I254" s="40"/>
      <c r="J254" s="40"/>
      <c r="K254" s="40"/>
      <c r="L254" s="40"/>
      <c r="M254" s="40"/>
    </row>
    <row r="255" spans="1:13" ht="15.75" customHeight="1" x14ac:dyDescent="0.15">
      <c r="A255" s="45"/>
      <c r="B255" s="35"/>
      <c r="C255" s="40"/>
      <c r="D255" s="192" t="s">
        <v>1154</v>
      </c>
      <c r="E255" s="193" t="s">
        <v>1155</v>
      </c>
      <c r="F255" s="40"/>
      <c r="G255" s="40"/>
      <c r="H255" s="40"/>
      <c r="I255" s="40"/>
      <c r="J255" s="40"/>
      <c r="K255" s="40"/>
      <c r="L255" s="40"/>
      <c r="M255" s="40"/>
    </row>
    <row r="256" spans="1:13" ht="15.75" customHeight="1" x14ac:dyDescent="0.15">
      <c r="A256" s="45"/>
      <c r="B256" s="35"/>
      <c r="C256" s="40"/>
      <c r="D256" s="192" t="s">
        <v>1156</v>
      </c>
      <c r="E256" s="193" t="s">
        <v>1157</v>
      </c>
      <c r="F256" s="40"/>
      <c r="G256" s="40"/>
      <c r="H256" s="40"/>
      <c r="I256" s="40"/>
      <c r="J256" s="40"/>
      <c r="K256" s="40"/>
      <c r="L256" s="40"/>
      <c r="M256" s="40"/>
    </row>
    <row r="257" spans="1:13" ht="15.75" customHeight="1" x14ac:dyDescent="0.15">
      <c r="A257" s="45"/>
      <c r="B257" s="35"/>
      <c r="C257" s="40"/>
      <c r="D257" s="192" t="s">
        <v>1158</v>
      </c>
      <c r="E257" s="193" t="s">
        <v>1159</v>
      </c>
      <c r="F257" s="40"/>
      <c r="G257" s="40"/>
      <c r="H257" s="40"/>
      <c r="I257" s="40"/>
      <c r="J257" s="40"/>
      <c r="K257" s="40"/>
      <c r="L257" s="40"/>
      <c r="M257" s="40"/>
    </row>
    <row r="258" spans="1:13" ht="15.75" customHeight="1" x14ac:dyDescent="0.15">
      <c r="A258" s="45"/>
      <c r="B258" s="35"/>
      <c r="C258" s="40"/>
      <c r="D258" s="192" t="s">
        <v>1160</v>
      </c>
      <c r="E258" s="193" t="s">
        <v>1161</v>
      </c>
      <c r="F258" s="40"/>
      <c r="G258" s="40"/>
      <c r="H258" s="40"/>
      <c r="I258" s="40"/>
      <c r="J258" s="40"/>
      <c r="K258" s="40"/>
      <c r="L258" s="40"/>
      <c r="M258" s="40"/>
    </row>
    <row r="259" spans="1:13" ht="15.75" customHeight="1" x14ac:dyDescent="0.15">
      <c r="A259" s="45"/>
      <c r="B259" s="35"/>
      <c r="C259" s="40"/>
      <c r="D259" s="192" t="s">
        <v>1162</v>
      </c>
      <c r="E259" s="193" t="s">
        <v>1163</v>
      </c>
      <c r="F259" s="40"/>
      <c r="G259" s="40"/>
      <c r="H259" s="40"/>
      <c r="I259" s="40"/>
      <c r="J259" s="40"/>
      <c r="K259" s="40"/>
      <c r="L259" s="40"/>
      <c r="M259" s="40"/>
    </row>
    <row r="260" spans="1:13" ht="15.75" customHeight="1" x14ac:dyDescent="0.15">
      <c r="A260" s="45"/>
      <c r="B260" s="35"/>
      <c r="C260" s="40"/>
      <c r="D260" s="192" t="s">
        <v>1164</v>
      </c>
      <c r="E260" s="193" t="s">
        <v>1165</v>
      </c>
      <c r="F260" s="40"/>
      <c r="G260" s="40"/>
      <c r="H260" s="40"/>
      <c r="I260" s="40"/>
      <c r="J260" s="40"/>
      <c r="K260" s="40"/>
      <c r="L260" s="40"/>
      <c r="M260" s="40"/>
    </row>
    <row r="261" spans="1:13" ht="15.75" customHeight="1" x14ac:dyDescent="0.15">
      <c r="A261" s="45"/>
      <c r="B261" s="35"/>
      <c r="C261" s="40"/>
      <c r="D261" s="192" t="s">
        <v>1166</v>
      </c>
      <c r="E261" s="193" t="s">
        <v>1167</v>
      </c>
      <c r="F261" s="40"/>
      <c r="G261" s="40"/>
      <c r="H261" s="40"/>
      <c r="I261" s="40"/>
      <c r="J261" s="40"/>
      <c r="K261" s="40"/>
      <c r="L261" s="40"/>
      <c r="M261" s="40"/>
    </row>
    <row r="262" spans="1:13" ht="15.75" customHeight="1" x14ac:dyDescent="0.15">
      <c r="A262" s="45"/>
      <c r="B262" s="35"/>
      <c r="C262" s="40"/>
      <c r="D262" s="192" t="s">
        <v>1168</v>
      </c>
      <c r="E262" s="193" t="s">
        <v>1169</v>
      </c>
      <c r="F262" s="40"/>
      <c r="G262" s="40"/>
      <c r="H262" s="40"/>
      <c r="I262" s="40"/>
      <c r="J262" s="40"/>
      <c r="K262" s="40"/>
      <c r="L262" s="40"/>
      <c r="M262" s="40"/>
    </row>
    <row r="263" spans="1:13" ht="15.75" customHeight="1" x14ac:dyDescent="0.15">
      <c r="A263" s="45"/>
      <c r="B263" s="35"/>
      <c r="C263" s="40"/>
      <c r="D263" s="192" t="s">
        <v>1170</v>
      </c>
      <c r="E263" s="193" t="s">
        <v>1171</v>
      </c>
      <c r="F263" s="40"/>
      <c r="G263" s="40"/>
      <c r="H263" s="40"/>
      <c r="I263" s="40"/>
      <c r="J263" s="40"/>
      <c r="K263" s="40"/>
      <c r="L263" s="40"/>
      <c r="M263" s="40"/>
    </row>
    <row r="264" spans="1:13" ht="15.75" customHeight="1" x14ac:dyDescent="0.15">
      <c r="A264" s="45"/>
      <c r="B264" s="35"/>
      <c r="C264" s="40"/>
      <c r="D264" s="192" t="s">
        <v>1172</v>
      </c>
      <c r="E264" s="193" t="s">
        <v>1173</v>
      </c>
      <c r="F264" s="40"/>
      <c r="G264" s="40"/>
      <c r="H264" s="40"/>
      <c r="I264" s="40"/>
      <c r="J264" s="40"/>
      <c r="K264" s="40"/>
      <c r="L264" s="40"/>
      <c r="M264" s="40"/>
    </row>
    <row r="265" spans="1:13" ht="15.75" customHeight="1" x14ac:dyDescent="0.15">
      <c r="A265" s="45"/>
      <c r="B265" s="35"/>
      <c r="C265" s="40"/>
      <c r="D265" s="192" t="s">
        <v>1174</v>
      </c>
      <c r="E265" s="193" t="s">
        <v>1175</v>
      </c>
      <c r="F265" s="40"/>
      <c r="G265" s="40"/>
      <c r="H265" s="40"/>
      <c r="I265" s="40"/>
      <c r="J265" s="40"/>
      <c r="K265" s="40"/>
      <c r="L265" s="40"/>
      <c r="M265" s="40"/>
    </row>
    <row r="266" spans="1:13" ht="15.75" customHeight="1" x14ac:dyDescent="0.15">
      <c r="A266" s="45"/>
      <c r="B266" s="35"/>
      <c r="C266" s="40"/>
      <c r="D266" s="192" t="s">
        <v>1176</v>
      </c>
      <c r="E266" s="193" t="s">
        <v>1177</v>
      </c>
      <c r="F266" s="40"/>
      <c r="G266" s="40"/>
      <c r="H266" s="40"/>
      <c r="I266" s="40"/>
      <c r="J266" s="40"/>
      <c r="K266" s="40"/>
      <c r="L266" s="40"/>
      <c r="M266" s="40"/>
    </row>
    <row r="267" spans="1:13" ht="15.75" customHeight="1" x14ac:dyDescent="0.15">
      <c r="A267" s="45"/>
      <c r="B267" s="35"/>
      <c r="C267" s="40"/>
      <c r="D267" s="192" t="s">
        <v>1178</v>
      </c>
      <c r="E267" s="193" t="s">
        <v>1179</v>
      </c>
      <c r="F267" s="40"/>
      <c r="G267" s="40"/>
      <c r="H267" s="40"/>
      <c r="I267" s="40"/>
      <c r="J267" s="40"/>
      <c r="K267" s="40"/>
      <c r="L267" s="40"/>
      <c r="M267" s="40"/>
    </row>
    <row r="268" spans="1:13" ht="15.75" customHeight="1" x14ac:dyDescent="0.15">
      <c r="A268" s="45"/>
      <c r="B268" s="35"/>
      <c r="C268" s="40"/>
      <c r="D268" s="192" t="s">
        <v>1180</v>
      </c>
      <c r="E268" s="193" t="s">
        <v>1181</v>
      </c>
      <c r="F268" s="40"/>
      <c r="G268" s="40"/>
      <c r="H268" s="40"/>
      <c r="I268" s="40"/>
      <c r="J268" s="40"/>
      <c r="K268" s="40"/>
      <c r="L268" s="40"/>
      <c r="M268" s="40"/>
    </row>
    <row r="269" spans="1:13" ht="15.75" customHeight="1" x14ac:dyDescent="0.15">
      <c r="A269" s="45"/>
      <c r="B269" s="35"/>
      <c r="C269" s="40"/>
      <c r="D269" s="192" t="s">
        <v>1182</v>
      </c>
      <c r="E269" s="193" t="s">
        <v>1183</v>
      </c>
      <c r="F269" s="40"/>
      <c r="G269" s="40"/>
      <c r="H269" s="40"/>
      <c r="I269" s="40"/>
      <c r="J269" s="40"/>
      <c r="K269" s="40"/>
      <c r="L269" s="40"/>
      <c r="M269" s="40"/>
    </row>
    <row r="270" spans="1:13" ht="15.75" customHeight="1" x14ac:dyDescent="0.15">
      <c r="A270" s="45"/>
      <c r="B270" s="35"/>
      <c r="C270" s="40"/>
      <c r="D270" s="192" t="s">
        <v>1184</v>
      </c>
      <c r="E270" s="193" t="s">
        <v>1185</v>
      </c>
      <c r="F270" s="40"/>
      <c r="G270" s="40"/>
      <c r="H270" s="40"/>
      <c r="I270" s="40"/>
      <c r="J270" s="40"/>
      <c r="K270" s="40"/>
      <c r="L270" s="40"/>
      <c r="M270" s="40"/>
    </row>
    <row r="271" spans="1:13" ht="15.75" customHeight="1" x14ac:dyDescent="0.15">
      <c r="A271" s="45"/>
      <c r="B271" s="35"/>
      <c r="C271" s="40"/>
      <c r="D271" s="192" t="s">
        <v>1186</v>
      </c>
      <c r="E271" s="193" t="s">
        <v>1187</v>
      </c>
      <c r="F271" s="40"/>
      <c r="G271" s="40"/>
      <c r="H271" s="40"/>
      <c r="I271" s="40"/>
      <c r="J271" s="40"/>
      <c r="K271" s="40"/>
      <c r="L271" s="40"/>
      <c r="M271" s="40"/>
    </row>
    <row r="272" spans="1:13" ht="15.75" customHeight="1" x14ac:dyDescent="0.15">
      <c r="A272" s="45"/>
      <c r="B272" s="35"/>
      <c r="C272" s="40"/>
      <c r="D272" s="192" t="s">
        <v>1188</v>
      </c>
      <c r="E272" s="193" t="s">
        <v>1189</v>
      </c>
      <c r="F272" s="40"/>
      <c r="G272" s="40"/>
      <c r="H272" s="40"/>
      <c r="I272" s="40"/>
      <c r="J272" s="40"/>
      <c r="K272" s="40"/>
      <c r="L272" s="40"/>
      <c r="M272" s="40"/>
    </row>
    <row r="273" spans="1:13" ht="15.75" customHeight="1" x14ac:dyDescent="0.15">
      <c r="A273" s="45"/>
      <c r="B273" s="35"/>
      <c r="C273" s="40"/>
      <c r="D273" s="192" t="s">
        <v>1190</v>
      </c>
      <c r="E273" s="193" t="s">
        <v>1191</v>
      </c>
      <c r="F273" s="40"/>
      <c r="G273" s="40"/>
      <c r="H273" s="40"/>
      <c r="I273" s="40"/>
      <c r="J273" s="40"/>
      <c r="K273" s="40"/>
      <c r="L273" s="40"/>
      <c r="M273" s="40"/>
    </row>
    <row r="274" spans="1:13" ht="15.75" customHeight="1" x14ac:dyDescent="0.15">
      <c r="A274" s="45"/>
      <c r="B274" s="35"/>
      <c r="C274" s="40"/>
      <c r="D274" s="192" t="s">
        <v>1192</v>
      </c>
      <c r="E274" s="193" t="s">
        <v>1193</v>
      </c>
      <c r="F274" s="40"/>
      <c r="G274" s="40"/>
      <c r="H274" s="40"/>
      <c r="I274" s="40"/>
      <c r="J274" s="40"/>
      <c r="K274" s="40"/>
      <c r="L274" s="40"/>
      <c r="M274" s="40"/>
    </row>
    <row r="275" spans="1:13" ht="15.75" customHeight="1" x14ac:dyDescent="0.15">
      <c r="A275" s="45"/>
      <c r="B275" s="35"/>
      <c r="C275" s="40"/>
      <c r="D275" s="192" t="s">
        <v>1194</v>
      </c>
      <c r="E275" s="193" t="s">
        <v>1195</v>
      </c>
      <c r="F275" s="40"/>
      <c r="G275" s="40"/>
      <c r="H275" s="40"/>
      <c r="I275" s="40"/>
      <c r="J275" s="40"/>
      <c r="K275" s="40"/>
      <c r="L275" s="40"/>
      <c r="M275" s="40"/>
    </row>
    <row r="276" spans="1:13" ht="15.75" customHeight="1" x14ac:dyDescent="0.15">
      <c r="A276" s="45"/>
      <c r="B276" s="35"/>
      <c r="C276" s="40"/>
      <c r="D276" s="192" t="s">
        <v>1196</v>
      </c>
      <c r="E276" s="193" t="s">
        <v>1197</v>
      </c>
      <c r="F276" s="40"/>
      <c r="G276" s="40"/>
      <c r="H276" s="40"/>
      <c r="I276" s="40"/>
      <c r="J276" s="40"/>
      <c r="K276" s="40"/>
      <c r="L276" s="40"/>
      <c r="M276" s="40"/>
    </row>
    <row r="277" spans="1:13" ht="15.75" customHeight="1" x14ac:dyDescent="0.15">
      <c r="A277" s="45"/>
      <c r="B277" s="35"/>
      <c r="C277" s="40"/>
      <c r="D277" s="192" t="s">
        <v>1198</v>
      </c>
      <c r="E277" s="193" t="s">
        <v>1199</v>
      </c>
      <c r="F277" s="40"/>
      <c r="G277" s="40"/>
      <c r="H277" s="40"/>
      <c r="I277" s="40"/>
      <c r="J277" s="40"/>
      <c r="K277" s="40"/>
      <c r="L277" s="40"/>
      <c r="M277" s="40"/>
    </row>
    <row r="278" spans="1:13" ht="15.75" customHeight="1" x14ac:dyDescent="0.15">
      <c r="A278" s="45"/>
      <c r="B278" s="35"/>
      <c r="C278" s="40"/>
      <c r="D278" s="192" t="s">
        <v>1200</v>
      </c>
      <c r="E278" s="193" t="s">
        <v>1201</v>
      </c>
      <c r="F278" s="40"/>
      <c r="G278" s="40"/>
      <c r="H278" s="40"/>
      <c r="I278" s="40"/>
      <c r="J278" s="40"/>
      <c r="K278" s="40"/>
      <c r="L278" s="40"/>
      <c r="M278" s="40"/>
    </row>
    <row r="279" spans="1:13" ht="15.75" customHeight="1" x14ac:dyDescent="0.15">
      <c r="A279" s="45"/>
      <c r="B279" s="35"/>
      <c r="C279" s="40"/>
      <c r="D279" s="192" t="s">
        <v>1202</v>
      </c>
      <c r="E279" s="193" t="s">
        <v>1203</v>
      </c>
      <c r="F279" s="40"/>
      <c r="G279" s="40"/>
      <c r="H279" s="40"/>
      <c r="I279" s="40"/>
      <c r="J279" s="40"/>
      <c r="K279" s="40"/>
      <c r="L279" s="40"/>
      <c r="M279" s="40"/>
    </row>
    <row r="280" spans="1:13" ht="15.75" customHeight="1" x14ac:dyDescent="0.15">
      <c r="A280" s="45"/>
      <c r="B280" s="35"/>
      <c r="C280" s="40"/>
      <c r="D280" s="192" t="s">
        <v>1204</v>
      </c>
      <c r="E280" s="193" t="s">
        <v>1205</v>
      </c>
      <c r="F280" s="40"/>
      <c r="G280" s="40"/>
      <c r="H280" s="40"/>
      <c r="I280" s="40"/>
      <c r="J280" s="40"/>
      <c r="K280" s="40"/>
      <c r="L280" s="40"/>
      <c r="M280" s="40"/>
    </row>
    <row r="281" spans="1:13" ht="15.75" customHeight="1" x14ac:dyDescent="0.15">
      <c r="A281" s="45"/>
      <c r="B281" s="35"/>
      <c r="C281" s="40"/>
      <c r="D281" s="192" t="s">
        <v>1206</v>
      </c>
      <c r="E281" s="193" t="s">
        <v>1207</v>
      </c>
      <c r="F281" s="40"/>
      <c r="G281" s="40"/>
      <c r="H281" s="40"/>
      <c r="I281" s="40"/>
      <c r="J281" s="40"/>
      <c r="K281" s="40"/>
      <c r="L281" s="40"/>
      <c r="M281" s="40"/>
    </row>
    <row r="282" spans="1:13" ht="15.75" customHeight="1" x14ac:dyDescent="0.15">
      <c r="A282" s="45"/>
      <c r="B282" s="35"/>
      <c r="C282" s="40"/>
      <c r="D282" s="192" t="s">
        <v>1208</v>
      </c>
      <c r="E282" s="193" t="s">
        <v>1209</v>
      </c>
      <c r="F282" s="40"/>
      <c r="G282" s="40"/>
      <c r="H282" s="40"/>
      <c r="I282" s="40"/>
      <c r="J282" s="40"/>
      <c r="K282" s="40"/>
      <c r="L282" s="40"/>
      <c r="M282" s="40"/>
    </row>
    <row r="283" spans="1:13" ht="15.75" customHeight="1" x14ac:dyDescent="0.15">
      <c r="A283" s="45"/>
      <c r="B283" s="35"/>
      <c r="C283" s="40"/>
      <c r="D283" s="192" t="s">
        <v>1210</v>
      </c>
      <c r="E283" s="193" t="s">
        <v>1211</v>
      </c>
      <c r="F283" s="40"/>
      <c r="G283" s="40"/>
      <c r="H283" s="40"/>
      <c r="I283" s="40"/>
      <c r="J283" s="40"/>
      <c r="K283" s="40"/>
      <c r="L283" s="40"/>
      <c r="M283" s="40"/>
    </row>
    <row r="284" spans="1:13" ht="15.75" customHeight="1" x14ac:dyDescent="0.15">
      <c r="A284" s="45"/>
      <c r="B284" s="35"/>
      <c r="C284" s="40"/>
      <c r="D284" s="192" t="s">
        <v>1212</v>
      </c>
      <c r="E284" s="193" t="s">
        <v>1213</v>
      </c>
      <c r="F284" s="40"/>
      <c r="G284" s="40"/>
      <c r="H284" s="40"/>
      <c r="I284" s="40"/>
      <c r="J284" s="40"/>
      <c r="K284" s="40"/>
      <c r="L284" s="40"/>
      <c r="M284" s="40"/>
    </row>
    <row r="285" spans="1:13" ht="15.75" customHeight="1" x14ac:dyDescent="0.15">
      <c r="A285" s="45"/>
      <c r="B285" s="35"/>
      <c r="C285" s="40"/>
      <c r="D285" s="192" t="s">
        <v>1214</v>
      </c>
      <c r="E285" s="193" t="s">
        <v>1215</v>
      </c>
      <c r="F285" s="40"/>
      <c r="G285" s="40"/>
      <c r="H285" s="40"/>
      <c r="I285" s="40"/>
      <c r="J285" s="40"/>
      <c r="K285" s="40"/>
      <c r="L285" s="40"/>
      <c r="M285" s="40"/>
    </row>
    <row r="286" spans="1:13" ht="15.75" customHeight="1" x14ac:dyDescent="0.15">
      <c r="A286" s="45"/>
      <c r="B286" s="35"/>
      <c r="C286" s="40"/>
      <c r="D286" s="192" t="s">
        <v>1216</v>
      </c>
      <c r="E286" s="193" t="s">
        <v>1217</v>
      </c>
      <c r="F286" s="40"/>
      <c r="G286" s="40"/>
      <c r="H286" s="40"/>
      <c r="I286" s="40"/>
      <c r="J286" s="40"/>
      <c r="K286" s="40"/>
      <c r="L286" s="40"/>
      <c r="M286" s="40"/>
    </row>
    <row r="287" spans="1:13" ht="15.75" customHeight="1" x14ac:dyDescent="0.15">
      <c r="A287" s="45"/>
      <c r="B287" s="35"/>
      <c r="C287" s="40"/>
      <c r="D287" s="192" t="s">
        <v>1218</v>
      </c>
      <c r="E287" s="193" t="s">
        <v>1219</v>
      </c>
      <c r="F287" s="40"/>
      <c r="G287" s="40"/>
      <c r="H287" s="40"/>
      <c r="I287" s="40"/>
      <c r="J287" s="40"/>
      <c r="K287" s="40"/>
      <c r="L287" s="40"/>
      <c r="M287" s="40"/>
    </row>
    <row r="288" spans="1:13" ht="15.75" customHeight="1" x14ac:dyDescent="0.15">
      <c r="A288" s="45"/>
      <c r="B288" s="35"/>
      <c r="C288" s="40"/>
      <c r="D288" s="192" t="s">
        <v>1220</v>
      </c>
      <c r="E288" s="193" t="s">
        <v>1221</v>
      </c>
      <c r="F288" s="40"/>
      <c r="G288" s="40"/>
      <c r="H288" s="40"/>
      <c r="I288" s="40"/>
      <c r="J288" s="40"/>
      <c r="K288" s="40"/>
      <c r="L288" s="40"/>
      <c r="M288" s="40"/>
    </row>
    <row r="289" spans="1:13" ht="15.75" customHeight="1" x14ac:dyDescent="0.15">
      <c r="A289" s="45"/>
      <c r="B289" s="35"/>
      <c r="C289" s="40"/>
      <c r="D289" s="192" t="s">
        <v>1222</v>
      </c>
      <c r="E289" s="193" t="s">
        <v>1223</v>
      </c>
      <c r="F289" s="40"/>
      <c r="G289" s="40"/>
      <c r="H289" s="40"/>
      <c r="I289" s="40"/>
      <c r="J289" s="40"/>
      <c r="K289" s="40"/>
      <c r="L289" s="40"/>
      <c r="M289" s="40"/>
    </row>
    <row r="290" spans="1:13" ht="15.75" customHeight="1" x14ac:dyDescent="0.15">
      <c r="A290" s="45"/>
      <c r="B290" s="35"/>
      <c r="C290" s="40"/>
      <c r="D290" s="192" t="s">
        <v>1224</v>
      </c>
      <c r="E290" s="193" t="s">
        <v>1225</v>
      </c>
      <c r="F290" s="40"/>
      <c r="G290" s="40"/>
      <c r="H290" s="40"/>
      <c r="I290" s="40"/>
      <c r="J290" s="40"/>
      <c r="K290" s="40"/>
      <c r="L290" s="40"/>
      <c r="M290" s="40"/>
    </row>
    <row r="291" spans="1:13" ht="15.75" customHeight="1" x14ac:dyDescent="0.15">
      <c r="A291" s="45"/>
      <c r="B291" s="35"/>
      <c r="C291" s="40"/>
      <c r="D291" s="192" t="s">
        <v>1226</v>
      </c>
      <c r="E291" s="193" t="s">
        <v>1227</v>
      </c>
      <c r="F291" s="40"/>
      <c r="G291" s="40"/>
      <c r="H291" s="40"/>
      <c r="I291" s="40"/>
      <c r="J291" s="40"/>
      <c r="K291" s="40"/>
      <c r="L291" s="40"/>
      <c r="M291" s="40"/>
    </row>
    <row r="292" spans="1:13" ht="15.75" customHeight="1" x14ac:dyDescent="0.15">
      <c r="A292" s="45"/>
      <c r="B292" s="35"/>
      <c r="C292" s="40"/>
      <c r="D292" s="192" t="s">
        <v>1228</v>
      </c>
      <c r="E292" s="193" t="s">
        <v>1229</v>
      </c>
      <c r="F292" s="40"/>
      <c r="G292" s="40"/>
      <c r="H292" s="40"/>
      <c r="I292" s="40"/>
      <c r="J292" s="40"/>
      <c r="K292" s="40"/>
      <c r="L292" s="40"/>
      <c r="M292" s="40"/>
    </row>
    <row r="293" spans="1:13" ht="15.75" customHeight="1" x14ac:dyDescent="0.15">
      <c r="A293" s="45"/>
      <c r="B293" s="35"/>
      <c r="C293" s="40"/>
      <c r="D293" s="192" t="s">
        <v>1230</v>
      </c>
      <c r="E293" s="193" t="s">
        <v>1231</v>
      </c>
      <c r="F293" s="40"/>
      <c r="G293" s="40"/>
      <c r="H293" s="40"/>
      <c r="I293" s="40"/>
      <c r="J293" s="40"/>
      <c r="K293" s="40"/>
      <c r="L293" s="40"/>
      <c r="M293" s="40"/>
    </row>
    <row r="294" spans="1:13" ht="15.75" customHeight="1" x14ac:dyDescent="0.15">
      <c r="A294" s="45"/>
      <c r="B294" s="35"/>
      <c r="C294" s="40"/>
      <c r="D294" s="192" t="s">
        <v>1232</v>
      </c>
      <c r="E294" s="193" t="s">
        <v>1233</v>
      </c>
      <c r="F294" s="40"/>
      <c r="G294" s="40"/>
      <c r="H294" s="40"/>
      <c r="I294" s="40"/>
      <c r="J294" s="40"/>
      <c r="K294" s="40"/>
      <c r="L294" s="40"/>
      <c r="M294" s="40"/>
    </row>
    <row r="295" spans="1:13" ht="15.75" customHeight="1" x14ac:dyDescent="0.15">
      <c r="A295" s="45"/>
      <c r="B295" s="35"/>
      <c r="C295" s="40"/>
      <c r="D295" s="192" t="s">
        <v>1234</v>
      </c>
      <c r="E295" s="193" t="s">
        <v>1235</v>
      </c>
      <c r="F295" s="40"/>
      <c r="G295" s="40"/>
      <c r="H295" s="40"/>
      <c r="I295" s="40"/>
      <c r="J295" s="40"/>
      <c r="K295" s="40"/>
      <c r="L295" s="40"/>
      <c r="M295" s="40"/>
    </row>
    <row r="296" spans="1:13" ht="15.75" customHeight="1" x14ac:dyDescent="0.15">
      <c r="A296" s="45"/>
      <c r="B296" s="35"/>
      <c r="C296" s="40"/>
      <c r="D296" s="192" t="s">
        <v>1236</v>
      </c>
      <c r="E296" s="193" t="s">
        <v>1237</v>
      </c>
      <c r="F296" s="40"/>
      <c r="G296" s="40"/>
      <c r="H296" s="40"/>
      <c r="I296" s="40"/>
      <c r="J296" s="40"/>
      <c r="K296" s="40"/>
      <c r="L296" s="40"/>
      <c r="M296" s="40"/>
    </row>
    <row r="297" spans="1:13" ht="15.75" customHeight="1" x14ac:dyDescent="0.15">
      <c r="A297" s="45"/>
      <c r="B297" s="35"/>
      <c r="C297" s="40"/>
      <c r="D297" s="192" t="s">
        <v>1238</v>
      </c>
      <c r="E297" s="193" t="s">
        <v>1239</v>
      </c>
      <c r="F297" s="40"/>
      <c r="G297" s="40"/>
      <c r="H297" s="40"/>
      <c r="I297" s="40"/>
      <c r="J297" s="40"/>
      <c r="K297" s="40"/>
      <c r="L297" s="40"/>
      <c r="M297" s="40"/>
    </row>
    <row r="298" spans="1:13" ht="15.75" customHeight="1" x14ac:dyDescent="0.15">
      <c r="A298" s="45"/>
      <c r="B298" s="35"/>
      <c r="C298" s="40"/>
      <c r="D298" s="192" t="s">
        <v>1240</v>
      </c>
      <c r="E298" s="193" t="s">
        <v>1241</v>
      </c>
      <c r="F298" s="40"/>
      <c r="G298" s="40"/>
      <c r="H298" s="40"/>
      <c r="I298" s="40"/>
      <c r="J298" s="40"/>
      <c r="K298" s="40"/>
      <c r="L298" s="40"/>
      <c r="M298" s="40"/>
    </row>
    <row r="299" spans="1:13" ht="15.75" customHeight="1" x14ac:dyDescent="0.15">
      <c r="A299" s="45"/>
      <c r="B299" s="35"/>
      <c r="C299" s="40"/>
      <c r="D299" s="192" t="s">
        <v>1242</v>
      </c>
      <c r="E299" s="193" t="s">
        <v>1243</v>
      </c>
      <c r="F299" s="40"/>
      <c r="G299" s="40"/>
      <c r="H299" s="40"/>
      <c r="I299" s="40"/>
      <c r="J299" s="40"/>
      <c r="K299" s="40"/>
      <c r="L299" s="40"/>
      <c r="M299" s="40"/>
    </row>
    <row r="300" spans="1:13" ht="15.75" customHeight="1" x14ac:dyDescent="0.15">
      <c r="A300" s="45"/>
      <c r="B300" s="35"/>
      <c r="C300" s="40"/>
      <c r="D300" s="192" t="s">
        <v>1244</v>
      </c>
      <c r="E300" s="193" t="s">
        <v>1245</v>
      </c>
      <c r="F300" s="40"/>
      <c r="G300" s="40"/>
      <c r="H300" s="40"/>
      <c r="I300" s="40"/>
      <c r="J300" s="40"/>
      <c r="K300" s="40"/>
      <c r="L300" s="40"/>
      <c r="M300" s="40"/>
    </row>
    <row r="301" spans="1:13" ht="15.75" customHeight="1" x14ac:dyDescent="0.15">
      <c r="A301" s="45"/>
      <c r="B301" s="35"/>
      <c r="C301" s="40"/>
      <c r="D301" s="192" t="s">
        <v>1246</v>
      </c>
      <c r="E301" s="193" t="s">
        <v>1247</v>
      </c>
      <c r="F301" s="40"/>
      <c r="G301" s="40"/>
      <c r="H301" s="40"/>
      <c r="I301" s="40"/>
      <c r="J301" s="40"/>
      <c r="K301" s="40"/>
      <c r="L301" s="40"/>
      <c r="M301" s="40"/>
    </row>
    <row r="302" spans="1:13" ht="15.75" customHeight="1" x14ac:dyDescent="0.15">
      <c r="A302" s="45"/>
      <c r="B302" s="35"/>
      <c r="C302" s="40"/>
      <c r="D302" s="192" t="s">
        <v>1248</v>
      </c>
      <c r="E302" s="193" t="s">
        <v>1249</v>
      </c>
      <c r="F302" s="40"/>
      <c r="G302" s="40"/>
      <c r="H302" s="40"/>
      <c r="I302" s="40"/>
      <c r="J302" s="40"/>
      <c r="K302" s="40"/>
      <c r="L302" s="40"/>
      <c r="M302" s="40"/>
    </row>
    <row r="303" spans="1:13" ht="15.75" customHeight="1" x14ac:dyDescent="0.15">
      <c r="A303" s="45"/>
      <c r="B303" s="35"/>
      <c r="C303" s="40"/>
      <c r="D303" s="192" t="s">
        <v>1250</v>
      </c>
      <c r="E303" s="193" t="s">
        <v>1251</v>
      </c>
      <c r="F303" s="40"/>
      <c r="G303" s="40"/>
      <c r="H303" s="40"/>
      <c r="I303" s="40"/>
      <c r="J303" s="40"/>
      <c r="K303" s="40"/>
      <c r="L303" s="40"/>
      <c r="M303" s="40"/>
    </row>
    <row r="304" spans="1:13" ht="15.75" customHeight="1" x14ac:dyDescent="0.15">
      <c r="A304" s="45"/>
      <c r="B304" s="35"/>
      <c r="C304" s="40"/>
      <c r="D304" s="192" t="s">
        <v>1252</v>
      </c>
      <c r="E304" s="193" t="s">
        <v>1253</v>
      </c>
      <c r="F304" s="40"/>
      <c r="G304" s="40"/>
      <c r="H304" s="40"/>
      <c r="I304" s="40"/>
      <c r="J304" s="40"/>
      <c r="K304" s="40"/>
      <c r="L304" s="40"/>
      <c r="M304" s="40"/>
    </row>
    <row r="305" spans="1:13" ht="15.75" customHeight="1" x14ac:dyDescent="0.15">
      <c r="A305" s="45"/>
      <c r="B305" s="35"/>
      <c r="C305" s="40"/>
      <c r="D305" s="192" t="s">
        <v>1254</v>
      </c>
      <c r="E305" s="193" t="s">
        <v>1255</v>
      </c>
      <c r="F305" s="40"/>
      <c r="G305" s="40"/>
      <c r="H305" s="40"/>
      <c r="I305" s="40"/>
      <c r="J305" s="40"/>
      <c r="K305" s="40"/>
      <c r="L305" s="40"/>
      <c r="M305" s="40"/>
    </row>
    <row r="306" spans="1:13" ht="15.75" customHeight="1" x14ac:dyDescent="0.15">
      <c r="A306" s="45"/>
      <c r="B306" s="35"/>
      <c r="C306" s="40"/>
      <c r="D306" s="192" t="s">
        <v>1256</v>
      </c>
      <c r="E306" s="193" t="s">
        <v>1257</v>
      </c>
      <c r="F306" s="40"/>
      <c r="G306" s="40"/>
      <c r="H306" s="40"/>
      <c r="I306" s="40"/>
      <c r="J306" s="40"/>
      <c r="K306" s="40"/>
      <c r="L306" s="40"/>
      <c r="M306" s="40"/>
    </row>
    <row r="307" spans="1:13" ht="15.75" customHeight="1" x14ac:dyDescent="0.15">
      <c r="A307" s="45"/>
      <c r="B307" s="35"/>
      <c r="C307" s="40"/>
      <c r="D307" s="192" t="s">
        <v>1258</v>
      </c>
      <c r="E307" s="193" t="s">
        <v>1259</v>
      </c>
      <c r="F307" s="40"/>
      <c r="G307" s="40"/>
      <c r="H307" s="40"/>
      <c r="I307" s="40"/>
      <c r="J307" s="40"/>
      <c r="K307" s="40"/>
      <c r="L307" s="40"/>
      <c r="M307" s="40"/>
    </row>
    <row r="308" spans="1:13" ht="15.75" customHeight="1" x14ac:dyDescent="0.15">
      <c r="A308" s="45"/>
      <c r="B308" s="35"/>
      <c r="C308" s="40"/>
      <c r="D308" s="192" t="s">
        <v>1260</v>
      </c>
      <c r="E308" s="193" t="s">
        <v>1261</v>
      </c>
      <c r="F308" s="40"/>
      <c r="G308" s="40"/>
      <c r="H308" s="40"/>
      <c r="I308" s="40"/>
      <c r="J308" s="40"/>
      <c r="K308" s="40"/>
      <c r="L308" s="40"/>
      <c r="M308" s="40"/>
    </row>
    <row r="309" spans="1:13" ht="15.75" customHeight="1" x14ac:dyDescent="0.15">
      <c r="A309" s="45"/>
      <c r="B309" s="35"/>
      <c r="C309" s="40"/>
      <c r="D309" s="192" t="s">
        <v>1262</v>
      </c>
      <c r="E309" s="193" t="s">
        <v>1263</v>
      </c>
      <c r="F309" s="40"/>
      <c r="G309" s="40"/>
      <c r="H309" s="40"/>
      <c r="I309" s="40"/>
      <c r="J309" s="40"/>
      <c r="K309" s="40"/>
      <c r="L309" s="40"/>
      <c r="M309" s="40"/>
    </row>
    <row r="310" spans="1:13" ht="15.75" customHeight="1" x14ac:dyDescent="0.15">
      <c r="A310" s="45"/>
      <c r="B310" s="35"/>
      <c r="C310" s="40"/>
      <c r="D310" s="192" t="s">
        <v>1264</v>
      </c>
      <c r="E310" s="193" t="s">
        <v>1265</v>
      </c>
      <c r="F310" s="40"/>
      <c r="G310" s="40"/>
      <c r="H310" s="40"/>
      <c r="I310" s="40"/>
      <c r="J310" s="40"/>
      <c r="K310" s="40"/>
      <c r="L310" s="40"/>
      <c r="M310" s="40"/>
    </row>
    <row r="311" spans="1:13" ht="15.75" customHeight="1" x14ac:dyDescent="0.15">
      <c r="A311" s="45"/>
      <c r="B311" s="35"/>
      <c r="C311" s="40"/>
      <c r="D311" s="192" t="s">
        <v>1266</v>
      </c>
      <c r="E311" s="193" t="s">
        <v>1267</v>
      </c>
      <c r="F311" s="40"/>
      <c r="G311" s="40"/>
      <c r="H311" s="40"/>
      <c r="I311" s="40"/>
      <c r="J311" s="40"/>
      <c r="K311" s="40"/>
      <c r="L311" s="40"/>
      <c r="M311" s="40"/>
    </row>
    <row r="312" spans="1:13" ht="15.75" customHeight="1" x14ac:dyDescent="0.15">
      <c r="A312" s="45"/>
      <c r="B312" s="35"/>
      <c r="C312" s="40"/>
      <c r="D312" s="192" t="s">
        <v>1268</v>
      </c>
      <c r="E312" s="193" t="s">
        <v>1269</v>
      </c>
      <c r="F312" s="40"/>
      <c r="G312" s="40"/>
      <c r="H312" s="40"/>
      <c r="I312" s="40"/>
      <c r="J312" s="40"/>
      <c r="K312" s="40"/>
      <c r="L312" s="40"/>
      <c r="M312" s="40"/>
    </row>
    <row r="313" spans="1:13" ht="15.75" customHeight="1" x14ac:dyDescent="0.15">
      <c r="A313" s="45"/>
      <c r="B313" s="35"/>
      <c r="C313" s="40"/>
      <c r="D313" s="192" t="s">
        <v>1270</v>
      </c>
      <c r="E313" s="193" t="s">
        <v>1271</v>
      </c>
      <c r="F313" s="40"/>
      <c r="G313" s="40"/>
      <c r="H313" s="40"/>
      <c r="I313" s="40"/>
      <c r="J313" s="40"/>
      <c r="K313" s="40"/>
      <c r="L313" s="40"/>
      <c r="M313" s="40"/>
    </row>
    <row r="314" spans="1:13" ht="15.75" customHeight="1" x14ac:dyDescent="0.15">
      <c r="A314" s="45"/>
      <c r="B314" s="35"/>
      <c r="C314" s="40"/>
      <c r="D314" s="192" t="s">
        <v>1272</v>
      </c>
      <c r="E314" s="193" t="s">
        <v>1273</v>
      </c>
      <c r="F314" s="40"/>
      <c r="G314" s="40"/>
      <c r="H314" s="40"/>
      <c r="I314" s="40"/>
      <c r="J314" s="40"/>
      <c r="K314" s="40"/>
      <c r="L314" s="40"/>
      <c r="M314" s="40"/>
    </row>
    <row r="315" spans="1:13" ht="15.75" customHeight="1" x14ac:dyDescent="0.15">
      <c r="A315" s="45"/>
      <c r="B315" s="35"/>
      <c r="C315" s="40"/>
      <c r="D315" s="192" t="s">
        <v>1274</v>
      </c>
      <c r="E315" s="193" t="s">
        <v>1275</v>
      </c>
      <c r="F315" s="40"/>
      <c r="G315" s="40"/>
      <c r="H315" s="40"/>
      <c r="I315" s="40"/>
      <c r="J315" s="40"/>
      <c r="K315" s="40"/>
      <c r="L315" s="40"/>
      <c r="M315" s="40"/>
    </row>
    <row r="316" spans="1:13" ht="15.75" customHeight="1" x14ac:dyDescent="0.15">
      <c r="A316" s="45"/>
      <c r="B316" s="35"/>
      <c r="C316" s="40"/>
      <c r="D316" s="192" t="s">
        <v>1276</v>
      </c>
      <c r="E316" s="193" t="s">
        <v>1277</v>
      </c>
      <c r="F316" s="40"/>
      <c r="G316" s="40"/>
      <c r="H316" s="40"/>
      <c r="I316" s="40"/>
      <c r="J316" s="40"/>
      <c r="K316" s="40"/>
      <c r="L316" s="40"/>
      <c r="M316" s="40"/>
    </row>
    <row r="317" spans="1:13" ht="15.75" customHeight="1" x14ac:dyDescent="0.15">
      <c r="A317" s="45"/>
      <c r="B317" s="35"/>
      <c r="C317" s="40"/>
      <c r="D317" s="192" t="s">
        <v>1278</v>
      </c>
      <c r="E317" s="193" t="s">
        <v>1279</v>
      </c>
      <c r="F317" s="40"/>
      <c r="G317" s="40"/>
      <c r="H317" s="40"/>
      <c r="I317" s="40"/>
      <c r="J317" s="40"/>
      <c r="K317" s="40"/>
      <c r="L317" s="40"/>
      <c r="M317" s="40"/>
    </row>
    <row r="318" spans="1:13" ht="15.75" customHeight="1" x14ac:dyDescent="0.15">
      <c r="A318" s="45"/>
      <c r="B318" s="35"/>
      <c r="C318" s="40"/>
      <c r="D318" s="192" t="s">
        <v>1280</v>
      </c>
      <c r="E318" s="193" t="s">
        <v>1281</v>
      </c>
      <c r="F318" s="40"/>
      <c r="G318" s="40"/>
      <c r="H318" s="40"/>
      <c r="I318" s="40"/>
      <c r="J318" s="40"/>
      <c r="K318" s="40"/>
      <c r="L318" s="40"/>
      <c r="M318" s="40"/>
    </row>
    <row r="319" spans="1:13" ht="15.75" customHeight="1" x14ac:dyDescent="0.15">
      <c r="A319" s="45"/>
      <c r="B319" s="35"/>
      <c r="C319" s="40"/>
      <c r="D319" s="192" t="s">
        <v>1282</v>
      </c>
      <c r="E319" s="193" t="s">
        <v>1283</v>
      </c>
      <c r="F319" s="40"/>
      <c r="G319" s="40"/>
      <c r="H319" s="40"/>
      <c r="I319" s="40"/>
      <c r="J319" s="40"/>
      <c r="K319" s="40"/>
      <c r="L319" s="40"/>
      <c r="M319" s="40"/>
    </row>
    <row r="320" spans="1:13" ht="15.75" customHeight="1" x14ac:dyDescent="0.15">
      <c r="A320" s="45"/>
      <c r="B320" s="35"/>
      <c r="C320" s="40"/>
      <c r="D320" s="192" t="s">
        <v>1284</v>
      </c>
      <c r="E320" s="193" t="s">
        <v>1285</v>
      </c>
      <c r="F320" s="40"/>
      <c r="G320" s="40"/>
      <c r="H320" s="40"/>
      <c r="I320" s="40"/>
      <c r="J320" s="40"/>
      <c r="K320" s="40"/>
      <c r="L320" s="40"/>
      <c r="M320" s="40"/>
    </row>
    <row r="321" spans="1:13" ht="15.75" customHeight="1" x14ac:dyDescent="0.15">
      <c r="A321" s="45"/>
      <c r="B321" s="35"/>
      <c r="C321" s="40"/>
      <c r="D321" s="192" t="s">
        <v>1286</v>
      </c>
      <c r="E321" s="193" t="s">
        <v>1287</v>
      </c>
      <c r="F321" s="40"/>
      <c r="G321" s="40"/>
      <c r="H321" s="40"/>
      <c r="I321" s="40"/>
      <c r="J321" s="40"/>
      <c r="K321" s="40"/>
      <c r="L321" s="40"/>
      <c r="M321" s="40"/>
    </row>
    <row r="322" spans="1:13" ht="15.75" customHeight="1" x14ac:dyDescent="0.15">
      <c r="A322" s="45"/>
      <c r="B322" s="35"/>
      <c r="C322" s="40"/>
      <c r="D322" s="192" t="s">
        <v>1288</v>
      </c>
      <c r="E322" s="193" t="s">
        <v>1289</v>
      </c>
      <c r="F322" s="40"/>
      <c r="G322" s="40"/>
      <c r="H322" s="40"/>
      <c r="I322" s="40"/>
      <c r="J322" s="40"/>
      <c r="K322" s="40"/>
      <c r="L322" s="40"/>
      <c r="M322" s="40"/>
    </row>
    <row r="323" spans="1:13" ht="15.75" customHeight="1" x14ac:dyDescent="0.15">
      <c r="A323" s="45"/>
      <c r="B323" s="35"/>
      <c r="C323" s="40"/>
      <c r="D323" s="192" t="s">
        <v>1290</v>
      </c>
      <c r="E323" s="193" t="s">
        <v>1291</v>
      </c>
      <c r="F323" s="40"/>
      <c r="G323" s="40"/>
      <c r="H323" s="40"/>
      <c r="I323" s="40"/>
      <c r="J323" s="40"/>
      <c r="K323" s="40"/>
      <c r="L323" s="40"/>
      <c r="M323" s="40"/>
    </row>
    <row r="324" spans="1:13" ht="15.75" customHeight="1" x14ac:dyDescent="0.15">
      <c r="A324" s="45"/>
      <c r="B324" s="35"/>
      <c r="C324" s="40"/>
      <c r="D324" s="192" t="s">
        <v>1292</v>
      </c>
      <c r="E324" s="193" t="s">
        <v>1293</v>
      </c>
      <c r="F324" s="40"/>
      <c r="G324" s="40"/>
      <c r="H324" s="40"/>
      <c r="I324" s="40"/>
      <c r="J324" s="40"/>
      <c r="K324" s="40"/>
      <c r="L324" s="40"/>
      <c r="M324" s="40"/>
    </row>
    <row r="325" spans="1:13" ht="15.75" customHeight="1" x14ac:dyDescent="0.15">
      <c r="A325" s="45"/>
      <c r="B325" s="35"/>
      <c r="C325" s="40"/>
      <c r="D325" s="192" t="s">
        <v>1294</v>
      </c>
      <c r="E325" s="193" t="s">
        <v>1295</v>
      </c>
      <c r="F325" s="40"/>
      <c r="G325" s="40"/>
      <c r="H325" s="40"/>
      <c r="I325" s="40"/>
      <c r="J325" s="40"/>
      <c r="K325" s="40"/>
      <c r="L325" s="40"/>
      <c r="M325" s="40"/>
    </row>
    <row r="326" spans="1:13" ht="15.75" customHeight="1" x14ac:dyDescent="0.15">
      <c r="A326" s="45"/>
      <c r="B326" s="35"/>
      <c r="C326" s="40"/>
      <c r="D326" s="192" t="s">
        <v>1296</v>
      </c>
      <c r="E326" s="193" t="s">
        <v>1297</v>
      </c>
      <c r="F326" s="40"/>
      <c r="G326" s="40"/>
      <c r="H326" s="40"/>
      <c r="I326" s="40"/>
      <c r="J326" s="40"/>
      <c r="K326" s="40"/>
      <c r="L326" s="40"/>
      <c r="M326" s="40"/>
    </row>
    <row r="327" spans="1:13" ht="15.75" customHeight="1" x14ac:dyDescent="0.15">
      <c r="A327" s="45"/>
      <c r="B327" s="35"/>
      <c r="C327" s="40"/>
      <c r="D327" s="192" t="s">
        <v>1298</v>
      </c>
      <c r="E327" s="193" t="s">
        <v>1299</v>
      </c>
      <c r="F327" s="40"/>
      <c r="G327" s="40"/>
      <c r="H327" s="40"/>
      <c r="I327" s="40"/>
      <c r="J327" s="40"/>
      <c r="K327" s="40"/>
      <c r="L327" s="40"/>
      <c r="M327" s="40"/>
    </row>
    <row r="328" spans="1:13" ht="15.75" customHeight="1" x14ac:dyDescent="0.15">
      <c r="A328" s="45"/>
      <c r="B328" s="35"/>
      <c r="C328" s="40"/>
      <c r="D328" s="192" t="s">
        <v>1300</v>
      </c>
      <c r="E328" s="193" t="s">
        <v>1301</v>
      </c>
      <c r="F328" s="40"/>
      <c r="G328" s="40"/>
      <c r="H328" s="40"/>
      <c r="I328" s="40"/>
      <c r="J328" s="40"/>
      <c r="K328" s="40"/>
      <c r="L328" s="40"/>
      <c r="M328" s="40"/>
    </row>
    <row r="329" spans="1:13" ht="15.75" customHeight="1" x14ac:dyDescent="0.15">
      <c r="A329" s="45"/>
      <c r="B329" s="35"/>
      <c r="C329" s="40"/>
      <c r="D329" s="192" t="s">
        <v>1302</v>
      </c>
      <c r="E329" s="193" t="s">
        <v>1303</v>
      </c>
      <c r="F329" s="40"/>
      <c r="G329" s="40"/>
      <c r="H329" s="40"/>
      <c r="I329" s="40"/>
      <c r="J329" s="40"/>
      <c r="K329" s="40"/>
      <c r="L329" s="40"/>
      <c r="M329" s="40"/>
    </row>
    <row r="330" spans="1:13" ht="15.75" customHeight="1" x14ac:dyDescent="0.15">
      <c r="A330" s="45"/>
      <c r="B330" s="35"/>
      <c r="C330" s="40"/>
      <c r="D330" s="192" t="s">
        <v>1304</v>
      </c>
      <c r="E330" s="193" t="s">
        <v>1305</v>
      </c>
      <c r="F330" s="40"/>
      <c r="G330" s="40"/>
      <c r="H330" s="40"/>
      <c r="I330" s="40"/>
      <c r="J330" s="40"/>
      <c r="K330" s="40"/>
      <c r="L330" s="40"/>
      <c r="M330" s="40"/>
    </row>
    <row r="331" spans="1:13" ht="15.75" customHeight="1" x14ac:dyDescent="0.15">
      <c r="A331" s="45"/>
      <c r="B331" s="35"/>
      <c r="C331" s="40"/>
      <c r="D331" s="192" t="s">
        <v>1306</v>
      </c>
      <c r="E331" s="193" t="s">
        <v>1307</v>
      </c>
      <c r="F331" s="40"/>
      <c r="G331" s="40"/>
      <c r="H331" s="40"/>
      <c r="I331" s="40"/>
      <c r="J331" s="40"/>
      <c r="K331" s="40"/>
      <c r="L331" s="40"/>
      <c r="M331" s="40"/>
    </row>
    <row r="332" spans="1:13" ht="15.75" customHeight="1" x14ac:dyDescent="0.15">
      <c r="A332" s="45"/>
      <c r="B332" s="35"/>
      <c r="C332" s="40"/>
      <c r="D332" s="192" t="s">
        <v>1308</v>
      </c>
      <c r="E332" s="193" t="s">
        <v>1309</v>
      </c>
      <c r="F332" s="40"/>
      <c r="G332" s="40"/>
      <c r="H332" s="40"/>
      <c r="I332" s="40"/>
      <c r="J332" s="40"/>
      <c r="K332" s="40"/>
      <c r="L332" s="40"/>
      <c r="M332" s="40"/>
    </row>
    <row r="333" spans="1:13" ht="15.75" customHeight="1" x14ac:dyDescent="0.15">
      <c r="A333" s="45"/>
      <c r="B333" s="35"/>
      <c r="C333" s="40"/>
      <c r="D333" s="192" t="s">
        <v>1310</v>
      </c>
      <c r="E333" s="193" t="s">
        <v>1311</v>
      </c>
      <c r="F333" s="40"/>
      <c r="G333" s="40"/>
      <c r="H333" s="40"/>
      <c r="I333" s="40"/>
      <c r="J333" s="40"/>
      <c r="K333" s="40"/>
      <c r="L333" s="40"/>
      <c r="M333" s="40"/>
    </row>
    <row r="334" spans="1:13" ht="15.75" customHeight="1" x14ac:dyDescent="0.15">
      <c r="A334" s="45"/>
      <c r="B334" s="35"/>
      <c r="C334" s="40"/>
      <c r="D334" s="192" t="s">
        <v>1312</v>
      </c>
      <c r="E334" s="193" t="s">
        <v>1313</v>
      </c>
      <c r="F334" s="40"/>
      <c r="G334" s="40"/>
      <c r="H334" s="40"/>
      <c r="I334" s="40"/>
      <c r="J334" s="40"/>
      <c r="K334" s="40"/>
      <c r="L334" s="40"/>
      <c r="M334" s="40"/>
    </row>
    <row r="335" spans="1:13" ht="15.75" customHeight="1" x14ac:dyDescent="0.15">
      <c r="A335" s="45"/>
      <c r="B335" s="35"/>
      <c r="C335" s="40"/>
      <c r="D335" s="192" t="s">
        <v>1314</v>
      </c>
      <c r="E335" s="193" t="s">
        <v>1315</v>
      </c>
      <c r="F335" s="40"/>
      <c r="G335" s="40"/>
      <c r="H335" s="40"/>
      <c r="I335" s="40"/>
      <c r="J335" s="40"/>
      <c r="K335" s="40"/>
      <c r="L335" s="40"/>
      <c r="M335" s="40"/>
    </row>
    <row r="336" spans="1:13" ht="15.75" customHeight="1" x14ac:dyDescent="0.15">
      <c r="A336" s="45"/>
      <c r="B336" s="35"/>
      <c r="C336" s="40"/>
      <c r="D336" s="192" t="s">
        <v>1316</v>
      </c>
      <c r="E336" s="193" t="s">
        <v>1317</v>
      </c>
      <c r="F336" s="40"/>
      <c r="G336" s="40"/>
      <c r="H336" s="40"/>
      <c r="I336" s="40"/>
      <c r="J336" s="40"/>
      <c r="K336" s="40"/>
      <c r="L336" s="40"/>
      <c r="M336" s="40"/>
    </row>
    <row r="337" spans="1:13" ht="15.75" customHeight="1" x14ac:dyDescent="0.15">
      <c r="A337" s="45"/>
      <c r="B337" s="35"/>
      <c r="C337" s="40"/>
      <c r="D337" s="192" t="s">
        <v>1318</v>
      </c>
      <c r="E337" s="193" t="s">
        <v>1319</v>
      </c>
      <c r="F337" s="40"/>
      <c r="G337" s="40"/>
      <c r="H337" s="40"/>
      <c r="I337" s="40"/>
      <c r="J337" s="40"/>
      <c r="K337" s="40"/>
      <c r="L337" s="40"/>
      <c r="M337" s="40"/>
    </row>
    <row r="338" spans="1:13" ht="15.75" customHeight="1" x14ac:dyDescent="0.15">
      <c r="A338" s="45"/>
      <c r="B338" s="35"/>
      <c r="C338" s="40"/>
      <c r="D338" s="192" t="s">
        <v>1320</v>
      </c>
      <c r="E338" s="193" t="s">
        <v>1321</v>
      </c>
      <c r="F338" s="40"/>
      <c r="G338" s="40"/>
      <c r="H338" s="40"/>
      <c r="I338" s="40"/>
      <c r="J338" s="40"/>
      <c r="K338" s="40"/>
      <c r="L338" s="40"/>
      <c r="M338" s="40"/>
    </row>
    <row r="339" spans="1:13" ht="15.75" customHeight="1" x14ac:dyDescent="0.15">
      <c r="A339" s="45"/>
      <c r="B339" s="35"/>
      <c r="C339" s="40"/>
      <c r="D339" s="192" t="s">
        <v>1322</v>
      </c>
      <c r="E339" s="193" t="s">
        <v>1323</v>
      </c>
      <c r="F339" s="40"/>
      <c r="G339" s="40"/>
      <c r="H339" s="40"/>
      <c r="I339" s="40"/>
      <c r="J339" s="40"/>
      <c r="K339" s="40"/>
      <c r="L339" s="40"/>
      <c r="M339" s="40"/>
    </row>
    <row r="340" spans="1:13" ht="15.75" customHeight="1" x14ac:dyDescent="0.15">
      <c r="A340" s="45"/>
      <c r="B340" s="35"/>
      <c r="C340" s="40"/>
      <c r="D340" s="192" t="s">
        <v>1324</v>
      </c>
      <c r="E340" s="193" t="s">
        <v>1325</v>
      </c>
      <c r="F340" s="40"/>
      <c r="G340" s="40"/>
      <c r="H340" s="40"/>
      <c r="I340" s="40"/>
      <c r="J340" s="40"/>
      <c r="K340" s="40"/>
      <c r="L340" s="40"/>
      <c r="M340" s="40"/>
    </row>
    <row r="341" spans="1:13" ht="15.75" customHeight="1" x14ac:dyDescent="0.15">
      <c r="A341" s="45"/>
      <c r="B341" s="35"/>
      <c r="C341" s="40"/>
      <c r="D341" s="192" t="s">
        <v>1326</v>
      </c>
      <c r="E341" s="193" t="s">
        <v>1327</v>
      </c>
      <c r="F341" s="40"/>
      <c r="G341" s="40"/>
      <c r="H341" s="40"/>
      <c r="I341" s="40"/>
      <c r="J341" s="40"/>
      <c r="K341" s="40"/>
      <c r="L341" s="40"/>
      <c r="M341" s="40"/>
    </row>
    <row r="342" spans="1:13" ht="15.75" customHeight="1" x14ac:dyDescent="0.15">
      <c r="A342" s="45"/>
      <c r="B342" s="35"/>
      <c r="C342" s="40"/>
      <c r="D342" s="192" t="s">
        <v>1328</v>
      </c>
      <c r="E342" s="193" t="s">
        <v>1329</v>
      </c>
      <c r="F342" s="40"/>
      <c r="G342" s="40"/>
      <c r="H342" s="40"/>
      <c r="I342" s="40"/>
      <c r="J342" s="40"/>
      <c r="K342" s="40"/>
      <c r="L342" s="40"/>
      <c r="M342" s="40"/>
    </row>
    <row r="343" spans="1:13" ht="15.75" customHeight="1" x14ac:dyDescent="0.15">
      <c r="A343" s="45"/>
      <c r="B343" s="35"/>
      <c r="C343" s="40"/>
      <c r="D343" s="192" t="s">
        <v>1330</v>
      </c>
      <c r="E343" s="193" t="s">
        <v>1331</v>
      </c>
      <c r="F343" s="40"/>
      <c r="G343" s="40"/>
      <c r="H343" s="40"/>
      <c r="I343" s="40"/>
      <c r="J343" s="40"/>
      <c r="K343" s="40"/>
      <c r="L343" s="40"/>
      <c r="M343" s="40"/>
    </row>
    <row r="344" spans="1:13" ht="15.75" customHeight="1" x14ac:dyDescent="0.15">
      <c r="A344" s="45"/>
      <c r="B344" s="35"/>
      <c r="C344" s="40"/>
      <c r="D344" s="192" t="s">
        <v>1332</v>
      </c>
      <c r="E344" s="193" t="s">
        <v>1333</v>
      </c>
      <c r="F344" s="40"/>
      <c r="G344" s="40"/>
      <c r="H344" s="40"/>
      <c r="I344" s="40"/>
      <c r="J344" s="40"/>
      <c r="K344" s="40"/>
      <c r="L344" s="40"/>
      <c r="M344" s="40"/>
    </row>
    <row r="345" spans="1:13" ht="15.75" customHeight="1" x14ac:dyDescent="0.15">
      <c r="A345" s="45"/>
      <c r="B345" s="35"/>
      <c r="C345" s="40"/>
      <c r="D345" s="192" t="s">
        <v>1334</v>
      </c>
      <c r="E345" s="193" t="s">
        <v>1335</v>
      </c>
      <c r="F345" s="40"/>
      <c r="G345" s="40"/>
      <c r="H345" s="40"/>
      <c r="I345" s="40"/>
      <c r="J345" s="40"/>
      <c r="K345" s="40"/>
      <c r="L345" s="40"/>
      <c r="M345" s="40"/>
    </row>
    <row r="346" spans="1:13" ht="15.75" customHeight="1" x14ac:dyDescent="0.15">
      <c r="A346" s="45"/>
      <c r="B346" s="35"/>
      <c r="C346" s="40"/>
      <c r="D346" s="192" t="s">
        <v>1336</v>
      </c>
      <c r="E346" s="193" t="s">
        <v>1337</v>
      </c>
      <c r="F346" s="40"/>
      <c r="G346" s="40"/>
      <c r="H346" s="40"/>
      <c r="I346" s="40"/>
      <c r="J346" s="40"/>
      <c r="K346" s="40"/>
      <c r="L346" s="40"/>
      <c r="M346" s="40"/>
    </row>
    <row r="347" spans="1:13" ht="15.75" customHeight="1" x14ac:dyDescent="0.15">
      <c r="A347" s="45"/>
      <c r="B347" s="35"/>
      <c r="C347" s="40"/>
      <c r="D347" s="192" t="s">
        <v>1338</v>
      </c>
      <c r="E347" s="193" t="s">
        <v>1339</v>
      </c>
      <c r="F347" s="40"/>
      <c r="G347" s="40"/>
      <c r="H347" s="40"/>
      <c r="I347" s="40"/>
      <c r="J347" s="40"/>
      <c r="K347" s="40"/>
      <c r="L347" s="40"/>
      <c r="M347" s="40"/>
    </row>
    <row r="348" spans="1:13" ht="15.75" customHeight="1" x14ac:dyDescent="0.15">
      <c r="A348" s="45"/>
      <c r="B348" s="35"/>
      <c r="C348" s="40"/>
      <c r="D348" s="192" t="s">
        <v>1340</v>
      </c>
      <c r="E348" s="193" t="s">
        <v>1341</v>
      </c>
      <c r="F348" s="40"/>
      <c r="G348" s="40"/>
      <c r="H348" s="40"/>
      <c r="I348" s="40"/>
      <c r="J348" s="40"/>
      <c r="K348" s="40"/>
      <c r="L348" s="40"/>
      <c r="M348" s="40"/>
    </row>
    <row r="349" spans="1:13" ht="15.75" customHeight="1" x14ac:dyDescent="0.15">
      <c r="A349" s="45"/>
      <c r="B349" s="35"/>
      <c r="C349" s="40"/>
      <c r="D349" s="192" t="s">
        <v>1342</v>
      </c>
      <c r="E349" s="193" t="s">
        <v>1343</v>
      </c>
      <c r="F349" s="40"/>
      <c r="G349" s="40"/>
      <c r="H349" s="40"/>
      <c r="I349" s="40"/>
      <c r="J349" s="40"/>
      <c r="K349" s="40"/>
      <c r="L349" s="40"/>
      <c r="M349" s="40"/>
    </row>
    <row r="350" spans="1:13" ht="15.75" customHeight="1" x14ac:dyDescent="0.15">
      <c r="A350" s="45"/>
      <c r="B350" s="35"/>
      <c r="C350" s="40"/>
      <c r="D350" s="192" t="s">
        <v>1344</v>
      </c>
      <c r="E350" s="193" t="s">
        <v>1345</v>
      </c>
      <c r="F350" s="40"/>
      <c r="G350" s="40"/>
      <c r="H350" s="40"/>
      <c r="I350" s="40"/>
      <c r="J350" s="40"/>
      <c r="K350" s="40"/>
      <c r="L350" s="40"/>
      <c r="M350" s="40"/>
    </row>
    <row r="351" spans="1:13" ht="15.75" customHeight="1" x14ac:dyDescent="0.15">
      <c r="A351" s="45"/>
      <c r="B351" s="35"/>
      <c r="C351" s="40"/>
      <c r="D351" s="192" t="s">
        <v>1346</v>
      </c>
      <c r="E351" s="193" t="s">
        <v>1347</v>
      </c>
      <c r="F351" s="40"/>
      <c r="G351" s="40"/>
      <c r="H351" s="40"/>
      <c r="I351" s="40"/>
      <c r="J351" s="40"/>
      <c r="K351" s="40"/>
      <c r="L351" s="40"/>
      <c r="M351" s="40"/>
    </row>
    <row r="352" spans="1:13" ht="15.75" customHeight="1" x14ac:dyDescent="0.15">
      <c r="A352" s="45"/>
      <c r="B352" s="35"/>
      <c r="C352" s="40"/>
      <c r="D352" s="192" t="s">
        <v>1348</v>
      </c>
      <c r="E352" s="193" t="s">
        <v>1349</v>
      </c>
      <c r="F352" s="40"/>
      <c r="G352" s="40"/>
      <c r="H352" s="40"/>
      <c r="I352" s="40"/>
      <c r="J352" s="40"/>
      <c r="K352" s="40"/>
      <c r="L352" s="40"/>
      <c r="M352" s="40"/>
    </row>
    <row r="353" spans="1:13" ht="15.75" customHeight="1" x14ac:dyDescent="0.15">
      <c r="A353" s="45"/>
      <c r="B353" s="35"/>
      <c r="C353" s="40"/>
      <c r="D353" s="192" t="s">
        <v>1350</v>
      </c>
      <c r="E353" s="193" t="s">
        <v>1351</v>
      </c>
      <c r="F353" s="40"/>
      <c r="G353" s="40"/>
      <c r="H353" s="40"/>
      <c r="I353" s="40"/>
      <c r="J353" s="40"/>
      <c r="K353" s="40"/>
      <c r="L353" s="40"/>
      <c r="M353" s="40"/>
    </row>
    <row r="354" spans="1:13" ht="15.75" customHeight="1" x14ac:dyDescent="0.15">
      <c r="A354" s="45"/>
      <c r="B354" s="35"/>
      <c r="C354" s="40"/>
      <c r="D354" s="192" t="s">
        <v>1352</v>
      </c>
      <c r="E354" s="193" t="s">
        <v>1353</v>
      </c>
      <c r="F354" s="40"/>
      <c r="G354" s="40"/>
      <c r="H354" s="40"/>
      <c r="I354" s="40"/>
      <c r="J354" s="40"/>
      <c r="K354" s="40"/>
      <c r="L354" s="40"/>
      <c r="M354" s="40"/>
    </row>
    <row r="355" spans="1:13" ht="15.75" customHeight="1" x14ac:dyDescent="0.15">
      <c r="A355" s="45"/>
      <c r="B355" s="35"/>
      <c r="C355" s="40"/>
      <c r="D355" s="192" t="s">
        <v>1354</v>
      </c>
      <c r="E355" s="193" t="s">
        <v>1355</v>
      </c>
      <c r="F355" s="40"/>
      <c r="G355" s="40"/>
      <c r="H355" s="40"/>
      <c r="I355" s="40"/>
      <c r="J355" s="40"/>
      <c r="K355" s="40"/>
      <c r="L355" s="40"/>
      <c r="M355" s="40"/>
    </row>
    <row r="356" spans="1:13" ht="15.75" customHeight="1" x14ac:dyDescent="0.15">
      <c r="A356" s="45"/>
      <c r="B356" s="35"/>
      <c r="C356" s="40"/>
      <c r="D356" s="192" t="s">
        <v>1356</v>
      </c>
      <c r="E356" s="193" t="s">
        <v>1357</v>
      </c>
      <c r="F356" s="40"/>
      <c r="G356" s="40"/>
      <c r="H356" s="40"/>
      <c r="I356" s="40"/>
      <c r="J356" s="40"/>
      <c r="K356" s="40"/>
      <c r="L356" s="40"/>
      <c r="M356" s="40"/>
    </row>
    <row r="357" spans="1:13" ht="15.75" customHeight="1" x14ac:dyDescent="0.15">
      <c r="A357" s="45"/>
      <c r="B357" s="35"/>
      <c r="C357" s="40"/>
      <c r="D357" s="192" t="s">
        <v>1358</v>
      </c>
      <c r="E357" s="193" t="s">
        <v>1359</v>
      </c>
      <c r="F357" s="40"/>
      <c r="G357" s="40"/>
      <c r="H357" s="40"/>
      <c r="I357" s="40"/>
      <c r="J357" s="40"/>
      <c r="K357" s="40"/>
      <c r="L357" s="40"/>
      <c r="M357" s="40"/>
    </row>
    <row r="358" spans="1:13" ht="15.75" customHeight="1" x14ac:dyDescent="0.15">
      <c r="A358" s="45"/>
      <c r="B358" s="35"/>
      <c r="C358" s="40"/>
      <c r="D358" s="192" t="s">
        <v>1360</v>
      </c>
      <c r="E358" s="193" t="s">
        <v>1361</v>
      </c>
      <c r="F358" s="40"/>
      <c r="G358" s="40"/>
      <c r="H358" s="40"/>
      <c r="I358" s="40"/>
      <c r="J358" s="40"/>
      <c r="K358" s="40"/>
      <c r="L358" s="40"/>
      <c r="M358" s="40"/>
    </row>
    <row r="359" spans="1:13" ht="15.75" customHeight="1" x14ac:dyDescent="0.15">
      <c r="A359" s="45"/>
      <c r="B359" s="35"/>
      <c r="C359" s="40"/>
      <c r="D359" s="192" t="s">
        <v>1362</v>
      </c>
      <c r="E359" s="193" t="s">
        <v>1363</v>
      </c>
      <c r="F359" s="40"/>
      <c r="G359" s="40"/>
      <c r="H359" s="40"/>
      <c r="I359" s="40"/>
      <c r="J359" s="40"/>
      <c r="K359" s="40"/>
      <c r="L359" s="40"/>
      <c r="M359" s="40"/>
    </row>
    <row r="360" spans="1:13" ht="15.75" customHeight="1" x14ac:dyDescent="0.15">
      <c r="A360" s="45"/>
      <c r="B360" s="35"/>
      <c r="C360" s="40"/>
      <c r="D360" s="192" t="s">
        <v>1364</v>
      </c>
      <c r="E360" s="193" t="s">
        <v>1365</v>
      </c>
      <c r="F360" s="40"/>
      <c r="G360" s="40"/>
      <c r="H360" s="40"/>
      <c r="I360" s="40"/>
      <c r="J360" s="40"/>
      <c r="K360" s="40"/>
      <c r="L360" s="40"/>
      <c r="M360" s="40"/>
    </row>
    <row r="361" spans="1:13" ht="15.75" customHeight="1" x14ac:dyDescent="0.15">
      <c r="A361" s="45"/>
      <c r="B361" s="35"/>
      <c r="C361" s="40"/>
      <c r="D361" s="192" t="s">
        <v>1366</v>
      </c>
      <c r="E361" s="193" t="s">
        <v>1367</v>
      </c>
      <c r="F361" s="40"/>
      <c r="G361" s="40"/>
      <c r="H361" s="40"/>
      <c r="I361" s="40"/>
      <c r="J361" s="40"/>
      <c r="K361" s="40"/>
      <c r="L361" s="40"/>
      <c r="M361" s="40"/>
    </row>
    <row r="362" spans="1:13" ht="15.75" customHeight="1" x14ac:dyDescent="0.15">
      <c r="A362" s="45"/>
      <c r="B362" s="35"/>
      <c r="C362" s="40"/>
      <c r="D362" s="192" t="s">
        <v>1368</v>
      </c>
      <c r="E362" s="193" t="s">
        <v>1369</v>
      </c>
      <c r="F362" s="40"/>
      <c r="G362" s="40"/>
      <c r="H362" s="40"/>
      <c r="I362" s="40"/>
      <c r="J362" s="40"/>
      <c r="K362" s="40"/>
      <c r="L362" s="40"/>
      <c r="M362" s="40"/>
    </row>
    <row r="363" spans="1:13" ht="15.75" customHeight="1" x14ac:dyDescent="0.15">
      <c r="A363" s="45"/>
      <c r="B363" s="35"/>
      <c r="C363" s="40"/>
      <c r="D363" s="192" t="s">
        <v>1370</v>
      </c>
      <c r="E363" s="193" t="s">
        <v>1371</v>
      </c>
      <c r="F363" s="40"/>
      <c r="G363" s="40"/>
      <c r="H363" s="40"/>
      <c r="I363" s="40"/>
      <c r="J363" s="40"/>
      <c r="K363" s="40"/>
      <c r="L363" s="40"/>
      <c r="M363" s="40"/>
    </row>
    <row r="364" spans="1:13" ht="15.75" customHeight="1" x14ac:dyDescent="0.15">
      <c r="A364" s="45"/>
      <c r="B364" s="35"/>
      <c r="C364" s="40"/>
      <c r="D364" s="192" t="s">
        <v>1372</v>
      </c>
      <c r="E364" s="193" t="s">
        <v>1373</v>
      </c>
      <c r="F364" s="40"/>
      <c r="G364" s="40"/>
      <c r="H364" s="40"/>
      <c r="I364" s="40"/>
      <c r="J364" s="40"/>
      <c r="K364" s="40"/>
      <c r="L364" s="40"/>
      <c r="M364" s="40"/>
    </row>
    <row r="365" spans="1:13" ht="15.75" customHeight="1" x14ac:dyDescent="0.15">
      <c r="A365" s="45"/>
      <c r="B365" s="35"/>
      <c r="C365" s="40"/>
      <c r="D365" s="192" t="s">
        <v>1374</v>
      </c>
      <c r="E365" s="193" t="s">
        <v>1375</v>
      </c>
      <c r="F365" s="40"/>
      <c r="G365" s="40"/>
      <c r="H365" s="40"/>
      <c r="I365" s="40"/>
      <c r="J365" s="40"/>
      <c r="K365" s="40"/>
      <c r="L365" s="40"/>
      <c r="M365" s="40"/>
    </row>
    <row r="366" spans="1:13" ht="15.75" customHeight="1" x14ac:dyDescent="0.15">
      <c r="A366" s="45"/>
      <c r="B366" s="35"/>
      <c r="C366" s="40"/>
      <c r="D366" s="192" t="s">
        <v>1376</v>
      </c>
      <c r="E366" s="193" t="s">
        <v>1377</v>
      </c>
      <c r="F366" s="40"/>
      <c r="G366" s="40"/>
      <c r="H366" s="40"/>
      <c r="I366" s="40"/>
      <c r="J366" s="40"/>
      <c r="K366" s="40"/>
      <c r="L366" s="40"/>
      <c r="M366" s="40"/>
    </row>
    <row r="367" spans="1:13" ht="15.75" customHeight="1" x14ac:dyDescent="0.15">
      <c r="A367" s="45"/>
      <c r="B367" s="35"/>
      <c r="C367" s="40"/>
      <c r="D367" s="192" t="s">
        <v>1378</v>
      </c>
      <c r="E367" s="193" t="s">
        <v>1379</v>
      </c>
      <c r="F367" s="40"/>
      <c r="G367" s="40"/>
      <c r="H367" s="40"/>
      <c r="I367" s="40"/>
      <c r="J367" s="40"/>
      <c r="K367" s="40"/>
      <c r="L367" s="40"/>
      <c r="M367" s="40"/>
    </row>
    <row r="368" spans="1:13" ht="15.75" customHeight="1" x14ac:dyDescent="0.15">
      <c r="A368" s="45"/>
      <c r="B368" s="35"/>
      <c r="C368" s="40"/>
      <c r="D368" s="192" t="s">
        <v>1380</v>
      </c>
      <c r="E368" s="193" t="s">
        <v>1381</v>
      </c>
      <c r="F368" s="40"/>
      <c r="G368" s="40"/>
      <c r="H368" s="40"/>
      <c r="I368" s="40"/>
      <c r="J368" s="40"/>
      <c r="K368" s="40"/>
      <c r="L368" s="40"/>
      <c r="M368" s="40"/>
    </row>
    <row r="369" spans="1:13" ht="15.75" customHeight="1" x14ac:dyDescent="0.15">
      <c r="A369" s="45"/>
      <c r="B369" s="35"/>
      <c r="C369" s="40"/>
      <c r="D369" s="192" t="s">
        <v>1382</v>
      </c>
      <c r="E369" s="193" t="s">
        <v>1383</v>
      </c>
      <c r="F369" s="40"/>
      <c r="G369" s="40"/>
      <c r="H369" s="40"/>
      <c r="I369" s="40"/>
      <c r="J369" s="40"/>
      <c r="K369" s="40"/>
      <c r="L369" s="40"/>
      <c r="M369" s="40"/>
    </row>
    <row r="370" spans="1:13" ht="15.75" customHeight="1" x14ac:dyDescent="0.15">
      <c r="A370" s="45"/>
      <c r="B370" s="35"/>
      <c r="C370" s="40"/>
      <c r="D370" s="192" t="s">
        <v>1384</v>
      </c>
      <c r="E370" s="193" t="s">
        <v>1385</v>
      </c>
      <c r="F370" s="40"/>
      <c r="G370" s="40"/>
      <c r="H370" s="40"/>
      <c r="I370" s="40"/>
      <c r="J370" s="40"/>
      <c r="K370" s="40"/>
      <c r="L370" s="40"/>
      <c r="M370" s="40"/>
    </row>
    <row r="371" spans="1:13" ht="15.75" customHeight="1" x14ac:dyDescent="0.15">
      <c r="A371" s="45"/>
      <c r="B371" s="35"/>
      <c r="C371" s="40"/>
      <c r="D371" s="192" t="s">
        <v>1386</v>
      </c>
      <c r="E371" s="193" t="s">
        <v>1387</v>
      </c>
      <c r="F371" s="40"/>
      <c r="G371" s="40"/>
      <c r="H371" s="40"/>
      <c r="I371" s="40"/>
      <c r="J371" s="40"/>
      <c r="K371" s="40"/>
      <c r="L371" s="40"/>
      <c r="M371" s="40"/>
    </row>
    <row r="372" spans="1:13" ht="15.75" customHeight="1" x14ac:dyDescent="0.15">
      <c r="A372" s="45"/>
      <c r="B372" s="35"/>
      <c r="C372" s="40"/>
      <c r="D372" s="192" t="s">
        <v>1388</v>
      </c>
      <c r="E372" s="193" t="s">
        <v>1389</v>
      </c>
      <c r="F372" s="40"/>
      <c r="G372" s="40"/>
      <c r="H372" s="40"/>
      <c r="I372" s="40"/>
      <c r="J372" s="40"/>
      <c r="K372" s="40"/>
      <c r="L372" s="40"/>
      <c r="M372" s="40"/>
    </row>
    <row r="373" spans="1:13" ht="15.75" customHeight="1" x14ac:dyDescent="0.15">
      <c r="A373" s="45"/>
      <c r="B373" s="35"/>
      <c r="C373" s="40"/>
      <c r="D373" s="192" t="s">
        <v>1390</v>
      </c>
      <c r="E373" s="193" t="s">
        <v>1391</v>
      </c>
      <c r="F373" s="40"/>
      <c r="G373" s="40"/>
      <c r="H373" s="40"/>
      <c r="I373" s="40"/>
      <c r="J373" s="40"/>
      <c r="K373" s="40"/>
      <c r="L373" s="40"/>
      <c r="M373" s="40"/>
    </row>
    <row r="374" spans="1:13" ht="15.75" customHeight="1" x14ac:dyDescent="0.15">
      <c r="A374" s="45"/>
      <c r="B374" s="35"/>
      <c r="C374" s="40"/>
      <c r="D374" s="192" t="s">
        <v>1392</v>
      </c>
      <c r="E374" s="193" t="s">
        <v>1393</v>
      </c>
      <c r="F374" s="40"/>
      <c r="G374" s="40"/>
      <c r="H374" s="40"/>
      <c r="I374" s="40"/>
      <c r="J374" s="40"/>
      <c r="K374" s="40"/>
      <c r="L374" s="40"/>
      <c r="M374" s="40"/>
    </row>
    <row r="375" spans="1:13" ht="15.75" customHeight="1" x14ac:dyDescent="0.15">
      <c r="A375" s="45"/>
      <c r="B375" s="35"/>
      <c r="C375" s="40"/>
      <c r="D375" s="192" t="s">
        <v>1394</v>
      </c>
      <c r="E375" s="193" t="s">
        <v>1395</v>
      </c>
      <c r="F375" s="40"/>
      <c r="G375" s="40"/>
      <c r="H375" s="40"/>
      <c r="I375" s="40"/>
      <c r="J375" s="40"/>
      <c r="K375" s="40"/>
      <c r="L375" s="40"/>
      <c r="M375" s="40"/>
    </row>
    <row r="376" spans="1:13" ht="15.75" customHeight="1" x14ac:dyDescent="0.15">
      <c r="A376" s="45"/>
      <c r="B376" s="35"/>
      <c r="C376" s="40"/>
      <c r="D376" s="192" t="s">
        <v>1396</v>
      </c>
      <c r="E376" s="193" t="s">
        <v>1397</v>
      </c>
      <c r="F376" s="40"/>
      <c r="G376" s="40"/>
      <c r="H376" s="40"/>
      <c r="I376" s="40"/>
      <c r="J376" s="40"/>
      <c r="K376" s="40"/>
      <c r="L376" s="40"/>
      <c r="M376" s="40"/>
    </row>
    <row r="377" spans="1:13" ht="15.75" customHeight="1" x14ac:dyDescent="0.15">
      <c r="A377" s="45"/>
      <c r="B377" s="35"/>
      <c r="C377" s="40"/>
      <c r="D377" s="192" t="s">
        <v>1398</v>
      </c>
      <c r="E377" s="193" t="s">
        <v>1399</v>
      </c>
      <c r="F377" s="40"/>
      <c r="G377" s="40"/>
      <c r="H377" s="40"/>
      <c r="I377" s="40"/>
      <c r="J377" s="40"/>
      <c r="K377" s="40"/>
      <c r="L377" s="40"/>
      <c r="M377" s="40"/>
    </row>
    <row r="378" spans="1:13" ht="15.75" customHeight="1" x14ac:dyDescent="0.15">
      <c r="A378" s="45"/>
      <c r="B378" s="35"/>
      <c r="C378" s="40"/>
      <c r="D378" s="192" t="s">
        <v>1400</v>
      </c>
      <c r="E378" s="193" t="s">
        <v>1401</v>
      </c>
      <c r="F378" s="40"/>
      <c r="G378" s="40"/>
      <c r="H378" s="40"/>
      <c r="I378" s="40"/>
      <c r="J378" s="40"/>
      <c r="K378" s="40"/>
      <c r="L378" s="40"/>
      <c r="M378" s="40"/>
    </row>
    <row r="379" spans="1:13" ht="15.75" customHeight="1" x14ac:dyDescent="0.15">
      <c r="A379" s="45"/>
      <c r="B379" s="35"/>
      <c r="C379" s="40"/>
      <c r="D379" s="192" t="s">
        <v>1402</v>
      </c>
      <c r="E379" s="193" t="s">
        <v>1403</v>
      </c>
      <c r="F379" s="40"/>
      <c r="G379" s="40"/>
      <c r="H379" s="40"/>
      <c r="I379" s="40"/>
      <c r="J379" s="40"/>
      <c r="K379" s="40"/>
      <c r="L379" s="40"/>
      <c r="M379" s="40"/>
    </row>
    <row r="380" spans="1:13" ht="15.75" customHeight="1" x14ac:dyDescent="0.15">
      <c r="A380" s="45"/>
      <c r="B380" s="35"/>
      <c r="C380" s="40"/>
      <c r="D380" s="192" t="s">
        <v>1404</v>
      </c>
      <c r="E380" s="193" t="s">
        <v>1405</v>
      </c>
      <c r="F380" s="40"/>
      <c r="G380" s="40"/>
      <c r="H380" s="40"/>
      <c r="I380" s="40"/>
      <c r="J380" s="40"/>
      <c r="K380" s="40"/>
      <c r="L380" s="40"/>
      <c r="M380" s="40"/>
    </row>
    <row r="381" spans="1:13" ht="15.75" customHeight="1" x14ac:dyDescent="0.15">
      <c r="A381" s="45"/>
      <c r="B381" s="35"/>
      <c r="C381" s="40"/>
      <c r="D381" s="192" t="s">
        <v>1406</v>
      </c>
      <c r="E381" s="193" t="s">
        <v>1407</v>
      </c>
      <c r="F381" s="40"/>
      <c r="G381" s="40"/>
      <c r="H381" s="40"/>
      <c r="I381" s="40"/>
      <c r="J381" s="40"/>
      <c r="K381" s="40"/>
      <c r="L381" s="40"/>
      <c r="M381" s="40"/>
    </row>
    <row r="382" spans="1:13" ht="15.75" customHeight="1" x14ac:dyDescent="0.15">
      <c r="A382" s="45"/>
      <c r="B382" s="35"/>
      <c r="C382" s="40"/>
      <c r="D382" s="192" t="s">
        <v>1408</v>
      </c>
      <c r="E382" s="193" t="s">
        <v>1409</v>
      </c>
      <c r="F382" s="40"/>
      <c r="G382" s="40"/>
      <c r="H382" s="40"/>
      <c r="I382" s="40"/>
      <c r="J382" s="40"/>
      <c r="K382" s="40"/>
      <c r="L382" s="40"/>
      <c r="M382" s="40"/>
    </row>
    <row r="383" spans="1:13" ht="15.75" customHeight="1" x14ac:dyDescent="0.15">
      <c r="A383" s="45"/>
      <c r="B383" s="35"/>
      <c r="C383" s="40"/>
      <c r="D383" s="192" t="s">
        <v>1410</v>
      </c>
      <c r="E383" s="193" t="s">
        <v>1411</v>
      </c>
      <c r="F383" s="40"/>
      <c r="G383" s="40"/>
      <c r="H383" s="40"/>
      <c r="I383" s="40"/>
      <c r="J383" s="40"/>
      <c r="K383" s="40"/>
      <c r="L383" s="40"/>
      <c r="M383" s="40"/>
    </row>
    <row r="384" spans="1:13" ht="15.75" customHeight="1" x14ac:dyDescent="0.15">
      <c r="A384" s="45"/>
      <c r="B384" s="35"/>
      <c r="C384" s="40"/>
      <c r="D384" s="192" t="s">
        <v>1412</v>
      </c>
      <c r="E384" s="193" t="s">
        <v>1413</v>
      </c>
      <c r="F384" s="40"/>
      <c r="G384" s="40"/>
      <c r="H384" s="40"/>
      <c r="I384" s="40"/>
      <c r="J384" s="40"/>
      <c r="K384" s="40"/>
      <c r="L384" s="40"/>
      <c r="M384" s="40"/>
    </row>
    <row r="385" spans="1:13" ht="15.75" customHeight="1" x14ac:dyDescent="0.15">
      <c r="A385" s="45"/>
      <c r="B385" s="35"/>
      <c r="C385" s="40"/>
      <c r="D385" s="192" t="s">
        <v>1414</v>
      </c>
      <c r="E385" s="193" t="s">
        <v>1415</v>
      </c>
      <c r="F385" s="40"/>
      <c r="G385" s="40"/>
      <c r="H385" s="40"/>
      <c r="I385" s="40"/>
      <c r="J385" s="40"/>
      <c r="K385" s="40"/>
      <c r="L385" s="40"/>
      <c r="M385" s="40"/>
    </row>
    <row r="386" spans="1:13" ht="15.75" customHeight="1" x14ac:dyDescent="0.15">
      <c r="A386" s="45"/>
      <c r="B386" s="35"/>
      <c r="C386" s="40"/>
      <c r="D386" s="192" t="s">
        <v>1416</v>
      </c>
      <c r="E386" s="193" t="s">
        <v>1417</v>
      </c>
      <c r="F386" s="40"/>
      <c r="G386" s="40"/>
      <c r="H386" s="40"/>
      <c r="I386" s="40"/>
      <c r="J386" s="40"/>
      <c r="K386" s="40"/>
      <c r="L386" s="40"/>
      <c r="M386" s="40"/>
    </row>
    <row r="387" spans="1:13" ht="15.75" customHeight="1" x14ac:dyDescent="0.15">
      <c r="A387" s="45"/>
      <c r="B387" s="35"/>
      <c r="C387" s="40"/>
      <c r="D387" s="192" t="s">
        <v>1418</v>
      </c>
      <c r="E387" s="193" t="s">
        <v>1419</v>
      </c>
      <c r="F387" s="40"/>
      <c r="G387" s="40"/>
      <c r="H387" s="40"/>
      <c r="I387" s="40"/>
      <c r="J387" s="40"/>
      <c r="K387" s="40"/>
      <c r="L387" s="40"/>
      <c r="M387" s="40"/>
    </row>
    <row r="388" spans="1:13" ht="15.75" customHeight="1" x14ac:dyDescent="0.15">
      <c r="A388" s="45"/>
      <c r="B388" s="35"/>
      <c r="C388" s="40"/>
      <c r="D388" s="192" t="s">
        <v>1420</v>
      </c>
      <c r="E388" s="193" t="s">
        <v>1421</v>
      </c>
      <c r="F388" s="40"/>
      <c r="G388" s="40"/>
      <c r="H388" s="40"/>
      <c r="I388" s="40"/>
      <c r="J388" s="40"/>
      <c r="K388" s="40"/>
      <c r="L388" s="40"/>
      <c r="M388" s="40"/>
    </row>
    <row r="389" spans="1:13" ht="15.75" customHeight="1" x14ac:dyDescent="0.15">
      <c r="A389" s="45"/>
      <c r="B389" s="35"/>
      <c r="C389" s="40"/>
      <c r="D389" s="192" t="s">
        <v>1422</v>
      </c>
      <c r="E389" s="193" t="s">
        <v>1423</v>
      </c>
      <c r="F389" s="40"/>
      <c r="G389" s="40"/>
      <c r="H389" s="40"/>
      <c r="I389" s="40"/>
      <c r="J389" s="40"/>
      <c r="K389" s="40"/>
      <c r="L389" s="40"/>
      <c r="M389" s="40"/>
    </row>
    <row r="390" spans="1:13" ht="15.75" customHeight="1" x14ac:dyDescent="0.15">
      <c r="A390" s="45"/>
      <c r="B390" s="35"/>
      <c r="C390" s="40"/>
      <c r="D390" s="192" t="s">
        <v>1424</v>
      </c>
      <c r="E390" s="193" t="s">
        <v>1425</v>
      </c>
      <c r="F390" s="40"/>
      <c r="G390" s="40"/>
      <c r="H390" s="40"/>
      <c r="I390" s="40"/>
      <c r="J390" s="40"/>
      <c r="K390" s="40"/>
      <c r="L390" s="40"/>
      <c r="M390" s="40"/>
    </row>
    <row r="391" spans="1:13" ht="15.75" customHeight="1" x14ac:dyDescent="0.15">
      <c r="A391" s="45"/>
      <c r="B391" s="35"/>
      <c r="C391" s="40"/>
      <c r="D391" s="192" t="s">
        <v>1426</v>
      </c>
      <c r="E391" s="193" t="s">
        <v>1427</v>
      </c>
      <c r="F391" s="40"/>
      <c r="G391" s="40"/>
      <c r="H391" s="40"/>
      <c r="I391" s="40"/>
      <c r="J391" s="40"/>
      <c r="K391" s="40"/>
      <c r="L391" s="40"/>
      <c r="M391" s="40"/>
    </row>
    <row r="392" spans="1:13" ht="15.75" customHeight="1" x14ac:dyDescent="0.15">
      <c r="A392" s="45"/>
      <c r="B392" s="35"/>
      <c r="C392" s="40"/>
      <c r="D392" s="192" t="s">
        <v>1428</v>
      </c>
      <c r="E392" s="193" t="s">
        <v>1429</v>
      </c>
      <c r="F392" s="40"/>
      <c r="G392" s="40"/>
      <c r="H392" s="40"/>
      <c r="I392" s="40"/>
      <c r="J392" s="40"/>
      <c r="K392" s="40"/>
      <c r="L392" s="40"/>
      <c r="M392" s="40"/>
    </row>
    <row r="393" spans="1:13" ht="15.75" customHeight="1" x14ac:dyDescent="0.15">
      <c r="A393" s="45"/>
      <c r="B393" s="35"/>
      <c r="C393" s="40"/>
      <c r="D393" s="192" t="s">
        <v>1430</v>
      </c>
      <c r="E393" s="193" t="s">
        <v>1431</v>
      </c>
      <c r="F393" s="40"/>
      <c r="G393" s="40"/>
      <c r="H393" s="40"/>
      <c r="I393" s="40"/>
      <c r="J393" s="40"/>
      <c r="K393" s="40"/>
      <c r="L393" s="40"/>
      <c r="M393" s="40"/>
    </row>
    <row r="394" spans="1:13" ht="15.75" customHeight="1" x14ac:dyDescent="0.15">
      <c r="A394" s="45"/>
      <c r="B394" s="35"/>
      <c r="C394" s="40"/>
      <c r="D394" s="192" t="s">
        <v>1432</v>
      </c>
      <c r="E394" s="193" t="s">
        <v>1433</v>
      </c>
      <c r="F394" s="40"/>
      <c r="G394" s="40"/>
      <c r="H394" s="40"/>
      <c r="I394" s="40"/>
      <c r="J394" s="40"/>
      <c r="K394" s="40"/>
      <c r="L394" s="40"/>
      <c r="M394" s="40"/>
    </row>
    <row r="395" spans="1:13" ht="15.75" customHeight="1" x14ac:dyDescent="0.15">
      <c r="A395" s="45"/>
      <c r="B395" s="35"/>
      <c r="C395" s="40"/>
      <c r="D395" s="192" t="s">
        <v>1434</v>
      </c>
      <c r="E395" s="193" t="s">
        <v>1435</v>
      </c>
      <c r="F395" s="40"/>
      <c r="G395" s="40"/>
      <c r="H395" s="40"/>
      <c r="I395" s="40"/>
      <c r="J395" s="40"/>
      <c r="K395" s="40"/>
      <c r="L395" s="40"/>
      <c r="M395" s="40"/>
    </row>
    <row r="396" spans="1:13" ht="15.75" customHeight="1" x14ac:dyDescent="0.15">
      <c r="A396" s="45"/>
      <c r="B396" s="35"/>
      <c r="C396" s="40"/>
      <c r="D396" s="192" t="s">
        <v>1436</v>
      </c>
      <c r="E396" s="193" t="s">
        <v>1437</v>
      </c>
      <c r="F396" s="40"/>
      <c r="G396" s="40"/>
      <c r="H396" s="40"/>
      <c r="I396" s="40"/>
      <c r="J396" s="40"/>
      <c r="K396" s="40"/>
      <c r="L396" s="40"/>
      <c r="M396" s="40"/>
    </row>
    <row r="397" spans="1:13" ht="15.75" customHeight="1" x14ac:dyDescent="0.15">
      <c r="A397" s="45"/>
      <c r="B397" s="35"/>
      <c r="C397" s="40"/>
      <c r="D397" s="192" t="s">
        <v>1438</v>
      </c>
      <c r="E397" s="193" t="s">
        <v>1439</v>
      </c>
      <c r="F397" s="40"/>
      <c r="G397" s="40"/>
      <c r="H397" s="40"/>
      <c r="I397" s="40"/>
      <c r="J397" s="40"/>
      <c r="K397" s="40"/>
      <c r="L397" s="40"/>
      <c r="M397" s="40"/>
    </row>
    <row r="398" spans="1:13" ht="15.75" customHeight="1" x14ac:dyDescent="0.15">
      <c r="A398" s="45"/>
      <c r="B398" s="35"/>
      <c r="C398" s="40"/>
      <c r="D398" s="192" t="s">
        <v>1440</v>
      </c>
      <c r="E398" s="193" t="s">
        <v>1441</v>
      </c>
      <c r="F398" s="40"/>
      <c r="G398" s="40"/>
      <c r="H398" s="40"/>
      <c r="I398" s="40"/>
      <c r="J398" s="40"/>
      <c r="K398" s="40"/>
      <c r="L398" s="40"/>
      <c r="M398" s="40"/>
    </row>
    <row r="399" spans="1:13" ht="15.75" customHeight="1" x14ac:dyDescent="0.15">
      <c r="A399" s="45"/>
      <c r="B399" s="35"/>
      <c r="C399" s="40"/>
      <c r="D399" s="192" t="s">
        <v>1442</v>
      </c>
      <c r="E399" s="193" t="s">
        <v>1443</v>
      </c>
      <c r="F399" s="40"/>
      <c r="G399" s="40"/>
      <c r="H399" s="40"/>
      <c r="I399" s="40"/>
      <c r="J399" s="40"/>
      <c r="K399" s="40"/>
      <c r="L399" s="40"/>
      <c r="M399" s="40"/>
    </row>
    <row r="400" spans="1:13" ht="15.75" customHeight="1" x14ac:dyDescent="0.15">
      <c r="A400" s="45"/>
      <c r="B400" s="35"/>
      <c r="C400" s="40"/>
      <c r="D400" s="192" t="s">
        <v>1444</v>
      </c>
      <c r="E400" s="193" t="s">
        <v>1445</v>
      </c>
      <c r="F400" s="40"/>
      <c r="G400" s="40"/>
      <c r="H400" s="40"/>
      <c r="I400" s="40"/>
      <c r="J400" s="40"/>
      <c r="K400" s="40"/>
      <c r="L400" s="40"/>
      <c r="M400" s="40"/>
    </row>
    <row r="401" spans="1:13" ht="15.75" customHeight="1" x14ac:dyDescent="0.15">
      <c r="A401" s="45"/>
      <c r="B401" s="35"/>
      <c r="C401" s="40"/>
      <c r="D401" s="192" t="s">
        <v>1446</v>
      </c>
      <c r="E401" s="193" t="s">
        <v>1447</v>
      </c>
      <c r="F401" s="40"/>
      <c r="G401" s="40"/>
      <c r="H401" s="40"/>
      <c r="I401" s="40"/>
      <c r="J401" s="40"/>
      <c r="K401" s="40"/>
      <c r="L401" s="40"/>
      <c r="M401" s="40"/>
    </row>
    <row r="402" spans="1:13" ht="15.75" customHeight="1" x14ac:dyDescent="0.15">
      <c r="A402" s="45"/>
      <c r="B402" s="35"/>
      <c r="C402" s="40"/>
      <c r="D402" s="192" t="s">
        <v>1448</v>
      </c>
      <c r="E402" s="193" t="s">
        <v>1449</v>
      </c>
      <c r="F402" s="40"/>
      <c r="G402" s="40"/>
      <c r="H402" s="40"/>
      <c r="I402" s="40"/>
      <c r="J402" s="40"/>
      <c r="K402" s="40"/>
      <c r="L402" s="40"/>
      <c r="M402" s="40"/>
    </row>
    <row r="403" spans="1:13" ht="15.75" customHeight="1" x14ac:dyDescent="0.15">
      <c r="A403" s="45"/>
      <c r="B403" s="35"/>
      <c r="C403" s="40"/>
      <c r="D403" s="192" t="s">
        <v>1450</v>
      </c>
      <c r="E403" s="193" t="s">
        <v>1451</v>
      </c>
      <c r="F403" s="40"/>
      <c r="G403" s="40"/>
      <c r="H403" s="40"/>
      <c r="I403" s="40"/>
      <c r="J403" s="40"/>
      <c r="K403" s="40"/>
      <c r="L403" s="40"/>
      <c r="M403" s="40"/>
    </row>
    <row r="404" spans="1:13" ht="15.75" customHeight="1" x14ac:dyDescent="0.15">
      <c r="A404" s="45"/>
      <c r="B404" s="35"/>
      <c r="C404" s="40"/>
      <c r="D404" s="192" t="s">
        <v>1452</v>
      </c>
      <c r="E404" s="193" t="s">
        <v>1453</v>
      </c>
      <c r="F404" s="40"/>
      <c r="G404" s="40"/>
      <c r="H404" s="40"/>
      <c r="I404" s="40"/>
      <c r="J404" s="40"/>
      <c r="K404" s="40"/>
      <c r="L404" s="40"/>
      <c r="M404" s="40"/>
    </row>
    <row r="405" spans="1:13" ht="15.75" customHeight="1" x14ac:dyDescent="0.15">
      <c r="A405" s="45"/>
      <c r="B405" s="35"/>
      <c r="C405" s="40"/>
      <c r="D405" s="192" t="s">
        <v>1454</v>
      </c>
      <c r="E405" s="193" t="s">
        <v>1455</v>
      </c>
      <c r="F405" s="40"/>
      <c r="G405" s="40"/>
      <c r="H405" s="40"/>
      <c r="I405" s="40"/>
      <c r="J405" s="40"/>
      <c r="K405" s="40"/>
      <c r="L405" s="40"/>
      <c r="M405" s="40"/>
    </row>
    <row r="406" spans="1:13" ht="15.75" customHeight="1" x14ac:dyDescent="0.15">
      <c r="A406" s="45"/>
      <c r="B406" s="35"/>
      <c r="C406" s="40"/>
      <c r="D406" s="192" t="s">
        <v>1456</v>
      </c>
      <c r="E406" s="193" t="s">
        <v>1457</v>
      </c>
      <c r="F406" s="40"/>
      <c r="G406" s="40"/>
      <c r="H406" s="40"/>
      <c r="I406" s="40"/>
      <c r="J406" s="40"/>
      <c r="K406" s="40"/>
      <c r="L406" s="40"/>
      <c r="M406" s="40"/>
    </row>
    <row r="407" spans="1:13" ht="15.75" customHeight="1" x14ac:dyDescent="0.15">
      <c r="A407" s="45"/>
      <c r="B407" s="35"/>
      <c r="C407" s="40"/>
      <c r="D407" s="192" t="s">
        <v>1458</v>
      </c>
      <c r="E407" s="193" t="s">
        <v>1459</v>
      </c>
      <c r="F407" s="40"/>
      <c r="G407" s="40"/>
      <c r="H407" s="40"/>
      <c r="I407" s="40"/>
      <c r="J407" s="40"/>
      <c r="K407" s="40"/>
      <c r="L407" s="40"/>
      <c r="M407" s="40"/>
    </row>
    <row r="408" spans="1:13" ht="15.75" customHeight="1" x14ac:dyDescent="0.15">
      <c r="A408" s="45"/>
      <c r="B408" s="35"/>
      <c r="C408" s="40"/>
      <c r="D408" s="192" t="s">
        <v>1460</v>
      </c>
      <c r="E408" s="193" t="s">
        <v>1461</v>
      </c>
      <c r="F408" s="40"/>
      <c r="G408" s="40"/>
      <c r="H408" s="40"/>
      <c r="I408" s="40"/>
      <c r="J408" s="40"/>
      <c r="K408" s="40"/>
      <c r="L408" s="40"/>
      <c r="M408" s="40"/>
    </row>
    <row r="409" spans="1:13" ht="15.75" customHeight="1" x14ac:dyDescent="0.15">
      <c r="A409" s="45"/>
      <c r="B409" s="35"/>
      <c r="C409" s="40"/>
      <c r="D409" s="192" t="s">
        <v>1462</v>
      </c>
      <c r="E409" s="193" t="s">
        <v>1463</v>
      </c>
      <c r="F409" s="40"/>
      <c r="G409" s="40"/>
      <c r="H409" s="40"/>
      <c r="I409" s="40"/>
      <c r="J409" s="40"/>
      <c r="K409" s="40"/>
      <c r="L409" s="40"/>
      <c r="M409" s="40"/>
    </row>
    <row r="410" spans="1:13" ht="15.75" customHeight="1" x14ac:dyDescent="0.15">
      <c r="A410" s="45"/>
      <c r="B410" s="35"/>
      <c r="C410" s="40"/>
      <c r="D410" s="192" t="s">
        <v>1464</v>
      </c>
      <c r="E410" s="193" t="s">
        <v>1465</v>
      </c>
      <c r="F410" s="40"/>
      <c r="G410" s="40"/>
      <c r="H410" s="40"/>
      <c r="I410" s="40"/>
      <c r="J410" s="40"/>
      <c r="K410" s="40"/>
      <c r="L410" s="40"/>
      <c r="M410" s="40"/>
    </row>
    <row r="411" spans="1:13" ht="15.75" customHeight="1" x14ac:dyDescent="0.15">
      <c r="A411" s="45"/>
      <c r="B411" s="35"/>
      <c r="C411" s="40"/>
      <c r="D411" s="192" t="s">
        <v>1466</v>
      </c>
      <c r="E411" s="193" t="s">
        <v>1467</v>
      </c>
      <c r="F411" s="40"/>
      <c r="G411" s="40"/>
      <c r="H411" s="40"/>
      <c r="I411" s="40"/>
      <c r="J411" s="40"/>
      <c r="K411" s="40"/>
      <c r="L411" s="40"/>
      <c r="M411" s="40"/>
    </row>
    <row r="412" spans="1:13" ht="15.75" customHeight="1" x14ac:dyDescent="0.15">
      <c r="A412" s="45"/>
      <c r="B412" s="35"/>
      <c r="C412" s="40"/>
      <c r="D412" s="192" t="s">
        <v>1468</v>
      </c>
      <c r="E412" s="193" t="s">
        <v>1469</v>
      </c>
      <c r="F412" s="40"/>
      <c r="G412" s="40"/>
      <c r="H412" s="40"/>
      <c r="I412" s="40"/>
      <c r="J412" s="40"/>
      <c r="K412" s="40"/>
      <c r="L412" s="40"/>
      <c r="M412" s="40"/>
    </row>
    <row r="413" spans="1:13" ht="15.75" customHeight="1" x14ac:dyDescent="0.15">
      <c r="A413" s="45"/>
      <c r="B413" s="35"/>
      <c r="C413" s="40"/>
      <c r="D413" s="192" t="s">
        <v>1470</v>
      </c>
      <c r="E413" s="193" t="s">
        <v>1471</v>
      </c>
      <c r="F413" s="40"/>
      <c r="G413" s="40"/>
      <c r="H413" s="40"/>
      <c r="I413" s="40"/>
      <c r="J413" s="40"/>
      <c r="K413" s="40"/>
      <c r="L413" s="40"/>
      <c r="M413" s="40"/>
    </row>
    <row r="414" spans="1:13" ht="15.75" customHeight="1" x14ac:dyDescent="0.15">
      <c r="A414" s="45"/>
      <c r="B414" s="35"/>
      <c r="C414" s="40"/>
      <c r="D414" s="192" t="s">
        <v>1472</v>
      </c>
      <c r="E414" s="193" t="s">
        <v>1473</v>
      </c>
      <c r="F414" s="40"/>
      <c r="G414" s="40"/>
      <c r="H414" s="40"/>
      <c r="I414" s="40"/>
      <c r="J414" s="40"/>
      <c r="K414" s="40"/>
      <c r="L414" s="40"/>
      <c r="M414" s="40"/>
    </row>
    <row r="415" spans="1:13" ht="15.75" customHeight="1" x14ac:dyDescent="0.15">
      <c r="A415" s="45"/>
      <c r="B415" s="35"/>
      <c r="C415" s="40"/>
      <c r="D415" s="192" t="s">
        <v>1474</v>
      </c>
      <c r="E415" s="193" t="s">
        <v>1475</v>
      </c>
      <c r="F415" s="40"/>
      <c r="G415" s="40"/>
      <c r="H415" s="40"/>
      <c r="I415" s="40"/>
      <c r="J415" s="40"/>
      <c r="K415" s="40"/>
      <c r="L415" s="40"/>
      <c r="M415" s="40"/>
    </row>
    <row r="416" spans="1:13" ht="15.75" customHeight="1" x14ac:dyDescent="0.15">
      <c r="A416" s="45"/>
      <c r="B416" s="35"/>
      <c r="C416" s="40"/>
      <c r="D416" s="192" t="s">
        <v>1476</v>
      </c>
      <c r="E416" s="193" t="s">
        <v>1477</v>
      </c>
      <c r="F416" s="40"/>
      <c r="G416" s="40"/>
      <c r="H416" s="40"/>
      <c r="I416" s="40"/>
      <c r="J416" s="40"/>
      <c r="K416" s="40"/>
      <c r="L416" s="40"/>
      <c r="M416" s="40"/>
    </row>
    <row r="417" spans="1:13" ht="15.75" customHeight="1" x14ac:dyDescent="0.15">
      <c r="A417" s="45"/>
      <c r="B417" s="35"/>
      <c r="C417" s="40"/>
      <c r="D417" s="192" t="s">
        <v>1478</v>
      </c>
      <c r="E417" s="193" t="s">
        <v>1479</v>
      </c>
      <c r="F417" s="40"/>
      <c r="G417" s="40"/>
      <c r="H417" s="40"/>
      <c r="I417" s="40"/>
      <c r="J417" s="40"/>
      <c r="K417" s="40"/>
      <c r="L417" s="40"/>
      <c r="M417" s="40"/>
    </row>
    <row r="418" spans="1:13" ht="15.75" customHeight="1" x14ac:dyDescent="0.15">
      <c r="A418" s="45"/>
      <c r="B418" s="35"/>
      <c r="C418" s="40"/>
      <c r="D418" s="192" t="s">
        <v>1480</v>
      </c>
      <c r="E418" s="193" t="s">
        <v>1481</v>
      </c>
      <c r="F418" s="40"/>
      <c r="G418" s="40"/>
      <c r="H418" s="40"/>
      <c r="I418" s="40"/>
      <c r="J418" s="40"/>
      <c r="K418" s="40"/>
      <c r="L418" s="40"/>
      <c r="M418" s="40"/>
    </row>
    <row r="419" spans="1:13" ht="15.75" customHeight="1" x14ac:dyDescent="0.15">
      <c r="A419" s="45"/>
      <c r="B419" s="35"/>
      <c r="C419" s="40"/>
      <c r="D419" s="192" t="s">
        <v>1482</v>
      </c>
      <c r="E419" s="193" t="s">
        <v>1483</v>
      </c>
      <c r="F419" s="40"/>
      <c r="G419" s="40"/>
      <c r="H419" s="40"/>
      <c r="I419" s="40"/>
      <c r="J419" s="40"/>
      <c r="K419" s="40"/>
      <c r="L419" s="40"/>
      <c r="M419" s="40"/>
    </row>
    <row r="420" spans="1:13" ht="15.75" customHeight="1" x14ac:dyDescent="0.15">
      <c r="A420" s="45"/>
      <c r="B420" s="35"/>
      <c r="C420" s="40"/>
      <c r="D420" s="192" t="s">
        <v>1484</v>
      </c>
      <c r="E420" s="193" t="s">
        <v>1485</v>
      </c>
      <c r="F420" s="40"/>
      <c r="G420" s="40"/>
      <c r="H420" s="40"/>
      <c r="I420" s="40"/>
      <c r="J420" s="40"/>
      <c r="K420" s="40"/>
      <c r="L420" s="40"/>
      <c r="M420" s="40"/>
    </row>
    <row r="421" spans="1:13" ht="15.75" customHeight="1" x14ac:dyDescent="0.15">
      <c r="A421" s="45"/>
      <c r="B421" s="35"/>
      <c r="C421" s="40"/>
      <c r="D421" s="192" t="s">
        <v>1486</v>
      </c>
      <c r="E421" s="193" t="s">
        <v>1487</v>
      </c>
      <c r="F421" s="40"/>
      <c r="G421" s="40"/>
      <c r="H421" s="40"/>
      <c r="I421" s="40"/>
      <c r="J421" s="40"/>
      <c r="K421" s="40"/>
      <c r="L421" s="40"/>
      <c r="M421" s="40"/>
    </row>
    <row r="422" spans="1:13" ht="15.75" customHeight="1" x14ac:dyDescent="0.15">
      <c r="A422" s="45"/>
      <c r="B422" s="35"/>
      <c r="C422" s="40"/>
      <c r="D422" s="192" t="s">
        <v>1488</v>
      </c>
      <c r="E422" s="193" t="s">
        <v>1489</v>
      </c>
      <c r="F422" s="40"/>
      <c r="G422" s="40"/>
      <c r="H422" s="40"/>
      <c r="I422" s="40"/>
      <c r="J422" s="40"/>
      <c r="K422" s="40"/>
      <c r="L422" s="40"/>
      <c r="M422" s="40"/>
    </row>
    <row r="423" spans="1:13" ht="15.75" customHeight="1" x14ac:dyDescent="0.15">
      <c r="A423" s="45"/>
      <c r="B423" s="35"/>
      <c r="C423" s="40"/>
      <c r="D423" s="192" t="s">
        <v>1490</v>
      </c>
      <c r="E423" s="193" t="s">
        <v>1491</v>
      </c>
      <c r="F423" s="40"/>
      <c r="G423" s="40"/>
      <c r="H423" s="40"/>
      <c r="I423" s="40"/>
      <c r="J423" s="40"/>
      <c r="K423" s="40"/>
      <c r="L423" s="40"/>
      <c r="M423" s="40"/>
    </row>
    <row r="424" spans="1:13" ht="15.75" customHeight="1" x14ac:dyDescent="0.15">
      <c r="A424" s="45"/>
      <c r="B424" s="35"/>
      <c r="C424" s="40"/>
      <c r="D424" s="192" t="s">
        <v>1492</v>
      </c>
      <c r="E424" s="193" t="s">
        <v>1493</v>
      </c>
      <c r="F424" s="40"/>
      <c r="G424" s="40"/>
      <c r="H424" s="40"/>
      <c r="I424" s="40"/>
      <c r="J424" s="40"/>
      <c r="K424" s="40"/>
      <c r="L424" s="40"/>
      <c r="M424" s="40"/>
    </row>
    <row r="425" spans="1:13" ht="15.75" customHeight="1" x14ac:dyDescent="0.15">
      <c r="A425" s="45"/>
      <c r="B425" s="35"/>
      <c r="C425" s="40"/>
      <c r="D425" s="192" t="s">
        <v>1494</v>
      </c>
      <c r="E425" s="193" t="s">
        <v>1495</v>
      </c>
      <c r="F425" s="40"/>
      <c r="G425" s="40"/>
      <c r="H425" s="40"/>
      <c r="I425" s="40"/>
      <c r="J425" s="40"/>
      <c r="K425" s="40"/>
      <c r="L425" s="40"/>
      <c r="M425" s="40"/>
    </row>
    <row r="426" spans="1:13" ht="15.75" customHeight="1" x14ac:dyDescent="0.15">
      <c r="A426" s="45"/>
      <c r="B426" s="35"/>
      <c r="C426" s="40"/>
      <c r="D426" s="192" t="s">
        <v>1496</v>
      </c>
      <c r="E426" s="193" t="s">
        <v>1497</v>
      </c>
      <c r="F426" s="40"/>
      <c r="G426" s="40"/>
      <c r="H426" s="40"/>
      <c r="I426" s="40"/>
      <c r="J426" s="40"/>
      <c r="K426" s="40"/>
      <c r="L426" s="40"/>
      <c r="M426" s="40"/>
    </row>
    <row r="427" spans="1:13" ht="15.75" customHeight="1" x14ac:dyDescent="0.15">
      <c r="A427" s="45"/>
      <c r="B427" s="35"/>
      <c r="C427" s="40"/>
      <c r="D427" s="192" t="s">
        <v>1498</v>
      </c>
      <c r="E427" s="193" t="s">
        <v>1499</v>
      </c>
      <c r="F427" s="40"/>
      <c r="G427" s="40"/>
      <c r="H427" s="40"/>
      <c r="I427" s="40"/>
      <c r="J427" s="40"/>
      <c r="K427" s="40"/>
      <c r="L427" s="40"/>
      <c r="M427" s="40"/>
    </row>
    <row r="428" spans="1:13" ht="15.75" customHeight="1" x14ac:dyDescent="0.15">
      <c r="A428" s="45"/>
      <c r="B428" s="35"/>
      <c r="C428" s="40"/>
      <c r="D428" s="192" t="s">
        <v>1500</v>
      </c>
      <c r="E428" s="193" t="s">
        <v>1501</v>
      </c>
      <c r="F428" s="40"/>
      <c r="G428" s="40"/>
      <c r="H428" s="40"/>
      <c r="I428" s="40"/>
      <c r="J428" s="40"/>
      <c r="K428" s="40"/>
      <c r="L428" s="40"/>
      <c r="M428" s="40"/>
    </row>
    <row r="429" spans="1:13" ht="15.75" customHeight="1" x14ac:dyDescent="0.15">
      <c r="A429" s="45"/>
      <c r="B429" s="35"/>
      <c r="C429" s="40"/>
      <c r="D429" s="192" t="s">
        <v>1502</v>
      </c>
      <c r="E429" s="193" t="s">
        <v>1503</v>
      </c>
      <c r="F429" s="40"/>
      <c r="G429" s="40"/>
      <c r="H429" s="40"/>
      <c r="I429" s="40"/>
      <c r="J429" s="40"/>
      <c r="K429" s="40"/>
      <c r="L429" s="40"/>
      <c r="M429" s="40"/>
    </row>
    <row r="430" spans="1:13" ht="15.75" customHeight="1" x14ac:dyDescent="0.15">
      <c r="A430" s="45"/>
      <c r="B430" s="35"/>
      <c r="C430" s="40"/>
      <c r="D430" s="192" t="s">
        <v>1504</v>
      </c>
      <c r="E430" s="193" t="s">
        <v>1505</v>
      </c>
      <c r="F430" s="40"/>
      <c r="G430" s="40"/>
      <c r="H430" s="40"/>
      <c r="I430" s="40"/>
      <c r="J430" s="40"/>
      <c r="K430" s="40"/>
      <c r="L430" s="40"/>
      <c r="M430" s="40"/>
    </row>
    <row r="431" spans="1:13" ht="15.75" customHeight="1" x14ac:dyDescent="0.15">
      <c r="A431" s="45"/>
      <c r="B431" s="35"/>
      <c r="C431" s="40"/>
      <c r="D431" s="192" t="s">
        <v>1506</v>
      </c>
      <c r="E431" s="193" t="s">
        <v>1507</v>
      </c>
      <c r="F431" s="40"/>
      <c r="G431" s="40"/>
      <c r="H431" s="40"/>
      <c r="I431" s="40"/>
      <c r="J431" s="40"/>
      <c r="K431" s="40"/>
      <c r="L431" s="40"/>
      <c r="M431" s="40"/>
    </row>
    <row r="432" spans="1:13" ht="15.75" customHeight="1" x14ac:dyDescent="0.15">
      <c r="A432" s="45"/>
      <c r="B432" s="35"/>
      <c r="C432" s="40"/>
      <c r="D432" s="192" t="s">
        <v>1508</v>
      </c>
      <c r="E432" s="193" t="s">
        <v>1509</v>
      </c>
      <c r="F432" s="40"/>
      <c r="G432" s="40"/>
      <c r="H432" s="40"/>
      <c r="I432" s="40"/>
      <c r="J432" s="40"/>
      <c r="K432" s="40"/>
      <c r="L432" s="40"/>
      <c r="M432" s="40"/>
    </row>
    <row r="433" spans="1:13" ht="15.75" customHeight="1" x14ac:dyDescent="0.15">
      <c r="A433" s="45"/>
      <c r="B433" s="35"/>
      <c r="C433" s="40"/>
      <c r="D433" s="192" t="s">
        <v>1510</v>
      </c>
      <c r="E433" s="193" t="s">
        <v>1511</v>
      </c>
      <c r="F433" s="40"/>
      <c r="G433" s="40"/>
      <c r="H433" s="40"/>
      <c r="I433" s="40"/>
      <c r="J433" s="40"/>
      <c r="K433" s="40"/>
      <c r="L433" s="40"/>
      <c r="M433" s="40"/>
    </row>
    <row r="434" spans="1:13" ht="15.75" customHeight="1" x14ac:dyDescent="0.15">
      <c r="A434" s="45"/>
      <c r="B434" s="35"/>
      <c r="C434" s="40"/>
      <c r="D434" s="192" t="s">
        <v>1512</v>
      </c>
      <c r="E434" s="193" t="s">
        <v>1513</v>
      </c>
      <c r="F434" s="40"/>
      <c r="G434" s="40"/>
      <c r="H434" s="40"/>
      <c r="I434" s="40"/>
      <c r="J434" s="40"/>
      <c r="K434" s="40"/>
      <c r="L434" s="40"/>
      <c r="M434" s="40"/>
    </row>
    <row r="435" spans="1:13" ht="15.75" customHeight="1" x14ac:dyDescent="0.15">
      <c r="A435" s="45"/>
      <c r="B435" s="35"/>
      <c r="C435" s="40"/>
      <c r="D435" s="192" t="s">
        <v>1514</v>
      </c>
      <c r="E435" s="193" t="s">
        <v>1515</v>
      </c>
      <c r="F435" s="40"/>
      <c r="G435" s="40"/>
      <c r="H435" s="40"/>
      <c r="I435" s="40"/>
      <c r="J435" s="40"/>
      <c r="K435" s="40"/>
      <c r="L435" s="40"/>
      <c r="M435" s="40"/>
    </row>
    <row r="436" spans="1:13" ht="15.75" customHeight="1" x14ac:dyDescent="0.15">
      <c r="A436" s="45"/>
      <c r="B436" s="35"/>
      <c r="C436" s="40"/>
      <c r="D436" s="192" t="s">
        <v>1516</v>
      </c>
      <c r="E436" s="193" t="s">
        <v>1517</v>
      </c>
      <c r="F436" s="40"/>
      <c r="G436" s="40"/>
      <c r="H436" s="40"/>
      <c r="I436" s="40"/>
      <c r="J436" s="40"/>
      <c r="K436" s="40"/>
      <c r="L436" s="40"/>
      <c r="M436" s="40"/>
    </row>
    <row r="437" spans="1:13" ht="15.75" customHeight="1" x14ac:dyDescent="0.15">
      <c r="A437" s="45"/>
      <c r="B437" s="35"/>
      <c r="C437" s="40"/>
      <c r="D437" s="192" t="s">
        <v>1518</v>
      </c>
      <c r="E437" s="193" t="s">
        <v>1519</v>
      </c>
      <c r="F437" s="40"/>
      <c r="G437" s="40"/>
      <c r="H437" s="40"/>
      <c r="I437" s="40"/>
      <c r="J437" s="40"/>
      <c r="K437" s="40"/>
      <c r="L437" s="40"/>
      <c r="M437" s="40"/>
    </row>
    <row r="438" spans="1:13" ht="15.75" customHeight="1" x14ac:dyDescent="0.15">
      <c r="A438" s="45"/>
      <c r="B438" s="35"/>
      <c r="C438" s="40"/>
      <c r="D438" s="192" t="s">
        <v>1520</v>
      </c>
      <c r="E438" s="193" t="s">
        <v>1521</v>
      </c>
      <c r="F438" s="40"/>
      <c r="G438" s="40"/>
      <c r="H438" s="40"/>
      <c r="I438" s="40"/>
      <c r="J438" s="40"/>
      <c r="K438" s="40"/>
      <c r="L438" s="40"/>
      <c r="M438" s="40"/>
    </row>
    <row r="439" spans="1:13" ht="15.75" customHeight="1" x14ac:dyDescent="0.15">
      <c r="A439" s="45"/>
      <c r="B439" s="35"/>
      <c r="C439" s="40"/>
      <c r="D439" s="192" t="s">
        <v>1522</v>
      </c>
      <c r="E439" s="193" t="s">
        <v>1523</v>
      </c>
      <c r="F439" s="40"/>
      <c r="G439" s="40"/>
      <c r="H439" s="40"/>
      <c r="I439" s="40"/>
      <c r="J439" s="40"/>
      <c r="K439" s="40"/>
      <c r="L439" s="40"/>
      <c r="M439" s="40"/>
    </row>
    <row r="440" spans="1:13" ht="15.75" customHeight="1" x14ac:dyDescent="0.15">
      <c r="A440" s="45"/>
      <c r="B440" s="35"/>
      <c r="C440" s="40"/>
      <c r="D440" s="192" t="s">
        <v>1524</v>
      </c>
      <c r="E440" s="193" t="s">
        <v>1525</v>
      </c>
      <c r="F440" s="40"/>
      <c r="G440" s="40"/>
      <c r="H440" s="40"/>
      <c r="I440" s="40"/>
      <c r="J440" s="40"/>
      <c r="K440" s="40"/>
      <c r="L440" s="40"/>
      <c r="M440" s="40"/>
    </row>
    <row r="441" spans="1:13" ht="15.75" customHeight="1" x14ac:dyDescent="0.15">
      <c r="A441" s="45"/>
      <c r="B441" s="35"/>
      <c r="C441" s="40"/>
      <c r="D441" s="192" t="s">
        <v>1526</v>
      </c>
      <c r="E441" s="193" t="s">
        <v>1527</v>
      </c>
      <c r="F441" s="40"/>
      <c r="G441" s="40"/>
      <c r="H441" s="40"/>
      <c r="I441" s="40"/>
      <c r="J441" s="40"/>
      <c r="K441" s="40"/>
      <c r="L441" s="40"/>
      <c r="M441" s="40"/>
    </row>
    <row r="442" spans="1:13" ht="15.75" customHeight="1" x14ac:dyDescent="0.15">
      <c r="A442" s="45"/>
      <c r="B442" s="35"/>
      <c r="C442" s="40"/>
      <c r="D442" s="192" t="s">
        <v>1528</v>
      </c>
      <c r="E442" s="193" t="s">
        <v>1529</v>
      </c>
      <c r="F442" s="40"/>
      <c r="G442" s="40"/>
      <c r="H442" s="40"/>
      <c r="I442" s="40"/>
      <c r="J442" s="40"/>
      <c r="K442" s="40"/>
      <c r="L442" s="40"/>
      <c r="M442" s="40"/>
    </row>
    <row r="443" spans="1:13" ht="15.75" customHeight="1" x14ac:dyDescent="0.15">
      <c r="A443" s="45"/>
      <c r="B443" s="35"/>
      <c r="C443" s="40"/>
      <c r="D443" s="192" t="s">
        <v>1530</v>
      </c>
      <c r="E443" s="193" t="s">
        <v>1531</v>
      </c>
      <c r="F443" s="40"/>
      <c r="G443" s="40"/>
      <c r="H443" s="40"/>
      <c r="I443" s="40"/>
      <c r="J443" s="40"/>
      <c r="K443" s="40"/>
      <c r="L443" s="40"/>
      <c r="M443" s="40"/>
    </row>
    <row r="444" spans="1:13" ht="15.75" customHeight="1" x14ac:dyDescent="0.15">
      <c r="A444" s="45"/>
      <c r="B444" s="35"/>
      <c r="C444" s="40"/>
      <c r="D444" s="192" t="s">
        <v>1532</v>
      </c>
      <c r="E444" s="193" t="s">
        <v>1533</v>
      </c>
      <c r="F444" s="40"/>
      <c r="G444" s="40"/>
      <c r="H444" s="40"/>
      <c r="I444" s="40"/>
      <c r="J444" s="40"/>
      <c r="K444" s="40"/>
      <c r="L444" s="40"/>
      <c r="M444" s="40"/>
    </row>
    <row r="445" spans="1:13" ht="15.75" customHeight="1" x14ac:dyDescent="0.15">
      <c r="A445" s="45"/>
      <c r="B445" s="35"/>
      <c r="C445" s="40"/>
      <c r="D445" s="192" t="s">
        <v>1534</v>
      </c>
      <c r="E445" s="193" t="s">
        <v>1535</v>
      </c>
      <c r="F445" s="40"/>
      <c r="G445" s="40"/>
      <c r="H445" s="40"/>
      <c r="I445" s="40"/>
      <c r="J445" s="40"/>
      <c r="K445" s="40"/>
      <c r="L445" s="40"/>
      <c r="M445" s="40"/>
    </row>
    <row r="446" spans="1:13" ht="15.75" customHeight="1" x14ac:dyDescent="0.15">
      <c r="A446" s="45"/>
      <c r="B446" s="35"/>
      <c r="C446" s="40"/>
      <c r="D446" s="192" t="s">
        <v>1536</v>
      </c>
      <c r="E446" s="193" t="s">
        <v>1537</v>
      </c>
      <c r="F446" s="40"/>
      <c r="G446" s="40"/>
      <c r="H446" s="40"/>
      <c r="I446" s="40"/>
      <c r="J446" s="40"/>
      <c r="K446" s="40"/>
      <c r="L446" s="40"/>
      <c r="M446" s="40"/>
    </row>
    <row r="447" spans="1:13" ht="15.75" customHeight="1" x14ac:dyDescent="0.15">
      <c r="A447" s="45"/>
      <c r="B447" s="35"/>
      <c r="C447" s="40"/>
      <c r="D447" s="192" t="s">
        <v>1538</v>
      </c>
      <c r="E447" s="193" t="s">
        <v>1539</v>
      </c>
      <c r="F447" s="40"/>
      <c r="G447" s="40"/>
      <c r="H447" s="40"/>
      <c r="I447" s="40"/>
      <c r="J447" s="40"/>
      <c r="K447" s="40"/>
      <c r="L447" s="40"/>
      <c r="M447" s="40"/>
    </row>
    <row r="448" spans="1:13" ht="15.75" customHeight="1" x14ac:dyDescent="0.15">
      <c r="A448" s="45"/>
      <c r="B448" s="35"/>
      <c r="C448" s="40"/>
      <c r="D448" s="192" t="s">
        <v>1540</v>
      </c>
      <c r="E448" s="193" t="s">
        <v>1541</v>
      </c>
      <c r="F448" s="40"/>
      <c r="G448" s="40"/>
      <c r="H448" s="40"/>
      <c r="I448" s="40"/>
      <c r="J448" s="40"/>
      <c r="K448" s="40"/>
      <c r="L448" s="40"/>
      <c r="M448" s="40"/>
    </row>
    <row r="449" spans="1:13" ht="15.75" customHeight="1" x14ac:dyDescent="0.15">
      <c r="A449" s="45"/>
      <c r="B449" s="35"/>
      <c r="C449" s="40"/>
      <c r="D449" s="192" t="s">
        <v>1542</v>
      </c>
      <c r="E449" s="193" t="s">
        <v>1543</v>
      </c>
      <c r="F449" s="40"/>
      <c r="G449" s="40"/>
      <c r="H449" s="40"/>
      <c r="I449" s="40"/>
      <c r="J449" s="40"/>
      <c r="K449" s="40"/>
      <c r="L449" s="40"/>
      <c r="M449" s="40"/>
    </row>
    <row r="450" spans="1:13" ht="15.75" customHeight="1" x14ac:dyDescent="0.15">
      <c r="A450" s="45"/>
      <c r="B450" s="35"/>
      <c r="C450" s="40"/>
      <c r="D450" s="192" t="s">
        <v>1544</v>
      </c>
      <c r="E450" s="193" t="s">
        <v>1545</v>
      </c>
      <c r="F450" s="40"/>
      <c r="G450" s="40"/>
      <c r="H450" s="40"/>
      <c r="I450" s="40"/>
      <c r="J450" s="40"/>
      <c r="K450" s="40"/>
      <c r="L450" s="40"/>
      <c r="M450" s="40"/>
    </row>
    <row r="451" spans="1:13" ht="15.75" customHeight="1" x14ac:dyDescent="0.15">
      <c r="A451" s="45"/>
      <c r="B451" s="35"/>
      <c r="C451" s="40"/>
      <c r="D451" s="192" t="s">
        <v>1546</v>
      </c>
      <c r="E451" s="193" t="s">
        <v>1547</v>
      </c>
      <c r="F451" s="40"/>
      <c r="G451" s="40"/>
      <c r="H451" s="40"/>
      <c r="I451" s="40"/>
      <c r="J451" s="40"/>
      <c r="K451" s="40"/>
      <c r="L451" s="40"/>
      <c r="M451" s="40"/>
    </row>
    <row r="452" spans="1:13" ht="15.75" customHeight="1" x14ac:dyDescent="0.15">
      <c r="A452" s="45"/>
      <c r="B452" s="35"/>
      <c r="C452" s="40"/>
      <c r="D452" s="192" t="s">
        <v>1548</v>
      </c>
      <c r="E452" s="193" t="s">
        <v>1549</v>
      </c>
      <c r="F452" s="40"/>
      <c r="G452" s="40"/>
      <c r="H452" s="40"/>
      <c r="I452" s="40"/>
      <c r="J452" s="40"/>
      <c r="K452" s="40"/>
      <c r="L452" s="40"/>
      <c r="M452" s="40"/>
    </row>
    <row r="453" spans="1:13" ht="15.75" customHeight="1" x14ac:dyDescent="0.15">
      <c r="A453" s="45"/>
      <c r="B453" s="35"/>
      <c r="C453" s="40"/>
      <c r="D453" s="192" t="s">
        <v>1550</v>
      </c>
      <c r="E453" s="193" t="s">
        <v>1551</v>
      </c>
      <c r="F453" s="40"/>
      <c r="G453" s="40"/>
      <c r="H453" s="40"/>
      <c r="I453" s="40"/>
      <c r="J453" s="40"/>
      <c r="K453" s="40"/>
      <c r="L453" s="40"/>
      <c r="M453" s="40"/>
    </row>
    <row r="454" spans="1:13" ht="15.75" customHeight="1" x14ac:dyDescent="0.15">
      <c r="A454" s="45"/>
      <c r="B454" s="35"/>
      <c r="C454" s="40"/>
      <c r="D454" s="192" t="s">
        <v>1552</v>
      </c>
      <c r="E454" s="193" t="s">
        <v>1553</v>
      </c>
      <c r="F454" s="40"/>
      <c r="G454" s="40"/>
      <c r="H454" s="40"/>
      <c r="I454" s="40"/>
      <c r="J454" s="40"/>
      <c r="K454" s="40"/>
      <c r="L454" s="40"/>
      <c r="M454" s="40"/>
    </row>
    <row r="455" spans="1:13" ht="15.75" customHeight="1" x14ac:dyDescent="0.15">
      <c r="A455" s="45"/>
      <c r="B455" s="35"/>
      <c r="C455" s="40"/>
      <c r="D455" s="192" t="s">
        <v>1554</v>
      </c>
      <c r="E455" s="193" t="s">
        <v>1555</v>
      </c>
      <c r="F455" s="40"/>
      <c r="G455" s="40"/>
      <c r="H455" s="40"/>
      <c r="I455" s="40"/>
      <c r="J455" s="40"/>
      <c r="K455" s="40"/>
      <c r="L455" s="40"/>
      <c r="M455" s="40"/>
    </row>
    <row r="456" spans="1:13" ht="15.75" customHeight="1" x14ac:dyDescent="0.15">
      <c r="A456" s="45"/>
      <c r="B456" s="35"/>
      <c r="C456" s="40"/>
      <c r="D456" s="192" t="s">
        <v>1556</v>
      </c>
      <c r="E456" s="193" t="s">
        <v>1557</v>
      </c>
      <c r="F456" s="40"/>
      <c r="G456" s="40"/>
      <c r="H456" s="40"/>
      <c r="I456" s="40"/>
      <c r="J456" s="40"/>
      <c r="K456" s="40"/>
      <c r="L456" s="40"/>
      <c r="M456" s="40"/>
    </row>
    <row r="457" spans="1:13" ht="15.75" customHeight="1" x14ac:dyDescent="0.15">
      <c r="A457" s="45"/>
      <c r="B457" s="35"/>
      <c r="C457" s="40"/>
      <c r="D457" s="192" t="s">
        <v>1558</v>
      </c>
      <c r="E457" s="193" t="s">
        <v>1559</v>
      </c>
      <c r="F457" s="40"/>
      <c r="G457" s="40"/>
      <c r="H457" s="40"/>
      <c r="I457" s="40"/>
      <c r="J457" s="40"/>
      <c r="K457" s="40"/>
      <c r="L457" s="40"/>
      <c r="M457" s="40"/>
    </row>
    <row r="458" spans="1:13" ht="15.75" customHeight="1" x14ac:dyDescent="0.15">
      <c r="A458" s="45"/>
      <c r="B458" s="35"/>
      <c r="C458" s="40"/>
      <c r="D458" s="192" t="s">
        <v>1560</v>
      </c>
      <c r="E458" s="193" t="s">
        <v>1561</v>
      </c>
      <c r="F458" s="40"/>
      <c r="G458" s="40"/>
      <c r="H458" s="40"/>
      <c r="I458" s="40"/>
      <c r="J458" s="40"/>
      <c r="K458" s="40"/>
      <c r="L458" s="40"/>
      <c r="M458" s="40"/>
    </row>
    <row r="459" spans="1:13" ht="15.75" customHeight="1" x14ac:dyDescent="0.15">
      <c r="A459" s="45"/>
      <c r="B459" s="35"/>
      <c r="C459" s="40"/>
      <c r="D459" s="192" t="s">
        <v>1562</v>
      </c>
      <c r="E459" s="193" t="s">
        <v>1563</v>
      </c>
      <c r="F459" s="40"/>
      <c r="G459" s="40"/>
      <c r="H459" s="40"/>
      <c r="I459" s="40"/>
      <c r="J459" s="40"/>
      <c r="K459" s="40"/>
      <c r="L459" s="40"/>
      <c r="M459" s="40"/>
    </row>
    <row r="460" spans="1:13" ht="15.75" customHeight="1" x14ac:dyDescent="0.15">
      <c r="A460" s="45"/>
      <c r="B460" s="35"/>
      <c r="C460" s="40"/>
      <c r="D460" s="192" t="s">
        <v>1564</v>
      </c>
      <c r="E460" s="193" t="s">
        <v>1565</v>
      </c>
      <c r="F460" s="40"/>
      <c r="G460" s="40"/>
      <c r="H460" s="40"/>
      <c r="I460" s="40"/>
      <c r="J460" s="40"/>
      <c r="K460" s="40"/>
      <c r="L460" s="40"/>
      <c r="M460" s="40"/>
    </row>
    <row r="461" spans="1:13" ht="15.75" customHeight="1" x14ac:dyDescent="0.15">
      <c r="A461" s="45"/>
      <c r="B461" s="35"/>
      <c r="C461" s="40"/>
      <c r="D461" s="192" t="s">
        <v>1566</v>
      </c>
      <c r="E461" s="193" t="s">
        <v>1567</v>
      </c>
      <c r="F461" s="40"/>
      <c r="G461" s="40"/>
      <c r="H461" s="40"/>
      <c r="I461" s="40"/>
      <c r="J461" s="40"/>
      <c r="K461" s="40"/>
      <c r="L461" s="40"/>
      <c r="M461" s="40"/>
    </row>
    <row r="462" spans="1:13" ht="15.75" customHeight="1" x14ac:dyDescent="0.15">
      <c r="A462" s="45"/>
      <c r="B462" s="35"/>
      <c r="C462" s="40"/>
      <c r="D462" s="192" t="s">
        <v>1568</v>
      </c>
      <c r="E462" s="193" t="s">
        <v>1569</v>
      </c>
      <c r="F462" s="40"/>
      <c r="G462" s="40"/>
      <c r="H462" s="40"/>
      <c r="I462" s="40"/>
      <c r="J462" s="40"/>
      <c r="K462" s="40"/>
      <c r="L462" s="40"/>
      <c r="M462" s="40"/>
    </row>
    <row r="463" spans="1:13" ht="15.75" customHeight="1" x14ac:dyDescent="0.15">
      <c r="A463" s="45"/>
      <c r="B463" s="35"/>
      <c r="C463" s="40"/>
      <c r="D463" s="192" t="s">
        <v>1570</v>
      </c>
      <c r="E463" s="193" t="s">
        <v>1571</v>
      </c>
      <c r="F463" s="40"/>
      <c r="G463" s="40"/>
      <c r="H463" s="40"/>
      <c r="I463" s="40"/>
      <c r="J463" s="40"/>
      <c r="K463" s="40"/>
      <c r="L463" s="40"/>
      <c r="M463" s="40"/>
    </row>
    <row r="464" spans="1:13" ht="15.75" customHeight="1" x14ac:dyDescent="0.15">
      <c r="A464" s="45"/>
      <c r="B464" s="35"/>
      <c r="C464" s="40"/>
      <c r="D464" s="192" t="s">
        <v>1572</v>
      </c>
      <c r="E464" s="193" t="s">
        <v>1573</v>
      </c>
      <c r="F464" s="40"/>
      <c r="G464" s="40"/>
      <c r="H464" s="40"/>
      <c r="I464" s="40"/>
      <c r="J464" s="40"/>
      <c r="K464" s="40"/>
      <c r="L464" s="40"/>
      <c r="M464" s="40"/>
    </row>
    <row r="465" spans="1:13" ht="15.75" customHeight="1" x14ac:dyDescent="0.15">
      <c r="A465" s="45"/>
      <c r="B465" s="35"/>
      <c r="C465" s="40"/>
      <c r="D465" s="192" t="s">
        <v>1574</v>
      </c>
      <c r="E465" s="193" t="s">
        <v>1575</v>
      </c>
      <c r="F465" s="40"/>
      <c r="G465" s="40"/>
      <c r="H465" s="40"/>
      <c r="I465" s="40"/>
      <c r="J465" s="40"/>
      <c r="K465" s="40"/>
      <c r="L465" s="40"/>
      <c r="M465" s="40"/>
    </row>
    <row r="466" spans="1:13" ht="15.75" customHeight="1" x14ac:dyDescent="0.15">
      <c r="A466" s="45"/>
      <c r="B466" s="35"/>
      <c r="C466" s="40"/>
      <c r="D466" s="192" t="s">
        <v>1576</v>
      </c>
      <c r="E466" s="193" t="s">
        <v>1577</v>
      </c>
      <c r="F466" s="40"/>
      <c r="G466" s="40"/>
      <c r="H466" s="40"/>
      <c r="I466" s="40"/>
      <c r="J466" s="40"/>
      <c r="K466" s="40"/>
      <c r="L466" s="40"/>
      <c r="M466" s="40"/>
    </row>
    <row r="467" spans="1:13" ht="15.75" customHeight="1" x14ac:dyDescent="0.15">
      <c r="A467" s="45"/>
      <c r="B467" s="35"/>
      <c r="C467" s="40"/>
      <c r="D467" s="192" t="s">
        <v>1578</v>
      </c>
      <c r="E467" s="193" t="s">
        <v>1579</v>
      </c>
      <c r="F467" s="40"/>
      <c r="G467" s="40"/>
      <c r="H467" s="40"/>
      <c r="I467" s="40"/>
      <c r="J467" s="40"/>
      <c r="K467" s="40"/>
      <c r="L467" s="40"/>
      <c r="M467" s="40"/>
    </row>
    <row r="468" spans="1:13" ht="15.75" customHeight="1" x14ac:dyDescent="0.15">
      <c r="A468" s="45"/>
      <c r="B468" s="35"/>
      <c r="C468" s="40"/>
      <c r="D468" s="192" t="s">
        <v>1580</v>
      </c>
      <c r="E468" s="193" t="s">
        <v>1581</v>
      </c>
      <c r="F468" s="40"/>
      <c r="G468" s="40"/>
      <c r="H468" s="40"/>
      <c r="I468" s="40"/>
      <c r="J468" s="40"/>
      <c r="K468" s="40"/>
      <c r="L468" s="40"/>
      <c r="M468" s="40"/>
    </row>
    <row r="469" spans="1:13" ht="15.75" customHeight="1" x14ac:dyDescent="0.15">
      <c r="A469" s="45"/>
      <c r="B469" s="35"/>
      <c r="C469" s="40"/>
      <c r="D469" s="192" t="s">
        <v>1582</v>
      </c>
      <c r="E469" s="193" t="s">
        <v>1583</v>
      </c>
      <c r="F469" s="40"/>
      <c r="G469" s="40"/>
      <c r="H469" s="40"/>
      <c r="I469" s="40"/>
      <c r="J469" s="40"/>
      <c r="K469" s="40"/>
      <c r="L469" s="40"/>
      <c r="M469" s="40"/>
    </row>
    <row r="470" spans="1:13" ht="15.75" customHeight="1" x14ac:dyDescent="0.15">
      <c r="A470" s="45"/>
      <c r="B470" s="35"/>
      <c r="C470" s="40"/>
      <c r="D470" s="192" t="s">
        <v>1584</v>
      </c>
      <c r="E470" s="193" t="s">
        <v>1585</v>
      </c>
      <c r="F470" s="40"/>
      <c r="G470" s="40"/>
      <c r="H470" s="40"/>
      <c r="I470" s="40"/>
      <c r="J470" s="40"/>
      <c r="K470" s="40"/>
      <c r="L470" s="40"/>
      <c r="M470" s="40"/>
    </row>
    <row r="471" spans="1:13" ht="15.75" customHeight="1" x14ac:dyDescent="0.15">
      <c r="A471" s="45"/>
      <c r="B471" s="35"/>
      <c r="C471" s="40"/>
      <c r="D471" s="192" t="s">
        <v>1586</v>
      </c>
      <c r="E471" s="193" t="s">
        <v>1587</v>
      </c>
      <c r="F471" s="40"/>
      <c r="G471" s="40"/>
      <c r="H471" s="40"/>
      <c r="I471" s="40"/>
      <c r="J471" s="40"/>
      <c r="K471" s="40"/>
      <c r="L471" s="40"/>
      <c r="M471" s="40"/>
    </row>
    <row r="472" spans="1:13" ht="15.75" customHeight="1" x14ac:dyDescent="0.15">
      <c r="A472" s="45"/>
      <c r="B472" s="35"/>
      <c r="C472" s="40"/>
      <c r="D472" s="192" t="s">
        <v>1588</v>
      </c>
      <c r="E472" s="193" t="s">
        <v>1589</v>
      </c>
      <c r="F472" s="40"/>
      <c r="G472" s="40"/>
      <c r="H472" s="40"/>
      <c r="I472" s="40"/>
      <c r="J472" s="40"/>
      <c r="K472" s="40"/>
      <c r="L472" s="40"/>
      <c r="M472" s="40"/>
    </row>
    <row r="473" spans="1:13" ht="15.75" customHeight="1" x14ac:dyDescent="0.15">
      <c r="A473" s="45"/>
      <c r="B473" s="35"/>
      <c r="C473" s="40"/>
      <c r="D473" s="192" t="s">
        <v>1590</v>
      </c>
      <c r="E473" s="193" t="s">
        <v>1591</v>
      </c>
      <c r="F473" s="40"/>
      <c r="G473" s="40"/>
      <c r="H473" s="40"/>
      <c r="I473" s="40"/>
      <c r="J473" s="40"/>
      <c r="K473" s="40"/>
      <c r="L473" s="40"/>
      <c r="M473" s="40"/>
    </row>
    <row r="474" spans="1:13" ht="15.75" customHeight="1" x14ac:dyDescent="0.15">
      <c r="A474" s="45"/>
      <c r="B474" s="35"/>
      <c r="C474" s="40"/>
      <c r="D474" s="192" t="s">
        <v>1592</v>
      </c>
      <c r="E474" s="193" t="s">
        <v>1593</v>
      </c>
      <c r="F474" s="40"/>
      <c r="G474" s="40"/>
      <c r="H474" s="40"/>
      <c r="I474" s="40"/>
      <c r="J474" s="40"/>
      <c r="K474" s="40"/>
      <c r="L474" s="40"/>
      <c r="M474" s="40"/>
    </row>
    <row r="475" spans="1:13" ht="15.75" customHeight="1" x14ac:dyDescent="0.15">
      <c r="A475" s="45"/>
      <c r="B475" s="35"/>
      <c r="C475" s="40"/>
      <c r="D475" s="192" t="s">
        <v>1594</v>
      </c>
      <c r="E475" s="193" t="s">
        <v>1595</v>
      </c>
      <c r="F475" s="40"/>
      <c r="G475" s="40"/>
      <c r="H475" s="40"/>
      <c r="I475" s="40"/>
      <c r="J475" s="40"/>
      <c r="K475" s="40"/>
      <c r="L475" s="40"/>
      <c r="M475" s="40"/>
    </row>
    <row r="476" spans="1:13" ht="15.75" customHeight="1" x14ac:dyDescent="0.15">
      <c r="A476" s="45"/>
      <c r="B476" s="35"/>
      <c r="C476" s="40"/>
      <c r="D476" s="192" t="s">
        <v>1596</v>
      </c>
      <c r="E476" s="193" t="s">
        <v>1597</v>
      </c>
      <c r="F476" s="40"/>
      <c r="G476" s="40"/>
      <c r="H476" s="40"/>
      <c r="I476" s="40"/>
      <c r="J476" s="40"/>
      <c r="K476" s="40"/>
      <c r="L476" s="40"/>
      <c r="M476" s="40"/>
    </row>
    <row r="477" spans="1:13" ht="15.75" customHeight="1" x14ac:dyDescent="0.15">
      <c r="A477" s="45"/>
      <c r="B477" s="35"/>
      <c r="C477" s="40"/>
      <c r="D477" s="192" t="s">
        <v>1598</v>
      </c>
      <c r="E477" s="193" t="s">
        <v>1599</v>
      </c>
      <c r="F477" s="40"/>
      <c r="G477" s="40"/>
      <c r="H477" s="40"/>
      <c r="I477" s="40"/>
      <c r="J477" s="40"/>
      <c r="K477" s="40"/>
      <c r="L477" s="40"/>
      <c r="M477" s="40"/>
    </row>
    <row r="478" spans="1:13" ht="15.75" customHeight="1" x14ac:dyDescent="0.15">
      <c r="A478" s="45"/>
      <c r="B478" s="35"/>
      <c r="C478" s="40"/>
      <c r="D478" s="192" t="s">
        <v>1600</v>
      </c>
      <c r="E478" s="193" t="s">
        <v>1601</v>
      </c>
      <c r="F478" s="40"/>
      <c r="G478" s="40"/>
      <c r="H478" s="40"/>
      <c r="I478" s="40"/>
      <c r="J478" s="40"/>
      <c r="K478" s="40"/>
      <c r="L478" s="40"/>
      <c r="M478" s="40"/>
    </row>
    <row r="479" spans="1:13" ht="15.75" customHeight="1" x14ac:dyDescent="0.15">
      <c r="A479" s="45"/>
      <c r="B479" s="35"/>
      <c r="C479" s="40"/>
      <c r="D479" s="192" t="s">
        <v>1602</v>
      </c>
      <c r="E479" s="193" t="s">
        <v>1603</v>
      </c>
      <c r="F479" s="40"/>
      <c r="G479" s="40"/>
      <c r="H479" s="40"/>
      <c r="I479" s="40"/>
      <c r="J479" s="40"/>
      <c r="K479" s="40"/>
      <c r="L479" s="40"/>
      <c r="M479" s="40"/>
    </row>
    <row r="480" spans="1:13" ht="15.75" customHeight="1" x14ac:dyDescent="0.15">
      <c r="A480" s="45"/>
      <c r="B480" s="35"/>
      <c r="C480" s="40"/>
      <c r="D480" s="192" t="s">
        <v>1604</v>
      </c>
      <c r="E480" s="193" t="s">
        <v>1605</v>
      </c>
      <c r="F480" s="40"/>
      <c r="G480" s="40"/>
      <c r="H480" s="40"/>
      <c r="I480" s="40"/>
      <c r="J480" s="40"/>
      <c r="K480" s="40"/>
      <c r="L480" s="40"/>
      <c r="M480" s="40"/>
    </row>
    <row r="481" spans="1:13" ht="15.75" customHeight="1" x14ac:dyDescent="0.15">
      <c r="A481" s="45"/>
      <c r="B481" s="35"/>
      <c r="C481" s="40"/>
      <c r="D481" s="192" t="s">
        <v>1606</v>
      </c>
      <c r="E481" s="193" t="s">
        <v>1607</v>
      </c>
      <c r="F481" s="40"/>
      <c r="G481" s="40"/>
      <c r="H481" s="40"/>
      <c r="I481" s="40"/>
      <c r="J481" s="40"/>
      <c r="K481" s="40"/>
      <c r="L481" s="40"/>
      <c r="M481" s="40"/>
    </row>
    <row r="482" spans="1:13" ht="15.75" customHeight="1" x14ac:dyDescent="0.15">
      <c r="A482" s="45"/>
      <c r="B482" s="35"/>
      <c r="C482" s="40"/>
      <c r="D482" s="192" t="s">
        <v>1608</v>
      </c>
      <c r="E482" s="193" t="s">
        <v>1609</v>
      </c>
      <c r="F482" s="40"/>
      <c r="G482" s="40"/>
      <c r="H482" s="40"/>
      <c r="I482" s="40"/>
      <c r="J482" s="40"/>
      <c r="K482" s="40"/>
      <c r="L482" s="40"/>
      <c r="M482" s="40"/>
    </row>
    <row r="483" spans="1:13" ht="15.75" customHeight="1" x14ac:dyDescent="0.15">
      <c r="A483" s="45"/>
      <c r="B483" s="35"/>
      <c r="C483" s="40"/>
      <c r="D483" s="192" t="s">
        <v>1610</v>
      </c>
      <c r="E483" s="193" t="s">
        <v>1611</v>
      </c>
      <c r="F483" s="40"/>
      <c r="G483" s="40"/>
      <c r="H483" s="40"/>
      <c r="I483" s="40"/>
      <c r="J483" s="40"/>
      <c r="K483" s="40"/>
      <c r="L483" s="40"/>
      <c r="M483" s="40"/>
    </row>
    <row r="484" spans="1:13" ht="15.75" customHeight="1" x14ac:dyDescent="0.15">
      <c r="A484" s="45"/>
      <c r="B484" s="35"/>
      <c r="C484" s="40"/>
      <c r="D484" s="192" t="s">
        <v>1612</v>
      </c>
      <c r="E484" s="193" t="s">
        <v>1613</v>
      </c>
      <c r="F484" s="40"/>
      <c r="G484" s="40"/>
      <c r="H484" s="40"/>
      <c r="I484" s="40"/>
      <c r="J484" s="40"/>
      <c r="K484" s="40"/>
      <c r="L484" s="40"/>
      <c r="M484" s="40"/>
    </row>
    <row r="485" spans="1:13" ht="15.75" customHeight="1" x14ac:dyDescent="0.15">
      <c r="A485" s="45"/>
      <c r="B485" s="35"/>
      <c r="C485" s="40"/>
      <c r="D485" s="192" t="s">
        <v>1614</v>
      </c>
      <c r="E485" s="193" t="s">
        <v>1615</v>
      </c>
      <c r="F485" s="40"/>
      <c r="G485" s="40"/>
      <c r="H485" s="40"/>
      <c r="I485" s="40"/>
      <c r="J485" s="40"/>
      <c r="K485" s="40"/>
      <c r="L485" s="40"/>
      <c r="M485" s="40"/>
    </row>
    <row r="486" spans="1:13" ht="15.75" customHeight="1" x14ac:dyDescent="0.15">
      <c r="A486" s="45"/>
      <c r="B486" s="35"/>
      <c r="C486" s="40"/>
      <c r="D486" s="192" t="s">
        <v>1616</v>
      </c>
      <c r="E486" s="193" t="s">
        <v>1617</v>
      </c>
      <c r="F486" s="40"/>
      <c r="G486" s="40"/>
      <c r="H486" s="40"/>
      <c r="I486" s="40"/>
      <c r="J486" s="40"/>
      <c r="K486" s="40"/>
      <c r="L486" s="40"/>
      <c r="M486" s="40"/>
    </row>
    <row r="487" spans="1:13" ht="15.75" customHeight="1" x14ac:dyDescent="0.15">
      <c r="A487" s="45"/>
      <c r="B487" s="35"/>
      <c r="C487" s="40"/>
      <c r="D487" s="192" t="s">
        <v>1618</v>
      </c>
      <c r="E487" s="193" t="s">
        <v>1619</v>
      </c>
      <c r="F487" s="40"/>
      <c r="G487" s="40"/>
      <c r="H487" s="40"/>
      <c r="I487" s="40"/>
      <c r="J487" s="40"/>
      <c r="K487" s="40"/>
      <c r="L487" s="40"/>
      <c r="M487" s="40"/>
    </row>
    <row r="488" spans="1:13" ht="15.75" customHeight="1" x14ac:dyDescent="0.15">
      <c r="A488" s="45"/>
      <c r="B488" s="35"/>
      <c r="C488" s="40"/>
      <c r="D488" s="192" t="s">
        <v>1620</v>
      </c>
      <c r="E488" s="193" t="s">
        <v>1621</v>
      </c>
      <c r="F488" s="40"/>
      <c r="G488" s="40"/>
      <c r="H488" s="40"/>
      <c r="I488" s="40"/>
      <c r="J488" s="40"/>
      <c r="K488" s="40"/>
      <c r="L488" s="40"/>
      <c r="M488" s="40"/>
    </row>
    <row r="489" spans="1:13" ht="15.75" customHeight="1" x14ac:dyDescent="0.15">
      <c r="A489" s="45"/>
      <c r="B489" s="35"/>
      <c r="C489" s="40"/>
      <c r="D489" s="192" t="s">
        <v>1622</v>
      </c>
      <c r="E489" s="193" t="s">
        <v>1623</v>
      </c>
      <c r="F489" s="40"/>
      <c r="G489" s="40"/>
      <c r="H489" s="40"/>
      <c r="I489" s="40"/>
      <c r="J489" s="40"/>
      <c r="K489" s="40"/>
      <c r="L489" s="40"/>
      <c r="M489" s="40"/>
    </row>
    <row r="490" spans="1:13" ht="15.75" customHeight="1" x14ac:dyDescent="0.15">
      <c r="A490" s="45"/>
      <c r="B490" s="35"/>
      <c r="C490" s="40"/>
      <c r="D490" s="192" t="s">
        <v>1624</v>
      </c>
      <c r="E490" s="193" t="s">
        <v>1625</v>
      </c>
      <c r="F490" s="40"/>
      <c r="G490" s="40"/>
      <c r="H490" s="40"/>
      <c r="I490" s="40"/>
      <c r="J490" s="40"/>
      <c r="K490" s="40"/>
      <c r="L490" s="40"/>
      <c r="M490" s="40"/>
    </row>
    <row r="491" spans="1:13" ht="15.75" customHeight="1" x14ac:dyDescent="0.15">
      <c r="A491" s="45"/>
      <c r="B491" s="35"/>
      <c r="C491" s="40"/>
      <c r="D491" s="192" t="s">
        <v>1626</v>
      </c>
      <c r="E491" s="193" t="s">
        <v>1627</v>
      </c>
      <c r="F491" s="40"/>
      <c r="G491" s="40"/>
      <c r="H491" s="40"/>
      <c r="I491" s="40"/>
      <c r="J491" s="40"/>
      <c r="K491" s="40"/>
      <c r="L491" s="40"/>
      <c r="M491" s="40"/>
    </row>
    <row r="492" spans="1:13" ht="15.75" customHeight="1" x14ac:dyDescent="0.15">
      <c r="A492" s="45"/>
      <c r="B492" s="35"/>
      <c r="C492" s="40"/>
      <c r="D492" s="192" t="s">
        <v>1628</v>
      </c>
      <c r="E492" s="193" t="s">
        <v>1629</v>
      </c>
      <c r="F492" s="40"/>
      <c r="G492" s="40"/>
      <c r="H492" s="40"/>
      <c r="I492" s="40"/>
      <c r="J492" s="40"/>
      <c r="K492" s="40"/>
      <c r="L492" s="40"/>
      <c r="M492" s="40"/>
    </row>
    <row r="493" spans="1:13" ht="15.75" customHeight="1" x14ac:dyDescent="0.15">
      <c r="A493" s="45"/>
      <c r="B493" s="35"/>
      <c r="C493" s="40"/>
      <c r="D493" s="192" t="s">
        <v>1630</v>
      </c>
      <c r="E493" s="193" t="s">
        <v>1631</v>
      </c>
      <c r="F493" s="40"/>
      <c r="G493" s="40"/>
      <c r="H493" s="40"/>
      <c r="I493" s="40"/>
      <c r="J493" s="40"/>
      <c r="K493" s="40"/>
      <c r="L493" s="40"/>
      <c r="M493" s="40"/>
    </row>
    <row r="494" spans="1:13" ht="15.75" customHeight="1" x14ac:dyDescent="0.15">
      <c r="A494" s="45"/>
      <c r="B494" s="35"/>
      <c r="C494" s="40"/>
      <c r="D494" s="192" t="s">
        <v>1632</v>
      </c>
      <c r="E494" s="193" t="s">
        <v>1633</v>
      </c>
      <c r="F494" s="40"/>
      <c r="G494" s="40"/>
      <c r="H494" s="40"/>
      <c r="I494" s="40"/>
      <c r="J494" s="40"/>
      <c r="K494" s="40"/>
      <c r="L494" s="40"/>
      <c r="M494" s="40"/>
    </row>
    <row r="495" spans="1:13" ht="15.75" customHeight="1" x14ac:dyDescent="0.15">
      <c r="A495" s="45"/>
      <c r="B495" s="35"/>
      <c r="C495" s="40"/>
      <c r="D495" s="192" t="s">
        <v>1634</v>
      </c>
      <c r="E495" s="193" t="s">
        <v>1635</v>
      </c>
      <c r="F495" s="40"/>
      <c r="G495" s="40"/>
      <c r="H495" s="40"/>
      <c r="I495" s="40"/>
      <c r="J495" s="40"/>
      <c r="K495" s="40"/>
      <c r="L495" s="40"/>
      <c r="M495" s="40"/>
    </row>
    <row r="496" spans="1:13" ht="15.75" customHeight="1" x14ac:dyDescent="0.15">
      <c r="A496" s="45"/>
      <c r="B496" s="35"/>
      <c r="C496" s="40"/>
      <c r="D496" s="192" t="s">
        <v>1636</v>
      </c>
      <c r="E496" s="193" t="s">
        <v>1637</v>
      </c>
      <c r="F496" s="40"/>
      <c r="G496" s="40"/>
      <c r="H496" s="40"/>
      <c r="I496" s="40"/>
      <c r="J496" s="40"/>
      <c r="K496" s="40"/>
      <c r="L496" s="40"/>
      <c r="M496" s="40"/>
    </row>
    <row r="497" spans="1:13" ht="15.75" customHeight="1" x14ac:dyDescent="0.15">
      <c r="A497" s="45"/>
      <c r="B497" s="35"/>
      <c r="C497" s="40"/>
      <c r="D497" s="192" t="s">
        <v>1638</v>
      </c>
      <c r="E497" s="193" t="s">
        <v>1639</v>
      </c>
      <c r="F497" s="40"/>
      <c r="G497" s="40"/>
      <c r="H497" s="40"/>
      <c r="I497" s="40"/>
      <c r="J497" s="40"/>
      <c r="K497" s="40"/>
      <c r="L497" s="40"/>
      <c r="M497" s="40"/>
    </row>
    <row r="498" spans="1:13" ht="15.75" customHeight="1" x14ac:dyDescent="0.15">
      <c r="A498" s="45"/>
      <c r="B498" s="35"/>
      <c r="C498" s="40"/>
      <c r="D498" s="192" t="s">
        <v>1640</v>
      </c>
      <c r="E498" s="193" t="s">
        <v>1641</v>
      </c>
      <c r="F498" s="40"/>
      <c r="G498" s="40"/>
      <c r="H498" s="40"/>
      <c r="I498" s="40"/>
      <c r="J498" s="40"/>
      <c r="K498" s="40"/>
      <c r="L498" s="40"/>
      <c r="M498" s="40"/>
    </row>
    <row r="499" spans="1:13" ht="15.75" customHeight="1" x14ac:dyDescent="0.15">
      <c r="A499" s="45"/>
      <c r="B499" s="35"/>
      <c r="C499" s="40"/>
      <c r="D499" s="192" t="s">
        <v>1642</v>
      </c>
      <c r="E499" s="193" t="s">
        <v>1643</v>
      </c>
      <c r="F499" s="40"/>
      <c r="G499" s="40"/>
      <c r="H499" s="40"/>
      <c r="I499" s="40"/>
      <c r="J499" s="40"/>
      <c r="K499" s="40"/>
      <c r="L499" s="40"/>
      <c r="M499" s="40"/>
    </row>
    <row r="500" spans="1:13" ht="15.75" customHeight="1" x14ac:dyDescent="0.15">
      <c r="A500" s="45"/>
      <c r="B500" s="35"/>
      <c r="C500" s="40"/>
      <c r="D500" s="192" t="s">
        <v>1644</v>
      </c>
      <c r="E500" s="193" t="s">
        <v>1645</v>
      </c>
      <c r="F500" s="40"/>
      <c r="G500" s="40"/>
      <c r="H500" s="40"/>
      <c r="I500" s="40"/>
      <c r="J500" s="40"/>
      <c r="K500" s="40"/>
      <c r="L500" s="40"/>
      <c r="M500" s="40"/>
    </row>
    <row r="501" spans="1:13" ht="15.75" customHeight="1" x14ac:dyDescent="0.15">
      <c r="A501" s="45"/>
      <c r="B501" s="35"/>
      <c r="C501" s="40"/>
      <c r="D501" s="192" t="s">
        <v>1646</v>
      </c>
      <c r="E501" s="193" t="s">
        <v>1647</v>
      </c>
      <c r="F501" s="40"/>
      <c r="G501" s="40"/>
      <c r="H501" s="40"/>
      <c r="I501" s="40"/>
      <c r="J501" s="40"/>
      <c r="K501" s="40"/>
      <c r="L501" s="40"/>
      <c r="M501" s="40"/>
    </row>
    <row r="502" spans="1:13" ht="15.75" customHeight="1" x14ac:dyDescent="0.15">
      <c r="A502" s="45"/>
      <c r="B502" s="35"/>
      <c r="C502" s="40"/>
      <c r="D502" s="192" t="s">
        <v>1648</v>
      </c>
      <c r="E502" s="193" t="s">
        <v>1649</v>
      </c>
      <c r="F502" s="40"/>
      <c r="G502" s="40"/>
      <c r="H502" s="40"/>
      <c r="I502" s="40"/>
      <c r="J502" s="40"/>
      <c r="K502" s="40"/>
      <c r="L502" s="40"/>
      <c r="M502" s="40"/>
    </row>
    <row r="503" spans="1:13" ht="15.75" customHeight="1" x14ac:dyDescent="0.15">
      <c r="A503" s="45"/>
      <c r="B503" s="35"/>
      <c r="C503" s="40"/>
      <c r="D503" s="192" t="s">
        <v>1650</v>
      </c>
      <c r="E503" s="193" t="s">
        <v>1651</v>
      </c>
      <c r="F503" s="40"/>
      <c r="G503" s="40"/>
      <c r="H503" s="40"/>
      <c r="I503" s="40"/>
      <c r="J503" s="40"/>
      <c r="K503" s="40"/>
      <c r="L503" s="40"/>
      <c r="M503" s="40"/>
    </row>
    <row r="504" spans="1:13" ht="15.75" customHeight="1" x14ac:dyDescent="0.15">
      <c r="A504" s="45"/>
      <c r="B504" s="35"/>
      <c r="C504" s="40"/>
      <c r="D504" s="192" t="s">
        <v>1652</v>
      </c>
      <c r="E504" s="193" t="s">
        <v>1653</v>
      </c>
      <c r="F504" s="40"/>
      <c r="G504" s="40"/>
      <c r="H504" s="40"/>
      <c r="I504" s="40"/>
      <c r="J504" s="40"/>
      <c r="K504" s="40"/>
      <c r="L504" s="40"/>
      <c r="M504" s="40"/>
    </row>
    <row r="505" spans="1:13" ht="15.75" customHeight="1" x14ac:dyDescent="0.15">
      <c r="A505" s="45"/>
      <c r="B505" s="35"/>
      <c r="C505" s="40"/>
      <c r="D505" s="192" t="s">
        <v>1654</v>
      </c>
      <c r="E505" s="193" t="s">
        <v>1655</v>
      </c>
      <c r="F505" s="40"/>
      <c r="G505" s="40"/>
      <c r="H505" s="40"/>
      <c r="I505" s="40"/>
      <c r="J505" s="40"/>
      <c r="K505" s="40"/>
      <c r="L505" s="40"/>
      <c r="M505" s="40"/>
    </row>
    <row r="506" spans="1:13" ht="15.75" customHeight="1" x14ac:dyDescent="0.15">
      <c r="A506" s="45"/>
      <c r="B506" s="35"/>
      <c r="C506" s="40"/>
      <c r="D506" s="192" t="s">
        <v>1656</v>
      </c>
      <c r="E506" s="193" t="s">
        <v>1657</v>
      </c>
      <c r="F506" s="40"/>
      <c r="G506" s="40"/>
      <c r="H506" s="40"/>
      <c r="I506" s="40"/>
      <c r="J506" s="40"/>
      <c r="K506" s="40"/>
      <c r="L506" s="40"/>
      <c r="M506" s="40"/>
    </row>
    <row r="507" spans="1:13" ht="15.75" customHeight="1" x14ac:dyDescent="0.15">
      <c r="A507" s="45"/>
      <c r="B507" s="35"/>
      <c r="C507" s="40"/>
      <c r="D507" s="192" t="s">
        <v>1658</v>
      </c>
      <c r="E507" s="193" t="s">
        <v>1659</v>
      </c>
      <c r="F507" s="40"/>
      <c r="G507" s="40"/>
      <c r="H507" s="40"/>
      <c r="I507" s="40"/>
      <c r="J507" s="40"/>
      <c r="K507" s="40"/>
      <c r="L507" s="40"/>
      <c r="M507" s="40"/>
    </row>
    <row r="508" spans="1:13" ht="15.75" customHeight="1" x14ac:dyDescent="0.15">
      <c r="A508" s="45"/>
      <c r="B508" s="35"/>
      <c r="C508" s="40"/>
      <c r="D508" s="192" t="s">
        <v>1660</v>
      </c>
      <c r="E508" s="193" t="s">
        <v>1661</v>
      </c>
      <c r="F508" s="40"/>
      <c r="G508" s="40"/>
      <c r="H508" s="40"/>
      <c r="I508" s="40"/>
      <c r="J508" s="40"/>
      <c r="K508" s="40"/>
      <c r="L508" s="40"/>
      <c r="M508" s="40"/>
    </row>
    <row r="509" spans="1:13" ht="15.75" customHeight="1" x14ac:dyDescent="0.15">
      <c r="A509" s="45"/>
      <c r="B509" s="35"/>
      <c r="C509" s="40"/>
      <c r="D509" s="192" t="s">
        <v>1662</v>
      </c>
      <c r="E509" s="193" t="s">
        <v>1663</v>
      </c>
      <c r="F509" s="40"/>
      <c r="G509" s="40"/>
      <c r="H509" s="40"/>
      <c r="I509" s="40"/>
      <c r="J509" s="40"/>
      <c r="K509" s="40"/>
      <c r="L509" s="40"/>
      <c r="M509" s="40"/>
    </row>
    <row r="510" spans="1:13" ht="15.75" customHeight="1" x14ac:dyDescent="0.15">
      <c r="A510" s="45"/>
      <c r="B510" s="35"/>
      <c r="C510" s="40"/>
      <c r="D510" s="192" t="s">
        <v>1664</v>
      </c>
      <c r="E510" s="193" t="s">
        <v>1665</v>
      </c>
      <c r="F510" s="40"/>
      <c r="G510" s="40"/>
      <c r="H510" s="40"/>
      <c r="I510" s="40"/>
      <c r="J510" s="40"/>
      <c r="K510" s="40"/>
      <c r="L510" s="40"/>
      <c r="M510" s="40"/>
    </row>
    <row r="511" spans="1:13" ht="15.75" customHeight="1" x14ac:dyDescent="0.15">
      <c r="A511" s="45"/>
      <c r="B511" s="35"/>
      <c r="C511" s="40"/>
      <c r="D511" s="192" t="s">
        <v>1666</v>
      </c>
      <c r="E511" s="193" t="s">
        <v>1667</v>
      </c>
      <c r="F511" s="40"/>
      <c r="G511" s="40"/>
      <c r="H511" s="40"/>
      <c r="I511" s="40"/>
      <c r="J511" s="40"/>
      <c r="K511" s="40"/>
      <c r="L511" s="40"/>
      <c r="M511" s="40"/>
    </row>
    <row r="512" spans="1:13" ht="15.75" customHeight="1" x14ac:dyDescent="0.15">
      <c r="A512" s="45"/>
      <c r="B512" s="35"/>
      <c r="C512" s="40"/>
      <c r="D512" s="192" t="s">
        <v>1668</v>
      </c>
      <c r="E512" s="193" t="s">
        <v>1669</v>
      </c>
      <c r="F512" s="40"/>
      <c r="G512" s="40"/>
      <c r="H512" s="40"/>
      <c r="I512" s="40"/>
      <c r="J512" s="40"/>
      <c r="K512" s="40"/>
      <c r="L512" s="40"/>
      <c r="M512" s="40"/>
    </row>
    <row r="513" spans="1:13" ht="15.75" customHeight="1" x14ac:dyDescent="0.15">
      <c r="A513" s="45"/>
      <c r="B513" s="35"/>
      <c r="C513" s="40"/>
      <c r="D513" s="192" t="s">
        <v>1670</v>
      </c>
      <c r="E513" s="193" t="s">
        <v>1671</v>
      </c>
      <c r="F513" s="40"/>
      <c r="G513" s="40"/>
      <c r="H513" s="40"/>
      <c r="I513" s="40"/>
      <c r="J513" s="40"/>
      <c r="K513" s="40"/>
      <c r="L513" s="40"/>
      <c r="M513" s="40"/>
    </row>
    <row r="514" spans="1:13" ht="15.75" customHeight="1" x14ac:dyDescent="0.15">
      <c r="A514" s="45"/>
      <c r="B514" s="35"/>
      <c r="C514" s="40"/>
      <c r="D514" s="192" t="s">
        <v>1672</v>
      </c>
      <c r="E514" s="193" t="s">
        <v>1673</v>
      </c>
      <c r="F514" s="40"/>
      <c r="G514" s="40"/>
      <c r="H514" s="40"/>
      <c r="I514" s="40"/>
      <c r="J514" s="40"/>
      <c r="K514" s="40"/>
      <c r="L514" s="40"/>
      <c r="M514" s="40"/>
    </row>
    <row r="515" spans="1:13" ht="15.75" customHeight="1" x14ac:dyDescent="0.15">
      <c r="A515" s="45"/>
      <c r="B515" s="35"/>
      <c r="C515" s="40"/>
      <c r="D515" s="192" t="s">
        <v>1674</v>
      </c>
      <c r="E515" s="193" t="s">
        <v>1675</v>
      </c>
      <c r="F515" s="40"/>
      <c r="G515" s="40"/>
      <c r="H515" s="40"/>
      <c r="I515" s="40"/>
      <c r="J515" s="40"/>
      <c r="K515" s="40"/>
      <c r="L515" s="40"/>
      <c r="M515" s="40"/>
    </row>
    <row r="516" spans="1:13" ht="15.75" customHeight="1" x14ac:dyDescent="0.15">
      <c r="A516" s="45"/>
      <c r="B516" s="35"/>
      <c r="C516" s="40"/>
      <c r="D516" s="192" t="s">
        <v>1676</v>
      </c>
      <c r="E516" s="193" t="s">
        <v>1677</v>
      </c>
      <c r="F516" s="40"/>
      <c r="G516" s="40"/>
      <c r="H516" s="40"/>
      <c r="I516" s="40"/>
      <c r="J516" s="40"/>
      <c r="K516" s="40"/>
      <c r="L516" s="40"/>
      <c r="M516" s="40"/>
    </row>
    <row r="517" spans="1:13" ht="15.75" customHeight="1" x14ac:dyDescent="0.15">
      <c r="A517" s="45"/>
      <c r="B517" s="35"/>
      <c r="C517" s="40"/>
      <c r="D517" s="192" t="s">
        <v>1678</v>
      </c>
      <c r="E517" s="193" t="s">
        <v>1679</v>
      </c>
      <c r="F517" s="40"/>
      <c r="G517" s="40"/>
      <c r="H517" s="40"/>
      <c r="I517" s="40"/>
      <c r="J517" s="40"/>
      <c r="K517" s="40"/>
      <c r="L517" s="40"/>
      <c r="M517" s="40"/>
    </row>
    <row r="518" spans="1:13" ht="15.75" customHeight="1" x14ac:dyDescent="0.15">
      <c r="A518" s="45"/>
      <c r="B518" s="35"/>
      <c r="C518" s="40"/>
      <c r="D518" s="192" t="s">
        <v>1680</v>
      </c>
      <c r="E518" s="193" t="s">
        <v>1681</v>
      </c>
      <c r="F518" s="40"/>
      <c r="G518" s="40"/>
      <c r="H518" s="40"/>
      <c r="I518" s="40"/>
      <c r="J518" s="40"/>
      <c r="K518" s="40"/>
      <c r="L518" s="40"/>
      <c r="M518" s="40"/>
    </row>
    <row r="519" spans="1:13" ht="15.75" customHeight="1" x14ac:dyDescent="0.15">
      <c r="A519" s="45"/>
      <c r="B519" s="35"/>
      <c r="C519" s="40"/>
      <c r="D519" s="192" t="s">
        <v>1682</v>
      </c>
      <c r="E519" s="193" t="s">
        <v>1683</v>
      </c>
      <c r="F519" s="40"/>
      <c r="G519" s="40"/>
      <c r="H519" s="40"/>
      <c r="I519" s="40"/>
      <c r="J519" s="40"/>
      <c r="K519" s="40"/>
      <c r="L519" s="40"/>
      <c r="M519" s="40"/>
    </row>
    <row r="520" spans="1:13" ht="15.75" customHeight="1" x14ac:dyDescent="0.15">
      <c r="A520" s="45"/>
      <c r="B520" s="35"/>
      <c r="C520" s="40"/>
      <c r="D520" s="192" t="s">
        <v>1684</v>
      </c>
      <c r="E520" s="193" t="s">
        <v>1685</v>
      </c>
      <c r="F520" s="40"/>
      <c r="G520" s="40"/>
      <c r="H520" s="40"/>
      <c r="I520" s="40"/>
      <c r="J520" s="40"/>
      <c r="K520" s="40"/>
      <c r="L520" s="40"/>
      <c r="M520" s="40"/>
    </row>
    <row r="521" spans="1:13" ht="15.75" customHeight="1" x14ac:dyDescent="0.15">
      <c r="A521" s="45"/>
      <c r="B521" s="35"/>
      <c r="C521" s="40"/>
      <c r="D521" s="192" t="s">
        <v>1686</v>
      </c>
      <c r="E521" s="193" t="s">
        <v>1687</v>
      </c>
      <c r="F521" s="40"/>
      <c r="G521" s="40"/>
      <c r="H521" s="40"/>
      <c r="I521" s="40"/>
      <c r="J521" s="40"/>
      <c r="K521" s="40"/>
      <c r="L521" s="40"/>
      <c r="M521" s="40"/>
    </row>
    <row r="522" spans="1:13" ht="15.75" customHeight="1" x14ac:dyDescent="0.15">
      <c r="A522" s="45"/>
      <c r="B522" s="35"/>
      <c r="C522" s="40"/>
      <c r="D522" s="192" t="s">
        <v>1688</v>
      </c>
      <c r="E522" s="193" t="s">
        <v>1689</v>
      </c>
      <c r="F522" s="40"/>
      <c r="G522" s="40"/>
      <c r="H522" s="40"/>
      <c r="I522" s="40"/>
      <c r="J522" s="40"/>
      <c r="K522" s="40"/>
      <c r="L522" s="40"/>
      <c r="M522" s="40"/>
    </row>
    <row r="523" spans="1:13" ht="15.75" customHeight="1" x14ac:dyDescent="0.15">
      <c r="A523" s="45"/>
      <c r="B523" s="35"/>
      <c r="C523" s="40"/>
      <c r="D523" s="192" t="s">
        <v>1690</v>
      </c>
      <c r="E523" s="193" t="s">
        <v>1691</v>
      </c>
      <c r="F523" s="40"/>
      <c r="G523" s="40"/>
      <c r="H523" s="40"/>
      <c r="I523" s="40"/>
      <c r="J523" s="40"/>
      <c r="K523" s="40"/>
      <c r="L523" s="40"/>
      <c r="M523" s="40"/>
    </row>
    <row r="524" spans="1:13" ht="15.75" customHeight="1" x14ac:dyDescent="0.15">
      <c r="A524" s="45"/>
      <c r="B524" s="35"/>
      <c r="C524" s="40"/>
      <c r="D524" s="192" t="s">
        <v>1692</v>
      </c>
      <c r="E524" s="193" t="s">
        <v>1693</v>
      </c>
      <c r="F524" s="40"/>
      <c r="G524" s="40"/>
      <c r="H524" s="40"/>
      <c r="I524" s="40"/>
      <c r="J524" s="40"/>
      <c r="K524" s="40"/>
      <c r="L524" s="40"/>
      <c r="M524" s="40"/>
    </row>
    <row r="525" spans="1:13" ht="15.75" customHeight="1" x14ac:dyDescent="0.15">
      <c r="A525" s="45"/>
      <c r="B525" s="35"/>
      <c r="C525" s="40"/>
      <c r="D525" s="192" t="s">
        <v>1694</v>
      </c>
      <c r="E525" s="193" t="s">
        <v>1695</v>
      </c>
      <c r="F525" s="40"/>
      <c r="G525" s="40"/>
      <c r="H525" s="40"/>
      <c r="I525" s="40"/>
      <c r="J525" s="40"/>
      <c r="K525" s="40"/>
      <c r="L525" s="40"/>
      <c r="M525" s="40"/>
    </row>
    <row r="526" spans="1:13" ht="15.75" customHeight="1" x14ac:dyDescent="0.15">
      <c r="A526" s="45"/>
      <c r="B526" s="35"/>
      <c r="C526" s="40"/>
      <c r="D526" s="192" t="s">
        <v>1696</v>
      </c>
      <c r="E526" s="193" t="s">
        <v>1697</v>
      </c>
      <c r="F526" s="40"/>
      <c r="G526" s="40"/>
      <c r="H526" s="40"/>
      <c r="I526" s="40"/>
      <c r="J526" s="40"/>
      <c r="K526" s="40"/>
      <c r="L526" s="40"/>
      <c r="M526" s="40"/>
    </row>
    <row r="527" spans="1:13" ht="15.75" customHeight="1" x14ac:dyDescent="0.15">
      <c r="A527" s="45"/>
      <c r="B527" s="35"/>
      <c r="C527" s="40"/>
      <c r="D527" s="192" t="s">
        <v>1698</v>
      </c>
      <c r="E527" s="193" t="s">
        <v>1699</v>
      </c>
      <c r="F527" s="40"/>
      <c r="G527" s="40"/>
      <c r="H527" s="40"/>
      <c r="I527" s="40"/>
      <c r="J527" s="40"/>
      <c r="K527" s="40"/>
      <c r="L527" s="40"/>
      <c r="M527" s="40"/>
    </row>
    <row r="528" spans="1:13" ht="15.75" customHeight="1" x14ac:dyDescent="0.15">
      <c r="A528" s="45"/>
      <c r="B528" s="35"/>
      <c r="C528" s="40"/>
      <c r="D528" s="192" t="s">
        <v>1700</v>
      </c>
      <c r="E528" s="193" t="s">
        <v>1701</v>
      </c>
      <c r="F528" s="40"/>
      <c r="G528" s="40"/>
      <c r="H528" s="40"/>
      <c r="I528" s="40"/>
      <c r="J528" s="40"/>
      <c r="K528" s="40"/>
      <c r="L528" s="40"/>
      <c r="M528" s="40"/>
    </row>
    <row r="529" spans="1:13" ht="15.75" customHeight="1" x14ac:dyDescent="0.15">
      <c r="A529" s="45"/>
      <c r="B529" s="35"/>
      <c r="C529" s="40"/>
      <c r="D529" s="192" t="s">
        <v>1702</v>
      </c>
      <c r="E529" s="193" t="s">
        <v>1703</v>
      </c>
      <c r="F529" s="40"/>
      <c r="G529" s="40"/>
      <c r="H529" s="40"/>
      <c r="I529" s="40"/>
      <c r="J529" s="40"/>
      <c r="K529" s="40"/>
      <c r="L529" s="40"/>
      <c r="M529" s="40"/>
    </row>
    <row r="530" spans="1:13" ht="15.75" customHeight="1" x14ac:dyDescent="0.15">
      <c r="A530" s="45"/>
      <c r="B530" s="35"/>
      <c r="C530" s="40"/>
      <c r="D530" s="192" t="s">
        <v>1704</v>
      </c>
      <c r="E530" s="193" t="s">
        <v>1705</v>
      </c>
      <c r="F530" s="40"/>
      <c r="G530" s="40"/>
      <c r="H530" s="40"/>
      <c r="I530" s="40"/>
      <c r="J530" s="40"/>
      <c r="K530" s="40"/>
      <c r="L530" s="40"/>
      <c r="M530" s="40"/>
    </row>
    <row r="531" spans="1:13" ht="15.75" customHeight="1" x14ac:dyDescent="0.15">
      <c r="A531" s="45"/>
      <c r="B531" s="35"/>
      <c r="C531" s="40"/>
      <c r="D531" s="192" t="s">
        <v>1706</v>
      </c>
      <c r="E531" s="193" t="s">
        <v>1707</v>
      </c>
      <c r="F531" s="40"/>
      <c r="G531" s="40"/>
      <c r="H531" s="40"/>
      <c r="I531" s="40"/>
      <c r="J531" s="40"/>
      <c r="K531" s="40"/>
      <c r="L531" s="40"/>
      <c r="M531" s="40"/>
    </row>
    <row r="532" spans="1:13" ht="15.75" customHeight="1" x14ac:dyDescent="0.15">
      <c r="A532" s="45"/>
      <c r="B532" s="35"/>
      <c r="C532" s="40"/>
      <c r="D532" s="192" t="s">
        <v>1708</v>
      </c>
      <c r="E532" s="193" t="s">
        <v>1709</v>
      </c>
      <c r="F532" s="40"/>
      <c r="G532" s="40"/>
      <c r="H532" s="40"/>
      <c r="I532" s="40"/>
      <c r="J532" s="40"/>
      <c r="K532" s="40"/>
      <c r="L532" s="40"/>
      <c r="M532" s="40"/>
    </row>
    <row r="533" spans="1:13" ht="15.75" customHeight="1" x14ac:dyDescent="0.15">
      <c r="A533" s="45"/>
      <c r="B533" s="35"/>
      <c r="C533" s="40"/>
      <c r="D533" s="192" t="s">
        <v>1710</v>
      </c>
      <c r="E533" s="193" t="s">
        <v>1711</v>
      </c>
      <c r="F533" s="40"/>
      <c r="G533" s="40"/>
      <c r="H533" s="40"/>
      <c r="I533" s="40"/>
      <c r="J533" s="40"/>
      <c r="K533" s="40"/>
      <c r="L533" s="40"/>
      <c r="M533" s="40"/>
    </row>
    <row r="534" spans="1:13" ht="15.75" customHeight="1" x14ac:dyDescent="0.15">
      <c r="A534" s="45"/>
      <c r="B534" s="35"/>
      <c r="C534" s="40"/>
      <c r="D534" s="192" t="s">
        <v>1712</v>
      </c>
      <c r="E534" s="193" t="s">
        <v>1713</v>
      </c>
      <c r="F534" s="40"/>
      <c r="G534" s="40"/>
      <c r="H534" s="40"/>
      <c r="I534" s="40"/>
      <c r="J534" s="40"/>
      <c r="K534" s="40"/>
      <c r="L534" s="40"/>
      <c r="M534" s="40"/>
    </row>
    <row r="535" spans="1:13" ht="15.75" customHeight="1" x14ac:dyDescent="0.15">
      <c r="A535" s="45"/>
      <c r="B535" s="35"/>
      <c r="C535" s="40"/>
      <c r="D535" s="192" t="s">
        <v>1714</v>
      </c>
      <c r="E535" s="193" t="s">
        <v>1715</v>
      </c>
      <c r="F535" s="40"/>
      <c r="G535" s="40"/>
      <c r="H535" s="40"/>
      <c r="I535" s="40"/>
      <c r="J535" s="40"/>
      <c r="K535" s="40"/>
      <c r="L535" s="40"/>
      <c r="M535" s="40"/>
    </row>
    <row r="536" spans="1:13" ht="15.75" customHeight="1" x14ac:dyDescent="0.15">
      <c r="A536" s="45"/>
      <c r="B536" s="35"/>
      <c r="C536" s="40"/>
      <c r="D536" s="192" t="s">
        <v>1716</v>
      </c>
      <c r="E536" s="193" t="s">
        <v>1717</v>
      </c>
      <c r="F536" s="40"/>
      <c r="G536" s="40"/>
      <c r="H536" s="40"/>
      <c r="I536" s="40"/>
      <c r="J536" s="40"/>
      <c r="K536" s="40"/>
      <c r="L536" s="40"/>
      <c r="M536" s="40"/>
    </row>
    <row r="537" spans="1:13" ht="15.75" customHeight="1" x14ac:dyDescent="0.15">
      <c r="A537" s="45"/>
      <c r="B537" s="35"/>
      <c r="C537" s="40"/>
      <c r="D537" s="192" t="s">
        <v>1718</v>
      </c>
      <c r="E537" s="193" t="s">
        <v>1719</v>
      </c>
      <c r="F537" s="40"/>
      <c r="G537" s="40"/>
      <c r="H537" s="40"/>
      <c r="I537" s="40"/>
      <c r="J537" s="40"/>
      <c r="K537" s="40"/>
      <c r="L537" s="40"/>
      <c r="M537" s="40"/>
    </row>
    <row r="538" spans="1:13" ht="15.75" customHeight="1" x14ac:dyDescent="0.15">
      <c r="A538" s="45"/>
      <c r="B538" s="35"/>
      <c r="C538" s="40"/>
      <c r="D538" s="192" t="s">
        <v>1720</v>
      </c>
      <c r="E538" s="193" t="s">
        <v>1721</v>
      </c>
      <c r="F538" s="40"/>
      <c r="G538" s="40"/>
      <c r="H538" s="40"/>
      <c r="I538" s="40"/>
      <c r="J538" s="40"/>
      <c r="K538" s="40"/>
      <c r="L538" s="40"/>
      <c r="M538" s="40"/>
    </row>
    <row r="539" spans="1:13" ht="15.75" customHeight="1" x14ac:dyDescent="0.15">
      <c r="A539" s="45"/>
      <c r="B539" s="35"/>
      <c r="C539" s="40"/>
      <c r="D539" s="192" t="s">
        <v>1722</v>
      </c>
      <c r="E539" s="193" t="s">
        <v>1723</v>
      </c>
      <c r="F539" s="40"/>
      <c r="G539" s="40"/>
      <c r="H539" s="40"/>
      <c r="I539" s="40"/>
      <c r="J539" s="40"/>
      <c r="K539" s="40"/>
      <c r="L539" s="40"/>
      <c r="M539" s="40"/>
    </row>
    <row r="540" spans="1:13" ht="15.75" customHeight="1" x14ac:dyDescent="0.15">
      <c r="A540" s="45"/>
      <c r="B540" s="35"/>
      <c r="C540" s="40"/>
      <c r="D540" s="192" t="s">
        <v>1724</v>
      </c>
      <c r="E540" s="193" t="s">
        <v>1725</v>
      </c>
      <c r="F540" s="40"/>
      <c r="G540" s="40"/>
      <c r="H540" s="40"/>
      <c r="I540" s="40"/>
      <c r="J540" s="40"/>
      <c r="K540" s="40"/>
      <c r="L540" s="40"/>
      <c r="M540" s="40"/>
    </row>
    <row r="541" spans="1:13" ht="15.75" customHeight="1" x14ac:dyDescent="0.15">
      <c r="A541" s="45"/>
      <c r="B541" s="35"/>
      <c r="C541" s="40"/>
      <c r="D541" s="192" t="s">
        <v>1726</v>
      </c>
      <c r="E541" s="193" t="s">
        <v>1727</v>
      </c>
      <c r="F541" s="40"/>
      <c r="G541" s="40"/>
      <c r="H541" s="40"/>
      <c r="I541" s="40"/>
      <c r="J541" s="40"/>
      <c r="K541" s="40"/>
      <c r="L541" s="40"/>
      <c r="M541" s="40"/>
    </row>
    <row r="542" spans="1:13" ht="15.75" customHeight="1" x14ac:dyDescent="0.15">
      <c r="A542" s="45"/>
      <c r="B542" s="35"/>
      <c r="C542" s="40"/>
      <c r="D542" s="192" t="s">
        <v>1728</v>
      </c>
      <c r="E542" s="193" t="s">
        <v>1729</v>
      </c>
      <c r="F542" s="40"/>
      <c r="G542" s="40"/>
      <c r="H542" s="40"/>
      <c r="I542" s="40"/>
      <c r="J542" s="40"/>
      <c r="K542" s="40"/>
      <c r="L542" s="40"/>
      <c r="M542" s="40"/>
    </row>
    <row r="543" spans="1:13" ht="15.75" customHeight="1" x14ac:dyDescent="0.15">
      <c r="A543" s="45"/>
      <c r="B543" s="35"/>
      <c r="C543" s="40"/>
      <c r="D543" s="192" t="s">
        <v>1730</v>
      </c>
      <c r="E543" s="193" t="s">
        <v>1731</v>
      </c>
      <c r="F543" s="40"/>
      <c r="G543" s="40"/>
      <c r="H543" s="40"/>
      <c r="I543" s="40"/>
      <c r="J543" s="40"/>
      <c r="K543" s="40"/>
      <c r="L543" s="40"/>
      <c r="M543" s="40"/>
    </row>
    <row r="544" spans="1:13" ht="15.75" customHeight="1" x14ac:dyDescent="0.15">
      <c r="A544" s="45"/>
      <c r="B544" s="35"/>
      <c r="C544" s="40"/>
      <c r="D544" s="192" t="s">
        <v>1732</v>
      </c>
      <c r="E544" s="193" t="s">
        <v>1733</v>
      </c>
      <c r="F544" s="40"/>
      <c r="G544" s="40"/>
      <c r="H544" s="40"/>
      <c r="I544" s="40"/>
      <c r="J544" s="40"/>
      <c r="K544" s="40"/>
      <c r="L544" s="40"/>
      <c r="M544" s="40"/>
    </row>
    <row r="545" spans="1:13" ht="15.75" customHeight="1" x14ac:dyDescent="0.15">
      <c r="A545" s="45"/>
      <c r="B545" s="35"/>
      <c r="C545" s="40"/>
      <c r="D545" s="192" t="s">
        <v>1734</v>
      </c>
      <c r="E545" s="193" t="s">
        <v>1735</v>
      </c>
      <c r="F545" s="40"/>
      <c r="G545" s="40"/>
      <c r="H545" s="40"/>
      <c r="I545" s="40"/>
      <c r="J545" s="40"/>
      <c r="K545" s="40"/>
      <c r="L545" s="40"/>
      <c r="M545" s="40"/>
    </row>
    <row r="546" spans="1:13" ht="15.75" customHeight="1" x14ac:dyDescent="0.15">
      <c r="A546" s="45"/>
      <c r="B546" s="35"/>
      <c r="C546" s="40"/>
      <c r="D546" s="192" t="s">
        <v>1736</v>
      </c>
      <c r="E546" s="193" t="s">
        <v>1737</v>
      </c>
      <c r="F546" s="40"/>
      <c r="G546" s="40"/>
      <c r="H546" s="40"/>
      <c r="I546" s="40"/>
      <c r="J546" s="40"/>
      <c r="K546" s="40"/>
      <c r="L546" s="40"/>
      <c r="M546" s="40"/>
    </row>
    <row r="547" spans="1:13" ht="15.75" customHeight="1" x14ac:dyDescent="0.15">
      <c r="A547" s="45"/>
      <c r="B547" s="35"/>
      <c r="C547" s="40"/>
      <c r="D547" s="192" t="s">
        <v>1738</v>
      </c>
      <c r="E547" s="193" t="s">
        <v>1739</v>
      </c>
      <c r="F547" s="40"/>
      <c r="G547" s="40"/>
      <c r="H547" s="40"/>
      <c r="I547" s="40"/>
      <c r="J547" s="40"/>
      <c r="K547" s="40"/>
      <c r="L547" s="40"/>
      <c r="M547" s="40"/>
    </row>
    <row r="548" spans="1:13" ht="15.75" customHeight="1" x14ac:dyDescent="0.15">
      <c r="A548" s="45"/>
      <c r="B548" s="35"/>
      <c r="C548" s="40"/>
      <c r="D548" s="192" t="s">
        <v>1740</v>
      </c>
      <c r="E548" s="193" t="s">
        <v>1741</v>
      </c>
      <c r="F548" s="40"/>
      <c r="G548" s="40"/>
      <c r="H548" s="40"/>
      <c r="I548" s="40"/>
      <c r="J548" s="40"/>
      <c r="K548" s="40"/>
      <c r="L548" s="40"/>
      <c r="M548" s="40"/>
    </row>
    <row r="549" spans="1:13" ht="15.75" customHeight="1" x14ac:dyDescent="0.15">
      <c r="A549" s="45"/>
      <c r="B549" s="35"/>
      <c r="C549" s="40"/>
      <c r="D549" s="192" t="s">
        <v>1742</v>
      </c>
      <c r="E549" s="193" t="s">
        <v>1743</v>
      </c>
      <c r="F549" s="40"/>
      <c r="G549" s="40"/>
      <c r="H549" s="40"/>
      <c r="I549" s="40"/>
      <c r="J549" s="40"/>
      <c r="K549" s="40"/>
      <c r="L549" s="40"/>
      <c r="M549" s="40"/>
    </row>
    <row r="550" spans="1:13" ht="15.75" customHeight="1" x14ac:dyDescent="0.15">
      <c r="A550" s="45"/>
      <c r="B550" s="35"/>
      <c r="C550" s="40"/>
      <c r="D550" s="192" t="s">
        <v>1744</v>
      </c>
      <c r="E550" s="193" t="s">
        <v>1745</v>
      </c>
      <c r="F550" s="40"/>
      <c r="G550" s="40"/>
      <c r="H550" s="40"/>
      <c r="I550" s="40"/>
      <c r="J550" s="40"/>
      <c r="K550" s="40"/>
      <c r="L550" s="40"/>
      <c r="M550" s="40"/>
    </row>
    <row r="551" spans="1:13" ht="15.75" customHeight="1" x14ac:dyDescent="0.15">
      <c r="A551" s="45"/>
      <c r="B551" s="35"/>
      <c r="C551" s="40"/>
      <c r="D551" s="192" t="s">
        <v>1746</v>
      </c>
      <c r="E551" s="193" t="s">
        <v>1747</v>
      </c>
      <c r="F551" s="40"/>
      <c r="G551" s="40"/>
      <c r="H551" s="40"/>
      <c r="I551" s="40"/>
      <c r="J551" s="40"/>
      <c r="K551" s="40"/>
      <c r="L551" s="40"/>
      <c r="M551" s="40"/>
    </row>
    <row r="552" spans="1:13" ht="15.75" customHeight="1" x14ac:dyDescent="0.15">
      <c r="A552" s="45"/>
      <c r="B552" s="35"/>
      <c r="C552" s="40"/>
      <c r="D552" s="192" t="s">
        <v>1748</v>
      </c>
      <c r="E552" s="193" t="s">
        <v>1749</v>
      </c>
      <c r="F552" s="40"/>
      <c r="G552" s="40"/>
      <c r="H552" s="40"/>
      <c r="I552" s="40"/>
      <c r="J552" s="40"/>
      <c r="K552" s="40"/>
      <c r="L552" s="40"/>
      <c r="M552" s="40"/>
    </row>
    <row r="553" spans="1:13" ht="15.75" customHeight="1" x14ac:dyDescent="0.15">
      <c r="A553" s="45"/>
      <c r="B553" s="35"/>
      <c r="C553" s="40"/>
      <c r="D553" s="192" t="s">
        <v>1750</v>
      </c>
      <c r="E553" s="193" t="s">
        <v>1751</v>
      </c>
      <c r="F553" s="40"/>
      <c r="G553" s="40"/>
      <c r="H553" s="40"/>
      <c r="I553" s="40"/>
      <c r="J553" s="40"/>
      <c r="K553" s="40"/>
      <c r="L553" s="40"/>
      <c r="M553" s="40"/>
    </row>
    <row r="554" spans="1:13" ht="15.75" customHeight="1" x14ac:dyDescent="0.15">
      <c r="A554" s="45"/>
      <c r="B554" s="35"/>
      <c r="C554" s="40"/>
      <c r="D554" s="192" t="s">
        <v>1752</v>
      </c>
      <c r="E554" s="193" t="s">
        <v>1753</v>
      </c>
      <c r="F554" s="40"/>
      <c r="G554" s="40"/>
      <c r="H554" s="40"/>
      <c r="I554" s="40"/>
      <c r="J554" s="40"/>
      <c r="K554" s="40"/>
      <c r="L554" s="40"/>
      <c r="M554" s="40"/>
    </row>
    <row r="555" spans="1:13" ht="15.75" customHeight="1" x14ac:dyDescent="0.15">
      <c r="A555" s="45"/>
      <c r="B555" s="35"/>
      <c r="C555" s="40"/>
      <c r="D555" s="192" t="s">
        <v>1754</v>
      </c>
      <c r="E555" s="193" t="s">
        <v>1755</v>
      </c>
      <c r="F555" s="40"/>
      <c r="G555" s="40"/>
      <c r="H555" s="40"/>
      <c r="I555" s="40"/>
      <c r="J555" s="40"/>
      <c r="K555" s="40"/>
      <c r="L555" s="40"/>
      <c r="M555" s="40"/>
    </row>
    <row r="556" spans="1:13" ht="15.75" customHeight="1" x14ac:dyDescent="0.15">
      <c r="A556" s="45"/>
      <c r="B556" s="35"/>
      <c r="C556" s="40"/>
      <c r="D556" s="192" t="s">
        <v>1756</v>
      </c>
      <c r="E556" s="193" t="s">
        <v>1757</v>
      </c>
      <c r="F556" s="40"/>
      <c r="G556" s="40"/>
      <c r="H556" s="40"/>
      <c r="I556" s="40"/>
      <c r="J556" s="40"/>
      <c r="K556" s="40"/>
      <c r="L556" s="40"/>
      <c r="M556" s="40"/>
    </row>
    <row r="557" spans="1:13" ht="15.75" customHeight="1" x14ac:dyDescent="0.15">
      <c r="A557" s="45"/>
      <c r="B557" s="35"/>
      <c r="C557" s="40"/>
      <c r="D557" s="192" t="s">
        <v>1758</v>
      </c>
      <c r="E557" s="193" t="s">
        <v>1759</v>
      </c>
      <c r="F557" s="40"/>
      <c r="G557" s="40"/>
      <c r="H557" s="40"/>
      <c r="I557" s="40"/>
      <c r="J557" s="40"/>
      <c r="K557" s="40"/>
      <c r="L557" s="40"/>
      <c r="M557" s="40"/>
    </row>
    <row r="558" spans="1:13" ht="15.75" customHeight="1" x14ac:dyDescent="0.15">
      <c r="A558" s="45"/>
      <c r="B558" s="35"/>
      <c r="C558" s="40"/>
      <c r="D558" s="192" t="s">
        <v>1760</v>
      </c>
      <c r="E558" s="193" t="s">
        <v>1761</v>
      </c>
      <c r="F558" s="40"/>
      <c r="G558" s="40"/>
      <c r="H558" s="40"/>
      <c r="I558" s="40"/>
      <c r="J558" s="40"/>
      <c r="K558" s="40"/>
      <c r="L558" s="40"/>
      <c r="M558" s="40"/>
    </row>
    <row r="559" spans="1:13" ht="15.75" customHeight="1" x14ac:dyDescent="0.15">
      <c r="A559" s="45"/>
      <c r="B559" s="35"/>
      <c r="C559" s="40"/>
      <c r="D559" s="192" t="s">
        <v>1762</v>
      </c>
      <c r="E559" s="193" t="s">
        <v>1763</v>
      </c>
      <c r="F559" s="40"/>
      <c r="G559" s="40"/>
      <c r="H559" s="40"/>
      <c r="I559" s="40"/>
      <c r="J559" s="40"/>
      <c r="K559" s="40"/>
      <c r="L559" s="40"/>
      <c r="M559" s="40"/>
    </row>
    <row r="560" spans="1:13" ht="15.75" customHeight="1" x14ac:dyDescent="0.15">
      <c r="A560" s="45"/>
      <c r="B560" s="35"/>
      <c r="C560" s="40"/>
      <c r="D560" s="192" t="s">
        <v>1764</v>
      </c>
      <c r="E560" s="193" t="s">
        <v>1765</v>
      </c>
      <c r="F560" s="40"/>
      <c r="G560" s="40"/>
      <c r="H560" s="40"/>
      <c r="I560" s="40"/>
      <c r="J560" s="40"/>
      <c r="K560" s="40"/>
      <c r="L560" s="40"/>
      <c r="M560" s="40"/>
    </row>
    <row r="561" spans="1:13" ht="15.75" customHeight="1" x14ac:dyDescent="0.15">
      <c r="A561" s="45"/>
      <c r="B561" s="35"/>
      <c r="C561" s="40"/>
      <c r="D561" s="192" t="s">
        <v>1766</v>
      </c>
      <c r="E561" s="193" t="s">
        <v>1767</v>
      </c>
      <c r="F561" s="40"/>
      <c r="G561" s="40"/>
      <c r="H561" s="40"/>
      <c r="I561" s="40"/>
      <c r="J561" s="40"/>
      <c r="K561" s="40"/>
      <c r="L561" s="40"/>
      <c r="M561" s="40"/>
    </row>
    <row r="562" spans="1:13" ht="15.75" customHeight="1" x14ac:dyDescent="0.15">
      <c r="A562" s="45"/>
      <c r="B562" s="35"/>
      <c r="C562" s="40"/>
      <c r="D562" s="192" t="s">
        <v>1768</v>
      </c>
      <c r="E562" s="193" t="s">
        <v>1769</v>
      </c>
      <c r="F562" s="40"/>
      <c r="G562" s="40"/>
      <c r="H562" s="40"/>
      <c r="I562" s="40"/>
      <c r="J562" s="40"/>
      <c r="K562" s="40"/>
      <c r="L562" s="40"/>
      <c r="M562" s="40"/>
    </row>
    <row r="563" spans="1:13" ht="15.75" customHeight="1" x14ac:dyDescent="0.15">
      <c r="A563" s="45"/>
      <c r="B563" s="35"/>
      <c r="C563" s="40"/>
      <c r="D563" s="192" t="s">
        <v>1770</v>
      </c>
      <c r="E563" s="193" t="s">
        <v>1771</v>
      </c>
      <c r="F563" s="40"/>
      <c r="G563" s="40"/>
      <c r="H563" s="40"/>
      <c r="I563" s="40"/>
      <c r="J563" s="40"/>
      <c r="K563" s="40"/>
      <c r="L563" s="40"/>
      <c r="M563" s="40"/>
    </row>
    <row r="564" spans="1:13" ht="15.75" customHeight="1" x14ac:dyDescent="0.15">
      <c r="A564" s="45"/>
      <c r="B564" s="35"/>
      <c r="C564" s="40"/>
      <c r="D564" s="192" t="s">
        <v>1772</v>
      </c>
      <c r="E564" s="193" t="s">
        <v>1773</v>
      </c>
      <c r="F564" s="40"/>
      <c r="G564" s="40"/>
      <c r="H564" s="40"/>
      <c r="I564" s="40"/>
      <c r="J564" s="40"/>
      <c r="K564" s="40"/>
      <c r="L564" s="40"/>
      <c r="M564" s="40"/>
    </row>
    <row r="565" spans="1:13" ht="15.75" customHeight="1" x14ac:dyDescent="0.15">
      <c r="A565" s="45"/>
      <c r="B565" s="35"/>
      <c r="C565" s="40"/>
      <c r="D565" s="192" t="s">
        <v>1774</v>
      </c>
      <c r="E565" s="193" t="s">
        <v>1775</v>
      </c>
      <c r="F565" s="40"/>
      <c r="G565" s="40"/>
      <c r="H565" s="40"/>
      <c r="I565" s="40"/>
      <c r="J565" s="40"/>
      <c r="K565" s="40"/>
      <c r="L565" s="40"/>
      <c r="M565" s="40"/>
    </row>
    <row r="566" spans="1:13" ht="15.75" customHeight="1" x14ac:dyDescent="0.15">
      <c r="A566" s="45"/>
      <c r="B566" s="35"/>
      <c r="C566" s="40"/>
      <c r="D566" s="192" t="s">
        <v>1776</v>
      </c>
      <c r="E566" s="193" t="s">
        <v>1777</v>
      </c>
      <c r="F566" s="40"/>
      <c r="G566" s="40"/>
      <c r="H566" s="40"/>
      <c r="I566" s="40"/>
      <c r="J566" s="40"/>
      <c r="K566" s="40"/>
      <c r="L566" s="40"/>
      <c r="M566" s="40"/>
    </row>
    <row r="567" spans="1:13" ht="15.75" customHeight="1" x14ac:dyDescent="0.15">
      <c r="A567" s="45"/>
      <c r="B567" s="35"/>
      <c r="C567" s="40"/>
      <c r="D567" s="192" t="s">
        <v>1778</v>
      </c>
      <c r="E567" s="193" t="s">
        <v>1779</v>
      </c>
      <c r="F567" s="40"/>
      <c r="G567" s="40"/>
      <c r="H567" s="40"/>
      <c r="I567" s="40"/>
      <c r="J567" s="40"/>
      <c r="K567" s="40"/>
      <c r="L567" s="40"/>
      <c r="M567" s="40"/>
    </row>
    <row r="568" spans="1:13" ht="15.75" customHeight="1" x14ac:dyDescent="0.15">
      <c r="A568" s="45"/>
      <c r="B568" s="35"/>
      <c r="C568" s="40"/>
      <c r="D568" s="192" t="s">
        <v>1780</v>
      </c>
      <c r="E568" s="193" t="s">
        <v>1781</v>
      </c>
      <c r="F568" s="40"/>
      <c r="G568" s="40"/>
      <c r="H568" s="40"/>
      <c r="I568" s="40"/>
      <c r="J568" s="40"/>
      <c r="K568" s="40"/>
      <c r="L568" s="40"/>
      <c r="M568" s="40"/>
    </row>
    <row r="569" spans="1:13" ht="15.75" customHeight="1" x14ac:dyDescent="0.15">
      <c r="A569" s="45"/>
      <c r="B569" s="35"/>
      <c r="C569" s="40"/>
      <c r="D569" s="192" t="s">
        <v>1782</v>
      </c>
      <c r="E569" s="193" t="s">
        <v>1783</v>
      </c>
      <c r="F569" s="40"/>
      <c r="G569" s="40"/>
      <c r="H569" s="40"/>
      <c r="I569" s="40"/>
      <c r="J569" s="40"/>
      <c r="K569" s="40"/>
      <c r="L569" s="40"/>
      <c r="M569" s="40"/>
    </row>
    <row r="570" spans="1:13" ht="15.75" customHeight="1" x14ac:dyDescent="0.15">
      <c r="A570" s="45"/>
      <c r="B570" s="35"/>
      <c r="C570" s="40"/>
      <c r="D570" s="192" t="s">
        <v>1784</v>
      </c>
      <c r="E570" s="193" t="s">
        <v>1785</v>
      </c>
      <c r="F570" s="40"/>
      <c r="G570" s="40"/>
      <c r="H570" s="40"/>
      <c r="I570" s="40"/>
      <c r="J570" s="40"/>
      <c r="K570" s="40"/>
      <c r="L570" s="40"/>
      <c r="M570" s="40"/>
    </row>
    <row r="571" spans="1:13" ht="15.75" customHeight="1" x14ac:dyDescent="0.15">
      <c r="A571" s="45"/>
      <c r="B571" s="35"/>
      <c r="C571" s="40"/>
      <c r="D571" s="192" t="s">
        <v>1786</v>
      </c>
      <c r="E571" s="193" t="s">
        <v>1787</v>
      </c>
      <c r="F571" s="40"/>
      <c r="G571" s="40"/>
      <c r="H571" s="40"/>
      <c r="I571" s="40"/>
      <c r="J571" s="40"/>
      <c r="K571" s="40"/>
      <c r="L571" s="40"/>
      <c r="M571" s="40"/>
    </row>
    <row r="572" spans="1:13" ht="15.75" customHeight="1" x14ac:dyDescent="0.15">
      <c r="A572" s="45"/>
      <c r="B572" s="35"/>
      <c r="C572" s="40"/>
      <c r="D572" s="192" t="s">
        <v>1788</v>
      </c>
      <c r="E572" s="193" t="s">
        <v>1789</v>
      </c>
      <c r="F572" s="40"/>
      <c r="G572" s="40"/>
      <c r="H572" s="40"/>
      <c r="I572" s="40"/>
      <c r="J572" s="40"/>
      <c r="K572" s="40"/>
      <c r="L572" s="40"/>
      <c r="M572" s="40"/>
    </row>
    <row r="573" spans="1:13" ht="15.75" customHeight="1" x14ac:dyDescent="0.15">
      <c r="A573" s="45"/>
      <c r="B573" s="35"/>
      <c r="C573" s="40"/>
      <c r="D573" s="192" t="s">
        <v>1790</v>
      </c>
      <c r="E573" s="193" t="s">
        <v>1791</v>
      </c>
      <c r="F573" s="40"/>
      <c r="G573" s="40"/>
      <c r="H573" s="40"/>
      <c r="I573" s="40"/>
      <c r="J573" s="40"/>
      <c r="K573" s="40"/>
      <c r="L573" s="40"/>
      <c r="M573" s="40"/>
    </row>
    <row r="574" spans="1:13" ht="15.75" customHeight="1" x14ac:dyDescent="0.15">
      <c r="A574" s="45"/>
      <c r="B574" s="35"/>
      <c r="C574" s="40"/>
      <c r="D574" s="192" t="s">
        <v>1792</v>
      </c>
      <c r="E574" s="193" t="s">
        <v>1793</v>
      </c>
      <c r="F574" s="40"/>
      <c r="G574" s="40"/>
      <c r="H574" s="40"/>
      <c r="I574" s="40"/>
      <c r="J574" s="40"/>
      <c r="K574" s="40"/>
      <c r="L574" s="40"/>
      <c r="M574" s="40"/>
    </row>
    <row r="575" spans="1:13" ht="15.75" customHeight="1" x14ac:dyDescent="0.15">
      <c r="A575" s="45"/>
      <c r="B575" s="35"/>
      <c r="C575" s="40"/>
      <c r="D575" s="192" t="s">
        <v>1794</v>
      </c>
      <c r="E575" s="193" t="s">
        <v>1795</v>
      </c>
      <c r="F575" s="40"/>
      <c r="G575" s="40"/>
      <c r="H575" s="40"/>
      <c r="I575" s="40"/>
      <c r="J575" s="40"/>
      <c r="K575" s="40"/>
      <c r="L575" s="40"/>
      <c r="M575" s="40"/>
    </row>
    <row r="576" spans="1:13" ht="15.75" customHeight="1" x14ac:dyDescent="0.15">
      <c r="A576" s="45"/>
      <c r="B576" s="35"/>
      <c r="C576" s="40"/>
      <c r="D576" s="192" t="s">
        <v>1796</v>
      </c>
      <c r="E576" s="193" t="s">
        <v>1797</v>
      </c>
      <c r="F576" s="40"/>
      <c r="G576" s="40"/>
      <c r="H576" s="40"/>
      <c r="I576" s="40"/>
      <c r="J576" s="40"/>
      <c r="K576" s="40"/>
      <c r="L576" s="40"/>
      <c r="M576" s="40"/>
    </row>
    <row r="577" spans="1:13" ht="15.75" customHeight="1" x14ac:dyDescent="0.15">
      <c r="A577" s="45"/>
      <c r="B577" s="35"/>
      <c r="C577" s="40"/>
      <c r="D577" s="192" t="s">
        <v>1798</v>
      </c>
      <c r="E577" s="193" t="s">
        <v>1799</v>
      </c>
      <c r="F577" s="40"/>
      <c r="G577" s="40"/>
      <c r="H577" s="40"/>
      <c r="I577" s="40"/>
      <c r="J577" s="40"/>
      <c r="K577" s="40"/>
      <c r="L577" s="40"/>
      <c r="M577" s="40"/>
    </row>
    <row r="578" spans="1:13" ht="15.75" customHeight="1" x14ac:dyDescent="0.15">
      <c r="A578" s="45"/>
      <c r="B578" s="35"/>
      <c r="C578" s="40"/>
      <c r="D578" s="192" t="s">
        <v>1800</v>
      </c>
      <c r="E578" s="193" t="s">
        <v>1801</v>
      </c>
      <c r="F578" s="40"/>
      <c r="G578" s="40"/>
      <c r="H578" s="40"/>
      <c r="I578" s="40"/>
      <c r="J578" s="40"/>
      <c r="K578" s="40"/>
      <c r="L578" s="40"/>
      <c r="M578" s="40"/>
    </row>
    <row r="579" spans="1:13" ht="15.75" customHeight="1" x14ac:dyDescent="0.15">
      <c r="A579" s="45"/>
      <c r="B579" s="35"/>
      <c r="C579" s="40"/>
      <c r="D579" s="192" t="s">
        <v>1802</v>
      </c>
      <c r="E579" s="193" t="s">
        <v>1803</v>
      </c>
      <c r="F579" s="40"/>
      <c r="G579" s="40"/>
      <c r="H579" s="40"/>
      <c r="I579" s="40"/>
      <c r="J579" s="40"/>
      <c r="K579" s="40"/>
      <c r="L579" s="40"/>
      <c r="M579" s="40"/>
    </row>
    <row r="580" spans="1:13" ht="15.75" customHeight="1" x14ac:dyDescent="0.15">
      <c r="A580" s="45"/>
      <c r="B580" s="35"/>
      <c r="C580" s="40"/>
      <c r="D580" s="192" t="s">
        <v>1804</v>
      </c>
      <c r="E580" s="193" t="s">
        <v>1805</v>
      </c>
      <c r="F580" s="40"/>
      <c r="G580" s="40"/>
      <c r="H580" s="40"/>
      <c r="I580" s="40"/>
      <c r="J580" s="40"/>
      <c r="K580" s="40"/>
      <c r="L580" s="40"/>
      <c r="M580" s="40"/>
    </row>
    <row r="581" spans="1:13" ht="15.75" customHeight="1" x14ac:dyDescent="0.15">
      <c r="A581" s="45"/>
      <c r="B581" s="35"/>
      <c r="C581" s="40"/>
      <c r="D581" s="192" t="s">
        <v>1806</v>
      </c>
      <c r="E581" s="193" t="s">
        <v>1807</v>
      </c>
      <c r="F581" s="40"/>
      <c r="G581" s="40"/>
      <c r="H581" s="40"/>
      <c r="I581" s="40"/>
      <c r="J581" s="40"/>
      <c r="K581" s="40"/>
      <c r="L581" s="40"/>
      <c r="M581" s="40"/>
    </row>
    <row r="582" spans="1:13" ht="15.75" customHeight="1" x14ac:dyDescent="0.15">
      <c r="A582" s="45"/>
      <c r="B582" s="35"/>
      <c r="C582" s="40"/>
      <c r="D582" s="192" t="s">
        <v>1808</v>
      </c>
      <c r="E582" s="193" t="s">
        <v>1809</v>
      </c>
      <c r="F582" s="40"/>
      <c r="G582" s="40"/>
      <c r="H582" s="40"/>
      <c r="I582" s="40"/>
      <c r="J582" s="40"/>
      <c r="K582" s="40"/>
      <c r="L582" s="40"/>
      <c r="M582" s="40"/>
    </row>
    <row r="583" spans="1:13" ht="15.75" customHeight="1" x14ac:dyDescent="0.15">
      <c r="A583" s="45"/>
      <c r="B583" s="35"/>
      <c r="C583" s="40"/>
      <c r="D583" s="192" t="s">
        <v>1810</v>
      </c>
      <c r="E583" s="193" t="s">
        <v>1811</v>
      </c>
      <c r="F583" s="40"/>
      <c r="G583" s="40"/>
      <c r="H583" s="40"/>
      <c r="I583" s="40"/>
      <c r="J583" s="40"/>
      <c r="K583" s="40"/>
      <c r="L583" s="40"/>
      <c r="M583" s="40"/>
    </row>
    <row r="584" spans="1:13" ht="15.75" customHeight="1" x14ac:dyDescent="0.15">
      <c r="A584" s="45"/>
      <c r="B584" s="35"/>
      <c r="C584" s="40"/>
      <c r="D584" s="192" t="s">
        <v>1812</v>
      </c>
      <c r="E584" s="193" t="s">
        <v>1813</v>
      </c>
      <c r="F584" s="40"/>
      <c r="G584" s="40"/>
      <c r="H584" s="40"/>
      <c r="I584" s="40"/>
      <c r="J584" s="40"/>
      <c r="K584" s="40"/>
      <c r="L584" s="40"/>
      <c r="M584" s="40"/>
    </row>
    <row r="585" spans="1:13" ht="15.75" customHeight="1" x14ac:dyDescent="0.15">
      <c r="A585" s="45"/>
      <c r="B585" s="35"/>
      <c r="C585" s="40"/>
      <c r="D585" s="192" t="s">
        <v>1814</v>
      </c>
      <c r="E585" s="193" t="s">
        <v>1815</v>
      </c>
      <c r="F585" s="40"/>
      <c r="G585" s="40"/>
      <c r="H585" s="40"/>
      <c r="I585" s="40"/>
      <c r="J585" s="40"/>
      <c r="K585" s="40"/>
      <c r="L585" s="40"/>
      <c r="M585" s="40"/>
    </row>
    <row r="586" spans="1:13" ht="15.75" customHeight="1" x14ac:dyDescent="0.15">
      <c r="A586" s="45"/>
      <c r="B586" s="35"/>
      <c r="C586" s="40"/>
      <c r="D586" s="192" t="s">
        <v>1816</v>
      </c>
      <c r="E586" s="193" t="s">
        <v>1817</v>
      </c>
      <c r="F586" s="40"/>
      <c r="G586" s="40"/>
      <c r="H586" s="40"/>
      <c r="I586" s="40"/>
      <c r="J586" s="40"/>
      <c r="K586" s="40"/>
      <c r="L586" s="40"/>
      <c r="M586" s="40"/>
    </row>
    <row r="587" spans="1:13" ht="15.75" customHeight="1" x14ac:dyDescent="0.15">
      <c r="A587" s="45"/>
      <c r="B587" s="35"/>
      <c r="C587" s="40"/>
      <c r="D587" s="192" t="s">
        <v>1818</v>
      </c>
      <c r="E587" s="193" t="s">
        <v>1819</v>
      </c>
      <c r="F587" s="40"/>
      <c r="G587" s="40"/>
      <c r="H587" s="40"/>
      <c r="I587" s="40"/>
      <c r="J587" s="40"/>
      <c r="K587" s="40"/>
      <c r="L587" s="40"/>
      <c r="M587" s="40"/>
    </row>
    <row r="588" spans="1:13" ht="15.75" customHeight="1" x14ac:dyDescent="0.15">
      <c r="A588" s="45"/>
      <c r="B588" s="35"/>
      <c r="C588" s="40"/>
      <c r="D588" s="192" t="s">
        <v>1820</v>
      </c>
      <c r="E588" s="193" t="s">
        <v>1821</v>
      </c>
      <c r="F588" s="40"/>
      <c r="G588" s="40"/>
      <c r="H588" s="40"/>
      <c r="I588" s="40"/>
      <c r="J588" s="40"/>
      <c r="K588" s="40"/>
      <c r="L588" s="40"/>
      <c r="M588" s="40"/>
    </row>
    <row r="589" spans="1:13" ht="15.75" customHeight="1" x14ac:dyDescent="0.15">
      <c r="A589" s="45"/>
      <c r="B589" s="35"/>
      <c r="C589" s="40"/>
      <c r="D589" s="192" t="s">
        <v>1822</v>
      </c>
      <c r="E589" s="193" t="s">
        <v>1823</v>
      </c>
      <c r="F589" s="40"/>
      <c r="G589" s="40"/>
      <c r="H589" s="40"/>
      <c r="I589" s="40"/>
      <c r="J589" s="40"/>
      <c r="K589" s="40"/>
      <c r="L589" s="40"/>
      <c r="M589" s="40"/>
    </row>
    <row r="590" spans="1:13" ht="15.75" customHeight="1" x14ac:dyDescent="0.15">
      <c r="A590" s="45"/>
      <c r="B590" s="35"/>
      <c r="C590" s="40"/>
      <c r="D590" s="192" t="s">
        <v>1824</v>
      </c>
      <c r="E590" s="193" t="s">
        <v>1825</v>
      </c>
      <c r="F590" s="40"/>
      <c r="G590" s="40"/>
      <c r="H590" s="40"/>
      <c r="I590" s="40"/>
      <c r="J590" s="40"/>
      <c r="K590" s="40"/>
      <c r="L590" s="40"/>
      <c r="M590" s="40"/>
    </row>
    <row r="591" spans="1:13" ht="15.75" customHeight="1" x14ac:dyDescent="0.15">
      <c r="A591" s="45"/>
      <c r="B591" s="35"/>
      <c r="C591" s="40"/>
      <c r="D591" s="192" t="s">
        <v>1826</v>
      </c>
      <c r="E591" s="193" t="s">
        <v>1827</v>
      </c>
      <c r="F591" s="40"/>
      <c r="G591" s="40"/>
      <c r="H591" s="40"/>
      <c r="I591" s="40"/>
      <c r="J591" s="40"/>
      <c r="K591" s="40"/>
      <c r="L591" s="40"/>
      <c r="M591" s="40"/>
    </row>
    <row r="592" spans="1:13" ht="15.75" customHeight="1" x14ac:dyDescent="0.15">
      <c r="A592" s="45"/>
      <c r="B592" s="35"/>
      <c r="C592" s="40"/>
      <c r="D592" s="192" t="s">
        <v>1828</v>
      </c>
      <c r="E592" s="193" t="s">
        <v>1829</v>
      </c>
      <c r="F592" s="40"/>
      <c r="G592" s="40"/>
      <c r="H592" s="40"/>
      <c r="I592" s="40"/>
      <c r="J592" s="40"/>
      <c r="K592" s="40"/>
      <c r="L592" s="40"/>
      <c r="M592" s="40"/>
    </row>
    <row r="593" spans="1:13" ht="15.75" customHeight="1" x14ac:dyDescent="0.15">
      <c r="A593" s="45"/>
      <c r="B593" s="35"/>
      <c r="C593" s="40"/>
      <c r="D593" s="192" t="s">
        <v>1830</v>
      </c>
      <c r="E593" s="193" t="s">
        <v>1831</v>
      </c>
      <c r="F593" s="40"/>
      <c r="G593" s="40"/>
      <c r="H593" s="40"/>
      <c r="I593" s="40"/>
      <c r="J593" s="40"/>
      <c r="K593" s="40"/>
      <c r="L593" s="40"/>
      <c r="M593" s="40"/>
    </row>
    <row r="594" spans="1:13" ht="15.75" customHeight="1" x14ac:dyDescent="0.15">
      <c r="A594" s="45"/>
      <c r="B594" s="35"/>
      <c r="C594" s="40"/>
      <c r="D594" s="192" t="s">
        <v>1832</v>
      </c>
      <c r="E594" s="193" t="s">
        <v>1833</v>
      </c>
      <c r="F594" s="40"/>
      <c r="G594" s="40"/>
      <c r="H594" s="40"/>
      <c r="I594" s="40"/>
      <c r="J594" s="40"/>
      <c r="K594" s="40"/>
      <c r="L594" s="40"/>
      <c r="M594" s="40"/>
    </row>
    <row r="595" spans="1:13" ht="15.75" customHeight="1" x14ac:dyDescent="0.15">
      <c r="A595" s="45"/>
      <c r="B595" s="35"/>
      <c r="C595" s="40"/>
      <c r="D595" s="192" t="s">
        <v>1834</v>
      </c>
      <c r="E595" s="193" t="s">
        <v>1835</v>
      </c>
      <c r="F595" s="40"/>
      <c r="G595" s="40"/>
      <c r="H595" s="40"/>
      <c r="I595" s="40"/>
      <c r="J595" s="40"/>
      <c r="K595" s="40"/>
      <c r="L595" s="40"/>
      <c r="M595" s="40"/>
    </row>
    <row r="596" spans="1:13" ht="15.75" customHeight="1" x14ac:dyDescent="0.15">
      <c r="A596" s="45"/>
      <c r="B596" s="35"/>
      <c r="C596" s="40"/>
      <c r="D596" s="192" t="s">
        <v>1836</v>
      </c>
      <c r="E596" s="193" t="s">
        <v>1837</v>
      </c>
      <c r="F596" s="40"/>
      <c r="G596" s="40"/>
      <c r="H596" s="40"/>
      <c r="I596" s="40"/>
      <c r="J596" s="40"/>
      <c r="K596" s="40"/>
      <c r="L596" s="40"/>
      <c r="M596" s="40"/>
    </row>
    <row r="597" spans="1:13" ht="15.75" customHeight="1" x14ac:dyDescent="0.15">
      <c r="A597" s="45"/>
      <c r="B597" s="35"/>
      <c r="C597" s="40"/>
      <c r="D597" s="192" t="s">
        <v>1838</v>
      </c>
      <c r="E597" s="193" t="s">
        <v>1839</v>
      </c>
      <c r="F597" s="40"/>
      <c r="G597" s="40"/>
      <c r="H597" s="40"/>
      <c r="I597" s="40"/>
      <c r="J597" s="40"/>
      <c r="K597" s="40"/>
      <c r="L597" s="40"/>
      <c r="M597" s="40"/>
    </row>
    <row r="598" spans="1:13" ht="15.75" customHeight="1" x14ac:dyDescent="0.15">
      <c r="A598" s="45"/>
      <c r="B598" s="35"/>
      <c r="C598" s="40"/>
      <c r="D598" s="192" t="s">
        <v>1840</v>
      </c>
      <c r="E598" s="193" t="s">
        <v>1841</v>
      </c>
      <c r="F598" s="40"/>
      <c r="G598" s="40"/>
      <c r="H598" s="40"/>
      <c r="I598" s="40"/>
      <c r="J598" s="40"/>
      <c r="K598" s="40"/>
      <c r="L598" s="40"/>
      <c r="M598" s="40"/>
    </row>
    <row r="599" spans="1:13" ht="15.75" customHeight="1" x14ac:dyDescent="0.15">
      <c r="A599" s="45"/>
      <c r="B599" s="35"/>
      <c r="C599" s="40"/>
      <c r="D599" s="192" t="s">
        <v>1842</v>
      </c>
      <c r="E599" s="193" t="s">
        <v>1843</v>
      </c>
      <c r="F599" s="40"/>
      <c r="G599" s="40"/>
      <c r="H599" s="40"/>
      <c r="I599" s="40"/>
      <c r="J599" s="40"/>
      <c r="K599" s="40"/>
      <c r="L599" s="40"/>
      <c r="M599" s="40"/>
    </row>
    <row r="600" spans="1:13" ht="15.75" customHeight="1" x14ac:dyDescent="0.15">
      <c r="A600" s="45"/>
      <c r="B600" s="35"/>
      <c r="C600" s="40"/>
      <c r="D600" s="192" t="s">
        <v>1844</v>
      </c>
      <c r="E600" s="193" t="s">
        <v>1845</v>
      </c>
      <c r="F600" s="40"/>
      <c r="G600" s="40"/>
      <c r="H600" s="40"/>
      <c r="I600" s="40"/>
      <c r="J600" s="40"/>
      <c r="K600" s="40"/>
      <c r="L600" s="40"/>
      <c r="M600" s="40"/>
    </row>
    <row r="601" spans="1:13" ht="15.75" customHeight="1" x14ac:dyDescent="0.15">
      <c r="A601" s="45"/>
      <c r="B601" s="35"/>
      <c r="C601" s="40"/>
      <c r="D601" s="192" t="s">
        <v>1846</v>
      </c>
      <c r="E601" s="193" t="s">
        <v>1847</v>
      </c>
      <c r="F601" s="40"/>
      <c r="G601" s="40"/>
      <c r="H601" s="40"/>
      <c r="I601" s="40"/>
      <c r="J601" s="40"/>
      <c r="K601" s="40"/>
      <c r="L601" s="40"/>
      <c r="M601" s="40"/>
    </row>
    <row r="602" spans="1:13" ht="15.75" customHeight="1" x14ac:dyDescent="0.15">
      <c r="A602" s="45"/>
      <c r="B602" s="35"/>
      <c r="C602" s="40"/>
      <c r="D602" s="192" t="s">
        <v>1848</v>
      </c>
      <c r="E602" s="193" t="s">
        <v>1849</v>
      </c>
      <c r="F602" s="40"/>
      <c r="G602" s="40"/>
      <c r="H602" s="40"/>
      <c r="I602" s="40"/>
      <c r="J602" s="40"/>
      <c r="K602" s="40"/>
      <c r="L602" s="40"/>
      <c r="M602" s="40"/>
    </row>
    <row r="603" spans="1:13" ht="15.75" customHeight="1" x14ac:dyDescent="0.15">
      <c r="A603" s="45"/>
      <c r="B603" s="35"/>
      <c r="C603" s="40"/>
      <c r="D603" s="192" t="s">
        <v>1850</v>
      </c>
      <c r="E603" s="193" t="s">
        <v>1851</v>
      </c>
      <c r="F603" s="40"/>
      <c r="G603" s="40"/>
      <c r="H603" s="40"/>
      <c r="I603" s="40"/>
      <c r="J603" s="40"/>
      <c r="K603" s="40"/>
      <c r="L603" s="40"/>
      <c r="M603" s="40"/>
    </row>
    <row r="604" spans="1:13" ht="15.75" customHeight="1" x14ac:dyDescent="0.15">
      <c r="A604" s="45"/>
      <c r="B604" s="35"/>
      <c r="C604" s="40"/>
      <c r="D604" s="192" t="s">
        <v>1852</v>
      </c>
      <c r="E604" s="193" t="s">
        <v>1853</v>
      </c>
      <c r="F604" s="40"/>
      <c r="G604" s="40"/>
      <c r="H604" s="40"/>
      <c r="I604" s="40"/>
      <c r="J604" s="40"/>
      <c r="K604" s="40"/>
      <c r="L604" s="40"/>
      <c r="M604" s="40"/>
    </row>
    <row r="605" spans="1:13" ht="15.75" customHeight="1" x14ac:dyDescent="0.15">
      <c r="A605" s="45"/>
      <c r="B605" s="35"/>
      <c r="C605" s="40"/>
      <c r="D605" s="192" t="s">
        <v>1854</v>
      </c>
      <c r="E605" s="193" t="s">
        <v>1855</v>
      </c>
      <c r="F605" s="40"/>
      <c r="G605" s="40"/>
      <c r="H605" s="40"/>
      <c r="I605" s="40"/>
      <c r="J605" s="40"/>
      <c r="K605" s="40"/>
      <c r="L605" s="40"/>
      <c r="M605" s="40"/>
    </row>
    <row r="606" spans="1:13" ht="15.75" customHeight="1" x14ac:dyDescent="0.15">
      <c r="A606" s="45"/>
      <c r="B606" s="35"/>
      <c r="C606" s="40"/>
      <c r="D606" s="192" t="s">
        <v>1856</v>
      </c>
      <c r="E606" s="193" t="s">
        <v>1857</v>
      </c>
      <c r="F606" s="40"/>
      <c r="G606" s="40"/>
      <c r="H606" s="40"/>
      <c r="I606" s="40"/>
      <c r="J606" s="40"/>
      <c r="K606" s="40"/>
      <c r="L606" s="40"/>
      <c r="M606" s="40"/>
    </row>
    <row r="607" spans="1:13" ht="15.75" customHeight="1" x14ac:dyDescent="0.15">
      <c r="A607" s="45"/>
      <c r="B607" s="35"/>
      <c r="C607" s="40"/>
      <c r="D607" s="192" t="s">
        <v>1858</v>
      </c>
      <c r="E607" s="193" t="s">
        <v>1859</v>
      </c>
      <c r="F607" s="40"/>
      <c r="G607" s="40"/>
      <c r="H607" s="40"/>
      <c r="I607" s="40"/>
      <c r="J607" s="40"/>
      <c r="K607" s="40"/>
      <c r="L607" s="40"/>
      <c r="M607" s="40"/>
    </row>
    <row r="608" spans="1:13" ht="15.75" customHeight="1" x14ac:dyDescent="0.15">
      <c r="A608" s="45"/>
      <c r="B608" s="35"/>
      <c r="C608" s="40"/>
      <c r="D608" s="192" t="s">
        <v>1860</v>
      </c>
      <c r="E608" s="193" t="s">
        <v>1861</v>
      </c>
      <c r="F608" s="40"/>
      <c r="G608" s="40"/>
      <c r="H608" s="40"/>
      <c r="I608" s="40"/>
      <c r="J608" s="40"/>
      <c r="K608" s="40"/>
      <c r="L608" s="40"/>
      <c r="M608" s="40"/>
    </row>
    <row r="609" spans="1:13" ht="15.75" customHeight="1" x14ac:dyDescent="0.15">
      <c r="A609" s="45"/>
      <c r="B609" s="35"/>
      <c r="C609" s="40"/>
      <c r="D609" s="192" t="s">
        <v>1862</v>
      </c>
      <c r="E609" s="193" t="s">
        <v>1863</v>
      </c>
      <c r="F609" s="40"/>
      <c r="G609" s="40"/>
      <c r="H609" s="40"/>
      <c r="I609" s="40"/>
      <c r="J609" s="40"/>
      <c r="K609" s="40"/>
      <c r="L609" s="40"/>
      <c r="M609" s="40"/>
    </row>
    <row r="610" spans="1:13" ht="15.75" customHeight="1" x14ac:dyDescent="0.15">
      <c r="A610" s="45"/>
      <c r="B610" s="35"/>
      <c r="C610" s="40"/>
      <c r="D610" s="192" t="s">
        <v>1864</v>
      </c>
      <c r="E610" s="193" t="s">
        <v>1865</v>
      </c>
      <c r="F610" s="40"/>
      <c r="G610" s="40"/>
      <c r="H610" s="40"/>
      <c r="I610" s="40"/>
      <c r="J610" s="40"/>
      <c r="K610" s="40"/>
      <c r="L610" s="40"/>
      <c r="M610" s="40"/>
    </row>
    <row r="611" spans="1:13" ht="15.75" customHeight="1" x14ac:dyDescent="0.15">
      <c r="A611" s="45"/>
      <c r="B611" s="35"/>
      <c r="C611" s="40"/>
      <c r="D611" s="192" t="s">
        <v>1866</v>
      </c>
      <c r="E611" s="193" t="s">
        <v>1867</v>
      </c>
      <c r="F611" s="40"/>
      <c r="G611" s="40"/>
      <c r="H611" s="40"/>
      <c r="I611" s="40"/>
      <c r="J611" s="40"/>
      <c r="K611" s="40"/>
      <c r="L611" s="40"/>
      <c r="M611" s="40"/>
    </row>
    <row r="612" spans="1:13" ht="15.75" customHeight="1" x14ac:dyDescent="0.15">
      <c r="A612" s="45"/>
      <c r="B612" s="35"/>
      <c r="C612" s="40"/>
      <c r="D612" s="192" t="s">
        <v>1868</v>
      </c>
      <c r="E612" s="193" t="s">
        <v>1869</v>
      </c>
      <c r="F612" s="40"/>
      <c r="G612" s="40"/>
      <c r="H612" s="40"/>
      <c r="I612" s="40"/>
      <c r="J612" s="40"/>
      <c r="K612" s="40"/>
      <c r="L612" s="40"/>
      <c r="M612" s="40"/>
    </row>
    <row r="613" spans="1:13" ht="15.75" customHeight="1" x14ac:dyDescent="0.15">
      <c r="A613" s="45"/>
      <c r="B613" s="35"/>
      <c r="C613" s="40"/>
      <c r="D613" s="192" t="s">
        <v>1870</v>
      </c>
      <c r="E613" s="193" t="s">
        <v>1871</v>
      </c>
      <c r="F613" s="40"/>
      <c r="G613" s="40"/>
      <c r="H613" s="40"/>
      <c r="I613" s="40"/>
      <c r="J613" s="40"/>
      <c r="K613" s="40"/>
      <c r="L613" s="40"/>
      <c r="M613" s="40"/>
    </row>
    <row r="614" spans="1:13" ht="15.75" customHeight="1" x14ac:dyDescent="0.15">
      <c r="A614" s="45"/>
      <c r="B614" s="35"/>
      <c r="C614" s="40"/>
      <c r="D614" s="192" t="s">
        <v>1872</v>
      </c>
      <c r="E614" s="193" t="s">
        <v>1873</v>
      </c>
      <c r="F614" s="40"/>
      <c r="G614" s="40"/>
      <c r="H614" s="40"/>
      <c r="I614" s="40"/>
      <c r="J614" s="40"/>
      <c r="K614" s="40"/>
      <c r="L614" s="40"/>
      <c r="M614" s="40"/>
    </row>
    <row r="615" spans="1:13" ht="15.75" customHeight="1" x14ac:dyDescent="0.15">
      <c r="A615" s="45"/>
      <c r="B615" s="35"/>
      <c r="C615" s="40"/>
      <c r="D615" s="192" t="s">
        <v>1874</v>
      </c>
      <c r="E615" s="193" t="s">
        <v>1875</v>
      </c>
      <c r="F615" s="40"/>
      <c r="G615" s="40"/>
      <c r="H615" s="40"/>
      <c r="I615" s="40"/>
      <c r="J615" s="40"/>
      <c r="K615" s="40"/>
      <c r="L615" s="40"/>
      <c r="M615" s="40"/>
    </row>
    <row r="616" spans="1:13" ht="15.75" customHeight="1" x14ac:dyDescent="0.15">
      <c r="A616" s="45"/>
      <c r="B616" s="35"/>
      <c r="C616" s="40"/>
      <c r="D616" s="192" t="s">
        <v>1876</v>
      </c>
      <c r="E616" s="193" t="s">
        <v>1877</v>
      </c>
      <c r="F616" s="40"/>
      <c r="G616" s="40"/>
      <c r="H616" s="40"/>
      <c r="I616" s="40"/>
      <c r="J616" s="40"/>
      <c r="K616" s="40"/>
      <c r="L616" s="40"/>
      <c r="M616" s="40"/>
    </row>
    <row r="617" spans="1:13" ht="15.75" customHeight="1" x14ac:dyDescent="0.15">
      <c r="A617" s="45"/>
      <c r="B617" s="35"/>
      <c r="C617" s="40"/>
      <c r="D617" s="192" t="s">
        <v>1878</v>
      </c>
      <c r="E617" s="193" t="s">
        <v>1879</v>
      </c>
      <c r="F617" s="40"/>
      <c r="G617" s="40"/>
      <c r="H617" s="40"/>
      <c r="I617" s="40"/>
      <c r="J617" s="40"/>
      <c r="K617" s="40"/>
      <c r="L617" s="40"/>
      <c r="M617" s="40"/>
    </row>
    <row r="618" spans="1:13" ht="15.75" customHeight="1" x14ac:dyDescent="0.15">
      <c r="A618" s="45"/>
      <c r="B618" s="35"/>
      <c r="C618" s="40"/>
      <c r="D618" s="192" t="s">
        <v>1880</v>
      </c>
      <c r="E618" s="193" t="s">
        <v>1881</v>
      </c>
      <c r="F618" s="40"/>
      <c r="G618" s="40"/>
      <c r="H618" s="40"/>
      <c r="I618" s="40"/>
      <c r="J618" s="40"/>
      <c r="K618" s="40"/>
      <c r="L618" s="40"/>
      <c r="M618" s="40"/>
    </row>
    <row r="619" spans="1:13" ht="15.75" customHeight="1" x14ac:dyDescent="0.15">
      <c r="A619" s="45"/>
      <c r="B619" s="35"/>
      <c r="C619" s="40"/>
      <c r="D619" s="192" t="s">
        <v>1882</v>
      </c>
      <c r="E619" s="193" t="s">
        <v>1883</v>
      </c>
      <c r="F619" s="40"/>
      <c r="G619" s="40"/>
      <c r="H619" s="40"/>
      <c r="I619" s="40"/>
      <c r="J619" s="40"/>
      <c r="K619" s="40"/>
      <c r="L619" s="40"/>
      <c r="M619" s="40"/>
    </row>
    <row r="620" spans="1:13" ht="15.75" customHeight="1" x14ac:dyDescent="0.15">
      <c r="A620" s="45"/>
      <c r="B620" s="35"/>
      <c r="C620" s="40"/>
      <c r="D620" s="192" t="s">
        <v>1884</v>
      </c>
      <c r="E620" s="193" t="s">
        <v>1885</v>
      </c>
      <c r="F620" s="40"/>
      <c r="G620" s="40"/>
      <c r="H620" s="40"/>
      <c r="I620" s="40"/>
      <c r="J620" s="40"/>
      <c r="K620" s="40"/>
      <c r="L620" s="40"/>
      <c r="M620" s="40"/>
    </row>
    <row r="621" spans="1:13" ht="15.75" customHeight="1" x14ac:dyDescent="0.15">
      <c r="A621" s="45"/>
      <c r="B621" s="35"/>
      <c r="C621" s="40"/>
      <c r="D621" s="192" t="s">
        <v>1886</v>
      </c>
      <c r="E621" s="193" t="s">
        <v>1887</v>
      </c>
      <c r="F621" s="40"/>
      <c r="G621" s="40"/>
      <c r="H621" s="40"/>
      <c r="I621" s="40"/>
      <c r="J621" s="40"/>
      <c r="K621" s="40"/>
      <c r="L621" s="40"/>
      <c r="M621" s="40"/>
    </row>
    <row r="622" spans="1:13" ht="15.75" customHeight="1" x14ac:dyDescent="0.15">
      <c r="A622" s="45"/>
      <c r="B622" s="35"/>
      <c r="C622" s="40"/>
      <c r="D622" s="192" t="s">
        <v>1888</v>
      </c>
      <c r="E622" s="193" t="s">
        <v>1889</v>
      </c>
      <c r="F622" s="40"/>
      <c r="G622" s="40"/>
      <c r="H622" s="40"/>
      <c r="I622" s="40"/>
      <c r="J622" s="40"/>
      <c r="K622" s="40"/>
      <c r="L622" s="40"/>
      <c r="M622" s="40"/>
    </row>
    <row r="623" spans="1:13" ht="15.75" customHeight="1" x14ac:dyDescent="0.15">
      <c r="A623" s="45"/>
      <c r="B623" s="35"/>
      <c r="C623" s="40"/>
      <c r="D623" s="192" t="s">
        <v>1890</v>
      </c>
      <c r="E623" s="193" t="s">
        <v>1891</v>
      </c>
      <c r="F623" s="40"/>
      <c r="G623" s="40"/>
      <c r="H623" s="40"/>
      <c r="I623" s="40"/>
      <c r="J623" s="40"/>
      <c r="K623" s="40"/>
      <c r="L623" s="40"/>
      <c r="M623" s="40"/>
    </row>
    <row r="624" spans="1:13" ht="15.75" customHeight="1" x14ac:dyDescent="0.15">
      <c r="A624" s="45"/>
      <c r="B624" s="35"/>
      <c r="C624" s="40"/>
      <c r="D624" s="192" t="s">
        <v>1892</v>
      </c>
      <c r="E624" s="193" t="s">
        <v>1893</v>
      </c>
      <c r="F624" s="40"/>
      <c r="G624" s="40"/>
      <c r="H624" s="40"/>
      <c r="I624" s="40"/>
      <c r="J624" s="40"/>
      <c r="K624" s="40"/>
      <c r="L624" s="40"/>
      <c r="M624" s="40"/>
    </row>
    <row r="625" spans="1:13" ht="15.75" customHeight="1" x14ac:dyDescent="0.15">
      <c r="A625" s="45"/>
      <c r="B625" s="35"/>
      <c r="C625" s="40"/>
      <c r="D625" s="192" t="s">
        <v>1894</v>
      </c>
      <c r="E625" s="193" t="s">
        <v>1895</v>
      </c>
      <c r="F625" s="40"/>
      <c r="G625" s="40"/>
      <c r="H625" s="40"/>
      <c r="I625" s="40"/>
      <c r="J625" s="40"/>
      <c r="K625" s="40"/>
      <c r="L625" s="40"/>
      <c r="M625" s="40"/>
    </row>
    <row r="626" spans="1:13" ht="15.75" customHeight="1" x14ac:dyDescent="0.15">
      <c r="A626" s="45"/>
      <c r="B626" s="35"/>
      <c r="C626" s="40"/>
      <c r="D626" s="192" t="s">
        <v>1896</v>
      </c>
      <c r="E626" s="193" t="s">
        <v>1897</v>
      </c>
      <c r="F626" s="40"/>
      <c r="G626" s="40"/>
      <c r="H626" s="40"/>
      <c r="I626" s="40"/>
      <c r="J626" s="40"/>
      <c r="K626" s="40"/>
      <c r="L626" s="40"/>
      <c r="M626" s="40"/>
    </row>
    <row r="627" spans="1:13" ht="15.75" customHeight="1" x14ac:dyDescent="0.15">
      <c r="A627" s="45"/>
      <c r="B627" s="35"/>
      <c r="C627" s="40"/>
      <c r="D627" s="192" t="s">
        <v>1898</v>
      </c>
      <c r="E627" s="193" t="s">
        <v>1899</v>
      </c>
      <c r="F627" s="40"/>
      <c r="G627" s="40"/>
      <c r="H627" s="40"/>
      <c r="I627" s="40"/>
      <c r="J627" s="40"/>
      <c r="K627" s="40"/>
      <c r="L627" s="40"/>
      <c r="M627" s="40"/>
    </row>
    <row r="628" spans="1:13" ht="15.75" customHeight="1" x14ac:dyDescent="0.15">
      <c r="A628" s="45"/>
      <c r="B628" s="35"/>
      <c r="C628" s="40"/>
      <c r="D628" s="192" t="s">
        <v>1900</v>
      </c>
      <c r="E628" s="193" t="s">
        <v>1901</v>
      </c>
      <c r="F628" s="40"/>
      <c r="G628" s="40"/>
      <c r="H628" s="40"/>
      <c r="I628" s="40"/>
      <c r="J628" s="40"/>
      <c r="K628" s="40"/>
      <c r="L628" s="40"/>
      <c r="M628" s="40"/>
    </row>
    <row r="629" spans="1:13" ht="15.75" customHeight="1" x14ac:dyDescent="0.15">
      <c r="A629" s="45"/>
      <c r="B629" s="35"/>
      <c r="C629" s="40"/>
      <c r="D629" s="192" t="s">
        <v>1902</v>
      </c>
      <c r="E629" s="193" t="s">
        <v>1903</v>
      </c>
      <c r="F629" s="40"/>
      <c r="G629" s="40"/>
      <c r="H629" s="40"/>
      <c r="I629" s="40"/>
      <c r="J629" s="40"/>
      <c r="K629" s="40"/>
      <c r="L629" s="40"/>
      <c r="M629" s="40"/>
    </row>
    <row r="630" spans="1:13" ht="15.75" customHeight="1" x14ac:dyDescent="0.15">
      <c r="A630" s="45"/>
      <c r="B630" s="35"/>
      <c r="C630" s="40"/>
      <c r="D630" s="192" t="s">
        <v>1904</v>
      </c>
      <c r="E630" s="193" t="s">
        <v>104</v>
      </c>
      <c r="F630" s="40"/>
      <c r="G630" s="40"/>
      <c r="H630" s="40"/>
      <c r="I630" s="40"/>
      <c r="J630" s="40"/>
      <c r="K630" s="40"/>
      <c r="L630" s="40"/>
      <c r="M630" s="40"/>
    </row>
    <row r="631" spans="1:13" ht="15.75" customHeight="1" x14ac:dyDescent="0.15">
      <c r="A631" s="45"/>
      <c r="B631" s="35"/>
      <c r="C631" s="40"/>
      <c r="D631" s="192" t="s">
        <v>1905</v>
      </c>
      <c r="E631" s="193" t="s">
        <v>1906</v>
      </c>
      <c r="F631" s="40"/>
      <c r="G631" s="40"/>
      <c r="H631" s="40"/>
      <c r="I631" s="40"/>
      <c r="J631" s="40"/>
      <c r="K631" s="40"/>
      <c r="L631" s="40"/>
      <c r="M631" s="40"/>
    </row>
    <row r="632" spans="1:13" ht="15.75" customHeight="1" x14ac:dyDescent="0.15">
      <c r="A632" s="45"/>
      <c r="B632" s="35"/>
      <c r="C632" s="40"/>
      <c r="D632" s="192" t="s">
        <v>1907</v>
      </c>
      <c r="E632" s="193" t="s">
        <v>1908</v>
      </c>
      <c r="F632" s="40"/>
      <c r="G632" s="40"/>
      <c r="H632" s="40"/>
      <c r="I632" s="40"/>
      <c r="J632" s="40"/>
      <c r="K632" s="40"/>
      <c r="L632" s="40"/>
      <c r="M632" s="40"/>
    </row>
    <row r="633" spans="1:13" ht="15.75" customHeight="1" x14ac:dyDescent="0.15">
      <c r="A633" s="45"/>
      <c r="B633" s="35"/>
      <c r="C633" s="40"/>
      <c r="D633" s="192" t="s">
        <v>1909</v>
      </c>
      <c r="E633" s="193" t="s">
        <v>1910</v>
      </c>
      <c r="F633" s="40"/>
      <c r="G633" s="40"/>
      <c r="H633" s="40"/>
      <c r="I633" s="40"/>
      <c r="J633" s="40"/>
      <c r="K633" s="40"/>
      <c r="L633" s="40"/>
      <c r="M633" s="40"/>
    </row>
    <row r="634" spans="1:13" ht="15.75" customHeight="1" x14ac:dyDescent="0.15">
      <c r="A634" s="45"/>
      <c r="B634" s="35"/>
      <c r="C634" s="40"/>
      <c r="D634" s="192" t="s">
        <v>1911</v>
      </c>
      <c r="E634" s="193" t="s">
        <v>1912</v>
      </c>
      <c r="F634" s="40"/>
      <c r="G634" s="40"/>
      <c r="H634" s="40"/>
      <c r="I634" s="40"/>
      <c r="J634" s="40"/>
      <c r="K634" s="40"/>
      <c r="L634" s="40"/>
      <c r="M634" s="40"/>
    </row>
    <row r="635" spans="1:13" ht="15.75" customHeight="1" x14ac:dyDescent="0.15">
      <c r="A635" s="45"/>
      <c r="B635" s="35"/>
      <c r="C635" s="40"/>
      <c r="D635" s="192" t="s">
        <v>1913</v>
      </c>
      <c r="E635" s="193" t="s">
        <v>1914</v>
      </c>
      <c r="F635" s="40"/>
      <c r="G635" s="40"/>
      <c r="H635" s="40"/>
      <c r="I635" s="40"/>
      <c r="J635" s="40"/>
      <c r="K635" s="40"/>
      <c r="L635" s="40"/>
      <c r="M635" s="40"/>
    </row>
    <row r="636" spans="1:13" ht="15.75" customHeight="1" x14ac:dyDescent="0.15">
      <c r="A636" s="45"/>
      <c r="B636" s="35"/>
      <c r="C636" s="40"/>
      <c r="D636" s="192" t="s">
        <v>1915</v>
      </c>
      <c r="E636" s="193" t="s">
        <v>1916</v>
      </c>
      <c r="F636" s="40"/>
      <c r="G636" s="40"/>
      <c r="H636" s="40"/>
      <c r="I636" s="40"/>
      <c r="J636" s="40"/>
      <c r="K636" s="40"/>
      <c r="L636" s="40"/>
      <c r="M636" s="40"/>
    </row>
    <row r="637" spans="1:13" ht="15.75" customHeight="1" x14ac:dyDescent="0.15">
      <c r="A637" s="45"/>
      <c r="B637" s="35"/>
      <c r="C637" s="40"/>
      <c r="D637" s="192" t="s">
        <v>1917</v>
      </c>
      <c r="E637" s="193" t="s">
        <v>1918</v>
      </c>
      <c r="F637" s="40"/>
      <c r="G637" s="40"/>
      <c r="H637" s="40"/>
      <c r="I637" s="40"/>
      <c r="J637" s="40"/>
      <c r="K637" s="40"/>
      <c r="L637" s="40"/>
      <c r="M637" s="40"/>
    </row>
    <row r="638" spans="1:13" ht="15.75" customHeight="1" x14ac:dyDescent="0.15">
      <c r="A638" s="45"/>
      <c r="B638" s="35"/>
      <c r="C638" s="40"/>
      <c r="D638" s="192" t="s">
        <v>1919</v>
      </c>
      <c r="E638" s="193" t="s">
        <v>1920</v>
      </c>
      <c r="F638" s="40"/>
      <c r="G638" s="40"/>
      <c r="H638" s="40"/>
      <c r="I638" s="40"/>
      <c r="J638" s="40"/>
      <c r="K638" s="40"/>
      <c r="L638" s="40"/>
      <c r="M638" s="40"/>
    </row>
    <row r="639" spans="1:13" ht="15.75" customHeight="1" x14ac:dyDescent="0.15">
      <c r="A639" s="45"/>
      <c r="B639" s="35"/>
      <c r="C639" s="40"/>
      <c r="D639" s="192" t="s">
        <v>1921</v>
      </c>
      <c r="E639" s="193" t="s">
        <v>1922</v>
      </c>
      <c r="F639" s="40"/>
      <c r="G639" s="40"/>
      <c r="H639" s="40"/>
      <c r="I639" s="40"/>
      <c r="J639" s="40"/>
      <c r="K639" s="40"/>
      <c r="L639" s="40"/>
      <c r="M639" s="40"/>
    </row>
    <row r="640" spans="1:13" ht="15.75" customHeight="1" x14ac:dyDescent="0.15">
      <c r="A640" s="45"/>
      <c r="B640" s="35"/>
      <c r="C640" s="40"/>
      <c r="D640" s="192" t="s">
        <v>1923</v>
      </c>
      <c r="E640" s="193" t="s">
        <v>1924</v>
      </c>
      <c r="F640" s="40"/>
      <c r="G640" s="40"/>
      <c r="H640" s="40"/>
      <c r="I640" s="40"/>
      <c r="J640" s="40"/>
      <c r="K640" s="40"/>
      <c r="L640" s="40"/>
      <c r="M640" s="40"/>
    </row>
    <row r="641" spans="1:13" ht="15.75" customHeight="1" x14ac:dyDescent="0.15">
      <c r="A641" s="45"/>
      <c r="B641" s="35"/>
      <c r="C641" s="40"/>
      <c r="D641" s="192" t="s">
        <v>1925</v>
      </c>
      <c r="E641" s="193" t="s">
        <v>1926</v>
      </c>
      <c r="F641" s="40"/>
      <c r="G641" s="40"/>
      <c r="H641" s="40"/>
      <c r="I641" s="40"/>
      <c r="J641" s="40"/>
      <c r="K641" s="40"/>
      <c r="L641" s="40"/>
      <c r="M641" s="40"/>
    </row>
    <row r="642" spans="1:13" ht="15.75" customHeight="1" x14ac:dyDescent="0.15">
      <c r="A642" s="45"/>
      <c r="B642" s="35"/>
      <c r="C642" s="40"/>
      <c r="D642" s="192" t="s">
        <v>1927</v>
      </c>
      <c r="E642" s="193" t="s">
        <v>1928</v>
      </c>
      <c r="F642" s="40"/>
      <c r="G642" s="40"/>
      <c r="H642" s="40"/>
      <c r="I642" s="40"/>
      <c r="J642" s="40"/>
      <c r="K642" s="40"/>
      <c r="L642" s="40"/>
      <c r="M642" s="40"/>
    </row>
    <row r="643" spans="1:13" ht="15.75" customHeight="1" x14ac:dyDescent="0.15">
      <c r="A643" s="45"/>
      <c r="B643" s="35"/>
      <c r="C643" s="40"/>
      <c r="D643" s="192" t="s">
        <v>1929</v>
      </c>
      <c r="E643" s="193" t="s">
        <v>1930</v>
      </c>
      <c r="F643" s="40"/>
      <c r="G643" s="40"/>
      <c r="H643" s="40"/>
      <c r="I643" s="40"/>
      <c r="J643" s="40"/>
      <c r="K643" s="40"/>
      <c r="L643" s="40"/>
      <c r="M643" s="40"/>
    </row>
    <row r="644" spans="1:13" ht="15.75" customHeight="1" x14ac:dyDescent="0.15">
      <c r="A644" s="45"/>
      <c r="B644" s="35"/>
      <c r="C644" s="40"/>
      <c r="D644" s="192" t="s">
        <v>1931</v>
      </c>
      <c r="E644" s="193" t="s">
        <v>1932</v>
      </c>
      <c r="F644" s="40"/>
      <c r="G644" s="40"/>
      <c r="H644" s="40"/>
      <c r="I644" s="40"/>
      <c r="J644" s="40"/>
      <c r="K644" s="40"/>
      <c r="L644" s="40"/>
      <c r="M644" s="40"/>
    </row>
    <row r="645" spans="1:13" ht="15.75" customHeight="1" x14ac:dyDescent="0.15">
      <c r="A645" s="45"/>
      <c r="B645" s="35"/>
      <c r="C645" s="40"/>
      <c r="D645" s="192" t="s">
        <v>1933</v>
      </c>
      <c r="E645" s="193" t="s">
        <v>1934</v>
      </c>
      <c r="F645" s="40"/>
      <c r="G645" s="40"/>
      <c r="H645" s="40"/>
      <c r="I645" s="40"/>
      <c r="J645" s="40"/>
      <c r="K645" s="40"/>
      <c r="L645" s="40"/>
      <c r="M645" s="40"/>
    </row>
    <row r="646" spans="1:13" ht="15.75" customHeight="1" x14ac:dyDescent="0.15">
      <c r="A646" s="45"/>
      <c r="B646" s="35"/>
      <c r="C646" s="40"/>
      <c r="D646" s="192" t="s">
        <v>1935</v>
      </c>
      <c r="E646" s="193" t="s">
        <v>1936</v>
      </c>
      <c r="F646" s="40"/>
      <c r="G646" s="40"/>
      <c r="H646" s="40"/>
      <c r="I646" s="40"/>
      <c r="J646" s="40"/>
      <c r="K646" s="40"/>
      <c r="L646" s="40"/>
      <c r="M646" s="40"/>
    </row>
    <row r="647" spans="1:13" ht="15.75" customHeight="1" x14ac:dyDescent="0.15">
      <c r="A647" s="45"/>
      <c r="B647" s="35"/>
      <c r="C647" s="40"/>
      <c r="D647" s="192" t="s">
        <v>1937</v>
      </c>
      <c r="E647" s="193" t="s">
        <v>1938</v>
      </c>
      <c r="F647" s="40"/>
      <c r="G647" s="40"/>
      <c r="H647" s="40"/>
      <c r="I647" s="40"/>
      <c r="J647" s="40"/>
      <c r="K647" s="40"/>
      <c r="L647" s="40"/>
      <c r="M647" s="40"/>
    </row>
    <row r="648" spans="1:13" ht="15.75" customHeight="1" x14ac:dyDescent="0.15">
      <c r="A648" s="45"/>
      <c r="B648" s="35"/>
      <c r="C648" s="40"/>
      <c r="D648" s="192" t="s">
        <v>1939</v>
      </c>
      <c r="E648" s="193" t="s">
        <v>1940</v>
      </c>
      <c r="F648" s="40"/>
      <c r="G648" s="40"/>
      <c r="H648" s="40"/>
      <c r="I648" s="40"/>
      <c r="J648" s="40"/>
      <c r="K648" s="40"/>
      <c r="L648" s="40"/>
      <c r="M648" s="40"/>
    </row>
    <row r="649" spans="1:13" ht="15.75" customHeight="1" x14ac:dyDescent="0.15">
      <c r="A649" s="45"/>
      <c r="B649" s="35"/>
      <c r="C649" s="40"/>
      <c r="D649" s="192" t="s">
        <v>1941</v>
      </c>
      <c r="E649" s="193" t="s">
        <v>1942</v>
      </c>
      <c r="F649" s="40"/>
      <c r="G649" s="40"/>
      <c r="H649" s="40"/>
      <c r="I649" s="40"/>
      <c r="J649" s="40"/>
      <c r="K649" s="40"/>
      <c r="L649" s="40"/>
      <c r="M649" s="40"/>
    </row>
    <row r="650" spans="1:13" ht="15.75" customHeight="1" x14ac:dyDescent="0.15">
      <c r="A650" s="45"/>
      <c r="B650" s="35"/>
      <c r="C650" s="40"/>
      <c r="D650" s="192" t="s">
        <v>1943</v>
      </c>
      <c r="E650" s="193" t="s">
        <v>1944</v>
      </c>
      <c r="F650" s="40"/>
      <c r="G650" s="40"/>
      <c r="H650" s="40"/>
      <c r="I650" s="40"/>
      <c r="J650" s="40"/>
      <c r="K650" s="40"/>
      <c r="L650" s="40"/>
      <c r="M650" s="40"/>
    </row>
    <row r="651" spans="1:13" ht="15.75" customHeight="1" x14ac:dyDescent="0.15">
      <c r="A651" s="45"/>
      <c r="B651" s="35"/>
      <c r="C651" s="40"/>
      <c r="D651" s="192" t="s">
        <v>1945</v>
      </c>
      <c r="E651" s="193" t="s">
        <v>1946</v>
      </c>
      <c r="F651" s="40"/>
      <c r="G651" s="40"/>
      <c r="H651" s="40"/>
      <c r="I651" s="40"/>
      <c r="J651" s="40"/>
      <c r="K651" s="40"/>
      <c r="L651" s="40"/>
      <c r="M651" s="40"/>
    </row>
    <row r="652" spans="1:13" ht="15.75" customHeight="1" x14ac:dyDescent="0.15">
      <c r="A652" s="45"/>
      <c r="B652" s="35"/>
      <c r="C652" s="40"/>
      <c r="D652" s="192" t="s">
        <v>1947</v>
      </c>
      <c r="E652" s="193" t="s">
        <v>1948</v>
      </c>
      <c r="F652" s="40"/>
      <c r="G652" s="40"/>
      <c r="H652" s="40"/>
      <c r="I652" s="40"/>
      <c r="J652" s="40"/>
      <c r="K652" s="40"/>
      <c r="L652" s="40"/>
      <c r="M652" s="40"/>
    </row>
    <row r="653" spans="1:13" ht="15.75" customHeight="1" x14ac:dyDescent="0.15">
      <c r="A653" s="45"/>
      <c r="B653" s="35"/>
      <c r="C653" s="40"/>
      <c r="D653" s="192" t="s">
        <v>1949</v>
      </c>
      <c r="E653" s="193" t="s">
        <v>1950</v>
      </c>
      <c r="F653" s="40"/>
      <c r="G653" s="40"/>
      <c r="H653" s="40"/>
      <c r="I653" s="40"/>
      <c r="J653" s="40"/>
      <c r="K653" s="40"/>
      <c r="L653" s="40"/>
      <c r="M653" s="40"/>
    </row>
    <row r="654" spans="1:13" ht="15.75" customHeight="1" x14ac:dyDescent="0.15">
      <c r="A654" s="45"/>
      <c r="B654" s="35"/>
      <c r="C654" s="40"/>
      <c r="D654" s="192" t="s">
        <v>1951</v>
      </c>
      <c r="E654" s="193" t="s">
        <v>1952</v>
      </c>
      <c r="F654" s="40"/>
      <c r="G654" s="40"/>
      <c r="H654" s="40"/>
      <c r="I654" s="40"/>
      <c r="J654" s="40"/>
      <c r="K654" s="40"/>
      <c r="L654" s="40"/>
      <c r="M654" s="40"/>
    </row>
    <row r="655" spans="1:13" ht="15.75" customHeight="1" x14ac:dyDescent="0.15">
      <c r="A655" s="45"/>
      <c r="B655" s="35"/>
      <c r="C655" s="40"/>
      <c r="D655" s="192" t="s">
        <v>1953</v>
      </c>
      <c r="E655" s="193" t="s">
        <v>1954</v>
      </c>
      <c r="F655" s="40"/>
      <c r="G655" s="40"/>
      <c r="H655" s="40"/>
      <c r="I655" s="40"/>
      <c r="J655" s="40"/>
      <c r="K655" s="40"/>
      <c r="L655" s="40"/>
      <c r="M655" s="40"/>
    </row>
    <row r="656" spans="1:13" ht="15.75" customHeight="1" x14ac:dyDescent="0.15">
      <c r="A656" s="45"/>
      <c r="B656" s="35"/>
      <c r="C656" s="40"/>
      <c r="D656" s="192" t="s">
        <v>1955</v>
      </c>
      <c r="E656" s="193" t="s">
        <v>1956</v>
      </c>
      <c r="F656" s="40"/>
      <c r="G656" s="40"/>
      <c r="H656" s="40"/>
      <c r="I656" s="40"/>
      <c r="J656" s="40"/>
      <c r="K656" s="40"/>
      <c r="L656" s="40"/>
      <c r="M656" s="40"/>
    </row>
    <row r="657" spans="1:13" ht="15.75" customHeight="1" x14ac:dyDescent="0.15">
      <c r="A657" s="45"/>
      <c r="B657" s="35"/>
      <c r="C657" s="40"/>
      <c r="D657" s="192" t="s">
        <v>1957</v>
      </c>
      <c r="E657" s="193" t="s">
        <v>1958</v>
      </c>
      <c r="F657" s="40"/>
      <c r="G657" s="40"/>
      <c r="H657" s="40"/>
      <c r="I657" s="40"/>
      <c r="J657" s="40"/>
      <c r="K657" s="40"/>
      <c r="L657" s="40"/>
      <c r="M657" s="40"/>
    </row>
    <row r="658" spans="1:13" ht="15.75" customHeight="1" x14ac:dyDescent="0.15">
      <c r="A658" s="45"/>
      <c r="B658" s="35"/>
      <c r="C658" s="40"/>
      <c r="D658" s="192" t="s">
        <v>1959</v>
      </c>
      <c r="E658" s="193" t="s">
        <v>1960</v>
      </c>
      <c r="F658" s="40"/>
      <c r="G658" s="40"/>
      <c r="H658" s="40"/>
      <c r="I658" s="40"/>
      <c r="J658" s="40"/>
      <c r="K658" s="40"/>
      <c r="L658" s="40"/>
      <c r="M658" s="40"/>
    </row>
    <row r="659" spans="1:13" ht="15.75" customHeight="1" x14ac:dyDescent="0.15">
      <c r="A659" s="45"/>
      <c r="B659" s="35"/>
      <c r="C659" s="40"/>
      <c r="D659" s="192" t="s">
        <v>1961</v>
      </c>
      <c r="E659" s="193" t="s">
        <v>1962</v>
      </c>
      <c r="F659" s="40"/>
      <c r="G659" s="40"/>
      <c r="H659" s="40"/>
      <c r="I659" s="40"/>
      <c r="J659" s="40"/>
      <c r="K659" s="40"/>
      <c r="L659" s="40"/>
      <c r="M659" s="40"/>
    </row>
    <row r="660" spans="1:13" ht="15.75" customHeight="1" x14ac:dyDescent="0.15">
      <c r="A660" s="45"/>
      <c r="B660" s="35"/>
      <c r="C660" s="40"/>
      <c r="D660" s="192" t="s">
        <v>1963</v>
      </c>
      <c r="E660" s="193" t="s">
        <v>1964</v>
      </c>
      <c r="F660" s="40"/>
      <c r="G660" s="40"/>
      <c r="H660" s="40"/>
      <c r="I660" s="40"/>
      <c r="J660" s="40"/>
      <c r="K660" s="40"/>
      <c r="L660" s="40"/>
      <c r="M660" s="40"/>
    </row>
    <row r="661" spans="1:13" ht="15.75" customHeight="1" x14ac:dyDescent="0.15">
      <c r="A661" s="45"/>
      <c r="B661" s="35"/>
      <c r="C661" s="40"/>
      <c r="D661" s="192" t="s">
        <v>1965</v>
      </c>
      <c r="E661" s="193" t="s">
        <v>1966</v>
      </c>
      <c r="F661" s="40"/>
      <c r="G661" s="40"/>
      <c r="H661" s="40"/>
      <c r="I661" s="40"/>
      <c r="J661" s="40"/>
      <c r="K661" s="40"/>
      <c r="L661" s="40"/>
      <c r="M661" s="40"/>
    </row>
    <row r="662" spans="1:13" ht="15.75" customHeight="1" x14ac:dyDescent="0.15">
      <c r="A662" s="45"/>
      <c r="B662" s="35"/>
      <c r="C662" s="40"/>
      <c r="D662" s="192" t="s">
        <v>1967</v>
      </c>
      <c r="E662" s="193" t="s">
        <v>1968</v>
      </c>
      <c r="F662" s="40"/>
      <c r="G662" s="40"/>
      <c r="H662" s="40"/>
      <c r="I662" s="40"/>
      <c r="J662" s="40"/>
      <c r="K662" s="40"/>
      <c r="L662" s="40"/>
      <c r="M662" s="40"/>
    </row>
    <row r="663" spans="1:13" ht="15.75" customHeight="1" x14ac:dyDescent="0.15">
      <c r="A663" s="45"/>
      <c r="B663" s="35"/>
      <c r="C663" s="40"/>
      <c r="D663" s="192" t="s">
        <v>1969</v>
      </c>
      <c r="E663" s="193" t="s">
        <v>1970</v>
      </c>
      <c r="F663" s="40"/>
      <c r="G663" s="40"/>
      <c r="H663" s="40"/>
      <c r="I663" s="40"/>
      <c r="J663" s="40"/>
      <c r="K663" s="40"/>
      <c r="L663" s="40"/>
      <c r="M663" s="40"/>
    </row>
    <row r="664" spans="1:13" ht="15.75" customHeight="1" x14ac:dyDescent="0.15">
      <c r="A664" s="45"/>
      <c r="B664" s="35"/>
      <c r="C664" s="40"/>
      <c r="D664" s="192" t="s">
        <v>1971</v>
      </c>
      <c r="E664" s="193" t="s">
        <v>1972</v>
      </c>
      <c r="F664" s="40"/>
      <c r="G664" s="40"/>
      <c r="H664" s="40"/>
      <c r="I664" s="40"/>
      <c r="J664" s="40"/>
      <c r="K664" s="40"/>
      <c r="L664" s="40"/>
      <c r="M664" s="40"/>
    </row>
    <row r="665" spans="1:13" ht="15.75" customHeight="1" x14ac:dyDescent="0.15">
      <c r="A665" s="45"/>
      <c r="B665" s="35"/>
      <c r="C665" s="40"/>
      <c r="D665" s="192" t="s">
        <v>1973</v>
      </c>
      <c r="E665" s="193" t="s">
        <v>1974</v>
      </c>
      <c r="F665" s="40"/>
      <c r="G665" s="40"/>
      <c r="H665" s="40"/>
      <c r="I665" s="40"/>
      <c r="J665" s="40"/>
      <c r="K665" s="40"/>
      <c r="L665" s="40"/>
      <c r="M665" s="40"/>
    </row>
    <row r="666" spans="1:13" ht="15.75" customHeight="1" x14ac:dyDescent="0.15">
      <c r="A666" s="45"/>
      <c r="B666" s="35"/>
      <c r="C666" s="40"/>
      <c r="D666" s="192" t="s">
        <v>1975</v>
      </c>
      <c r="E666" s="193" t="s">
        <v>1976</v>
      </c>
      <c r="F666" s="40"/>
      <c r="G666" s="40"/>
      <c r="H666" s="40"/>
      <c r="I666" s="40"/>
      <c r="J666" s="40"/>
      <c r="K666" s="40"/>
      <c r="L666" s="40"/>
      <c r="M666" s="40"/>
    </row>
    <row r="667" spans="1:13" ht="15.75" customHeight="1" x14ac:dyDescent="0.15">
      <c r="A667" s="45"/>
      <c r="B667" s="35"/>
      <c r="C667" s="40"/>
      <c r="D667" s="192" t="s">
        <v>1977</v>
      </c>
      <c r="E667" s="193" t="s">
        <v>1978</v>
      </c>
      <c r="F667" s="40"/>
      <c r="G667" s="40"/>
      <c r="H667" s="40"/>
      <c r="I667" s="40"/>
      <c r="J667" s="40"/>
      <c r="K667" s="40"/>
      <c r="L667" s="40"/>
      <c r="M667" s="40"/>
    </row>
    <row r="668" spans="1:13" ht="15.75" customHeight="1" x14ac:dyDescent="0.15">
      <c r="A668" s="45"/>
      <c r="B668" s="35"/>
      <c r="C668" s="40"/>
      <c r="D668" s="192" t="s">
        <v>1979</v>
      </c>
      <c r="E668" s="193" t="s">
        <v>1980</v>
      </c>
      <c r="F668" s="40"/>
      <c r="G668" s="40"/>
      <c r="H668" s="40"/>
      <c r="I668" s="40"/>
      <c r="J668" s="40"/>
      <c r="K668" s="40"/>
      <c r="L668" s="40"/>
      <c r="M668" s="40"/>
    </row>
    <row r="669" spans="1:13" ht="15.75" customHeight="1" x14ac:dyDescent="0.15">
      <c r="A669" s="45"/>
      <c r="B669" s="35"/>
      <c r="C669" s="40"/>
      <c r="D669" s="192" t="s">
        <v>1981</v>
      </c>
      <c r="E669" s="193" t="s">
        <v>1982</v>
      </c>
      <c r="F669" s="40"/>
      <c r="G669" s="40"/>
      <c r="H669" s="40"/>
      <c r="I669" s="40"/>
      <c r="J669" s="40"/>
      <c r="K669" s="40"/>
      <c r="L669" s="40"/>
      <c r="M669" s="40"/>
    </row>
    <row r="670" spans="1:13" ht="15.75" customHeight="1" x14ac:dyDescent="0.15">
      <c r="A670" s="45"/>
      <c r="B670" s="35"/>
      <c r="C670" s="40"/>
      <c r="D670" s="192" t="s">
        <v>1983</v>
      </c>
      <c r="E670" s="193" t="s">
        <v>1984</v>
      </c>
      <c r="F670" s="40"/>
      <c r="G670" s="40"/>
      <c r="H670" s="40"/>
      <c r="I670" s="40"/>
      <c r="J670" s="40"/>
      <c r="K670" s="40"/>
      <c r="L670" s="40"/>
      <c r="M670" s="40"/>
    </row>
    <row r="671" spans="1:13" ht="15.75" customHeight="1" x14ac:dyDescent="0.15">
      <c r="A671" s="45"/>
      <c r="B671" s="35"/>
      <c r="C671" s="40"/>
      <c r="D671" s="192" t="s">
        <v>1985</v>
      </c>
      <c r="E671" s="193" t="s">
        <v>1986</v>
      </c>
      <c r="F671" s="40"/>
      <c r="G671" s="40"/>
      <c r="H671" s="40"/>
      <c r="I671" s="40"/>
      <c r="J671" s="40"/>
      <c r="K671" s="40"/>
      <c r="L671" s="40"/>
      <c r="M671" s="40"/>
    </row>
    <row r="672" spans="1:13" ht="15.75" customHeight="1" x14ac:dyDescent="0.15">
      <c r="A672" s="45"/>
      <c r="B672" s="35"/>
      <c r="C672" s="40"/>
      <c r="D672" s="192" t="s">
        <v>1987</v>
      </c>
      <c r="E672" s="193" t="s">
        <v>1988</v>
      </c>
      <c r="F672" s="40"/>
      <c r="G672" s="40"/>
      <c r="H672" s="40"/>
      <c r="I672" s="40"/>
      <c r="J672" s="40"/>
      <c r="K672" s="40"/>
      <c r="L672" s="40"/>
      <c r="M672" s="40"/>
    </row>
    <row r="673" spans="1:13" ht="15.75" customHeight="1" x14ac:dyDescent="0.15">
      <c r="A673" s="45"/>
      <c r="B673" s="35"/>
      <c r="C673" s="40"/>
      <c r="D673" s="192" t="s">
        <v>1989</v>
      </c>
      <c r="E673" s="193" t="s">
        <v>1990</v>
      </c>
      <c r="F673" s="40"/>
      <c r="G673" s="40"/>
      <c r="H673" s="40"/>
      <c r="I673" s="40"/>
      <c r="J673" s="40"/>
      <c r="K673" s="40"/>
      <c r="L673" s="40"/>
      <c r="M673" s="40"/>
    </row>
    <row r="674" spans="1:13" ht="15.75" customHeight="1" x14ac:dyDescent="0.15">
      <c r="A674" s="45"/>
      <c r="B674" s="35"/>
      <c r="C674" s="40"/>
      <c r="D674" s="192" t="s">
        <v>1991</v>
      </c>
      <c r="E674" s="193" t="s">
        <v>1992</v>
      </c>
      <c r="F674" s="40"/>
      <c r="G674" s="40"/>
      <c r="H674" s="40"/>
      <c r="I674" s="40"/>
      <c r="J674" s="40"/>
      <c r="K674" s="40"/>
      <c r="L674" s="40"/>
      <c r="M674" s="40"/>
    </row>
    <row r="675" spans="1:13" ht="15.75" customHeight="1" x14ac:dyDescent="0.15">
      <c r="A675" s="45"/>
      <c r="B675" s="35"/>
      <c r="C675" s="40"/>
      <c r="D675" s="192" t="s">
        <v>1993</v>
      </c>
      <c r="E675" s="193" t="s">
        <v>1994</v>
      </c>
      <c r="F675" s="40"/>
      <c r="G675" s="40"/>
      <c r="H675" s="40"/>
      <c r="I675" s="40"/>
      <c r="J675" s="40"/>
      <c r="K675" s="40"/>
      <c r="L675" s="40"/>
      <c r="M675" s="40"/>
    </row>
    <row r="676" spans="1:13" ht="15.75" customHeight="1" x14ac:dyDescent="0.15">
      <c r="A676" s="45"/>
      <c r="B676" s="35"/>
      <c r="C676" s="40"/>
      <c r="D676" s="192" t="s">
        <v>1995</v>
      </c>
      <c r="E676" s="193" t="s">
        <v>1996</v>
      </c>
      <c r="F676" s="40"/>
      <c r="G676" s="40"/>
      <c r="H676" s="40"/>
      <c r="I676" s="40"/>
      <c r="J676" s="40"/>
      <c r="K676" s="40"/>
      <c r="L676" s="40"/>
      <c r="M676" s="40"/>
    </row>
    <row r="677" spans="1:13" ht="15.75" customHeight="1" x14ac:dyDescent="0.15">
      <c r="A677" s="45"/>
      <c r="B677" s="35"/>
      <c r="C677" s="40"/>
      <c r="D677" s="192" t="s">
        <v>1997</v>
      </c>
      <c r="E677" s="193" t="s">
        <v>1998</v>
      </c>
      <c r="F677" s="40"/>
      <c r="G677" s="40"/>
      <c r="H677" s="40"/>
      <c r="I677" s="40"/>
      <c r="J677" s="40"/>
      <c r="K677" s="40"/>
      <c r="L677" s="40"/>
      <c r="M677" s="40"/>
    </row>
    <row r="678" spans="1:13" ht="15.75" customHeight="1" x14ac:dyDescent="0.15">
      <c r="A678" s="45"/>
      <c r="B678" s="35"/>
      <c r="C678" s="40"/>
      <c r="D678" s="192" t="s">
        <v>1999</v>
      </c>
      <c r="E678" s="193" t="s">
        <v>2000</v>
      </c>
      <c r="F678" s="40"/>
      <c r="G678" s="40"/>
      <c r="H678" s="40"/>
      <c r="I678" s="40"/>
      <c r="J678" s="40"/>
      <c r="K678" s="40"/>
      <c r="L678" s="40"/>
      <c r="M678" s="40"/>
    </row>
    <row r="679" spans="1:13" ht="15.75" customHeight="1" x14ac:dyDescent="0.15">
      <c r="A679" s="45"/>
      <c r="B679" s="35"/>
      <c r="C679" s="40"/>
      <c r="D679" s="192" t="s">
        <v>2001</v>
      </c>
      <c r="E679" s="193" t="s">
        <v>2002</v>
      </c>
      <c r="F679" s="40"/>
      <c r="G679" s="40"/>
      <c r="H679" s="40"/>
      <c r="I679" s="40"/>
      <c r="J679" s="40"/>
      <c r="K679" s="40"/>
      <c r="L679" s="40"/>
      <c r="M679" s="40"/>
    </row>
    <row r="680" spans="1:13" ht="15.75" customHeight="1" x14ac:dyDescent="0.15">
      <c r="A680" s="45"/>
      <c r="B680" s="35"/>
      <c r="C680" s="40"/>
      <c r="D680" s="192" t="s">
        <v>2003</v>
      </c>
      <c r="E680" s="193" t="s">
        <v>2004</v>
      </c>
      <c r="F680" s="40"/>
      <c r="G680" s="40"/>
      <c r="H680" s="40"/>
      <c r="I680" s="40"/>
      <c r="J680" s="40"/>
      <c r="K680" s="40"/>
      <c r="L680" s="40"/>
      <c r="M680" s="40"/>
    </row>
    <row r="681" spans="1:13" ht="15.75" customHeight="1" x14ac:dyDescent="0.15">
      <c r="A681" s="45"/>
      <c r="B681" s="35"/>
      <c r="C681" s="40"/>
      <c r="D681" s="192" t="s">
        <v>2005</v>
      </c>
      <c r="E681" s="193" t="s">
        <v>2006</v>
      </c>
      <c r="F681" s="40"/>
      <c r="G681" s="40"/>
      <c r="H681" s="40"/>
      <c r="I681" s="40"/>
      <c r="J681" s="40"/>
      <c r="K681" s="40"/>
      <c r="L681" s="40"/>
      <c r="M681" s="40"/>
    </row>
    <row r="682" spans="1:13" ht="15.75" customHeight="1" x14ac:dyDescent="0.15">
      <c r="A682" s="45"/>
      <c r="B682" s="35"/>
      <c r="C682" s="40"/>
      <c r="D682" s="192" t="s">
        <v>2007</v>
      </c>
      <c r="E682" s="193" t="s">
        <v>2008</v>
      </c>
      <c r="F682" s="40"/>
      <c r="G682" s="40"/>
      <c r="H682" s="40"/>
      <c r="I682" s="40"/>
      <c r="J682" s="40"/>
      <c r="K682" s="40"/>
      <c r="L682" s="40"/>
      <c r="M682" s="40"/>
    </row>
    <row r="683" spans="1:13" ht="15.75" customHeight="1" x14ac:dyDescent="0.15">
      <c r="A683" s="45"/>
      <c r="B683" s="35"/>
      <c r="C683" s="40"/>
      <c r="D683" s="192" t="s">
        <v>2009</v>
      </c>
      <c r="E683" s="193" t="s">
        <v>2010</v>
      </c>
      <c r="F683" s="40"/>
      <c r="G683" s="40"/>
      <c r="H683" s="40"/>
      <c r="I683" s="40"/>
      <c r="J683" s="40"/>
      <c r="K683" s="40"/>
      <c r="L683" s="40"/>
      <c r="M683" s="40"/>
    </row>
    <row r="684" spans="1:13" ht="15.75" customHeight="1" x14ac:dyDescent="0.15">
      <c r="A684" s="45"/>
      <c r="B684" s="35"/>
      <c r="C684" s="40"/>
      <c r="D684" s="192" t="s">
        <v>2011</v>
      </c>
      <c r="E684" s="193" t="s">
        <v>2012</v>
      </c>
      <c r="F684" s="40"/>
      <c r="G684" s="40"/>
      <c r="H684" s="40"/>
      <c r="I684" s="40"/>
      <c r="J684" s="40"/>
      <c r="K684" s="40"/>
      <c r="L684" s="40"/>
      <c r="M684" s="40"/>
    </row>
    <row r="685" spans="1:13" ht="15.75" customHeight="1" x14ac:dyDescent="0.15">
      <c r="A685" s="45"/>
      <c r="B685" s="35"/>
      <c r="C685" s="40"/>
      <c r="D685" s="192" t="s">
        <v>2013</v>
      </c>
      <c r="E685" s="193" t="s">
        <v>2014</v>
      </c>
      <c r="F685" s="40"/>
      <c r="G685" s="40"/>
      <c r="H685" s="40"/>
      <c r="I685" s="40"/>
      <c r="J685" s="40"/>
      <c r="K685" s="40"/>
      <c r="L685" s="40"/>
      <c r="M685" s="40"/>
    </row>
    <row r="686" spans="1:13" ht="15.75" customHeight="1" x14ac:dyDescent="0.15">
      <c r="A686" s="45"/>
      <c r="B686" s="35"/>
      <c r="C686" s="40"/>
      <c r="D686" s="192" t="s">
        <v>2015</v>
      </c>
      <c r="E686" s="193" t="s">
        <v>2016</v>
      </c>
      <c r="F686" s="40"/>
      <c r="G686" s="40"/>
      <c r="H686" s="40"/>
      <c r="I686" s="40"/>
      <c r="J686" s="40"/>
      <c r="K686" s="40"/>
      <c r="L686" s="40"/>
      <c r="M686" s="40"/>
    </row>
    <row r="687" spans="1:13" ht="15.75" customHeight="1" x14ac:dyDescent="0.15">
      <c r="A687" s="45"/>
      <c r="B687" s="35"/>
      <c r="C687" s="40"/>
      <c r="D687" s="192" t="s">
        <v>2017</v>
      </c>
      <c r="E687" s="193" t="s">
        <v>2018</v>
      </c>
      <c r="F687" s="40"/>
      <c r="G687" s="40"/>
      <c r="H687" s="40"/>
      <c r="I687" s="40"/>
      <c r="J687" s="40"/>
      <c r="K687" s="40"/>
      <c r="L687" s="40"/>
      <c r="M687" s="40"/>
    </row>
    <row r="688" spans="1:13" ht="15.75" customHeight="1" x14ac:dyDescent="0.15">
      <c r="A688" s="45"/>
      <c r="B688" s="35"/>
      <c r="C688" s="40"/>
      <c r="D688" s="192" t="s">
        <v>2019</v>
      </c>
      <c r="E688" s="193" t="s">
        <v>2020</v>
      </c>
      <c r="F688" s="40"/>
      <c r="G688" s="40"/>
      <c r="H688" s="40"/>
      <c r="I688" s="40"/>
      <c r="J688" s="40"/>
      <c r="K688" s="40"/>
      <c r="L688" s="40"/>
      <c r="M688" s="40"/>
    </row>
    <row r="689" spans="1:13" ht="15.75" customHeight="1" x14ac:dyDescent="0.15">
      <c r="A689" s="45"/>
      <c r="B689" s="35"/>
      <c r="C689" s="40"/>
      <c r="D689" s="192" t="s">
        <v>2021</v>
      </c>
      <c r="E689" s="193" t="s">
        <v>2022</v>
      </c>
      <c r="F689" s="40"/>
      <c r="G689" s="40"/>
      <c r="H689" s="40"/>
      <c r="I689" s="40"/>
      <c r="J689" s="40"/>
      <c r="K689" s="40"/>
      <c r="L689" s="40"/>
      <c r="M689" s="40"/>
    </row>
    <row r="690" spans="1:13" ht="15.75" customHeight="1" x14ac:dyDescent="0.15">
      <c r="A690" s="45"/>
      <c r="B690" s="35"/>
      <c r="C690" s="40"/>
      <c r="D690" s="192" t="s">
        <v>2023</v>
      </c>
      <c r="E690" s="193" t="s">
        <v>2024</v>
      </c>
      <c r="F690" s="40"/>
      <c r="G690" s="40"/>
      <c r="H690" s="40"/>
      <c r="I690" s="40"/>
      <c r="J690" s="40"/>
      <c r="K690" s="40"/>
      <c r="L690" s="40"/>
      <c r="M690" s="40"/>
    </row>
    <row r="691" spans="1:13" ht="15.75" customHeight="1" x14ac:dyDescent="0.15">
      <c r="A691" s="45"/>
      <c r="B691" s="35"/>
      <c r="C691" s="40"/>
      <c r="D691" s="192" t="s">
        <v>2025</v>
      </c>
      <c r="E691" s="193" t="s">
        <v>2026</v>
      </c>
      <c r="F691" s="40"/>
      <c r="G691" s="40"/>
      <c r="H691" s="40"/>
      <c r="I691" s="40"/>
      <c r="J691" s="40"/>
      <c r="K691" s="40"/>
      <c r="L691" s="40"/>
      <c r="M691" s="40"/>
    </row>
    <row r="692" spans="1:13" ht="15.75" customHeight="1" x14ac:dyDescent="0.15">
      <c r="A692" s="45"/>
      <c r="B692" s="35"/>
      <c r="C692" s="40"/>
      <c r="D692" s="192" t="s">
        <v>2027</v>
      </c>
      <c r="E692" s="193" t="s">
        <v>2028</v>
      </c>
      <c r="F692" s="40"/>
      <c r="G692" s="40"/>
      <c r="H692" s="40"/>
      <c r="I692" s="40"/>
      <c r="J692" s="40"/>
      <c r="K692" s="40"/>
      <c r="L692" s="40"/>
      <c r="M692" s="40"/>
    </row>
    <row r="693" spans="1:13" ht="15.75" customHeight="1" x14ac:dyDescent="0.15">
      <c r="A693" s="45"/>
      <c r="B693" s="35"/>
      <c r="C693" s="40"/>
      <c r="D693" s="192" t="s">
        <v>2029</v>
      </c>
      <c r="E693" s="193" t="s">
        <v>2030</v>
      </c>
      <c r="F693" s="40"/>
      <c r="G693" s="40"/>
      <c r="H693" s="40"/>
      <c r="I693" s="40"/>
      <c r="J693" s="40"/>
      <c r="K693" s="40"/>
      <c r="L693" s="40"/>
      <c r="M693" s="40"/>
    </row>
    <row r="694" spans="1:13" ht="15.75" customHeight="1" x14ac:dyDescent="0.15">
      <c r="A694" s="45"/>
      <c r="B694" s="35"/>
      <c r="C694" s="40"/>
      <c r="D694" s="192" t="s">
        <v>2031</v>
      </c>
      <c r="E694" s="193" t="s">
        <v>2032</v>
      </c>
      <c r="F694" s="40"/>
      <c r="G694" s="40"/>
      <c r="H694" s="40"/>
      <c r="I694" s="40"/>
      <c r="J694" s="40"/>
      <c r="K694" s="40"/>
      <c r="L694" s="40"/>
      <c r="M694" s="40"/>
    </row>
    <row r="695" spans="1:13" ht="15.75" customHeight="1" x14ac:dyDescent="0.15">
      <c r="A695" s="45"/>
      <c r="B695" s="35"/>
      <c r="C695" s="40"/>
      <c r="D695" s="192" t="s">
        <v>2033</v>
      </c>
      <c r="E695" s="193" t="s">
        <v>2034</v>
      </c>
      <c r="F695" s="40"/>
      <c r="G695" s="40"/>
      <c r="H695" s="40"/>
      <c r="I695" s="40"/>
      <c r="J695" s="40"/>
      <c r="K695" s="40"/>
      <c r="L695" s="40"/>
      <c r="M695" s="40"/>
    </row>
    <row r="696" spans="1:13" ht="15.75" customHeight="1" x14ac:dyDescent="0.15">
      <c r="A696" s="45"/>
      <c r="B696" s="35"/>
      <c r="C696" s="40"/>
      <c r="D696" s="192" t="s">
        <v>2035</v>
      </c>
      <c r="E696" s="193" t="s">
        <v>2036</v>
      </c>
      <c r="F696" s="40"/>
      <c r="G696" s="40"/>
      <c r="H696" s="40"/>
      <c r="I696" s="40"/>
      <c r="J696" s="40"/>
      <c r="K696" s="40"/>
      <c r="L696" s="40"/>
      <c r="M696" s="40"/>
    </row>
    <row r="697" spans="1:13" ht="15.75" customHeight="1" x14ac:dyDescent="0.15">
      <c r="A697" s="45"/>
      <c r="B697" s="35"/>
      <c r="C697" s="40"/>
      <c r="D697" s="192" t="s">
        <v>2037</v>
      </c>
      <c r="E697" s="193" t="s">
        <v>2038</v>
      </c>
      <c r="F697" s="40"/>
      <c r="G697" s="40"/>
      <c r="H697" s="40"/>
      <c r="I697" s="40"/>
      <c r="J697" s="40"/>
      <c r="K697" s="40"/>
      <c r="L697" s="40"/>
      <c r="M697" s="40"/>
    </row>
    <row r="698" spans="1:13" ht="15.75" customHeight="1" x14ac:dyDescent="0.15">
      <c r="A698" s="45"/>
      <c r="B698" s="35"/>
      <c r="C698" s="40"/>
      <c r="D698" s="192" t="s">
        <v>2039</v>
      </c>
      <c r="E698" s="193" t="s">
        <v>2040</v>
      </c>
      <c r="F698" s="40"/>
      <c r="G698" s="40"/>
      <c r="H698" s="40"/>
      <c r="I698" s="40"/>
      <c r="J698" s="40"/>
      <c r="K698" s="40"/>
      <c r="L698" s="40"/>
      <c r="M698" s="40"/>
    </row>
    <row r="699" spans="1:13" ht="15.75" customHeight="1" x14ac:dyDescent="0.15">
      <c r="A699" s="45"/>
      <c r="B699" s="35"/>
      <c r="C699" s="40"/>
      <c r="D699" s="192" t="s">
        <v>2041</v>
      </c>
      <c r="E699" s="193" t="s">
        <v>2042</v>
      </c>
      <c r="F699" s="40"/>
      <c r="G699" s="40"/>
      <c r="H699" s="40"/>
      <c r="I699" s="40"/>
      <c r="J699" s="40"/>
      <c r="K699" s="40"/>
      <c r="L699" s="40"/>
      <c r="M699" s="40"/>
    </row>
    <row r="700" spans="1:13" ht="15.75" customHeight="1" x14ac:dyDescent="0.15">
      <c r="A700" s="45"/>
      <c r="B700" s="35"/>
      <c r="C700" s="40"/>
      <c r="D700" s="192" t="s">
        <v>2043</v>
      </c>
      <c r="E700" s="193" t="s">
        <v>2044</v>
      </c>
      <c r="F700" s="40"/>
      <c r="G700" s="40"/>
      <c r="H700" s="40"/>
      <c r="I700" s="40"/>
      <c r="J700" s="40"/>
      <c r="K700" s="40"/>
      <c r="L700" s="40"/>
      <c r="M700" s="40"/>
    </row>
    <row r="701" spans="1:13" ht="15.75" customHeight="1" x14ac:dyDescent="0.15">
      <c r="A701" s="45"/>
      <c r="B701" s="35"/>
      <c r="C701" s="40"/>
      <c r="D701" s="192" t="s">
        <v>2045</v>
      </c>
      <c r="E701" s="193" t="s">
        <v>2046</v>
      </c>
      <c r="F701" s="40"/>
      <c r="G701" s="40"/>
      <c r="H701" s="40"/>
      <c r="I701" s="40"/>
      <c r="J701" s="40"/>
      <c r="K701" s="40"/>
      <c r="L701" s="40"/>
      <c r="M701" s="40"/>
    </row>
    <row r="702" spans="1:13" ht="15.75" customHeight="1" x14ac:dyDescent="0.15">
      <c r="A702" s="45"/>
      <c r="B702" s="35"/>
      <c r="C702" s="40"/>
      <c r="D702" s="192" t="s">
        <v>2047</v>
      </c>
      <c r="E702" s="193" t="s">
        <v>2048</v>
      </c>
      <c r="F702" s="40"/>
      <c r="G702" s="40"/>
      <c r="H702" s="40"/>
      <c r="I702" s="40"/>
      <c r="J702" s="40"/>
      <c r="K702" s="40"/>
      <c r="L702" s="40"/>
      <c r="M702" s="40"/>
    </row>
    <row r="703" spans="1:13" ht="15.75" customHeight="1" x14ac:dyDescent="0.15">
      <c r="A703" s="45"/>
      <c r="B703" s="35"/>
      <c r="C703" s="40"/>
      <c r="D703" s="192" t="s">
        <v>2049</v>
      </c>
      <c r="E703" s="193" t="s">
        <v>2050</v>
      </c>
      <c r="F703" s="40"/>
      <c r="G703" s="40"/>
      <c r="H703" s="40"/>
      <c r="I703" s="40"/>
      <c r="J703" s="40"/>
      <c r="K703" s="40"/>
      <c r="L703" s="40"/>
      <c r="M703" s="40"/>
    </row>
    <row r="704" spans="1:13" ht="15.75" customHeight="1" x14ac:dyDescent="0.15">
      <c r="A704" s="45"/>
      <c r="B704" s="35"/>
      <c r="C704" s="40"/>
      <c r="D704" s="192" t="s">
        <v>2051</v>
      </c>
      <c r="E704" s="193" t="s">
        <v>2052</v>
      </c>
      <c r="F704" s="40"/>
      <c r="G704" s="40"/>
      <c r="H704" s="40"/>
      <c r="I704" s="40"/>
      <c r="J704" s="40"/>
      <c r="K704" s="40"/>
      <c r="L704" s="40"/>
      <c r="M704" s="40"/>
    </row>
    <row r="705" spans="1:13" ht="15.75" customHeight="1" x14ac:dyDescent="0.15">
      <c r="A705" s="45"/>
      <c r="B705" s="35"/>
      <c r="C705" s="40"/>
      <c r="D705" s="192" t="s">
        <v>2053</v>
      </c>
      <c r="E705" s="193" t="s">
        <v>2054</v>
      </c>
      <c r="F705" s="40"/>
      <c r="G705" s="40"/>
      <c r="H705" s="40"/>
      <c r="I705" s="40"/>
      <c r="J705" s="40"/>
      <c r="K705" s="40"/>
      <c r="L705" s="40"/>
      <c r="M705" s="40"/>
    </row>
    <row r="706" spans="1:13" ht="15.75" customHeight="1" x14ac:dyDescent="0.15">
      <c r="A706" s="45"/>
      <c r="B706" s="35"/>
      <c r="C706" s="40"/>
      <c r="D706" s="192" t="s">
        <v>2055</v>
      </c>
      <c r="E706" s="193" t="s">
        <v>2056</v>
      </c>
      <c r="F706" s="40"/>
      <c r="G706" s="40"/>
      <c r="H706" s="40"/>
      <c r="I706" s="40"/>
      <c r="J706" s="40"/>
      <c r="K706" s="40"/>
      <c r="L706" s="40"/>
      <c r="M706" s="40"/>
    </row>
    <row r="707" spans="1:13" ht="15.75" customHeight="1" x14ac:dyDescent="0.15">
      <c r="A707" s="45"/>
      <c r="B707" s="35"/>
      <c r="C707" s="40"/>
      <c r="D707" s="192" t="s">
        <v>2057</v>
      </c>
      <c r="E707" s="193" t="s">
        <v>2058</v>
      </c>
      <c r="F707" s="40"/>
      <c r="G707" s="40"/>
      <c r="H707" s="40"/>
      <c r="I707" s="40"/>
      <c r="J707" s="40"/>
      <c r="K707" s="40"/>
      <c r="L707" s="40"/>
      <c r="M707" s="40"/>
    </row>
    <row r="708" spans="1:13" ht="15.75" customHeight="1" x14ac:dyDescent="0.15">
      <c r="A708" s="45"/>
      <c r="B708" s="35"/>
      <c r="C708" s="40"/>
      <c r="D708" s="192" t="s">
        <v>2059</v>
      </c>
      <c r="E708" s="193" t="s">
        <v>2060</v>
      </c>
      <c r="F708" s="40"/>
      <c r="G708" s="40"/>
      <c r="H708" s="40"/>
      <c r="I708" s="40"/>
      <c r="J708" s="40"/>
      <c r="K708" s="40"/>
      <c r="L708" s="40"/>
      <c r="M708" s="40"/>
    </row>
    <row r="709" spans="1:13" ht="15.75" customHeight="1" x14ac:dyDescent="0.15">
      <c r="A709" s="45"/>
      <c r="B709" s="35"/>
      <c r="C709" s="40"/>
      <c r="D709" s="192" t="s">
        <v>2061</v>
      </c>
      <c r="E709" s="193" t="s">
        <v>2062</v>
      </c>
      <c r="F709" s="40"/>
      <c r="G709" s="40"/>
      <c r="H709" s="40"/>
      <c r="I709" s="40"/>
      <c r="J709" s="40"/>
      <c r="K709" s="40"/>
      <c r="L709" s="40"/>
      <c r="M709" s="40"/>
    </row>
    <row r="710" spans="1:13" ht="15.75" customHeight="1" x14ac:dyDescent="0.15">
      <c r="A710" s="45"/>
      <c r="B710" s="35"/>
      <c r="C710" s="40"/>
      <c r="D710" s="192" t="s">
        <v>2063</v>
      </c>
      <c r="E710" s="193" t="s">
        <v>2064</v>
      </c>
      <c r="F710" s="40"/>
      <c r="G710" s="40"/>
      <c r="H710" s="40"/>
      <c r="I710" s="40"/>
      <c r="J710" s="40"/>
      <c r="K710" s="40"/>
      <c r="L710" s="40"/>
      <c r="M710" s="40"/>
    </row>
    <row r="711" spans="1:13" ht="15.75" customHeight="1" x14ac:dyDescent="0.15">
      <c r="A711" s="45"/>
      <c r="B711" s="35"/>
      <c r="C711" s="40"/>
      <c r="D711" s="192" t="s">
        <v>2065</v>
      </c>
      <c r="E711" s="193" t="s">
        <v>2066</v>
      </c>
      <c r="F711" s="40"/>
      <c r="G711" s="40"/>
      <c r="H711" s="40"/>
      <c r="I711" s="40"/>
      <c r="J711" s="40"/>
      <c r="K711" s="40"/>
      <c r="L711" s="40"/>
      <c r="M711" s="40"/>
    </row>
    <row r="712" spans="1:13" ht="15.75" customHeight="1" x14ac:dyDescent="0.15">
      <c r="A712" s="45"/>
      <c r="B712" s="35"/>
      <c r="C712" s="40"/>
      <c r="D712" s="192" t="s">
        <v>2067</v>
      </c>
      <c r="E712" s="193" t="s">
        <v>2068</v>
      </c>
      <c r="F712" s="40"/>
      <c r="G712" s="40"/>
      <c r="H712" s="40"/>
      <c r="I712" s="40"/>
      <c r="J712" s="40"/>
      <c r="K712" s="40"/>
      <c r="L712" s="40"/>
      <c r="M712" s="40"/>
    </row>
    <row r="713" spans="1:13" ht="15.75" customHeight="1" x14ac:dyDescent="0.15">
      <c r="A713" s="45"/>
      <c r="B713" s="35"/>
      <c r="C713" s="40"/>
      <c r="D713" s="192" t="s">
        <v>2069</v>
      </c>
      <c r="E713" s="193" t="s">
        <v>2070</v>
      </c>
      <c r="F713" s="40"/>
      <c r="G713" s="40"/>
      <c r="H713" s="40"/>
      <c r="I713" s="40"/>
      <c r="J713" s="40"/>
      <c r="K713" s="40"/>
      <c r="L713" s="40"/>
      <c r="M713" s="40"/>
    </row>
    <row r="714" spans="1:13" ht="15.75" customHeight="1" x14ac:dyDescent="0.15">
      <c r="A714" s="45"/>
      <c r="B714" s="35"/>
      <c r="C714" s="40"/>
      <c r="D714" s="192" t="s">
        <v>2071</v>
      </c>
      <c r="E714" s="193" t="s">
        <v>2072</v>
      </c>
      <c r="F714" s="40"/>
      <c r="G714" s="40"/>
      <c r="H714" s="40"/>
      <c r="I714" s="40"/>
      <c r="J714" s="40"/>
      <c r="K714" s="40"/>
      <c r="L714" s="40"/>
      <c r="M714" s="40"/>
    </row>
    <row r="715" spans="1:13" ht="15.75" customHeight="1" x14ac:dyDescent="0.15">
      <c r="A715" s="45"/>
      <c r="B715" s="35"/>
      <c r="C715" s="40"/>
      <c r="D715" s="192" t="s">
        <v>2073</v>
      </c>
      <c r="E715" s="193" t="s">
        <v>2074</v>
      </c>
      <c r="F715" s="40"/>
      <c r="G715" s="40"/>
      <c r="H715" s="40"/>
      <c r="I715" s="40"/>
      <c r="J715" s="40"/>
      <c r="K715" s="40"/>
      <c r="L715" s="40"/>
      <c r="M715" s="40"/>
    </row>
    <row r="716" spans="1:13" ht="15.75" customHeight="1" x14ac:dyDescent="0.15">
      <c r="A716" s="45"/>
      <c r="B716" s="35"/>
      <c r="C716" s="40"/>
      <c r="D716" s="192" t="s">
        <v>2075</v>
      </c>
      <c r="E716" s="193" t="s">
        <v>2076</v>
      </c>
      <c r="F716" s="40"/>
      <c r="G716" s="40"/>
      <c r="H716" s="40"/>
      <c r="I716" s="40"/>
      <c r="J716" s="40"/>
      <c r="K716" s="40"/>
      <c r="L716" s="40"/>
      <c r="M716" s="40"/>
    </row>
    <row r="717" spans="1:13" ht="15.75" customHeight="1" x14ac:dyDescent="0.15">
      <c r="A717" s="45"/>
      <c r="B717" s="35"/>
      <c r="C717" s="40"/>
      <c r="D717" s="192" t="s">
        <v>2077</v>
      </c>
      <c r="E717" s="193" t="s">
        <v>2078</v>
      </c>
      <c r="F717" s="40"/>
      <c r="G717" s="40"/>
      <c r="H717" s="40"/>
      <c r="I717" s="40"/>
      <c r="J717" s="40"/>
      <c r="K717" s="40"/>
      <c r="L717" s="40"/>
      <c r="M717" s="40"/>
    </row>
    <row r="718" spans="1:13" ht="15.75" customHeight="1" x14ac:dyDescent="0.15">
      <c r="A718" s="45"/>
      <c r="B718" s="35"/>
      <c r="C718" s="40"/>
      <c r="D718" s="192" t="s">
        <v>2079</v>
      </c>
      <c r="E718" s="193" t="s">
        <v>2080</v>
      </c>
      <c r="F718" s="40"/>
      <c r="G718" s="40"/>
      <c r="H718" s="40"/>
      <c r="I718" s="40"/>
      <c r="J718" s="40"/>
      <c r="K718" s="40"/>
      <c r="L718" s="40"/>
      <c r="M718" s="40"/>
    </row>
    <row r="719" spans="1:13" ht="15.75" customHeight="1" x14ac:dyDescent="0.15">
      <c r="A719" s="45"/>
      <c r="B719" s="35"/>
      <c r="C719" s="40"/>
      <c r="D719" s="192" t="s">
        <v>2081</v>
      </c>
      <c r="E719" s="193" t="s">
        <v>2082</v>
      </c>
      <c r="F719" s="40"/>
      <c r="G719" s="40"/>
      <c r="H719" s="40"/>
      <c r="I719" s="40"/>
      <c r="J719" s="40"/>
      <c r="K719" s="40"/>
      <c r="L719" s="40"/>
      <c r="M719" s="40"/>
    </row>
    <row r="720" spans="1:13" ht="15.75" customHeight="1" x14ac:dyDescent="0.15">
      <c r="A720" s="45"/>
      <c r="B720" s="35"/>
      <c r="C720" s="40"/>
      <c r="D720" s="192" t="s">
        <v>2083</v>
      </c>
      <c r="E720" s="193" t="s">
        <v>2084</v>
      </c>
      <c r="F720" s="40"/>
      <c r="G720" s="40"/>
      <c r="H720" s="40"/>
      <c r="I720" s="40"/>
      <c r="J720" s="40"/>
      <c r="K720" s="40"/>
      <c r="L720" s="40"/>
      <c r="M720" s="40"/>
    </row>
    <row r="721" spans="1:13" ht="15.75" customHeight="1" x14ac:dyDescent="0.15">
      <c r="A721" s="45"/>
      <c r="B721" s="35"/>
      <c r="C721" s="40"/>
      <c r="D721" s="192" t="s">
        <v>2085</v>
      </c>
      <c r="E721" s="193" t="s">
        <v>2086</v>
      </c>
      <c r="F721" s="40"/>
      <c r="G721" s="40"/>
      <c r="H721" s="40"/>
      <c r="I721" s="40"/>
      <c r="J721" s="40"/>
      <c r="K721" s="40"/>
      <c r="L721" s="40"/>
      <c r="M721" s="40"/>
    </row>
    <row r="722" spans="1:13" ht="15.75" customHeight="1" x14ac:dyDescent="0.15">
      <c r="A722" s="45"/>
      <c r="B722" s="35"/>
      <c r="C722" s="40"/>
      <c r="D722" s="192" t="s">
        <v>2087</v>
      </c>
      <c r="E722" s="193" t="s">
        <v>2088</v>
      </c>
      <c r="F722" s="40"/>
      <c r="G722" s="40"/>
      <c r="H722" s="40"/>
      <c r="I722" s="40"/>
      <c r="J722" s="40"/>
      <c r="K722" s="40"/>
      <c r="L722" s="40"/>
      <c r="M722" s="40"/>
    </row>
    <row r="723" spans="1:13" ht="15.75" customHeight="1" x14ac:dyDescent="0.15">
      <c r="A723" s="45"/>
      <c r="B723" s="35"/>
      <c r="C723" s="40"/>
      <c r="D723" s="192" t="s">
        <v>2089</v>
      </c>
      <c r="E723" s="193" t="s">
        <v>2090</v>
      </c>
      <c r="F723" s="40"/>
      <c r="G723" s="40"/>
      <c r="H723" s="40"/>
      <c r="I723" s="40"/>
      <c r="J723" s="40"/>
      <c r="K723" s="40"/>
      <c r="L723" s="40"/>
      <c r="M723" s="40"/>
    </row>
    <row r="724" spans="1:13" ht="15.75" customHeight="1" x14ac:dyDescent="0.15">
      <c r="A724" s="45"/>
      <c r="B724" s="35"/>
      <c r="C724" s="40"/>
      <c r="D724" s="192" t="s">
        <v>2091</v>
      </c>
      <c r="E724" s="193" t="s">
        <v>2092</v>
      </c>
      <c r="F724" s="40"/>
      <c r="G724" s="40"/>
      <c r="H724" s="40"/>
      <c r="I724" s="40"/>
      <c r="J724" s="40"/>
      <c r="K724" s="40"/>
      <c r="L724" s="40"/>
      <c r="M724" s="40"/>
    </row>
    <row r="725" spans="1:13" ht="15.75" customHeight="1" x14ac:dyDescent="0.15">
      <c r="A725" s="45"/>
      <c r="B725" s="35"/>
      <c r="C725" s="40"/>
      <c r="D725" s="192" t="s">
        <v>2093</v>
      </c>
      <c r="E725" s="193" t="s">
        <v>2094</v>
      </c>
      <c r="F725" s="40"/>
      <c r="G725" s="40"/>
      <c r="H725" s="40"/>
      <c r="I725" s="40"/>
      <c r="J725" s="40"/>
      <c r="K725" s="40"/>
      <c r="L725" s="40"/>
      <c r="M725" s="40"/>
    </row>
    <row r="726" spans="1:13" ht="15.75" customHeight="1" x14ac:dyDescent="0.15">
      <c r="A726" s="45"/>
      <c r="B726" s="35"/>
      <c r="C726" s="40"/>
      <c r="D726" s="192" t="s">
        <v>2095</v>
      </c>
      <c r="E726" s="193" t="s">
        <v>2096</v>
      </c>
      <c r="F726" s="40"/>
      <c r="G726" s="40"/>
      <c r="H726" s="40"/>
      <c r="I726" s="40"/>
      <c r="J726" s="40"/>
      <c r="K726" s="40"/>
      <c r="L726" s="40"/>
      <c r="M726" s="40"/>
    </row>
    <row r="727" spans="1:13" ht="15.75" customHeight="1" x14ac:dyDescent="0.15">
      <c r="A727" s="45"/>
      <c r="B727" s="35"/>
      <c r="C727" s="40"/>
      <c r="D727" s="192" t="s">
        <v>2097</v>
      </c>
      <c r="E727" s="193" t="s">
        <v>2098</v>
      </c>
      <c r="F727" s="40"/>
      <c r="G727" s="40"/>
      <c r="H727" s="40"/>
      <c r="I727" s="40"/>
      <c r="J727" s="40"/>
      <c r="K727" s="40"/>
      <c r="L727" s="40"/>
      <c r="M727" s="40"/>
    </row>
    <row r="728" spans="1:13" ht="15.75" customHeight="1" x14ac:dyDescent="0.15">
      <c r="A728" s="45"/>
      <c r="B728" s="35"/>
      <c r="C728" s="40"/>
      <c r="D728" s="192" t="s">
        <v>2099</v>
      </c>
      <c r="E728" s="193" t="s">
        <v>2100</v>
      </c>
      <c r="F728" s="40"/>
      <c r="G728" s="40"/>
      <c r="H728" s="40"/>
      <c r="I728" s="40"/>
      <c r="J728" s="40"/>
      <c r="K728" s="40"/>
      <c r="L728" s="40"/>
      <c r="M728" s="40"/>
    </row>
    <row r="729" spans="1:13" ht="15.75" customHeight="1" x14ac:dyDescent="0.15">
      <c r="A729" s="45"/>
      <c r="B729" s="35"/>
      <c r="C729" s="40"/>
      <c r="D729" s="192" t="s">
        <v>2101</v>
      </c>
      <c r="E729" s="193" t="s">
        <v>2102</v>
      </c>
      <c r="F729" s="40"/>
      <c r="G729" s="40"/>
      <c r="H729" s="40"/>
      <c r="I729" s="40"/>
      <c r="J729" s="40"/>
      <c r="K729" s="40"/>
      <c r="L729" s="40"/>
      <c r="M729" s="40"/>
    </row>
    <row r="730" spans="1:13" ht="15.75" customHeight="1" x14ac:dyDescent="0.15">
      <c r="A730" s="45"/>
      <c r="B730" s="35"/>
      <c r="C730" s="40"/>
      <c r="D730" s="192" t="s">
        <v>2103</v>
      </c>
      <c r="E730" s="193" t="s">
        <v>2104</v>
      </c>
      <c r="F730" s="40"/>
      <c r="G730" s="40"/>
      <c r="H730" s="40"/>
      <c r="I730" s="40"/>
      <c r="J730" s="40"/>
      <c r="K730" s="40"/>
      <c r="L730" s="40"/>
      <c r="M730" s="40"/>
    </row>
    <row r="731" spans="1:13" ht="15.75" customHeight="1" x14ac:dyDescent="0.15">
      <c r="A731" s="45"/>
      <c r="B731" s="35"/>
      <c r="C731" s="40"/>
      <c r="D731" s="192" t="s">
        <v>2105</v>
      </c>
      <c r="E731" s="193" t="s">
        <v>2106</v>
      </c>
      <c r="F731" s="40"/>
      <c r="G731" s="40"/>
      <c r="H731" s="40"/>
      <c r="I731" s="40"/>
      <c r="J731" s="40"/>
      <c r="K731" s="40"/>
      <c r="L731" s="40"/>
      <c r="M731" s="40"/>
    </row>
    <row r="732" spans="1:13" ht="15.75" customHeight="1" x14ac:dyDescent="0.15">
      <c r="A732" s="45"/>
      <c r="B732" s="35"/>
      <c r="C732" s="40"/>
      <c r="D732" s="192" t="s">
        <v>2107</v>
      </c>
      <c r="E732" s="193" t="s">
        <v>2108</v>
      </c>
      <c r="F732" s="40"/>
      <c r="G732" s="40"/>
      <c r="H732" s="40"/>
      <c r="I732" s="40"/>
      <c r="J732" s="40"/>
      <c r="K732" s="40"/>
      <c r="L732" s="40"/>
      <c r="M732" s="40"/>
    </row>
    <row r="733" spans="1:13" ht="15.75" customHeight="1" x14ac:dyDescent="0.15">
      <c r="A733" s="45"/>
      <c r="B733" s="35"/>
      <c r="C733" s="40"/>
      <c r="D733" s="192" t="s">
        <v>2109</v>
      </c>
      <c r="E733" s="193" t="s">
        <v>2110</v>
      </c>
      <c r="F733" s="40"/>
      <c r="G733" s="40"/>
      <c r="H733" s="40"/>
      <c r="I733" s="40"/>
      <c r="J733" s="40"/>
      <c r="K733" s="40"/>
      <c r="L733" s="40"/>
      <c r="M733" s="40"/>
    </row>
    <row r="734" spans="1:13" ht="15.75" customHeight="1" x14ac:dyDescent="0.15">
      <c r="A734" s="45"/>
      <c r="B734" s="35"/>
      <c r="C734" s="40"/>
      <c r="D734" s="192" t="s">
        <v>2111</v>
      </c>
      <c r="E734" s="193" t="s">
        <v>2112</v>
      </c>
      <c r="F734" s="40"/>
      <c r="G734" s="40"/>
      <c r="H734" s="40"/>
      <c r="I734" s="40"/>
      <c r="J734" s="40"/>
      <c r="K734" s="40"/>
      <c r="L734" s="40"/>
      <c r="M734" s="40"/>
    </row>
    <row r="735" spans="1:13" ht="15.75" customHeight="1" x14ac:dyDescent="0.15">
      <c r="A735" s="45"/>
      <c r="B735" s="35"/>
      <c r="C735" s="40"/>
      <c r="D735" s="192" t="s">
        <v>2113</v>
      </c>
      <c r="E735" s="193" t="s">
        <v>2114</v>
      </c>
      <c r="F735" s="40"/>
      <c r="G735" s="40"/>
      <c r="H735" s="40"/>
      <c r="I735" s="40"/>
      <c r="J735" s="40"/>
      <c r="K735" s="40"/>
      <c r="L735" s="40"/>
      <c r="M735" s="40"/>
    </row>
    <row r="736" spans="1:13" ht="15.75" customHeight="1" x14ac:dyDescent="0.15">
      <c r="A736" s="45"/>
      <c r="B736" s="35"/>
      <c r="C736" s="40"/>
      <c r="D736" s="192" t="s">
        <v>2115</v>
      </c>
      <c r="E736" s="193" t="s">
        <v>2116</v>
      </c>
      <c r="F736" s="40"/>
      <c r="G736" s="40"/>
      <c r="H736" s="40"/>
      <c r="I736" s="40"/>
      <c r="J736" s="40"/>
      <c r="K736" s="40"/>
      <c r="L736" s="40"/>
      <c r="M736" s="40"/>
    </row>
    <row r="737" spans="1:13" ht="15.75" customHeight="1" x14ac:dyDescent="0.15">
      <c r="A737" s="45"/>
      <c r="B737" s="35"/>
      <c r="C737" s="40"/>
      <c r="D737" s="192" t="s">
        <v>2117</v>
      </c>
      <c r="E737" s="193" t="s">
        <v>2118</v>
      </c>
      <c r="F737" s="40"/>
      <c r="G737" s="40"/>
      <c r="H737" s="40"/>
      <c r="I737" s="40"/>
      <c r="J737" s="40"/>
      <c r="K737" s="40"/>
      <c r="L737" s="40"/>
      <c r="M737" s="40"/>
    </row>
    <row r="738" spans="1:13" ht="15.75" customHeight="1" x14ac:dyDescent="0.15">
      <c r="A738" s="45"/>
      <c r="B738" s="35"/>
      <c r="C738" s="40"/>
      <c r="D738" s="192" t="s">
        <v>2119</v>
      </c>
      <c r="E738" s="193" t="s">
        <v>2120</v>
      </c>
      <c r="F738" s="40"/>
      <c r="G738" s="40"/>
      <c r="H738" s="40"/>
      <c r="I738" s="40"/>
      <c r="J738" s="40"/>
      <c r="K738" s="40"/>
      <c r="L738" s="40"/>
      <c r="M738" s="40"/>
    </row>
    <row r="739" spans="1:13" ht="15.75" customHeight="1" x14ac:dyDescent="0.15">
      <c r="A739" s="45"/>
      <c r="B739" s="35"/>
      <c r="C739" s="40"/>
      <c r="D739" s="192" t="s">
        <v>2121</v>
      </c>
      <c r="E739" s="193" t="s">
        <v>2122</v>
      </c>
      <c r="F739" s="40"/>
      <c r="G739" s="40"/>
      <c r="H739" s="40"/>
      <c r="I739" s="40"/>
      <c r="J739" s="40"/>
      <c r="K739" s="40"/>
      <c r="L739" s="40"/>
      <c r="M739" s="40"/>
    </row>
    <row r="740" spans="1:13" ht="15.75" customHeight="1" x14ac:dyDescent="0.15">
      <c r="A740" s="45"/>
      <c r="B740" s="35"/>
      <c r="C740" s="40"/>
      <c r="D740" s="192" t="s">
        <v>2123</v>
      </c>
      <c r="E740" s="193" t="s">
        <v>2124</v>
      </c>
      <c r="F740" s="40"/>
      <c r="G740" s="40"/>
      <c r="H740" s="40"/>
      <c r="I740" s="40"/>
      <c r="J740" s="40"/>
      <c r="K740" s="40"/>
      <c r="L740" s="40"/>
      <c r="M740" s="40"/>
    </row>
    <row r="741" spans="1:13" ht="15.75" customHeight="1" x14ac:dyDescent="0.15">
      <c r="A741" s="45"/>
      <c r="B741" s="35"/>
      <c r="C741" s="40"/>
      <c r="D741" s="192" t="s">
        <v>2125</v>
      </c>
      <c r="E741" s="193" t="s">
        <v>2126</v>
      </c>
      <c r="F741" s="40"/>
      <c r="G741" s="40"/>
      <c r="H741" s="40"/>
      <c r="I741" s="40"/>
      <c r="J741" s="40"/>
      <c r="K741" s="40"/>
      <c r="L741" s="40"/>
      <c r="M741" s="40"/>
    </row>
    <row r="742" spans="1:13" ht="15.75" customHeight="1" x14ac:dyDescent="0.15">
      <c r="A742" s="45"/>
      <c r="B742" s="35"/>
      <c r="C742" s="40"/>
      <c r="D742" s="192" t="s">
        <v>2127</v>
      </c>
      <c r="E742" s="193" t="s">
        <v>2128</v>
      </c>
      <c r="F742" s="40"/>
      <c r="G742" s="40"/>
      <c r="H742" s="40"/>
      <c r="I742" s="40"/>
      <c r="J742" s="40"/>
      <c r="K742" s="40"/>
      <c r="L742" s="40"/>
      <c r="M742" s="40"/>
    </row>
    <row r="743" spans="1:13" ht="15.75" customHeight="1" x14ac:dyDescent="0.15">
      <c r="A743" s="45"/>
      <c r="B743" s="35"/>
      <c r="C743" s="40"/>
      <c r="D743" s="192" t="s">
        <v>2129</v>
      </c>
      <c r="E743" s="193" t="s">
        <v>2130</v>
      </c>
      <c r="F743" s="40"/>
      <c r="G743" s="40"/>
      <c r="H743" s="40"/>
      <c r="I743" s="40"/>
      <c r="J743" s="40"/>
      <c r="K743" s="40"/>
      <c r="L743" s="40"/>
      <c r="M743" s="40"/>
    </row>
    <row r="744" spans="1:13" ht="15.75" customHeight="1" x14ac:dyDescent="0.15">
      <c r="A744" s="45"/>
      <c r="B744" s="35"/>
      <c r="C744" s="40"/>
      <c r="D744" s="192" t="s">
        <v>2131</v>
      </c>
      <c r="E744" s="193" t="s">
        <v>2132</v>
      </c>
      <c r="F744" s="40"/>
      <c r="G744" s="40"/>
      <c r="H744" s="40"/>
      <c r="I744" s="40"/>
      <c r="J744" s="40"/>
      <c r="K744" s="40"/>
      <c r="L744" s="40"/>
      <c r="M744" s="40"/>
    </row>
    <row r="745" spans="1:13" ht="15.75" customHeight="1" x14ac:dyDescent="0.15">
      <c r="A745" s="45"/>
      <c r="B745" s="35"/>
      <c r="C745" s="40"/>
      <c r="D745" s="192" t="s">
        <v>2133</v>
      </c>
      <c r="E745" s="193" t="s">
        <v>2134</v>
      </c>
      <c r="F745" s="40"/>
      <c r="G745" s="40"/>
      <c r="H745" s="40"/>
      <c r="I745" s="40"/>
      <c r="J745" s="40"/>
      <c r="K745" s="40"/>
      <c r="L745" s="40"/>
      <c r="M745" s="40"/>
    </row>
    <row r="746" spans="1:13" ht="15.75" customHeight="1" x14ac:dyDescent="0.15">
      <c r="A746" s="45"/>
      <c r="B746" s="35"/>
      <c r="C746" s="40"/>
      <c r="D746" s="192" t="s">
        <v>2135</v>
      </c>
      <c r="E746" s="193" t="s">
        <v>2136</v>
      </c>
      <c r="F746" s="40"/>
      <c r="G746" s="40"/>
      <c r="H746" s="40"/>
      <c r="I746" s="40"/>
      <c r="J746" s="40"/>
      <c r="K746" s="40"/>
      <c r="L746" s="40"/>
      <c r="M746" s="40"/>
    </row>
    <row r="747" spans="1:13" ht="15.75" customHeight="1" x14ac:dyDescent="0.15">
      <c r="A747" s="45"/>
      <c r="B747" s="35"/>
      <c r="C747" s="40"/>
      <c r="D747" s="192" t="s">
        <v>2137</v>
      </c>
      <c r="E747" s="193" t="s">
        <v>2138</v>
      </c>
      <c r="F747" s="40"/>
      <c r="G747" s="40"/>
      <c r="H747" s="40"/>
      <c r="I747" s="40"/>
      <c r="J747" s="40"/>
      <c r="K747" s="40"/>
      <c r="L747" s="40"/>
      <c r="M747" s="40"/>
    </row>
    <row r="748" spans="1:13" ht="15.75" customHeight="1" x14ac:dyDescent="0.15">
      <c r="A748" s="45"/>
      <c r="B748" s="35"/>
      <c r="C748" s="40"/>
      <c r="D748" s="192" t="s">
        <v>2139</v>
      </c>
      <c r="E748" s="193" t="s">
        <v>2140</v>
      </c>
      <c r="F748" s="40"/>
      <c r="G748" s="40"/>
      <c r="H748" s="40"/>
      <c r="I748" s="40"/>
      <c r="J748" s="40"/>
      <c r="K748" s="40"/>
      <c r="L748" s="40"/>
      <c r="M748" s="40"/>
    </row>
    <row r="749" spans="1:13" ht="15.75" customHeight="1" x14ac:dyDescent="0.15">
      <c r="A749" s="45"/>
      <c r="B749" s="35"/>
      <c r="C749" s="40"/>
      <c r="D749" s="192" t="s">
        <v>2141</v>
      </c>
      <c r="E749" s="193" t="s">
        <v>2142</v>
      </c>
      <c r="F749" s="40"/>
      <c r="G749" s="40"/>
      <c r="H749" s="40"/>
      <c r="I749" s="40"/>
      <c r="J749" s="40"/>
      <c r="K749" s="40"/>
      <c r="L749" s="40"/>
      <c r="M749" s="40"/>
    </row>
    <row r="750" spans="1:13" ht="15.75" customHeight="1" x14ac:dyDescent="0.15">
      <c r="A750" s="45"/>
      <c r="B750" s="35"/>
      <c r="C750" s="40"/>
      <c r="D750" s="192" t="s">
        <v>2143</v>
      </c>
      <c r="E750" s="193" t="s">
        <v>2144</v>
      </c>
      <c r="F750" s="40"/>
      <c r="G750" s="40"/>
      <c r="H750" s="40"/>
      <c r="I750" s="40"/>
      <c r="J750" s="40"/>
      <c r="K750" s="40"/>
      <c r="L750" s="40"/>
      <c r="M750" s="40"/>
    </row>
    <row r="751" spans="1:13" ht="15.75" customHeight="1" x14ac:dyDescent="0.15">
      <c r="A751" s="45"/>
      <c r="B751" s="35"/>
      <c r="C751" s="40"/>
      <c r="D751" s="192" t="s">
        <v>2145</v>
      </c>
      <c r="E751" s="193" t="s">
        <v>2146</v>
      </c>
      <c r="F751" s="40"/>
      <c r="G751" s="40"/>
      <c r="H751" s="40"/>
      <c r="I751" s="40"/>
      <c r="J751" s="40"/>
      <c r="K751" s="40"/>
      <c r="L751" s="40"/>
      <c r="M751" s="40"/>
    </row>
    <row r="752" spans="1:13" ht="15.75" customHeight="1" x14ac:dyDescent="0.15">
      <c r="A752" s="45"/>
      <c r="B752" s="35"/>
      <c r="C752" s="40"/>
      <c r="D752" s="192" t="s">
        <v>2147</v>
      </c>
      <c r="E752" s="193" t="s">
        <v>2148</v>
      </c>
      <c r="F752" s="40"/>
      <c r="G752" s="40"/>
      <c r="H752" s="40"/>
      <c r="I752" s="40"/>
      <c r="J752" s="40"/>
      <c r="K752" s="40"/>
      <c r="L752" s="40"/>
      <c r="M752" s="40"/>
    </row>
    <row r="753" spans="1:13" ht="15.75" customHeight="1" x14ac:dyDescent="0.15">
      <c r="A753" s="45"/>
      <c r="B753" s="35"/>
      <c r="C753" s="40"/>
      <c r="D753" s="192" t="s">
        <v>2149</v>
      </c>
      <c r="E753" s="193" t="s">
        <v>2150</v>
      </c>
      <c r="F753" s="40"/>
      <c r="G753" s="40"/>
      <c r="H753" s="40"/>
      <c r="I753" s="40"/>
      <c r="J753" s="40"/>
      <c r="K753" s="40"/>
      <c r="L753" s="40"/>
      <c r="M753" s="40"/>
    </row>
    <row r="754" spans="1:13" ht="15.75" customHeight="1" x14ac:dyDescent="0.15">
      <c r="A754" s="45"/>
      <c r="B754" s="35"/>
      <c r="C754" s="40"/>
      <c r="D754" s="192" t="s">
        <v>2151</v>
      </c>
      <c r="E754" s="193" t="s">
        <v>2152</v>
      </c>
      <c r="F754" s="40"/>
      <c r="G754" s="40"/>
      <c r="H754" s="40"/>
      <c r="I754" s="40"/>
      <c r="J754" s="40"/>
      <c r="K754" s="40"/>
      <c r="L754" s="40"/>
      <c r="M754" s="40"/>
    </row>
    <row r="755" spans="1:13" ht="15.75" customHeight="1" x14ac:dyDescent="0.15">
      <c r="A755" s="45"/>
      <c r="B755" s="35"/>
      <c r="C755" s="40"/>
      <c r="D755" s="192" t="s">
        <v>2153</v>
      </c>
      <c r="E755" s="193" t="s">
        <v>2154</v>
      </c>
      <c r="F755" s="40"/>
      <c r="G755" s="40"/>
      <c r="H755" s="40"/>
      <c r="I755" s="40"/>
      <c r="J755" s="40"/>
      <c r="K755" s="40"/>
      <c r="L755" s="40"/>
      <c r="M755" s="40"/>
    </row>
    <row r="756" spans="1:13" ht="15.75" customHeight="1" x14ac:dyDescent="0.15">
      <c r="A756" s="45"/>
      <c r="B756" s="35"/>
      <c r="C756" s="40"/>
      <c r="D756" s="192" t="s">
        <v>2155</v>
      </c>
      <c r="E756" s="193" t="s">
        <v>2156</v>
      </c>
      <c r="F756" s="40"/>
      <c r="G756" s="40"/>
      <c r="H756" s="40"/>
      <c r="I756" s="40"/>
      <c r="J756" s="40"/>
      <c r="K756" s="40"/>
      <c r="L756" s="40"/>
      <c r="M756" s="40"/>
    </row>
    <row r="757" spans="1:13" ht="15.75" customHeight="1" x14ac:dyDescent="0.15">
      <c r="A757" s="45"/>
      <c r="B757" s="35"/>
      <c r="C757" s="40"/>
      <c r="D757" s="192" t="s">
        <v>2157</v>
      </c>
      <c r="E757" s="193" t="s">
        <v>2158</v>
      </c>
      <c r="F757" s="40"/>
      <c r="G757" s="40"/>
      <c r="H757" s="40"/>
      <c r="I757" s="40"/>
      <c r="J757" s="40"/>
      <c r="K757" s="40"/>
      <c r="L757" s="40"/>
      <c r="M757" s="40"/>
    </row>
    <row r="758" spans="1:13" ht="15.75" customHeight="1" x14ac:dyDescent="0.15">
      <c r="A758" s="45"/>
      <c r="B758" s="35"/>
      <c r="C758" s="40"/>
      <c r="D758" s="192" t="s">
        <v>2159</v>
      </c>
      <c r="E758" s="193" t="s">
        <v>2160</v>
      </c>
      <c r="F758" s="40"/>
      <c r="G758" s="40"/>
      <c r="H758" s="40"/>
      <c r="I758" s="40"/>
      <c r="J758" s="40"/>
      <c r="K758" s="40"/>
      <c r="L758" s="40"/>
      <c r="M758" s="40"/>
    </row>
    <row r="759" spans="1:13" ht="15.75" customHeight="1" x14ac:dyDescent="0.15">
      <c r="A759" s="45"/>
      <c r="B759" s="35"/>
      <c r="C759" s="40"/>
      <c r="D759" s="192" t="s">
        <v>2161</v>
      </c>
      <c r="E759" s="193" t="s">
        <v>2162</v>
      </c>
      <c r="F759" s="40"/>
      <c r="G759" s="40"/>
      <c r="H759" s="40"/>
      <c r="I759" s="40"/>
      <c r="J759" s="40"/>
      <c r="K759" s="40"/>
      <c r="L759" s="40"/>
      <c r="M759" s="40"/>
    </row>
    <row r="760" spans="1:13" ht="15.75" customHeight="1" x14ac:dyDescent="0.15">
      <c r="A760" s="45"/>
      <c r="B760" s="35"/>
      <c r="C760" s="40"/>
      <c r="D760" s="192" t="s">
        <v>2163</v>
      </c>
      <c r="E760" s="193" t="s">
        <v>2164</v>
      </c>
      <c r="F760" s="40"/>
      <c r="G760" s="40"/>
      <c r="H760" s="40"/>
      <c r="I760" s="40"/>
      <c r="J760" s="40"/>
      <c r="K760" s="40"/>
      <c r="L760" s="40"/>
      <c r="M760" s="40"/>
    </row>
    <row r="761" spans="1:13" ht="15.75" customHeight="1" x14ac:dyDescent="0.15">
      <c r="A761" s="45"/>
      <c r="B761" s="35"/>
      <c r="C761" s="40"/>
      <c r="D761" s="192" t="s">
        <v>2165</v>
      </c>
      <c r="E761" s="193" t="s">
        <v>2166</v>
      </c>
      <c r="F761" s="40"/>
      <c r="G761" s="40"/>
      <c r="H761" s="40"/>
      <c r="I761" s="40"/>
      <c r="J761" s="40"/>
      <c r="K761" s="40"/>
      <c r="L761" s="40"/>
      <c r="M761" s="40"/>
    </row>
    <row r="762" spans="1:13" ht="15.75" customHeight="1" x14ac:dyDescent="0.15">
      <c r="A762" s="45"/>
      <c r="B762" s="35"/>
      <c r="C762" s="40"/>
      <c r="D762" s="192" t="s">
        <v>2167</v>
      </c>
      <c r="E762" s="193" t="s">
        <v>2168</v>
      </c>
      <c r="F762" s="40"/>
      <c r="G762" s="40"/>
      <c r="H762" s="40"/>
      <c r="I762" s="40"/>
      <c r="J762" s="40"/>
      <c r="K762" s="40"/>
      <c r="L762" s="40"/>
      <c r="M762" s="40"/>
    </row>
    <row r="763" spans="1:13" ht="15.75" customHeight="1" x14ac:dyDescent="0.15">
      <c r="A763" s="45"/>
      <c r="B763" s="35"/>
      <c r="C763" s="40"/>
      <c r="D763" s="192" t="s">
        <v>2169</v>
      </c>
      <c r="E763" s="193" t="s">
        <v>2170</v>
      </c>
      <c r="F763" s="40"/>
      <c r="G763" s="40"/>
      <c r="H763" s="40"/>
      <c r="I763" s="40"/>
      <c r="J763" s="40"/>
      <c r="K763" s="40"/>
      <c r="L763" s="40"/>
      <c r="M763" s="40"/>
    </row>
    <row r="764" spans="1:13" ht="15.75" customHeight="1" x14ac:dyDescent="0.15">
      <c r="A764" s="45"/>
      <c r="B764" s="35"/>
      <c r="C764" s="40"/>
      <c r="D764" s="192" t="s">
        <v>2171</v>
      </c>
      <c r="E764" s="193" t="s">
        <v>2172</v>
      </c>
      <c r="F764" s="40"/>
      <c r="G764" s="40"/>
      <c r="H764" s="40"/>
      <c r="I764" s="40"/>
      <c r="J764" s="40"/>
      <c r="K764" s="40"/>
      <c r="L764" s="40"/>
      <c r="M764" s="40"/>
    </row>
    <row r="765" spans="1:13" ht="15.75" customHeight="1" x14ac:dyDescent="0.15">
      <c r="A765" s="45"/>
      <c r="B765" s="35"/>
      <c r="C765" s="40"/>
      <c r="D765" s="192" t="s">
        <v>2173</v>
      </c>
      <c r="E765" s="193" t="s">
        <v>2174</v>
      </c>
      <c r="F765" s="40"/>
      <c r="G765" s="40"/>
      <c r="H765" s="40"/>
      <c r="I765" s="40"/>
      <c r="J765" s="40"/>
      <c r="K765" s="40"/>
      <c r="L765" s="40"/>
      <c r="M765" s="40"/>
    </row>
    <row r="766" spans="1:13" ht="15.75" customHeight="1" x14ac:dyDescent="0.15">
      <c r="A766" s="45"/>
      <c r="B766" s="35"/>
      <c r="C766" s="40"/>
      <c r="D766" s="192" t="s">
        <v>2175</v>
      </c>
      <c r="E766" s="193" t="s">
        <v>2176</v>
      </c>
      <c r="F766" s="40"/>
      <c r="G766" s="40"/>
      <c r="H766" s="40"/>
      <c r="I766" s="40"/>
      <c r="J766" s="40"/>
      <c r="K766" s="40"/>
      <c r="L766" s="40"/>
      <c r="M766" s="40"/>
    </row>
    <row r="767" spans="1:13" ht="15.75" customHeight="1" x14ac:dyDescent="0.15">
      <c r="A767" s="45"/>
      <c r="B767" s="35"/>
      <c r="C767" s="40"/>
      <c r="D767" s="192" t="s">
        <v>2177</v>
      </c>
      <c r="E767" s="193" t="s">
        <v>2178</v>
      </c>
      <c r="F767" s="40"/>
      <c r="G767" s="40"/>
      <c r="H767" s="40"/>
      <c r="I767" s="40"/>
      <c r="J767" s="40"/>
      <c r="K767" s="40"/>
      <c r="L767" s="40"/>
      <c r="M767" s="40"/>
    </row>
    <row r="768" spans="1:13" ht="15.75" customHeight="1" x14ac:dyDescent="0.15">
      <c r="A768" s="45"/>
      <c r="B768" s="35"/>
      <c r="C768" s="40"/>
      <c r="D768" s="192" t="s">
        <v>2179</v>
      </c>
      <c r="E768" s="193" t="s">
        <v>2180</v>
      </c>
      <c r="F768" s="40"/>
      <c r="G768" s="40"/>
      <c r="H768" s="40"/>
      <c r="I768" s="40"/>
      <c r="J768" s="40"/>
      <c r="K768" s="40"/>
      <c r="L768" s="40"/>
      <c r="M768" s="40"/>
    </row>
    <row r="769" spans="1:13" ht="15.75" customHeight="1" x14ac:dyDescent="0.15">
      <c r="A769" s="45"/>
      <c r="B769" s="35"/>
      <c r="C769" s="40"/>
      <c r="D769" s="192" t="s">
        <v>2181</v>
      </c>
      <c r="E769" s="193" t="s">
        <v>2182</v>
      </c>
      <c r="F769" s="40"/>
      <c r="G769" s="40"/>
      <c r="H769" s="40"/>
      <c r="I769" s="40"/>
      <c r="J769" s="40"/>
      <c r="K769" s="40"/>
      <c r="L769" s="40"/>
      <c r="M769" s="40"/>
    </row>
    <row r="770" spans="1:13" ht="15.75" customHeight="1" x14ac:dyDescent="0.15">
      <c r="A770" s="45"/>
      <c r="B770" s="35"/>
      <c r="C770" s="40"/>
      <c r="D770" s="192" t="s">
        <v>2183</v>
      </c>
      <c r="E770" s="193" t="s">
        <v>2184</v>
      </c>
      <c r="F770" s="40"/>
      <c r="G770" s="40"/>
      <c r="H770" s="40"/>
      <c r="I770" s="40"/>
      <c r="J770" s="40"/>
      <c r="K770" s="40"/>
      <c r="L770" s="40"/>
      <c r="M770" s="40"/>
    </row>
    <row r="771" spans="1:13" ht="15.75" customHeight="1" x14ac:dyDescent="0.15">
      <c r="A771" s="45"/>
      <c r="B771" s="35"/>
      <c r="C771" s="40"/>
      <c r="D771" s="192" t="s">
        <v>2185</v>
      </c>
      <c r="E771" s="193" t="s">
        <v>2186</v>
      </c>
      <c r="F771" s="40"/>
      <c r="G771" s="40"/>
      <c r="H771" s="40"/>
      <c r="I771" s="40"/>
      <c r="J771" s="40"/>
      <c r="K771" s="40"/>
      <c r="L771" s="40"/>
      <c r="M771" s="40"/>
    </row>
    <row r="772" spans="1:13" ht="15.75" customHeight="1" x14ac:dyDescent="0.15">
      <c r="A772" s="45"/>
      <c r="B772" s="35"/>
      <c r="C772" s="40"/>
      <c r="D772" s="192" t="s">
        <v>2187</v>
      </c>
      <c r="E772" s="193" t="s">
        <v>2188</v>
      </c>
      <c r="F772" s="40"/>
      <c r="G772" s="40"/>
      <c r="H772" s="40"/>
      <c r="I772" s="40"/>
      <c r="J772" s="40"/>
      <c r="K772" s="40"/>
      <c r="L772" s="40"/>
      <c r="M772" s="40"/>
    </row>
    <row r="773" spans="1:13" ht="15.75" customHeight="1" x14ac:dyDescent="0.15">
      <c r="A773" s="45"/>
      <c r="B773" s="35"/>
      <c r="C773" s="40"/>
      <c r="D773" s="192" t="s">
        <v>2189</v>
      </c>
      <c r="E773" s="193" t="s">
        <v>2190</v>
      </c>
      <c r="F773" s="40"/>
      <c r="G773" s="40"/>
      <c r="H773" s="40"/>
      <c r="I773" s="40"/>
      <c r="J773" s="40"/>
      <c r="K773" s="40"/>
      <c r="L773" s="40"/>
      <c r="M773" s="40"/>
    </row>
    <row r="774" spans="1:13" ht="15.75" customHeight="1" x14ac:dyDescent="0.15">
      <c r="A774" s="45"/>
      <c r="B774" s="35"/>
      <c r="C774" s="40"/>
      <c r="D774" s="192" t="s">
        <v>2191</v>
      </c>
      <c r="E774" s="193" t="s">
        <v>2192</v>
      </c>
      <c r="F774" s="40"/>
      <c r="G774" s="40"/>
      <c r="H774" s="40"/>
      <c r="I774" s="40"/>
      <c r="J774" s="40"/>
      <c r="K774" s="40"/>
      <c r="L774" s="40"/>
      <c r="M774" s="40"/>
    </row>
    <row r="775" spans="1:13" ht="15.75" customHeight="1" x14ac:dyDescent="0.15">
      <c r="A775" s="45"/>
      <c r="B775" s="35"/>
      <c r="C775" s="40"/>
      <c r="D775" s="192" t="s">
        <v>2193</v>
      </c>
      <c r="E775" s="193" t="s">
        <v>2194</v>
      </c>
      <c r="F775" s="40"/>
      <c r="G775" s="40"/>
      <c r="H775" s="40"/>
      <c r="I775" s="40"/>
      <c r="J775" s="40"/>
      <c r="K775" s="40"/>
      <c r="L775" s="40"/>
      <c r="M775" s="40"/>
    </row>
    <row r="776" spans="1:13" ht="15.75" customHeight="1" x14ac:dyDescent="0.15">
      <c r="A776" s="45"/>
      <c r="B776" s="35"/>
      <c r="C776" s="40"/>
      <c r="D776" s="192" t="s">
        <v>2195</v>
      </c>
      <c r="E776" s="193" t="s">
        <v>2196</v>
      </c>
      <c r="F776" s="40"/>
      <c r="G776" s="40"/>
      <c r="H776" s="40"/>
      <c r="I776" s="40"/>
      <c r="J776" s="40"/>
      <c r="K776" s="40"/>
      <c r="L776" s="40"/>
      <c r="M776" s="40"/>
    </row>
    <row r="777" spans="1:13" ht="15.75" customHeight="1" x14ac:dyDescent="0.15">
      <c r="A777" s="45"/>
      <c r="B777" s="35"/>
      <c r="C777" s="40"/>
      <c r="D777" s="192" t="s">
        <v>2197</v>
      </c>
      <c r="E777" s="193" t="s">
        <v>2198</v>
      </c>
      <c r="F777" s="40"/>
      <c r="G777" s="40"/>
      <c r="H777" s="40"/>
      <c r="I777" s="40"/>
      <c r="J777" s="40"/>
      <c r="K777" s="40"/>
      <c r="L777" s="40"/>
      <c r="M777" s="40"/>
    </row>
    <row r="778" spans="1:13" ht="15.75" customHeight="1" x14ac:dyDescent="0.15">
      <c r="A778" s="45"/>
      <c r="B778" s="35"/>
      <c r="C778" s="40"/>
      <c r="D778" s="192" t="s">
        <v>2199</v>
      </c>
      <c r="E778" s="193" t="s">
        <v>2200</v>
      </c>
      <c r="F778" s="40"/>
      <c r="G778" s="40"/>
      <c r="H778" s="40"/>
      <c r="I778" s="40"/>
      <c r="J778" s="40"/>
      <c r="K778" s="40"/>
      <c r="L778" s="40"/>
      <c r="M778" s="40"/>
    </row>
    <row r="779" spans="1:13" ht="15.75" customHeight="1" x14ac:dyDescent="0.15">
      <c r="A779" s="45"/>
      <c r="B779" s="35"/>
      <c r="C779" s="40"/>
      <c r="D779" s="192" t="s">
        <v>2201</v>
      </c>
      <c r="E779" s="193" t="s">
        <v>2202</v>
      </c>
      <c r="F779" s="40"/>
      <c r="G779" s="40"/>
      <c r="H779" s="40"/>
      <c r="I779" s="40"/>
      <c r="J779" s="40"/>
      <c r="K779" s="40"/>
      <c r="L779" s="40"/>
      <c r="M779" s="40"/>
    </row>
    <row r="780" spans="1:13" ht="15.75" customHeight="1" x14ac:dyDescent="0.15">
      <c r="A780" s="45"/>
      <c r="B780" s="35"/>
      <c r="C780" s="40"/>
      <c r="D780" s="192" t="s">
        <v>2203</v>
      </c>
      <c r="E780" s="193" t="s">
        <v>2204</v>
      </c>
      <c r="F780" s="40"/>
      <c r="G780" s="40"/>
      <c r="H780" s="40"/>
      <c r="I780" s="40"/>
      <c r="J780" s="40"/>
      <c r="K780" s="40"/>
      <c r="L780" s="40"/>
      <c r="M780" s="40"/>
    </row>
    <row r="781" spans="1:13" ht="15.75" customHeight="1" x14ac:dyDescent="0.15">
      <c r="A781" s="45"/>
      <c r="B781" s="35"/>
      <c r="C781" s="40"/>
      <c r="D781" s="192" t="s">
        <v>2205</v>
      </c>
      <c r="E781" s="193" t="s">
        <v>2206</v>
      </c>
      <c r="F781" s="40"/>
      <c r="G781" s="40"/>
      <c r="H781" s="40"/>
      <c r="I781" s="40"/>
      <c r="J781" s="40"/>
      <c r="K781" s="40"/>
      <c r="L781" s="40"/>
      <c r="M781" s="40"/>
    </row>
    <row r="782" spans="1:13" ht="15.75" customHeight="1" x14ac:dyDescent="0.15">
      <c r="A782" s="45"/>
      <c r="B782" s="35"/>
      <c r="C782" s="40"/>
      <c r="D782" s="192" t="s">
        <v>2207</v>
      </c>
      <c r="E782" s="193" t="s">
        <v>2208</v>
      </c>
      <c r="F782" s="40"/>
      <c r="G782" s="40"/>
      <c r="H782" s="40"/>
      <c r="I782" s="40"/>
      <c r="J782" s="40"/>
      <c r="K782" s="40"/>
      <c r="L782" s="40"/>
      <c r="M782" s="40"/>
    </row>
    <row r="783" spans="1:13" ht="15.75" customHeight="1" x14ac:dyDescent="0.15">
      <c r="A783" s="45"/>
      <c r="B783" s="35"/>
      <c r="C783" s="40"/>
      <c r="D783" s="192" t="s">
        <v>1694</v>
      </c>
      <c r="E783" s="193" t="s">
        <v>2209</v>
      </c>
      <c r="F783" s="40"/>
      <c r="G783" s="40"/>
      <c r="H783" s="40"/>
      <c r="I783" s="40"/>
      <c r="J783" s="40"/>
      <c r="K783" s="40"/>
      <c r="L783" s="40"/>
      <c r="M783" s="40"/>
    </row>
    <row r="784" spans="1:13" ht="15.75" customHeight="1" x14ac:dyDescent="0.15">
      <c r="A784" s="45"/>
      <c r="B784" s="35"/>
      <c r="C784" s="40"/>
      <c r="D784" s="192" t="s">
        <v>2210</v>
      </c>
      <c r="E784" s="193" t="s">
        <v>2211</v>
      </c>
      <c r="F784" s="40"/>
      <c r="G784" s="40"/>
      <c r="H784" s="40"/>
      <c r="I784" s="40"/>
      <c r="J784" s="40"/>
      <c r="K784" s="40"/>
      <c r="L784" s="40"/>
      <c r="M784" s="40"/>
    </row>
    <row r="785" spans="1:13" ht="15.75" customHeight="1" x14ac:dyDescent="0.15">
      <c r="A785" s="45"/>
      <c r="B785" s="35"/>
      <c r="C785" s="40"/>
      <c r="D785" s="192" t="s">
        <v>2212</v>
      </c>
      <c r="E785" s="193" t="s">
        <v>2213</v>
      </c>
      <c r="F785" s="40"/>
      <c r="G785" s="40"/>
      <c r="H785" s="40"/>
      <c r="I785" s="40"/>
      <c r="J785" s="40"/>
      <c r="K785" s="40"/>
      <c r="L785" s="40"/>
      <c r="M785" s="40"/>
    </row>
    <row r="786" spans="1:13" ht="15.75" customHeight="1" x14ac:dyDescent="0.15">
      <c r="A786" s="45"/>
      <c r="B786" s="35"/>
      <c r="C786" s="40"/>
      <c r="D786" s="192" t="s">
        <v>2214</v>
      </c>
      <c r="E786" s="193" t="s">
        <v>2215</v>
      </c>
      <c r="F786" s="40"/>
      <c r="G786" s="40"/>
      <c r="H786" s="40"/>
      <c r="I786" s="40"/>
      <c r="J786" s="40"/>
      <c r="K786" s="40"/>
      <c r="L786" s="40"/>
      <c r="M786" s="40"/>
    </row>
    <row r="787" spans="1:13" ht="15.75" customHeight="1" x14ac:dyDescent="0.15">
      <c r="A787" s="45"/>
      <c r="B787" s="35"/>
      <c r="C787" s="40"/>
      <c r="D787" s="192" t="s">
        <v>2216</v>
      </c>
      <c r="E787" s="193" t="s">
        <v>2217</v>
      </c>
      <c r="F787" s="40"/>
      <c r="G787" s="40"/>
      <c r="H787" s="40"/>
      <c r="I787" s="40"/>
      <c r="J787" s="40"/>
      <c r="K787" s="40"/>
      <c r="L787" s="40"/>
      <c r="M787" s="40"/>
    </row>
    <row r="788" spans="1:13" ht="15.75" customHeight="1" x14ac:dyDescent="0.15">
      <c r="A788" s="45"/>
      <c r="B788" s="35"/>
      <c r="C788" s="40"/>
      <c r="D788" s="192" t="s">
        <v>2218</v>
      </c>
      <c r="E788" s="193" t="s">
        <v>2219</v>
      </c>
      <c r="F788" s="40"/>
      <c r="G788" s="40"/>
      <c r="H788" s="40"/>
      <c r="I788" s="40"/>
      <c r="J788" s="40"/>
      <c r="K788" s="40"/>
      <c r="L788" s="40"/>
      <c r="M788" s="40"/>
    </row>
    <row r="789" spans="1:13" ht="15.75" customHeight="1" x14ac:dyDescent="0.15">
      <c r="A789" s="45"/>
      <c r="B789" s="35"/>
      <c r="C789" s="40"/>
      <c r="D789" s="192" t="s">
        <v>2220</v>
      </c>
      <c r="E789" s="193" t="s">
        <v>2221</v>
      </c>
      <c r="F789" s="40"/>
      <c r="G789" s="40"/>
      <c r="H789" s="40"/>
      <c r="I789" s="40"/>
      <c r="J789" s="40"/>
      <c r="K789" s="40"/>
      <c r="L789" s="40"/>
      <c r="M789" s="40"/>
    </row>
    <row r="790" spans="1:13" ht="15.75" customHeight="1" x14ac:dyDescent="0.15">
      <c r="A790" s="45"/>
      <c r="B790" s="35"/>
      <c r="C790" s="40"/>
      <c r="D790" s="192" t="s">
        <v>2222</v>
      </c>
      <c r="E790" s="193" t="s">
        <v>2223</v>
      </c>
      <c r="F790" s="40"/>
      <c r="G790" s="40"/>
      <c r="H790" s="40"/>
      <c r="I790" s="40"/>
      <c r="J790" s="40"/>
      <c r="K790" s="40"/>
      <c r="L790" s="40"/>
      <c r="M790" s="40"/>
    </row>
    <row r="791" spans="1:13" ht="15.75" customHeight="1" x14ac:dyDescent="0.15">
      <c r="A791" s="45"/>
      <c r="B791" s="35"/>
      <c r="C791" s="40"/>
      <c r="D791" s="192" t="s">
        <v>2224</v>
      </c>
      <c r="E791" s="193" t="s">
        <v>2225</v>
      </c>
      <c r="F791" s="40"/>
      <c r="G791" s="40"/>
      <c r="H791" s="40"/>
      <c r="I791" s="40"/>
      <c r="J791" s="40"/>
      <c r="K791" s="40"/>
      <c r="L791" s="40"/>
      <c r="M791" s="40"/>
    </row>
    <row r="792" spans="1:13" ht="15.75" customHeight="1" x14ac:dyDescent="0.15">
      <c r="A792" s="45"/>
      <c r="B792" s="35"/>
      <c r="C792" s="40"/>
      <c r="D792" s="192" t="s">
        <v>2226</v>
      </c>
      <c r="E792" s="193" t="s">
        <v>2227</v>
      </c>
      <c r="F792" s="40"/>
      <c r="G792" s="40"/>
      <c r="H792" s="40"/>
      <c r="I792" s="40"/>
      <c r="J792" s="40"/>
      <c r="K792" s="40"/>
      <c r="L792" s="40"/>
      <c r="M792" s="40"/>
    </row>
    <row r="793" spans="1:13" ht="15.75" customHeight="1" x14ac:dyDescent="0.15">
      <c r="A793" s="45"/>
      <c r="B793" s="35"/>
      <c r="C793" s="40"/>
      <c r="D793" s="192" t="s">
        <v>2228</v>
      </c>
      <c r="E793" s="193" t="s">
        <v>2229</v>
      </c>
      <c r="F793" s="40"/>
      <c r="G793" s="40"/>
      <c r="H793" s="40"/>
      <c r="I793" s="40"/>
      <c r="J793" s="40"/>
      <c r="K793" s="40"/>
      <c r="L793" s="40"/>
      <c r="M793" s="40"/>
    </row>
    <row r="794" spans="1:13" ht="15.75" customHeight="1" x14ac:dyDescent="0.15">
      <c r="A794" s="45"/>
      <c r="B794" s="35"/>
      <c r="C794" s="40"/>
      <c r="D794" s="192" t="s">
        <v>2230</v>
      </c>
      <c r="E794" s="193" t="s">
        <v>2231</v>
      </c>
      <c r="F794" s="40"/>
      <c r="G794" s="40"/>
      <c r="H794" s="40"/>
      <c r="I794" s="40"/>
      <c r="J794" s="40"/>
      <c r="K794" s="40"/>
      <c r="L794" s="40"/>
      <c r="M794" s="40"/>
    </row>
    <row r="795" spans="1:13" ht="15.75" customHeight="1" x14ac:dyDescent="0.15">
      <c r="A795" s="45"/>
      <c r="B795" s="35"/>
      <c r="C795" s="40"/>
      <c r="D795" s="192" t="s">
        <v>2232</v>
      </c>
      <c r="E795" s="193" t="s">
        <v>2233</v>
      </c>
      <c r="F795" s="40"/>
      <c r="G795" s="40"/>
      <c r="H795" s="40"/>
      <c r="I795" s="40"/>
      <c r="J795" s="40"/>
      <c r="K795" s="40"/>
      <c r="L795" s="40"/>
      <c r="M795" s="40"/>
    </row>
    <row r="796" spans="1:13" ht="15.75" customHeight="1" x14ac:dyDescent="0.15">
      <c r="A796" s="45"/>
      <c r="B796" s="35"/>
      <c r="C796" s="40"/>
      <c r="D796" s="192" t="s">
        <v>2234</v>
      </c>
      <c r="E796" s="193" t="s">
        <v>2235</v>
      </c>
      <c r="F796" s="40"/>
      <c r="G796" s="40"/>
      <c r="H796" s="40"/>
      <c r="I796" s="40"/>
      <c r="J796" s="40"/>
      <c r="K796" s="40"/>
      <c r="L796" s="40"/>
      <c r="M796" s="40"/>
    </row>
    <row r="797" spans="1:13" ht="15.75" customHeight="1" x14ac:dyDescent="0.15">
      <c r="A797" s="45"/>
      <c r="B797" s="35"/>
      <c r="C797" s="40"/>
      <c r="D797" s="192" t="s">
        <v>2236</v>
      </c>
      <c r="E797" s="193" t="s">
        <v>2237</v>
      </c>
      <c r="F797" s="40"/>
      <c r="G797" s="40"/>
      <c r="H797" s="40"/>
      <c r="I797" s="40"/>
      <c r="J797" s="40"/>
      <c r="K797" s="40"/>
      <c r="L797" s="40"/>
      <c r="M797" s="40"/>
    </row>
    <row r="798" spans="1:13" ht="15.75" customHeight="1" x14ac:dyDescent="0.15">
      <c r="A798" s="45"/>
      <c r="B798" s="35"/>
      <c r="C798" s="40"/>
      <c r="D798" s="192" t="s">
        <v>2238</v>
      </c>
      <c r="E798" s="193" t="s">
        <v>2239</v>
      </c>
      <c r="F798" s="40"/>
      <c r="G798" s="40"/>
      <c r="H798" s="40"/>
      <c r="I798" s="40"/>
      <c r="J798" s="40"/>
      <c r="K798" s="40"/>
      <c r="L798" s="40"/>
      <c r="M798" s="40"/>
    </row>
    <row r="799" spans="1:13" ht="15.75" customHeight="1" x14ac:dyDescent="0.15">
      <c r="A799" s="45"/>
      <c r="B799" s="35"/>
      <c r="C799" s="40"/>
      <c r="D799" s="192" t="s">
        <v>2240</v>
      </c>
      <c r="E799" s="193" t="s">
        <v>2241</v>
      </c>
      <c r="F799" s="40"/>
      <c r="G799" s="40"/>
      <c r="H799" s="40"/>
      <c r="I799" s="40"/>
      <c r="J799" s="40"/>
      <c r="K799" s="40"/>
      <c r="L799" s="40"/>
      <c r="M799" s="40"/>
    </row>
    <row r="800" spans="1:13" ht="15.75" customHeight="1" x14ac:dyDescent="0.15">
      <c r="A800" s="45"/>
      <c r="B800" s="35"/>
      <c r="C800" s="40"/>
      <c r="D800" s="192" t="s">
        <v>2242</v>
      </c>
      <c r="E800" s="193" t="s">
        <v>2243</v>
      </c>
      <c r="F800" s="40"/>
      <c r="G800" s="40"/>
      <c r="H800" s="40"/>
      <c r="I800" s="40"/>
      <c r="J800" s="40"/>
      <c r="K800" s="40"/>
      <c r="L800" s="40"/>
      <c r="M800" s="40"/>
    </row>
    <row r="801" spans="1:13" ht="15.75" customHeight="1" x14ac:dyDescent="0.15">
      <c r="A801" s="45"/>
      <c r="B801" s="35"/>
      <c r="C801" s="40"/>
      <c r="D801" s="192" t="s">
        <v>2244</v>
      </c>
      <c r="E801" s="193" t="s">
        <v>2245</v>
      </c>
      <c r="F801" s="40"/>
      <c r="G801" s="40"/>
      <c r="H801" s="40"/>
      <c r="I801" s="40"/>
      <c r="J801" s="40"/>
      <c r="K801" s="40"/>
      <c r="L801" s="40"/>
      <c r="M801" s="40"/>
    </row>
    <row r="802" spans="1:13" ht="15.75" customHeight="1" x14ac:dyDescent="0.15">
      <c r="A802" s="45"/>
      <c r="B802" s="35"/>
      <c r="C802" s="40"/>
      <c r="D802" s="192" t="s">
        <v>2246</v>
      </c>
      <c r="E802" s="193" t="s">
        <v>2247</v>
      </c>
      <c r="F802" s="40"/>
      <c r="G802" s="40"/>
      <c r="H802" s="40"/>
      <c r="I802" s="40"/>
      <c r="J802" s="40"/>
      <c r="K802" s="40"/>
      <c r="L802" s="40"/>
      <c r="M802" s="40"/>
    </row>
    <row r="803" spans="1:13" ht="15.75" customHeight="1" x14ac:dyDescent="0.15">
      <c r="A803" s="45"/>
      <c r="B803" s="35"/>
      <c r="C803" s="40"/>
      <c r="D803" s="192" t="s">
        <v>2248</v>
      </c>
      <c r="E803" s="193" t="s">
        <v>2249</v>
      </c>
      <c r="F803" s="40"/>
      <c r="G803" s="40"/>
      <c r="H803" s="40"/>
      <c r="I803" s="40"/>
      <c r="J803" s="40"/>
      <c r="K803" s="40"/>
      <c r="L803" s="40"/>
      <c r="M803" s="40"/>
    </row>
    <row r="804" spans="1:13" ht="15.75" customHeight="1" x14ac:dyDescent="0.15">
      <c r="A804" s="45"/>
      <c r="B804" s="35"/>
      <c r="C804" s="40"/>
      <c r="D804" s="192" t="s">
        <v>2250</v>
      </c>
      <c r="E804" s="193" t="s">
        <v>2251</v>
      </c>
      <c r="F804" s="40"/>
      <c r="G804" s="40"/>
      <c r="H804" s="40"/>
      <c r="I804" s="40"/>
      <c r="J804" s="40"/>
      <c r="K804" s="40"/>
      <c r="L804" s="40"/>
      <c r="M804" s="40"/>
    </row>
    <row r="805" spans="1:13" ht="15.75" customHeight="1" x14ac:dyDescent="0.15">
      <c r="A805" s="45"/>
      <c r="B805" s="35"/>
      <c r="C805" s="40"/>
      <c r="D805" s="192" t="s">
        <v>2252</v>
      </c>
      <c r="E805" s="193" t="s">
        <v>2253</v>
      </c>
      <c r="F805" s="40"/>
      <c r="G805" s="40"/>
      <c r="H805" s="40"/>
      <c r="I805" s="40"/>
      <c r="J805" s="40"/>
      <c r="K805" s="40"/>
      <c r="L805" s="40"/>
      <c r="M805" s="40"/>
    </row>
    <row r="806" spans="1:13" ht="15.75" customHeight="1" x14ac:dyDescent="0.15">
      <c r="A806" s="45"/>
      <c r="B806" s="35"/>
      <c r="C806" s="40"/>
      <c r="D806" s="192" t="s">
        <v>2254</v>
      </c>
      <c r="E806" s="193" t="s">
        <v>2255</v>
      </c>
      <c r="F806" s="40"/>
      <c r="G806" s="40"/>
      <c r="H806" s="40"/>
      <c r="I806" s="40"/>
      <c r="J806" s="40"/>
      <c r="K806" s="40"/>
      <c r="L806" s="40"/>
      <c r="M806" s="40"/>
    </row>
    <row r="807" spans="1:13" ht="15.75" customHeight="1" x14ac:dyDescent="0.15">
      <c r="A807" s="45"/>
      <c r="B807" s="35"/>
      <c r="C807" s="40"/>
      <c r="D807" s="192" t="s">
        <v>2256</v>
      </c>
      <c r="E807" s="193" t="s">
        <v>2257</v>
      </c>
      <c r="F807" s="40"/>
      <c r="G807" s="40"/>
      <c r="H807" s="40"/>
      <c r="I807" s="40"/>
      <c r="J807" s="40"/>
      <c r="K807" s="40"/>
      <c r="L807" s="40"/>
      <c r="M807" s="40"/>
    </row>
    <row r="808" spans="1:13" ht="15.75" customHeight="1" x14ac:dyDescent="0.15">
      <c r="A808" s="45"/>
      <c r="B808" s="35"/>
      <c r="C808" s="40"/>
      <c r="D808" s="192" t="s">
        <v>2258</v>
      </c>
      <c r="E808" s="193" t="s">
        <v>2259</v>
      </c>
      <c r="F808" s="40"/>
      <c r="G808" s="40"/>
      <c r="H808" s="40"/>
      <c r="I808" s="40"/>
      <c r="J808" s="40"/>
      <c r="K808" s="40"/>
      <c r="L808" s="40"/>
      <c r="M808" s="40"/>
    </row>
    <row r="809" spans="1:13" ht="15.75" customHeight="1" x14ac:dyDescent="0.15">
      <c r="A809" s="45"/>
      <c r="B809" s="35"/>
      <c r="C809" s="40"/>
      <c r="D809" s="192" t="s">
        <v>2260</v>
      </c>
      <c r="E809" s="193" t="s">
        <v>2261</v>
      </c>
      <c r="F809" s="40"/>
      <c r="G809" s="40"/>
      <c r="H809" s="40"/>
      <c r="I809" s="40"/>
      <c r="J809" s="40"/>
      <c r="K809" s="40"/>
      <c r="L809" s="40"/>
      <c r="M809" s="40"/>
    </row>
    <row r="810" spans="1:13" ht="15.75" customHeight="1" x14ac:dyDescent="0.15">
      <c r="A810" s="45"/>
      <c r="B810" s="35"/>
      <c r="C810" s="40"/>
      <c r="D810" s="192" t="s">
        <v>2262</v>
      </c>
      <c r="E810" s="193" t="s">
        <v>2263</v>
      </c>
      <c r="F810" s="40"/>
      <c r="G810" s="40"/>
      <c r="H810" s="40"/>
      <c r="I810" s="40"/>
      <c r="J810" s="40"/>
      <c r="K810" s="40"/>
      <c r="L810" s="40"/>
      <c r="M810" s="40"/>
    </row>
    <row r="811" spans="1:13" ht="15.75" customHeight="1" x14ac:dyDescent="0.15">
      <c r="A811" s="45"/>
      <c r="B811" s="35"/>
      <c r="C811" s="40"/>
      <c r="D811" s="192" t="s">
        <v>2264</v>
      </c>
      <c r="E811" s="193" t="s">
        <v>2265</v>
      </c>
      <c r="F811" s="40"/>
      <c r="G811" s="40"/>
      <c r="H811" s="40"/>
      <c r="I811" s="40"/>
      <c r="J811" s="40"/>
      <c r="K811" s="40"/>
      <c r="L811" s="40"/>
      <c r="M811" s="40"/>
    </row>
    <row r="812" spans="1:13" ht="15.75" customHeight="1" x14ac:dyDescent="0.15">
      <c r="A812" s="45"/>
      <c r="B812" s="35"/>
      <c r="C812" s="40"/>
      <c r="D812" s="192" t="s">
        <v>2266</v>
      </c>
      <c r="E812" s="193" t="s">
        <v>2267</v>
      </c>
      <c r="F812" s="40"/>
      <c r="G812" s="40"/>
      <c r="H812" s="40"/>
      <c r="I812" s="40"/>
      <c r="J812" s="40"/>
      <c r="K812" s="40"/>
      <c r="L812" s="40"/>
      <c r="M812" s="40"/>
    </row>
    <row r="813" spans="1:13" ht="15.75" customHeight="1" x14ac:dyDescent="0.15">
      <c r="A813" s="45"/>
      <c r="B813" s="35"/>
      <c r="C813" s="40"/>
      <c r="D813" s="192" t="s">
        <v>2268</v>
      </c>
      <c r="E813" s="193" t="s">
        <v>2269</v>
      </c>
      <c r="F813" s="40"/>
      <c r="G813" s="40"/>
      <c r="H813" s="40"/>
      <c r="I813" s="40"/>
      <c r="J813" s="40"/>
      <c r="K813" s="40"/>
      <c r="L813" s="40"/>
      <c r="M813" s="40"/>
    </row>
    <row r="814" spans="1:13" ht="15.75" customHeight="1" x14ac:dyDescent="0.15">
      <c r="A814" s="45"/>
      <c r="B814" s="35"/>
      <c r="C814" s="40"/>
      <c r="D814" s="192" t="s">
        <v>2270</v>
      </c>
      <c r="E814" s="193" t="s">
        <v>2271</v>
      </c>
      <c r="F814" s="40"/>
      <c r="G814" s="40"/>
      <c r="H814" s="40"/>
      <c r="I814" s="40"/>
      <c r="J814" s="40"/>
      <c r="K814" s="40"/>
      <c r="L814" s="40"/>
      <c r="M814" s="40"/>
    </row>
    <row r="815" spans="1:13" ht="15.75" customHeight="1" x14ac:dyDescent="0.15">
      <c r="A815" s="45"/>
      <c r="B815" s="35"/>
      <c r="C815" s="40"/>
      <c r="D815" s="192" t="s">
        <v>2272</v>
      </c>
      <c r="E815" s="193" t="s">
        <v>2273</v>
      </c>
      <c r="F815" s="40"/>
      <c r="G815" s="40"/>
      <c r="H815" s="40"/>
      <c r="I815" s="40"/>
      <c r="J815" s="40"/>
      <c r="K815" s="40"/>
      <c r="L815" s="40"/>
      <c r="M815" s="40"/>
    </row>
    <row r="816" spans="1:13" ht="15.75" customHeight="1" x14ac:dyDescent="0.15">
      <c r="A816" s="45"/>
      <c r="B816" s="35"/>
      <c r="C816" s="40"/>
      <c r="D816" s="192" t="s">
        <v>2274</v>
      </c>
      <c r="E816" s="193" t="s">
        <v>2275</v>
      </c>
      <c r="F816" s="40"/>
      <c r="G816" s="40"/>
      <c r="H816" s="40"/>
      <c r="I816" s="40"/>
      <c r="J816" s="40"/>
      <c r="K816" s="40"/>
      <c r="L816" s="40"/>
      <c r="M816" s="40"/>
    </row>
    <row r="817" spans="1:13" ht="15.75" customHeight="1" x14ac:dyDescent="0.15">
      <c r="A817" s="45"/>
      <c r="B817" s="35"/>
      <c r="C817" s="40"/>
      <c r="D817" s="192" t="s">
        <v>2276</v>
      </c>
      <c r="E817" s="193" t="s">
        <v>2277</v>
      </c>
      <c r="F817" s="40"/>
      <c r="G817" s="40"/>
      <c r="H817" s="40"/>
      <c r="I817" s="40"/>
      <c r="J817" s="40"/>
      <c r="K817" s="40"/>
      <c r="L817" s="40"/>
      <c r="M817" s="40"/>
    </row>
    <row r="818" spans="1:13" ht="15.75" customHeight="1" x14ac:dyDescent="0.15">
      <c r="A818" s="45"/>
      <c r="B818" s="35"/>
      <c r="C818" s="40"/>
      <c r="D818" s="192" t="s">
        <v>2278</v>
      </c>
      <c r="E818" s="193" t="s">
        <v>2279</v>
      </c>
      <c r="F818" s="40"/>
      <c r="G818" s="40"/>
      <c r="H818" s="40"/>
      <c r="I818" s="40"/>
      <c r="J818" s="40"/>
      <c r="K818" s="40"/>
      <c r="L818" s="40"/>
      <c r="M818" s="40"/>
    </row>
    <row r="819" spans="1:13" ht="15.75" customHeight="1" x14ac:dyDescent="0.15">
      <c r="A819" s="45"/>
      <c r="B819" s="35"/>
      <c r="C819" s="40"/>
      <c r="D819" s="192" t="s">
        <v>2280</v>
      </c>
      <c r="E819" s="193" t="s">
        <v>2281</v>
      </c>
      <c r="F819" s="40"/>
      <c r="G819" s="40"/>
      <c r="H819" s="40"/>
      <c r="I819" s="40"/>
      <c r="J819" s="40"/>
      <c r="K819" s="40"/>
      <c r="L819" s="40"/>
      <c r="M819" s="40"/>
    </row>
    <row r="820" spans="1:13" ht="15.75" customHeight="1" x14ac:dyDescent="0.15">
      <c r="A820" s="45"/>
      <c r="B820" s="35"/>
      <c r="C820" s="40"/>
      <c r="D820" s="192" t="s">
        <v>2282</v>
      </c>
      <c r="E820" s="193" t="s">
        <v>2283</v>
      </c>
      <c r="F820" s="40"/>
      <c r="G820" s="40"/>
      <c r="H820" s="40"/>
      <c r="I820" s="40"/>
      <c r="J820" s="40"/>
      <c r="K820" s="40"/>
      <c r="L820" s="40"/>
      <c r="M820" s="40"/>
    </row>
    <row r="821" spans="1:13" ht="15.75" customHeight="1" x14ac:dyDescent="0.15">
      <c r="A821" s="45"/>
      <c r="B821" s="35"/>
      <c r="C821" s="40"/>
      <c r="D821" s="192" t="s">
        <v>2284</v>
      </c>
      <c r="E821" s="193" t="s">
        <v>2285</v>
      </c>
      <c r="F821" s="40"/>
      <c r="G821" s="40"/>
      <c r="H821" s="40"/>
      <c r="I821" s="40"/>
      <c r="J821" s="40"/>
      <c r="K821" s="40"/>
      <c r="L821" s="40"/>
      <c r="M821" s="40"/>
    </row>
    <row r="822" spans="1:13" ht="15.75" customHeight="1" x14ac:dyDescent="0.15">
      <c r="A822" s="45"/>
      <c r="B822" s="35"/>
      <c r="C822" s="40"/>
      <c r="D822" s="192" t="s">
        <v>2286</v>
      </c>
      <c r="E822" s="193" t="s">
        <v>2287</v>
      </c>
      <c r="F822" s="40"/>
      <c r="G822" s="40"/>
      <c r="H822" s="40"/>
      <c r="I822" s="40"/>
      <c r="J822" s="40"/>
      <c r="K822" s="40"/>
      <c r="L822" s="40"/>
      <c r="M822" s="40"/>
    </row>
    <row r="823" spans="1:13" ht="15.75" customHeight="1" x14ac:dyDescent="0.15">
      <c r="A823" s="45"/>
      <c r="B823" s="35"/>
      <c r="C823" s="40"/>
      <c r="D823" s="192" t="s">
        <v>2288</v>
      </c>
      <c r="E823" s="193" t="s">
        <v>2289</v>
      </c>
      <c r="F823" s="40"/>
      <c r="G823" s="40"/>
      <c r="H823" s="40"/>
      <c r="I823" s="40"/>
      <c r="J823" s="40"/>
      <c r="K823" s="40"/>
      <c r="L823" s="40"/>
      <c r="M823" s="40"/>
    </row>
    <row r="824" spans="1:13" ht="15.75" customHeight="1" x14ac:dyDescent="0.15">
      <c r="A824" s="45"/>
      <c r="B824" s="35"/>
      <c r="C824" s="40"/>
      <c r="D824" s="192" t="s">
        <v>2290</v>
      </c>
      <c r="E824" s="193" t="s">
        <v>2291</v>
      </c>
      <c r="F824" s="40"/>
      <c r="G824" s="40"/>
      <c r="H824" s="40"/>
      <c r="I824" s="40"/>
      <c r="J824" s="40"/>
      <c r="K824" s="40"/>
      <c r="L824" s="40"/>
      <c r="M824" s="40"/>
    </row>
    <row r="825" spans="1:13" ht="15.75" customHeight="1" x14ac:dyDescent="0.15">
      <c r="A825" s="45"/>
      <c r="B825" s="35"/>
      <c r="C825" s="40"/>
      <c r="D825" s="192" t="s">
        <v>2292</v>
      </c>
      <c r="E825" s="193" t="s">
        <v>2293</v>
      </c>
      <c r="F825" s="40"/>
      <c r="G825" s="40"/>
      <c r="H825" s="40"/>
      <c r="I825" s="40"/>
      <c r="J825" s="40"/>
      <c r="K825" s="40"/>
      <c r="L825" s="40"/>
      <c r="M825" s="40"/>
    </row>
    <row r="826" spans="1:13" ht="15.75" customHeight="1" x14ac:dyDescent="0.15">
      <c r="A826" s="45"/>
      <c r="B826" s="35"/>
      <c r="C826" s="40"/>
      <c r="D826" s="192" t="s">
        <v>2294</v>
      </c>
      <c r="E826" s="193" t="s">
        <v>2295</v>
      </c>
      <c r="F826" s="40"/>
      <c r="G826" s="40"/>
      <c r="H826" s="40"/>
      <c r="I826" s="40"/>
      <c r="J826" s="40"/>
      <c r="K826" s="40"/>
      <c r="L826" s="40"/>
      <c r="M826" s="40"/>
    </row>
    <row r="827" spans="1:13" ht="15.75" customHeight="1" x14ac:dyDescent="0.15">
      <c r="A827" s="45"/>
      <c r="B827" s="35"/>
      <c r="C827" s="40"/>
      <c r="D827" s="192" t="s">
        <v>2296</v>
      </c>
      <c r="E827" s="193" t="s">
        <v>2297</v>
      </c>
      <c r="F827" s="40"/>
      <c r="G827" s="40"/>
      <c r="H827" s="40"/>
      <c r="I827" s="40"/>
      <c r="J827" s="40"/>
      <c r="K827" s="40"/>
      <c r="L827" s="40"/>
      <c r="M827" s="40"/>
    </row>
    <row r="828" spans="1:13" ht="15.75" customHeight="1" x14ac:dyDescent="0.15">
      <c r="A828" s="45"/>
      <c r="B828" s="35"/>
      <c r="C828" s="40"/>
      <c r="D828" s="192" t="s">
        <v>2298</v>
      </c>
      <c r="E828" s="193" t="s">
        <v>2299</v>
      </c>
      <c r="F828" s="40"/>
      <c r="G828" s="40"/>
      <c r="H828" s="40"/>
      <c r="I828" s="40"/>
      <c r="J828" s="40"/>
      <c r="K828" s="40"/>
      <c r="L828" s="40"/>
      <c r="M828" s="40"/>
    </row>
    <row r="829" spans="1:13" ht="15.75" customHeight="1" x14ac:dyDescent="0.15">
      <c r="A829" s="45"/>
      <c r="B829" s="35"/>
      <c r="C829" s="40"/>
      <c r="D829" s="192" t="s">
        <v>2300</v>
      </c>
      <c r="E829" s="193" t="s">
        <v>2301</v>
      </c>
      <c r="F829" s="40"/>
      <c r="G829" s="40"/>
      <c r="H829" s="40"/>
      <c r="I829" s="40"/>
      <c r="J829" s="40"/>
      <c r="K829" s="40"/>
      <c r="L829" s="40"/>
      <c r="M829" s="40"/>
    </row>
    <row r="830" spans="1:13" ht="15.75" customHeight="1" x14ac:dyDescent="0.15">
      <c r="A830" s="45"/>
      <c r="B830" s="35"/>
      <c r="C830" s="40"/>
      <c r="D830" s="192" t="s">
        <v>2302</v>
      </c>
      <c r="E830" s="193" t="s">
        <v>2303</v>
      </c>
      <c r="F830" s="40"/>
      <c r="G830" s="40"/>
      <c r="H830" s="40"/>
      <c r="I830" s="40"/>
      <c r="J830" s="40"/>
      <c r="K830" s="40"/>
      <c r="L830" s="40"/>
      <c r="M830" s="40"/>
    </row>
    <row r="831" spans="1:13" ht="15.75" customHeight="1" x14ac:dyDescent="0.15">
      <c r="A831" s="45"/>
      <c r="B831" s="35"/>
      <c r="C831" s="40"/>
      <c r="D831" s="192" t="s">
        <v>2304</v>
      </c>
      <c r="E831" s="193" t="s">
        <v>2305</v>
      </c>
      <c r="F831" s="40"/>
      <c r="G831" s="40"/>
      <c r="H831" s="40"/>
      <c r="I831" s="40"/>
      <c r="J831" s="40"/>
      <c r="K831" s="40"/>
      <c r="L831" s="40"/>
      <c r="M831" s="40"/>
    </row>
    <row r="832" spans="1:13" ht="15.75" customHeight="1" x14ac:dyDescent="0.15">
      <c r="A832" s="45"/>
      <c r="B832" s="35"/>
      <c r="C832" s="40"/>
      <c r="D832" s="192" t="s">
        <v>2306</v>
      </c>
      <c r="E832" s="193" t="s">
        <v>2307</v>
      </c>
      <c r="F832" s="40"/>
      <c r="G832" s="40"/>
      <c r="H832" s="40"/>
      <c r="I832" s="40"/>
      <c r="J832" s="40"/>
      <c r="K832" s="40"/>
      <c r="L832" s="40"/>
      <c r="M832" s="40"/>
    </row>
    <row r="833" spans="1:13" ht="15.75" customHeight="1" x14ac:dyDescent="0.15">
      <c r="A833" s="45"/>
      <c r="B833" s="35"/>
      <c r="C833" s="40"/>
      <c r="D833" s="192" t="s">
        <v>2308</v>
      </c>
      <c r="E833" s="193" t="s">
        <v>2309</v>
      </c>
      <c r="F833" s="40"/>
      <c r="G833" s="40"/>
      <c r="H833" s="40"/>
      <c r="I833" s="40"/>
      <c r="J833" s="40"/>
      <c r="K833" s="40"/>
      <c r="L833" s="40"/>
      <c r="M833" s="40"/>
    </row>
    <row r="834" spans="1:13" ht="15.75" customHeight="1" x14ac:dyDescent="0.15">
      <c r="A834" s="45"/>
      <c r="B834" s="35"/>
      <c r="C834" s="40"/>
      <c r="D834" s="192" t="s">
        <v>2310</v>
      </c>
      <c r="E834" s="193" t="s">
        <v>2311</v>
      </c>
      <c r="F834" s="40"/>
      <c r="G834" s="40"/>
      <c r="H834" s="40"/>
      <c r="I834" s="40"/>
      <c r="J834" s="40"/>
      <c r="K834" s="40"/>
      <c r="L834" s="40"/>
      <c r="M834" s="40"/>
    </row>
    <row r="835" spans="1:13" ht="15.75" customHeight="1" x14ac:dyDescent="0.15">
      <c r="A835" s="45"/>
      <c r="B835" s="35"/>
      <c r="C835" s="40"/>
      <c r="D835" s="192" t="s">
        <v>2312</v>
      </c>
      <c r="E835" s="193" t="s">
        <v>2313</v>
      </c>
      <c r="F835" s="40"/>
      <c r="G835" s="40"/>
      <c r="H835" s="40"/>
      <c r="I835" s="40"/>
      <c r="J835" s="40"/>
      <c r="K835" s="40"/>
      <c r="L835" s="40"/>
      <c r="M835" s="40"/>
    </row>
    <row r="836" spans="1:13" ht="15.75" customHeight="1" x14ac:dyDescent="0.15">
      <c r="A836" s="45"/>
      <c r="B836" s="35"/>
      <c r="C836" s="40"/>
      <c r="D836" s="192" t="s">
        <v>2314</v>
      </c>
      <c r="E836" s="193" t="s">
        <v>2315</v>
      </c>
      <c r="F836" s="40"/>
      <c r="G836" s="40"/>
      <c r="H836" s="40"/>
      <c r="I836" s="40"/>
      <c r="J836" s="40"/>
      <c r="K836" s="40"/>
      <c r="L836" s="40"/>
      <c r="M836" s="40"/>
    </row>
    <row r="837" spans="1:13" ht="15.75" customHeight="1" x14ac:dyDescent="0.15">
      <c r="A837" s="45"/>
      <c r="B837" s="35"/>
      <c r="C837" s="40"/>
      <c r="D837" s="192" t="s">
        <v>2316</v>
      </c>
      <c r="E837" s="193" t="s">
        <v>2317</v>
      </c>
      <c r="F837" s="40"/>
      <c r="G837" s="40"/>
      <c r="H837" s="40"/>
      <c r="I837" s="40"/>
      <c r="J837" s="40"/>
      <c r="K837" s="40"/>
      <c r="L837" s="40"/>
      <c r="M837" s="40"/>
    </row>
    <row r="838" spans="1:13" ht="15.75" customHeight="1" x14ac:dyDescent="0.15">
      <c r="A838" s="45"/>
      <c r="B838" s="35"/>
      <c r="C838" s="40"/>
      <c r="D838" s="192" t="s">
        <v>2318</v>
      </c>
      <c r="E838" s="193" t="s">
        <v>2319</v>
      </c>
      <c r="F838" s="40"/>
      <c r="G838" s="40"/>
      <c r="H838" s="40"/>
      <c r="I838" s="40"/>
      <c r="J838" s="40"/>
      <c r="K838" s="40"/>
      <c r="L838" s="40"/>
      <c r="M838" s="40"/>
    </row>
    <row r="839" spans="1:13" ht="15.75" customHeight="1" x14ac:dyDescent="0.15">
      <c r="A839" s="45"/>
      <c r="B839" s="35"/>
      <c r="C839" s="40"/>
      <c r="D839" s="192" t="s">
        <v>2320</v>
      </c>
      <c r="E839" s="193" t="s">
        <v>2321</v>
      </c>
      <c r="F839" s="40"/>
      <c r="G839" s="40"/>
      <c r="H839" s="40"/>
      <c r="I839" s="40"/>
      <c r="J839" s="40"/>
      <c r="K839" s="40"/>
      <c r="L839" s="40"/>
      <c r="M839" s="40"/>
    </row>
    <row r="840" spans="1:13" ht="15.75" customHeight="1" x14ac:dyDescent="0.15">
      <c r="A840" s="45"/>
      <c r="B840" s="35"/>
      <c r="C840" s="40"/>
      <c r="D840" s="192" t="s">
        <v>2322</v>
      </c>
      <c r="E840" s="193" t="s">
        <v>2323</v>
      </c>
      <c r="F840" s="40"/>
      <c r="G840" s="40"/>
      <c r="H840" s="40"/>
      <c r="I840" s="40"/>
      <c r="J840" s="40"/>
      <c r="K840" s="40"/>
      <c r="L840" s="40"/>
      <c r="M840" s="40"/>
    </row>
    <row r="841" spans="1:13" ht="15.75" customHeight="1" x14ac:dyDescent="0.15">
      <c r="A841" s="45"/>
      <c r="B841" s="35"/>
      <c r="C841" s="40"/>
      <c r="D841" s="192" t="s">
        <v>2324</v>
      </c>
      <c r="E841" s="193" t="s">
        <v>2325</v>
      </c>
      <c r="F841" s="40"/>
      <c r="G841" s="40"/>
      <c r="H841" s="40"/>
      <c r="I841" s="40"/>
      <c r="J841" s="40"/>
      <c r="K841" s="40"/>
      <c r="L841" s="40"/>
      <c r="M841" s="40"/>
    </row>
    <row r="842" spans="1:13" ht="15.75" customHeight="1" x14ac:dyDescent="0.15">
      <c r="A842" s="45"/>
      <c r="B842" s="35"/>
      <c r="C842" s="40"/>
      <c r="D842" s="192" t="s">
        <v>2326</v>
      </c>
      <c r="E842" s="193" t="s">
        <v>2327</v>
      </c>
      <c r="F842" s="40"/>
      <c r="G842" s="40"/>
      <c r="H842" s="40"/>
      <c r="I842" s="40"/>
      <c r="J842" s="40"/>
      <c r="K842" s="40"/>
      <c r="L842" s="40"/>
      <c r="M842" s="40"/>
    </row>
    <row r="843" spans="1:13" ht="15.75" customHeight="1" x14ac:dyDescent="0.15">
      <c r="A843" s="45"/>
      <c r="B843" s="35"/>
      <c r="C843" s="40"/>
      <c r="D843" s="192" t="s">
        <v>2328</v>
      </c>
      <c r="E843" s="193" t="s">
        <v>2329</v>
      </c>
      <c r="F843" s="40"/>
      <c r="G843" s="40"/>
      <c r="H843" s="40"/>
      <c r="I843" s="40"/>
      <c r="J843" s="40"/>
      <c r="K843" s="40"/>
      <c r="L843" s="40"/>
      <c r="M843" s="40"/>
    </row>
    <row r="844" spans="1:13" ht="15.75" customHeight="1" x14ac:dyDescent="0.15">
      <c r="A844" s="45"/>
      <c r="B844" s="35"/>
      <c r="C844" s="40"/>
      <c r="D844" s="192" t="s">
        <v>2330</v>
      </c>
      <c r="E844" s="193" t="s">
        <v>2331</v>
      </c>
      <c r="F844" s="40"/>
      <c r="G844" s="40"/>
      <c r="H844" s="40"/>
      <c r="I844" s="40"/>
      <c r="J844" s="40"/>
      <c r="K844" s="40"/>
      <c r="L844" s="40"/>
      <c r="M844" s="40"/>
    </row>
    <row r="845" spans="1:13" ht="15.75" customHeight="1" x14ac:dyDescent="0.15">
      <c r="A845" s="45"/>
      <c r="B845" s="35"/>
      <c r="C845" s="40"/>
      <c r="D845" s="192" t="s">
        <v>2332</v>
      </c>
      <c r="E845" s="193" t="s">
        <v>2333</v>
      </c>
      <c r="F845" s="40"/>
      <c r="G845" s="40"/>
      <c r="H845" s="40"/>
      <c r="I845" s="40"/>
      <c r="J845" s="40"/>
      <c r="K845" s="40"/>
      <c r="L845" s="40"/>
      <c r="M845" s="40"/>
    </row>
    <row r="846" spans="1:13" ht="15.75" customHeight="1" x14ac:dyDescent="0.15">
      <c r="A846" s="45"/>
      <c r="B846" s="35"/>
      <c r="C846" s="40"/>
      <c r="D846" s="192" t="s">
        <v>2334</v>
      </c>
      <c r="E846" s="193" t="s">
        <v>2335</v>
      </c>
      <c r="F846" s="40"/>
      <c r="G846" s="40"/>
      <c r="H846" s="40"/>
      <c r="I846" s="40"/>
      <c r="J846" s="40"/>
      <c r="K846" s="40"/>
      <c r="L846" s="40"/>
      <c r="M846" s="40"/>
    </row>
    <row r="847" spans="1:13" ht="15.75" customHeight="1" x14ac:dyDescent="0.15">
      <c r="A847" s="45"/>
      <c r="B847" s="35"/>
      <c r="C847" s="40"/>
      <c r="D847" s="192" t="s">
        <v>2336</v>
      </c>
      <c r="E847" s="193" t="s">
        <v>2337</v>
      </c>
      <c r="F847" s="40"/>
      <c r="G847" s="40"/>
      <c r="H847" s="40"/>
      <c r="I847" s="40"/>
      <c r="J847" s="40"/>
      <c r="K847" s="40"/>
      <c r="L847" s="40"/>
      <c r="M847" s="40"/>
    </row>
    <row r="848" spans="1:13" ht="15.75" customHeight="1" x14ac:dyDescent="0.15">
      <c r="A848" s="45"/>
      <c r="B848" s="35"/>
      <c r="C848" s="40"/>
      <c r="D848" s="192" t="s">
        <v>2338</v>
      </c>
      <c r="E848" s="193" t="s">
        <v>2339</v>
      </c>
      <c r="F848" s="40"/>
      <c r="G848" s="40"/>
      <c r="H848" s="40"/>
      <c r="I848" s="40"/>
      <c r="J848" s="40"/>
      <c r="K848" s="40"/>
      <c r="L848" s="40"/>
      <c r="M848" s="40"/>
    </row>
    <row r="849" spans="1:13" ht="15.75" customHeight="1" x14ac:dyDescent="0.15">
      <c r="A849" s="45"/>
      <c r="B849" s="35"/>
      <c r="C849" s="40"/>
      <c r="D849" s="192" t="s">
        <v>2340</v>
      </c>
      <c r="E849" s="193" t="s">
        <v>2341</v>
      </c>
      <c r="F849" s="40"/>
      <c r="G849" s="40"/>
      <c r="H849" s="40"/>
      <c r="I849" s="40"/>
      <c r="J849" s="40"/>
      <c r="K849" s="40"/>
      <c r="L849" s="40"/>
      <c r="M849" s="40"/>
    </row>
    <row r="850" spans="1:13" ht="15.75" customHeight="1" x14ac:dyDescent="0.15">
      <c r="A850" s="45"/>
      <c r="B850" s="35"/>
      <c r="C850" s="40"/>
      <c r="D850" s="192" t="s">
        <v>2342</v>
      </c>
      <c r="E850" s="193" t="s">
        <v>2343</v>
      </c>
      <c r="F850" s="40"/>
      <c r="G850" s="40"/>
      <c r="H850" s="40"/>
      <c r="I850" s="40"/>
      <c r="J850" s="40"/>
      <c r="K850" s="40"/>
      <c r="L850" s="40"/>
      <c r="M850" s="40"/>
    </row>
    <row r="851" spans="1:13" ht="15.75" customHeight="1" x14ac:dyDescent="0.15">
      <c r="A851" s="45"/>
      <c r="B851" s="35"/>
      <c r="C851" s="40"/>
      <c r="D851" s="192" t="s">
        <v>2344</v>
      </c>
      <c r="E851" s="193" t="s">
        <v>2345</v>
      </c>
      <c r="F851" s="40"/>
      <c r="G851" s="40"/>
      <c r="H851" s="40"/>
      <c r="I851" s="40"/>
      <c r="J851" s="40"/>
      <c r="K851" s="40"/>
      <c r="L851" s="40"/>
      <c r="M851" s="40"/>
    </row>
    <row r="852" spans="1:13" ht="15.75" customHeight="1" x14ac:dyDescent="0.15">
      <c r="A852" s="45"/>
      <c r="B852" s="35"/>
      <c r="C852" s="40"/>
      <c r="D852" s="192" t="s">
        <v>2346</v>
      </c>
      <c r="E852" s="193" t="s">
        <v>2347</v>
      </c>
      <c r="F852" s="40"/>
      <c r="G852" s="40"/>
      <c r="H852" s="40"/>
      <c r="I852" s="40"/>
      <c r="J852" s="40"/>
      <c r="K852" s="40"/>
      <c r="L852" s="40"/>
      <c r="M852" s="40"/>
    </row>
    <row r="853" spans="1:13" ht="15.75" customHeight="1" x14ac:dyDescent="0.15">
      <c r="A853" s="45"/>
      <c r="B853" s="35"/>
      <c r="C853" s="40"/>
      <c r="D853" s="192" t="s">
        <v>2348</v>
      </c>
      <c r="E853" s="193" t="s">
        <v>2349</v>
      </c>
      <c r="F853" s="40"/>
      <c r="G853" s="40"/>
      <c r="H853" s="40"/>
      <c r="I853" s="40"/>
      <c r="J853" s="40"/>
      <c r="K853" s="40"/>
      <c r="L853" s="40"/>
      <c r="M853" s="40"/>
    </row>
    <row r="854" spans="1:13" ht="15.75" customHeight="1" x14ac:dyDescent="0.15">
      <c r="A854" s="45"/>
      <c r="B854" s="35"/>
      <c r="C854" s="40"/>
      <c r="D854" s="192" t="s">
        <v>2350</v>
      </c>
      <c r="E854" s="193" t="s">
        <v>2351</v>
      </c>
      <c r="F854" s="40"/>
      <c r="G854" s="40"/>
      <c r="H854" s="40"/>
      <c r="I854" s="40"/>
      <c r="J854" s="40"/>
      <c r="K854" s="40"/>
      <c r="L854" s="40"/>
      <c r="M854" s="40"/>
    </row>
    <row r="855" spans="1:13" ht="15.75" customHeight="1" x14ac:dyDescent="0.15">
      <c r="A855" s="45"/>
      <c r="B855" s="35"/>
      <c r="C855" s="40"/>
      <c r="D855" s="192" t="s">
        <v>2352</v>
      </c>
      <c r="E855" s="193" t="s">
        <v>2353</v>
      </c>
      <c r="F855" s="40"/>
      <c r="G855" s="40"/>
      <c r="H855" s="40"/>
      <c r="I855" s="40"/>
      <c r="J855" s="40"/>
      <c r="K855" s="40"/>
      <c r="L855" s="40"/>
      <c r="M855" s="40"/>
    </row>
    <row r="856" spans="1:13" ht="15.75" customHeight="1" x14ac:dyDescent="0.15">
      <c r="A856" s="45"/>
      <c r="B856" s="35"/>
      <c r="C856" s="40"/>
      <c r="D856" s="192" t="s">
        <v>2354</v>
      </c>
      <c r="E856" s="193" t="s">
        <v>2355</v>
      </c>
      <c r="F856" s="40"/>
      <c r="G856" s="40"/>
      <c r="H856" s="40"/>
      <c r="I856" s="40"/>
      <c r="J856" s="40"/>
      <c r="K856" s="40"/>
      <c r="L856" s="40"/>
      <c r="M856" s="40"/>
    </row>
    <row r="857" spans="1:13" ht="15.75" customHeight="1" x14ac:dyDescent="0.15">
      <c r="A857" s="45"/>
      <c r="B857" s="35"/>
      <c r="C857" s="40"/>
      <c r="D857" s="192" t="s">
        <v>2356</v>
      </c>
      <c r="E857" s="193" t="s">
        <v>2357</v>
      </c>
      <c r="F857" s="40"/>
      <c r="G857" s="40"/>
      <c r="H857" s="40"/>
      <c r="I857" s="40"/>
      <c r="J857" s="40"/>
      <c r="K857" s="40"/>
      <c r="L857" s="40"/>
      <c r="M857" s="40"/>
    </row>
    <row r="858" spans="1:13" ht="15.75" customHeight="1" x14ac:dyDescent="0.15">
      <c r="A858" s="45"/>
      <c r="B858" s="35"/>
      <c r="C858" s="40"/>
      <c r="D858" s="192" t="s">
        <v>2358</v>
      </c>
      <c r="E858" s="193" t="s">
        <v>2359</v>
      </c>
      <c r="F858" s="40"/>
      <c r="G858" s="40"/>
      <c r="H858" s="40"/>
      <c r="I858" s="40"/>
      <c r="J858" s="40"/>
      <c r="K858" s="40"/>
      <c r="L858" s="40"/>
      <c r="M858" s="40"/>
    </row>
    <row r="859" spans="1:13" ht="15.75" customHeight="1" x14ac:dyDescent="0.15">
      <c r="A859" s="45"/>
      <c r="B859" s="35"/>
      <c r="C859" s="40"/>
      <c r="D859" s="192" t="s">
        <v>2360</v>
      </c>
      <c r="E859" s="193" t="s">
        <v>2361</v>
      </c>
      <c r="F859" s="40"/>
      <c r="G859" s="40"/>
      <c r="H859" s="40"/>
      <c r="I859" s="40"/>
      <c r="J859" s="40"/>
      <c r="K859" s="40"/>
      <c r="L859" s="40"/>
      <c r="M859" s="40"/>
    </row>
    <row r="860" spans="1:13" ht="15.75" customHeight="1" x14ac:dyDescent="0.15">
      <c r="A860" s="45"/>
      <c r="B860" s="35"/>
      <c r="C860" s="40"/>
      <c r="D860" s="192" t="s">
        <v>2362</v>
      </c>
      <c r="E860" s="193" t="s">
        <v>2363</v>
      </c>
      <c r="F860" s="40"/>
      <c r="G860" s="40"/>
      <c r="H860" s="40"/>
      <c r="I860" s="40"/>
      <c r="J860" s="40"/>
      <c r="K860" s="40"/>
      <c r="L860" s="40"/>
      <c r="M860" s="40"/>
    </row>
    <row r="861" spans="1:13" ht="15.75" customHeight="1" x14ac:dyDescent="0.15">
      <c r="A861" s="45"/>
      <c r="B861" s="35"/>
      <c r="C861" s="40"/>
      <c r="D861" s="192" t="s">
        <v>2364</v>
      </c>
      <c r="E861" s="193" t="s">
        <v>2365</v>
      </c>
      <c r="F861" s="40"/>
      <c r="G861" s="40"/>
      <c r="H861" s="40"/>
      <c r="I861" s="40"/>
      <c r="J861" s="40"/>
      <c r="K861" s="40"/>
      <c r="L861" s="40"/>
      <c r="M861" s="40"/>
    </row>
    <row r="862" spans="1:13" ht="15.75" customHeight="1" x14ac:dyDescent="0.15">
      <c r="A862" s="45"/>
      <c r="B862" s="35"/>
      <c r="C862" s="40"/>
      <c r="D862" s="192" t="s">
        <v>2366</v>
      </c>
      <c r="E862" s="193" t="s">
        <v>2367</v>
      </c>
      <c r="F862" s="40"/>
      <c r="G862" s="40"/>
      <c r="H862" s="40"/>
      <c r="I862" s="40"/>
      <c r="J862" s="40"/>
      <c r="K862" s="40"/>
      <c r="L862" s="40"/>
      <c r="M862" s="40"/>
    </row>
    <row r="863" spans="1:13" ht="15.75" customHeight="1" x14ac:dyDescent="0.15">
      <c r="A863" s="45"/>
      <c r="B863" s="35"/>
      <c r="C863" s="40"/>
      <c r="D863" s="192" t="s">
        <v>2368</v>
      </c>
      <c r="E863" s="193" t="s">
        <v>2369</v>
      </c>
      <c r="F863" s="40"/>
      <c r="G863" s="40"/>
      <c r="H863" s="40"/>
      <c r="I863" s="40"/>
      <c r="J863" s="40"/>
      <c r="K863" s="40"/>
      <c r="L863" s="40"/>
      <c r="M863" s="40"/>
    </row>
    <row r="864" spans="1:13" ht="15.75" customHeight="1" x14ac:dyDescent="0.15">
      <c r="A864" s="45"/>
      <c r="B864" s="35"/>
      <c r="C864" s="40"/>
      <c r="D864" s="192" t="s">
        <v>2370</v>
      </c>
      <c r="E864" s="193" t="s">
        <v>2371</v>
      </c>
      <c r="F864" s="40"/>
      <c r="G864" s="40"/>
      <c r="H864" s="40"/>
      <c r="I864" s="40"/>
      <c r="J864" s="40"/>
      <c r="K864" s="40"/>
      <c r="L864" s="40"/>
      <c r="M864" s="40"/>
    </row>
    <row r="865" spans="1:13" ht="15.75" customHeight="1" x14ac:dyDescent="0.15">
      <c r="A865" s="45"/>
      <c r="B865" s="35"/>
      <c r="C865" s="40"/>
      <c r="D865" s="192" t="s">
        <v>2372</v>
      </c>
      <c r="E865" s="193" t="s">
        <v>2373</v>
      </c>
      <c r="F865" s="40"/>
      <c r="G865" s="40"/>
      <c r="H865" s="40"/>
      <c r="I865" s="40"/>
      <c r="J865" s="40"/>
      <c r="K865" s="40"/>
      <c r="L865" s="40"/>
      <c r="M865" s="40"/>
    </row>
    <row r="866" spans="1:13" ht="15.75" customHeight="1" x14ac:dyDescent="0.15">
      <c r="A866" s="45"/>
      <c r="B866" s="35"/>
      <c r="C866" s="40"/>
      <c r="D866" s="192" t="s">
        <v>2374</v>
      </c>
      <c r="E866" s="193" t="s">
        <v>2375</v>
      </c>
      <c r="F866" s="40"/>
      <c r="G866" s="40"/>
      <c r="H866" s="40"/>
      <c r="I866" s="40"/>
      <c r="J866" s="40"/>
      <c r="K866" s="40"/>
      <c r="L866" s="40"/>
      <c r="M866" s="40"/>
    </row>
    <row r="867" spans="1:13" ht="15.75" customHeight="1" x14ac:dyDescent="0.15">
      <c r="A867" s="45"/>
      <c r="B867" s="35"/>
      <c r="C867" s="40"/>
      <c r="D867" s="192" t="s">
        <v>2376</v>
      </c>
      <c r="E867" s="193" t="s">
        <v>2377</v>
      </c>
      <c r="F867" s="40"/>
      <c r="G867" s="40"/>
      <c r="H867" s="40"/>
      <c r="I867" s="40"/>
      <c r="J867" s="40"/>
      <c r="K867" s="40"/>
      <c r="L867" s="40"/>
      <c r="M867" s="40"/>
    </row>
    <row r="868" spans="1:13" ht="15.75" customHeight="1" x14ac:dyDescent="0.15">
      <c r="A868" s="45"/>
      <c r="B868" s="35"/>
      <c r="C868" s="40"/>
      <c r="D868" s="192" t="s">
        <v>2378</v>
      </c>
      <c r="E868" s="193" t="s">
        <v>2379</v>
      </c>
      <c r="F868" s="40"/>
      <c r="G868" s="40"/>
      <c r="H868" s="40"/>
      <c r="I868" s="40"/>
      <c r="J868" s="40"/>
      <c r="K868" s="40"/>
      <c r="L868" s="40"/>
      <c r="M868" s="40"/>
    </row>
    <row r="869" spans="1:13" ht="15.75" customHeight="1" x14ac:dyDescent="0.15">
      <c r="A869" s="45"/>
      <c r="B869" s="35"/>
      <c r="C869" s="40"/>
      <c r="D869" s="192" t="s">
        <v>2380</v>
      </c>
      <c r="E869" s="193" t="s">
        <v>2381</v>
      </c>
      <c r="F869" s="40"/>
      <c r="G869" s="40"/>
      <c r="H869" s="40"/>
      <c r="I869" s="40"/>
      <c r="J869" s="40"/>
      <c r="K869" s="40"/>
      <c r="L869" s="40"/>
      <c r="M869" s="40"/>
    </row>
    <row r="870" spans="1:13" ht="15.75" customHeight="1" x14ac:dyDescent="0.15">
      <c r="A870" s="45"/>
      <c r="B870" s="35"/>
      <c r="C870" s="40"/>
      <c r="D870" s="192" t="s">
        <v>2382</v>
      </c>
      <c r="E870" s="193" t="s">
        <v>2383</v>
      </c>
      <c r="F870" s="40"/>
      <c r="G870" s="40"/>
      <c r="H870" s="40"/>
      <c r="I870" s="40"/>
      <c r="J870" s="40"/>
      <c r="K870" s="40"/>
      <c r="L870" s="40"/>
      <c r="M870" s="40"/>
    </row>
    <row r="871" spans="1:13" ht="15.75" customHeight="1" x14ac:dyDescent="0.15">
      <c r="A871" s="45"/>
      <c r="B871" s="35"/>
      <c r="C871" s="40"/>
      <c r="D871" s="192" t="s">
        <v>2384</v>
      </c>
      <c r="E871" s="193" t="s">
        <v>2385</v>
      </c>
      <c r="F871" s="40"/>
      <c r="G871" s="40"/>
      <c r="H871" s="40"/>
      <c r="I871" s="40"/>
      <c r="J871" s="40"/>
      <c r="K871" s="40"/>
      <c r="L871" s="40"/>
      <c r="M871" s="40"/>
    </row>
    <row r="872" spans="1:13" ht="15.75" customHeight="1" x14ac:dyDescent="0.15">
      <c r="A872" s="45"/>
      <c r="B872" s="35"/>
      <c r="C872" s="40"/>
      <c r="D872" s="192" t="s">
        <v>2386</v>
      </c>
      <c r="E872" s="193" t="s">
        <v>2387</v>
      </c>
      <c r="F872" s="40"/>
      <c r="G872" s="40"/>
      <c r="H872" s="40"/>
      <c r="I872" s="40"/>
      <c r="J872" s="40"/>
      <c r="K872" s="40"/>
      <c r="L872" s="40"/>
      <c r="M872" s="40"/>
    </row>
    <row r="873" spans="1:13" ht="15.75" customHeight="1" x14ac:dyDescent="0.15">
      <c r="A873" s="45"/>
      <c r="B873" s="35"/>
      <c r="C873" s="40"/>
      <c r="D873" s="192" t="s">
        <v>2388</v>
      </c>
      <c r="E873" s="193" t="s">
        <v>2389</v>
      </c>
      <c r="F873" s="40"/>
      <c r="G873" s="40"/>
      <c r="H873" s="40"/>
      <c r="I873" s="40"/>
      <c r="J873" s="40"/>
      <c r="K873" s="40"/>
      <c r="L873" s="40"/>
      <c r="M873" s="40"/>
    </row>
    <row r="874" spans="1:13" ht="15.75" customHeight="1" x14ac:dyDescent="0.15">
      <c r="A874" s="45"/>
      <c r="B874" s="35"/>
      <c r="C874" s="40"/>
      <c r="D874" s="192" t="s">
        <v>2390</v>
      </c>
      <c r="E874" s="193" t="s">
        <v>2391</v>
      </c>
      <c r="F874" s="40"/>
      <c r="G874" s="40"/>
      <c r="H874" s="40"/>
      <c r="I874" s="40"/>
      <c r="J874" s="40"/>
      <c r="K874" s="40"/>
      <c r="L874" s="40"/>
      <c r="M874" s="40"/>
    </row>
    <row r="875" spans="1:13" ht="15.75" customHeight="1" x14ac:dyDescent="0.15">
      <c r="A875" s="45"/>
      <c r="B875" s="35"/>
      <c r="C875" s="40"/>
      <c r="D875" s="192" t="s">
        <v>2392</v>
      </c>
      <c r="E875" s="193" t="s">
        <v>2393</v>
      </c>
      <c r="F875" s="40"/>
      <c r="G875" s="40"/>
      <c r="H875" s="40"/>
      <c r="I875" s="40"/>
      <c r="J875" s="40"/>
      <c r="K875" s="40"/>
      <c r="L875" s="40"/>
      <c r="M875" s="40"/>
    </row>
    <row r="876" spans="1:13" ht="15.75" customHeight="1" x14ac:dyDescent="0.15">
      <c r="A876" s="45"/>
      <c r="B876" s="35"/>
      <c r="C876" s="40"/>
      <c r="D876" s="192" t="s">
        <v>2394</v>
      </c>
      <c r="E876" s="193" t="s">
        <v>2395</v>
      </c>
      <c r="F876" s="40"/>
      <c r="G876" s="40"/>
      <c r="H876" s="40"/>
      <c r="I876" s="40"/>
      <c r="J876" s="40"/>
      <c r="K876" s="40"/>
      <c r="L876" s="40"/>
      <c r="M876" s="40"/>
    </row>
    <row r="877" spans="1:13" ht="15.75" customHeight="1" x14ac:dyDescent="0.15">
      <c r="A877" s="45"/>
      <c r="B877" s="35"/>
      <c r="C877" s="40"/>
      <c r="D877" s="192" t="s">
        <v>2396</v>
      </c>
      <c r="E877" s="193" t="s">
        <v>2397</v>
      </c>
      <c r="F877" s="40"/>
      <c r="G877" s="40"/>
      <c r="H877" s="40"/>
      <c r="I877" s="40"/>
      <c r="J877" s="40"/>
      <c r="K877" s="40"/>
      <c r="L877" s="40"/>
      <c r="M877" s="40"/>
    </row>
    <row r="878" spans="1:13" ht="15.75" customHeight="1" x14ac:dyDescent="0.15">
      <c r="A878" s="45"/>
      <c r="B878" s="35"/>
      <c r="C878" s="40"/>
      <c r="D878" s="192" t="s">
        <v>2398</v>
      </c>
      <c r="E878" s="193" t="s">
        <v>2399</v>
      </c>
      <c r="F878" s="40"/>
      <c r="G878" s="40"/>
      <c r="H878" s="40"/>
      <c r="I878" s="40"/>
      <c r="J878" s="40"/>
      <c r="K878" s="40"/>
      <c r="L878" s="40"/>
      <c r="M878" s="40"/>
    </row>
    <row r="879" spans="1:13" ht="15.75" customHeight="1" x14ac:dyDescent="0.15">
      <c r="A879" s="45"/>
      <c r="B879" s="35"/>
      <c r="C879" s="40"/>
      <c r="D879" s="192" t="s">
        <v>2400</v>
      </c>
      <c r="E879" s="193" t="s">
        <v>2401</v>
      </c>
      <c r="F879" s="40"/>
      <c r="G879" s="40"/>
      <c r="H879" s="40"/>
      <c r="I879" s="40"/>
      <c r="J879" s="40"/>
      <c r="K879" s="40"/>
      <c r="L879" s="40"/>
      <c r="M879" s="40"/>
    </row>
    <row r="880" spans="1:13" ht="15.75" customHeight="1" x14ac:dyDescent="0.15">
      <c r="A880" s="45"/>
      <c r="B880" s="35"/>
      <c r="C880" s="40"/>
      <c r="D880" s="192" t="s">
        <v>2402</v>
      </c>
      <c r="E880" s="193" t="s">
        <v>2403</v>
      </c>
      <c r="F880" s="40"/>
      <c r="G880" s="40"/>
      <c r="H880" s="40"/>
      <c r="I880" s="40"/>
      <c r="J880" s="40"/>
      <c r="K880" s="40"/>
      <c r="L880" s="40"/>
      <c r="M880" s="40"/>
    </row>
    <row r="881" spans="1:13" ht="15.75" customHeight="1" x14ac:dyDescent="0.15">
      <c r="A881" s="45"/>
      <c r="B881" s="35"/>
      <c r="C881" s="40"/>
      <c r="D881" s="192" t="s">
        <v>2404</v>
      </c>
      <c r="E881" s="193" t="s">
        <v>2405</v>
      </c>
      <c r="F881" s="40"/>
      <c r="G881" s="40"/>
      <c r="H881" s="40"/>
      <c r="I881" s="40"/>
      <c r="J881" s="40"/>
      <c r="K881" s="40"/>
      <c r="L881" s="40"/>
      <c r="M881" s="40"/>
    </row>
    <row r="882" spans="1:13" ht="15.75" customHeight="1" x14ac:dyDescent="0.15">
      <c r="A882" s="45"/>
      <c r="B882" s="35"/>
      <c r="C882" s="40"/>
      <c r="D882" s="192" t="s">
        <v>2406</v>
      </c>
      <c r="E882" s="193" t="s">
        <v>2407</v>
      </c>
      <c r="F882" s="40"/>
      <c r="G882" s="40"/>
      <c r="H882" s="40"/>
      <c r="I882" s="40"/>
      <c r="J882" s="40"/>
      <c r="K882" s="40"/>
      <c r="L882" s="40"/>
      <c r="M882" s="40"/>
    </row>
    <row r="883" spans="1:13" ht="15.75" customHeight="1" x14ac:dyDescent="0.15">
      <c r="A883" s="45"/>
      <c r="B883" s="35"/>
      <c r="C883" s="40"/>
      <c r="D883" s="192" t="s">
        <v>2408</v>
      </c>
      <c r="E883" s="193" t="s">
        <v>2409</v>
      </c>
      <c r="F883" s="40"/>
      <c r="G883" s="40"/>
      <c r="H883" s="40"/>
      <c r="I883" s="40"/>
      <c r="J883" s="40"/>
      <c r="K883" s="40"/>
      <c r="L883" s="40"/>
      <c r="M883" s="40"/>
    </row>
    <row r="884" spans="1:13" ht="15.75" customHeight="1" x14ac:dyDescent="0.15">
      <c r="A884" s="45"/>
      <c r="B884" s="35"/>
      <c r="C884" s="40"/>
      <c r="D884" s="192" t="s">
        <v>2410</v>
      </c>
      <c r="E884" s="193" t="s">
        <v>2411</v>
      </c>
      <c r="F884" s="40"/>
      <c r="G884" s="40"/>
      <c r="H884" s="40"/>
      <c r="I884" s="40"/>
      <c r="J884" s="40"/>
      <c r="K884" s="40"/>
      <c r="L884" s="40"/>
      <c r="M884" s="40"/>
    </row>
    <row r="885" spans="1:13" ht="15.75" customHeight="1" x14ac:dyDescent="0.15">
      <c r="A885" s="45"/>
      <c r="B885" s="35"/>
      <c r="C885" s="40"/>
      <c r="D885" s="192" t="s">
        <v>2412</v>
      </c>
      <c r="E885" s="193" t="s">
        <v>2413</v>
      </c>
      <c r="F885" s="40"/>
      <c r="G885" s="40"/>
      <c r="H885" s="40"/>
      <c r="I885" s="40"/>
      <c r="J885" s="40"/>
      <c r="K885" s="40"/>
      <c r="L885" s="40"/>
      <c r="M885" s="40"/>
    </row>
    <row r="886" spans="1:13" ht="15.75" customHeight="1" x14ac:dyDescent="0.15">
      <c r="A886" s="45"/>
      <c r="B886" s="35"/>
      <c r="C886" s="40"/>
      <c r="D886" s="192" t="s">
        <v>2414</v>
      </c>
      <c r="E886" s="193" t="s">
        <v>2415</v>
      </c>
      <c r="F886" s="40"/>
      <c r="G886" s="40"/>
      <c r="H886" s="40"/>
      <c r="I886" s="40"/>
      <c r="J886" s="40"/>
      <c r="K886" s="40"/>
      <c r="L886" s="40"/>
      <c r="M886" s="40"/>
    </row>
    <row r="887" spans="1:13" ht="15.75" customHeight="1" x14ac:dyDescent="0.15">
      <c r="A887" s="45"/>
      <c r="B887" s="35"/>
      <c r="C887" s="40"/>
      <c r="D887" s="192" t="s">
        <v>2416</v>
      </c>
      <c r="E887" s="193" t="s">
        <v>2417</v>
      </c>
      <c r="F887" s="40"/>
      <c r="G887" s="40"/>
      <c r="H887" s="40"/>
      <c r="I887" s="40"/>
      <c r="J887" s="40"/>
      <c r="K887" s="40"/>
      <c r="L887" s="40"/>
      <c r="M887" s="40"/>
    </row>
    <row r="888" spans="1:13" ht="15.75" customHeight="1" x14ac:dyDescent="0.15">
      <c r="A888" s="45"/>
      <c r="B888" s="35"/>
      <c r="C888" s="40"/>
      <c r="D888" s="192" t="s">
        <v>2418</v>
      </c>
      <c r="E888" s="193" t="s">
        <v>2419</v>
      </c>
      <c r="F888" s="40"/>
      <c r="G888" s="40"/>
      <c r="H888" s="40"/>
      <c r="I888" s="40"/>
      <c r="J888" s="40"/>
      <c r="K888" s="40"/>
      <c r="L888" s="40"/>
      <c r="M888" s="40"/>
    </row>
    <row r="889" spans="1:13" ht="15.75" customHeight="1" x14ac:dyDescent="0.15">
      <c r="A889" s="45"/>
      <c r="B889" s="35"/>
      <c r="C889" s="40"/>
      <c r="D889" s="192" t="s">
        <v>2420</v>
      </c>
      <c r="E889" s="193" t="s">
        <v>2421</v>
      </c>
      <c r="F889" s="40"/>
      <c r="G889" s="40"/>
      <c r="H889" s="40"/>
      <c r="I889" s="40"/>
      <c r="J889" s="40"/>
      <c r="K889" s="40"/>
      <c r="L889" s="40"/>
      <c r="M889" s="40"/>
    </row>
    <row r="890" spans="1:13" ht="15.75" customHeight="1" x14ac:dyDescent="0.15">
      <c r="A890" s="45"/>
      <c r="B890" s="35"/>
      <c r="C890" s="40"/>
      <c r="D890" s="192" t="s">
        <v>2422</v>
      </c>
      <c r="E890" s="193" t="s">
        <v>2423</v>
      </c>
      <c r="F890" s="40"/>
      <c r="G890" s="40"/>
      <c r="H890" s="40"/>
      <c r="I890" s="40"/>
      <c r="J890" s="40"/>
      <c r="K890" s="40"/>
      <c r="L890" s="40"/>
      <c r="M890" s="40"/>
    </row>
    <row r="891" spans="1:13" ht="15.75" customHeight="1" x14ac:dyDescent="0.15">
      <c r="A891" s="45"/>
      <c r="B891" s="35"/>
      <c r="C891" s="40"/>
      <c r="D891" s="192" t="s">
        <v>2424</v>
      </c>
      <c r="E891" s="193" t="s">
        <v>2425</v>
      </c>
      <c r="F891" s="40"/>
      <c r="G891" s="40"/>
      <c r="H891" s="40"/>
      <c r="I891" s="40"/>
      <c r="J891" s="40"/>
      <c r="K891" s="40"/>
      <c r="L891" s="40"/>
      <c r="M891" s="40"/>
    </row>
    <row r="892" spans="1:13" ht="15.75" customHeight="1" x14ac:dyDescent="0.15">
      <c r="A892" s="45"/>
      <c r="B892" s="35"/>
      <c r="C892" s="40"/>
      <c r="D892" s="192" t="s">
        <v>2426</v>
      </c>
      <c r="E892" s="193" t="s">
        <v>2427</v>
      </c>
      <c r="F892" s="40"/>
      <c r="G892" s="40"/>
      <c r="H892" s="40"/>
      <c r="I892" s="40"/>
      <c r="J892" s="40"/>
      <c r="K892" s="40"/>
      <c r="L892" s="40"/>
      <c r="M892" s="40"/>
    </row>
    <row r="893" spans="1:13" ht="15.75" customHeight="1" x14ac:dyDescent="0.15">
      <c r="A893" s="45"/>
      <c r="B893" s="35"/>
      <c r="C893" s="40"/>
      <c r="D893" s="192" t="s">
        <v>2428</v>
      </c>
      <c r="E893" s="193" t="s">
        <v>2429</v>
      </c>
      <c r="F893" s="40"/>
      <c r="G893" s="40"/>
      <c r="H893" s="40"/>
      <c r="I893" s="40"/>
      <c r="J893" s="40"/>
      <c r="K893" s="40"/>
      <c r="L893" s="40"/>
      <c r="M893" s="40"/>
    </row>
    <row r="894" spans="1:13" ht="15.75" customHeight="1" x14ac:dyDescent="0.15">
      <c r="A894" s="45"/>
      <c r="B894" s="35"/>
      <c r="C894" s="40"/>
      <c r="D894" s="192" t="s">
        <v>2430</v>
      </c>
      <c r="E894" s="193" t="s">
        <v>2431</v>
      </c>
      <c r="F894" s="40"/>
      <c r="G894" s="40"/>
      <c r="H894" s="40"/>
      <c r="I894" s="40"/>
      <c r="J894" s="40"/>
      <c r="K894" s="40"/>
      <c r="L894" s="40"/>
      <c r="M894" s="40"/>
    </row>
    <row r="895" spans="1:13" ht="15.75" customHeight="1" x14ac:dyDescent="0.15">
      <c r="A895" s="45"/>
      <c r="B895" s="35"/>
      <c r="C895" s="40"/>
      <c r="D895" s="192" t="s">
        <v>2432</v>
      </c>
      <c r="E895" s="193" t="s">
        <v>2433</v>
      </c>
      <c r="F895" s="40"/>
      <c r="G895" s="40"/>
      <c r="H895" s="40"/>
      <c r="I895" s="40"/>
      <c r="J895" s="40"/>
      <c r="K895" s="40"/>
      <c r="L895" s="40"/>
      <c r="M895" s="40"/>
    </row>
    <row r="896" spans="1:13" ht="15.75" customHeight="1" x14ac:dyDescent="0.15">
      <c r="A896" s="45"/>
      <c r="B896" s="35"/>
      <c r="C896" s="40"/>
      <c r="D896" s="192" t="s">
        <v>2434</v>
      </c>
      <c r="E896" s="193" t="s">
        <v>2435</v>
      </c>
      <c r="F896" s="40"/>
      <c r="G896" s="40"/>
      <c r="H896" s="40"/>
      <c r="I896" s="40"/>
      <c r="J896" s="40"/>
      <c r="K896" s="40"/>
      <c r="L896" s="40"/>
      <c r="M896" s="40"/>
    </row>
    <row r="897" spans="1:13" ht="15.75" customHeight="1" x14ac:dyDescent="0.15">
      <c r="A897" s="45"/>
      <c r="B897" s="35"/>
      <c r="C897" s="40"/>
      <c r="D897" s="192" t="s">
        <v>2436</v>
      </c>
      <c r="E897" s="193" t="s">
        <v>2437</v>
      </c>
      <c r="F897" s="40"/>
      <c r="G897" s="40"/>
      <c r="H897" s="40"/>
      <c r="I897" s="40"/>
      <c r="J897" s="40"/>
      <c r="K897" s="40"/>
      <c r="L897" s="40"/>
      <c r="M897" s="40"/>
    </row>
    <row r="898" spans="1:13" ht="15.75" customHeight="1" x14ac:dyDescent="0.15">
      <c r="A898" s="45"/>
      <c r="B898" s="35"/>
      <c r="C898" s="40"/>
      <c r="D898" s="192" t="s">
        <v>2438</v>
      </c>
      <c r="E898" s="193" t="s">
        <v>2439</v>
      </c>
      <c r="F898" s="40"/>
      <c r="G898" s="40"/>
      <c r="H898" s="40"/>
      <c r="I898" s="40"/>
      <c r="J898" s="40"/>
      <c r="K898" s="40"/>
      <c r="L898" s="40"/>
      <c r="M898" s="40"/>
    </row>
    <row r="899" spans="1:13" ht="15.75" customHeight="1" x14ac:dyDescent="0.15">
      <c r="A899" s="45"/>
      <c r="B899" s="35"/>
      <c r="C899" s="40"/>
      <c r="D899" s="192" t="s">
        <v>2440</v>
      </c>
      <c r="E899" s="193" t="s">
        <v>2441</v>
      </c>
      <c r="F899" s="40"/>
      <c r="G899" s="40"/>
      <c r="H899" s="40"/>
      <c r="I899" s="40"/>
      <c r="J899" s="40"/>
      <c r="K899" s="40"/>
      <c r="L899" s="40"/>
      <c r="M899" s="40"/>
    </row>
    <row r="900" spans="1:13" ht="15.75" customHeight="1" x14ac:dyDescent="0.15">
      <c r="A900" s="45"/>
      <c r="B900" s="35"/>
      <c r="C900" s="40"/>
      <c r="D900" s="192" t="s">
        <v>2442</v>
      </c>
      <c r="E900" s="193" t="s">
        <v>2443</v>
      </c>
      <c r="F900" s="40"/>
      <c r="G900" s="40"/>
      <c r="H900" s="40"/>
      <c r="I900" s="40"/>
      <c r="J900" s="40"/>
      <c r="K900" s="40"/>
      <c r="L900" s="40"/>
      <c r="M900" s="40"/>
    </row>
    <row r="901" spans="1:13" ht="15.75" customHeight="1" x14ac:dyDescent="0.15">
      <c r="A901" s="45"/>
      <c r="B901" s="35"/>
      <c r="C901" s="40"/>
      <c r="D901" s="192" t="s">
        <v>2444</v>
      </c>
      <c r="E901" s="193" t="s">
        <v>2445</v>
      </c>
      <c r="F901" s="40"/>
      <c r="G901" s="40"/>
      <c r="H901" s="40"/>
      <c r="I901" s="40"/>
      <c r="J901" s="40"/>
      <c r="K901" s="40"/>
      <c r="L901" s="40"/>
      <c r="M901" s="40"/>
    </row>
    <row r="902" spans="1:13" ht="15.75" customHeight="1" x14ac:dyDescent="0.15">
      <c r="A902" s="45"/>
      <c r="B902" s="35"/>
      <c r="C902" s="40"/>
      <c r="D902" s="192" t="s">
        <v>2446</v>
      </c>
      <c r="E902" s="193" t="s">
        <v>2447</v>
      </c>
      <c r="F902" s="40"/>
      <c r="G902" s="40"/>
      <c r="H902" s="40"/>
      <c r="I902" s="40"/>
      <c r="J902" s="40"/>
      <c r="K902" s="40"/>
      <c r="L902" s="40"/>
      <c r="M902" s="40"/>
    </row>
    <row r="903" spans="1:13" ht="15.75" customHeight="1" x14ac:dyDescent="0.15">
      <c r="A903" s="45"/>
      <c r="B903" s="35"/>
      <c r="C903" s="40"/>
      <c r="D903" s="192" t="s">
        <v>2448</v>
      </c>
      <c r="E903" s="193" t="s">
        <v>2449</v>
      </c>
      <c r="F903" s="40"/>
      <c r="G903" s="40"/>
      <c r="H903" s="40"/>
      <c r="I903" s="40"/>
      <c r="J903" s="40"/>
      <c r="K903" s="40"/>
      <c r="L903" s="40"/>
      <c r="M903" s="40"/>
    </row>
    <row r="904" spans="1:13" ht="15.75" customHeight="1" x14ac:dyDescent="0.15">
      <c r="A904" s="45"/>
      <c r="B904" s="35"/>
      <c r="C904" s="40"/>
      <c r="D904" s="192" t="s">
        <v>2450</v>
      </c>
      <c r="E904" s="193" t="s">
        <v>2451</v>
      </c>
      <c r="F904" s="40"/>
      <c r="G904" s="40"/>
      <c r="H904" s="40"/>
      <c r="I904" s="40"/>
      <c r="J904" s="40"/>
      <c r="K904" s="40"/>
      <c r="L904" s="40"/>
      <c r="M904" s="40"/>
    </row>
    <row r="905" spans="1:13" ht="15.75" customHeight="1" x14ac:dyDescent="0.15">
      <c r="A905" s="45"/>
      <c r="B905" s="35"/>
      <c r="C905" s="40"/>
      <c r="D905" s="192" t="s">
        <v>2452</v>
      </c>
      <c r="E905" s="193" t="s">
        <v>2453</v>
      </c>
      <c r="F905" s="40"/>
      <c r="G905" s="40"/>
      <c r="H905" s="40"/>
      <c r="I905" s="40"/>
      <c r="J905" s="40"/>
      <c r="K905" s="40"/>
      <c r="L905" s="40"/>
      <c r="M905" s="40"/>
    </row>
    <row r="906" spans="1:13" ht="15.75" customHeight="1" x14ac:dyDescent="0.15">
      <c r="A906" s="45"/>
      <c r="B906" s="35"/>
      <c r="C906" s="40"/>
      <c r="D906" s="192" t="s">
        <v>2454</v>
      </c>
      <c r="E906" s="193" t="s">
        <v>2455</v>
      </c>
      <c r="F906" s="40"/>
      <c r="G906" s="40"/>
      <c r="H906" s="40"/>
      <c r="I906" s="40"/>
      <c r="J906" s="40"/>
      <c r="K906" s="40"/>
      <c r="L906" s="40"/>
      <c r="M906" s="40"/>
    </row>
    <row r="907" spans="1:13" ht="15.75" customHeight="1" x14ac:dyDescent="0.15">
      <c r="A907" s="45"/>
      <c r="B907" s="35"/>
      <c r="C907" s="40"/>
      <c r="D907" s="192" t="s">
        <v>2456</v>
      </c>
      <c r="E907" s="193" t="s">
        <v>2457</v>
      </c>
      <c r="F907" s="40"/>
      <c r="G907" s="40"/>
      <c r="H907" s="40"/>
      <c r="I907" s="40"/>
      <c r="J907" s="40"/>
      <c r="K907" s="40"/>
      <c r="L907" s="40"/>
      <c r="M907" s="40"/>
    </row>
    <row r="908" spans="1:13" ht="15.75" customHeight="1" x14ac:dyDescent="0.15">
      <c r="A908" s="45"/>
      <c r="B908" s="35"/>
      <c r="C908" s="40"/>
      <c r="D908" s="192" t="s">
        <v>2458</v>
      </c>
      <c r="E908" s="193" t="s">
        <v>2459</v>
      </c>
      <c r="F908" s="40"/>
      <c r="G908" s="40"/>
      <c r="H908" s="40"/>
      <c r="I908" s="40"/>
      <c r="J908" s="40"/>
      <c r="K908" s="40"/>
      <c r="L908" s="40"/>
      <c r="M908" s="40"/>
    </row>
    <row r="909" spans="1:13" ht="15.75" customHeight="1" x14ac:dyDescent="0.15">
      <c r="A909" s="45"/>
      <c r="B909" s="35"/>
      <c r="C909" s="40"/>
      <c r="D909" s="192" t="s">
        <v>2460</v>
      </c>
      <c r="E909" s="193" t="s">
        <v>2461</v>
      </c>
      <c r="F909" s="40"/>
      <c r="G909" s="40"/>
      <c r="H909" s="40"/>
      <c r="I909" s="40"/>
      <c r="J909" s="40"/>
      <c r="K909" s="40"/>
      <c r="L909" s="40"/>
      <c r="M909" s="40"/>
    </row>
    <row r="910" spans="1:13" ht="15.75" customHeight="1" x14ac:dyDescent="0.15">
      <c r="A910" s="45"/>
      <c r="B910" s="35"/>
      <c r="C910" s="40"/>
      <c r="D910" s="192" t="s">
        <v>2462</v>
      </c>
      <c r="E910" s="193" t="s">
        <v>2463</v>
      </c>
      <c r="F910" s="40"/>
      <c r="G910" s="40"/>
      <c r="H910" s="40"/>
      <c r="I910" s="40"/>
      <c r="J910" s="40"/>
      <c r="K910" s="40"/>
      <c r="L910" s="40"/>
      <c r="M910" s="40"/>
    </row>
    <row r="911" spans="1:13" ht="15.75" customHeight="1" x14ac:dyDescent="0.15">
      <c r="A911" s="45"/>
      <c r="B911" s="35"/>
      <c r="C911" s="40"/>
      <c r="D911" s="192" t="s">
        <v>2464</v>
      </c>
      <c r="E911" s="193" t="s">
        <v>2465</v>
      </c>
      <c r="F911" s="40"/>
      <c r="G911" s="40"/>
      <c r="H911" s="40"/>
      <c r="I911" s="40"/>
      <c r="J911" s="40"/>
      <c r="K911" s="40"/>
      <c r="L911" s="40"/>
      <c r="M911" s="40"/>
    </row>
    <row r="912" spans="1:13" ht="15.75" customHeight="1" x14ac:dyDescent="0.15">
      <c r="A912" s="45"/>
      <c r="B912" s="35"/>
      <c r="C912" s="40"/>
      <c r="D912" s="192" t="s">
        <v>2466</v>
      </c>
      <c r="E912" s="193" t="s">
        <v>2467</v>
      </c>
      <c r="F912" s="40"/>
      <c r="G912" s="40"/>
      <c r="H912" s="40"/>
      <c r="I912" s="40"/>
      <c r="J912" s="40"/>
      <c r="K912" s="40"/>
      <c r="L912" s="40"/>
      <c r="M912" s="40"/>
    </row>
    <row r="913" spans="1:13" ht="15.75" customHeight="1" x14ac:dyDescent="0.15">
      <c r="A913" s="45"/>
      <c r="B913" s="35"/>
      <c r="C913" s="40"/>
      <c r="D913" s="192" t="s">
        <v>2468</v>
      </c>
      <c r="E913" s="193" t="s">
        <v>2469</v>
      </c>
      <c r="F913" s="40"/>
      <c r="G913" s="40"/>
      <c r="H913" s="40"/>
      <c r="I913" s="40"/>
      <c r="J913" s="40"/>
      <c r="K913" s="40"/>
      <c r="L913" s="40"/>
      <c r="M913" s="40"/>
    </row>
    <row r="914" spans="1:13" ht="15.75" customHeight="1" x14ac:dyDescent="0.15">
      <c r="A914" s="45"/>
      <c r="B914" s="35"/>
      <c r="C914" s="40"/>
      <c r="D914" s="192" t="s">
        <v>2470</v>
      </c>
      <c r="E914" s="193" t="s">
        <v>2471</v>
      </c>
      <c r="F914" s="40"/>
      <c r="G914" s="40"/>
      <c r="H914" s="40"/>
      <c r="I914" s="40"/>
      <c r="J914" s="40"/>
      <c r="K914" s="40"/>
      <c r="L914" s="40"/>
      <c r="M914" s="40"/>
    </row>
    <row r="915" spans="1:13" ht="15.75" customHeight="1" x14ac:dyDescent="0.15">
      <c r="A915" s="45"/>
      <c r="B915" s="35"/>
      <c r="C915" s="40"/>
      <c r="D915" s="192" t="s">
        <v>2472</v>
      </c>
      <c r="E915" s="193" t="s">
        <v>2473</v>
      </c>
      <c r="F915" s="40"/>
      <c r="G915" s="40"/>
      <c r="H915" s="40"/>
      <c r="I915" s="40"/>
      <c r="J915" s="40"/>
      <c r="K915" s="40"/>
      <c r="L915" s="40"/>
      <c r="M915" s="40"/>
    </row>
    <row r="916" spans="1:13" ht="15.75" customHeight="1" x14ac:dyDescent="0.15">
      <c r="A916" s="45"/>
      <c r="B916" s="35"/>
      <c r="C916" s="40"/>
      <c r="D916" s="192" t="s">
        <v>2474</v>
      </c>
      <c r="E916" s="193" t="s">
        <v>2475</v>
      </c>
      <c r="F916" s="40"/>
      <c r="G916" s="40"/>
      <c r="H916" s="40"/>
      <c r="I916" s="40"/>
      <c r="J916" s="40"/>
      <c r="K916" s="40"/>
      <c r="L916" s="40"/>
      <c r="M916" s="40"/>
    </row>
    <row r="917" spans="1:13" ht="15.75" customHeight="1" x14ac:dyDescent="0.15">
      <c r="A917" s="45"/>
      <c r="B917" s="35"/>
      <c r="C917" s="40"/>
      <c r="D917" s="192" t="s">
        <v>2476</v>
      </c>
      <c r="E917" s="193" t="s">
        <v>2477</v>
      </c>
      <c r="F917" s="40"/>
      <c r="G917" s="40"/>
      <c r="H917" s="40"/>
      <c r="I917" s="40"/>
      <c r="J917" s="40"/>
      <c r="K917" s="40"/>
      <c r="L917" s="40"/>
      <c r="M917" s="40"/>
    </row>
    <row r="918" spans="1:13" ht="15.75" customHeight="1" x14ac:dyDescent="0.15">
      <c r="A918" s="45"/>
      <c r="B918" s="35"/>
      <c r="C918" s="40"/>
      <c r="D918" s="192" t="s">
        <v>2478</v>
      </c>
      <c r="E918" s="193" t="s">
        <v>2479</v>
      </c>
      <c r="F918" s="40"/>
      <c r="G918" s="40"/>
      <c r="H918" s="40"/>
      <c r="I918" s="40"/>
      <c r="J918" s="40"/>
      <c r="K918" s="40"/>
      <c r="L918" s="40"/>
      <c r="M918" s="40"/>
    </row>
    <row r="919" spans="1:13" ht="15.75" customHeight="1" x14ac:dyDescent="0.15">
      <c r="A919" s="45"/>
      <c r="B919" s="35"/>
      <c r="C919" s="40"/>
      <c r="D919" s="192" t="s">
        <v>2480</v>
      </c>
      <c r="E919" s="193" t="s">
        <v>2481</v>
      </c>
      <c r="F919" s="40"/>
      <c r="G919" s="40"/>
      <c r="H919" s="40"/>
      <c r="I919" s="40"/>
      <c r="J919" s="40"/>
      <c r="K919" s="40"/>
      <c r="L919" s="40"/>
      <c r="M919" s="40"/>
    </row>
    <row r="920" spans="1:13" ht="15.75" customHeight="1" x14ac:dyDescent="0.15">
      <c r="A920" s="45"/>
      <c r="B920" s="35"/>
      <c r="C920" s="40"/>
      <c r="D920" s="192" t="s">
        <v>2482</v>
      </c>
      <c r="E920" s="193" t="s">
        <v>2483</v>
      </c>
      <c r="F920" s="40"/>
      <c r="G920" s="40"/>
      <c r="H920" s="40"/>
      <c r="I920" s="40"/>
      <c r="J920" s="40"/>
      <c r="K920" s="40"/>
      <c r="L920" s="40"/>
      <c r="M920" s="40"/>
    </row>
    <row r="921" spans="1:13" ht="15.75" customHeight="1" x14ac:dyDescent="0.15">
      <c r="A921" s="45"/>
      <c r="B921" s="35"/>
      <c r="C921" s="40"/>
      <c r="D921" s="192" t="s">
        <v>2448</v>
      </c>
      <c r="E921" s="193" t="s">
        <v>2484</v>
      </c>
      <c r="F921" s="40"/>
      <c r="G921" s="40"/>
      <c r="H921" s="40"/>
      <c r="I921" s="40"/>
      <c r="J921" s="40"/>
      <c r="K921" s="40"/>
      <c r="L921" s="40"/>
      <c r="M921" s="40"/>
    </row>
    <row r="922" spans="1:13" ht="15.75" customHeight="1" x14ac:dyDescent="0.15">
      <c r="A922" s="45"/>
      <c r="B922" s="35"/>
      <c r="C922" s="40"/>
      <c r="D922" s="192" t="s">
        <v>2485</v>
      </c>
      <c r="E922" s="193" t="s">
        <v>2486</v>
      </c>
      <c r="F922" s="40"/>
      <c r="G922" s="40"/>
      <c r="H922" s="40"/>
      <c r="I922" s="40"/>
      <c r="J922" s="40"/>
      <c r="K922" s="40"/>
      <c r="L922" s="40"/>
      <c r="M922" s="40"/>
    </row>
    <row r="923" spans="1:13" ht="15.75" customHeight="1" x14ac:dyDescent="0.15">
      <c r="A923" s="45"/>
      <c r="B923" s="35"/>
      <c r="C923" s="40"/>
      <c r="D923" s="192" t="s">
        <v>2487</v>
      </c>
      <c r="E923" s="193" t="s">
        <v>2488</v>
      </c>
      <c r="F923" s="40"/>
      <c r="G923" s="40"/>
      <c r="H923" s="40"/>
      <c r="I923" s="40"/>
      <c r="J923" s="40"/>
      <c r="K923" s="40"/>
      <c r="L923" s="40"/>
      <c r="M923" s="40"/>
    </row>
    <row r="924" spans="1:13" ht="15.75" customHeight="1" x14ac:dyDescent="0.15">
      <c r="A924" s="45"/>
      <c r="B924" s="35"/>
      <c r="C924" s="40"/>
      <c r="D924" s="192" t="s">
        <v>2489</v>
      </c>
      <c r="E924" s="193" t="s">
        <v>2490</v>
      </c>
      <c r="F924" s="40"/>
      <c r="G924" s="40"/>
      <c r="H924" s="40"/>
      <c r="I924" s="40"/>
      <c r="J924" s="40"/>
      <c r="K924" s="40"/>
      <c r="L924" s="40"/>
      <c r="M924" s="40"/>
    </row>
    <row r="925" spans="1:13" ht="15.75" customHeight="1" x14ac:dyDescent="0.15">
      <c r="A925" s="45"/>
      <c r="B925" s="35"/>
      <c r="C925" s="40"/>
      <c r="D925" s="192" t="s">
        <v>2491</v>
      </c>
      <c r="E925" s="193" t="s">
        <v>2492</v>
      </c>
      <c r="F925" s="40"/>
      <c r="G925" s="40"/>
      <c r="H925" s="40"/>
      <c r="I925" s="40"/>
      <c r="J925" s="40"/>
      <c r="K925" s="40"/>
      <c r="L925" s="40"/>
      <c r="M925" s="40"/>
    </row>
    <row r="926" spans="1:13" ht="15.75" customHeight="1" x14ac:dyDescent="0.15">
      <c r="A926" s="45"/>
      <c r="B926" s="35"/>
      <c r="C926" s="40"/>
      <c r="D926" s="192" t="s">
        <v>2493</v>
      </c>
      <c r="E926" s="193" t="s">
        <v>2494</v>
      </c>
      <c r="F926" s="40"/>
      <c r="G926" s="40"/>
      <c r="H926" s="40"/>
      <c r="I926" s="40"/>
      <c r="J926" s="40"/>
      <c r="K926" s="40"/>
      <c r="L926" s="40"/>
      <c r="M926" s="40"/>
    </row>
    <row r="927" spans="1:13" ht="15.75" customHeight="1" x14ac:dyDescent="0.15">
      <c r="A927" s="45"/>
      <c r="B927" s="35"/>
      <c r="C927" s="40"/>
      <c r="D927" s="192" t="s">
        <v>2495</v>
      </c>
      <c r="E927" s="193" t="s">
        <v>2496</v>
      </c>
      <c r="F927" s="40"/>
      <c r="G927" s="40"/>
      <c r="H927" s="40"/>
      <c r="I927" s="40"/>
      <c r="J927" s="40"/>
      <c r="K927" s="40"/>
      <c r="L927" s="40"/>
      <c r="M927" s="40"/>
    </row>
    <row r="928" spans="1:13" ht="15.75" customHeight="1" x14ac:dyDescent="0.15">
      <c r="A928" s="45"/>
      <c r="B928" s="35"/>
      <c r="C928" s="40"/>
      <c r="D928" s="192" t="s">
        <v>2497</v>
      </c>
      <c r="E928" s="193" t="s">
        <v>2498</v>
      </c>
      <c r="F928" s="40"/>
      <c r="G928" s="40"/>
      <c r="H928" s="40"/>
      <c r="I928" s="40"/>
      <c r="J928" s="40"/>
      <c r="K928" s="40"/>
      <c r="L928" s="40"/>
      <c r="M928" s="40"/>
    </row>
    <row r="929" spans="1:13" ht="15.75" customHeight="1" x14ac:dyDescent="0.15">
      <c r="A929" s="45"/>
      <c r="B929" s="35"/>
      <c r="C929" s="40"/>
      <c r="D929" s="192" t="s">
        <v>2499</v>
      </c>
      <c r="E929" s="193" t="s">
        <v>2500</v>
      </c>
      <c r="F929" s="40"/>
      <c r="G929" s="40"/>
      <c r="H929" s="40"/>
      <c r="I929" s="40"/>
      <c r="J929" s="40"/>
      <c r="K929" s="40"/>
      <c r="L929" s="40"/>
      <c r="M929" s="40"/>
    </row>
    <row r="930" spans="1:13" ht="15.75" customHeight="1" x14ac:dyDescent="0.15">
      <c r="A930" s="45"/>
      <c r="B930" s="35"/>
      <c r="C930" s="40"/>
      <c r="D930" s="192" t="s">
        <v>2501</v>
      </c>
      <c r="E930" s="193" t="s">
        <v>2502</v>
      </c>
      <c r="F930" s="40"/>
      <c r="G930" s="40"/>
      <c r="H930" s="40"/>
      <c r="I930" s="40"/>
      <c r="J930" s="40"/>
      <c r="K930" s="40"/>
      <c r="L930" s="40"/>
      <c r="M930" s="40"/>
    </row>
    <row r="931" spans="1:13" ht="15.75" customHeight="1" x14ac:dyDescent="0.15">
      <c r="A931" s="45"/>
      <c r="B931" s="35"/>
      <c r="C931" s="40"/>
      <c r="D931" s="192" t="s">
        <v>2503</v>
      </c>
      <c r="E931" s="193" t="s">
        <v>2504</v>
      </c>
      <c r="F931" s="40"/>
      <c r="G931" s="40"/>
      <c r="H931" s="40"/>
      <c r="I931" s="40"/>
      <c r="J931" s="40"/>
      <c r="K931" s="40"/>
      <c r="L931" s="40"/>
      <c r="M931" s="40"/>
    </row>
    <row r="932" spans="1:13" ht="15.75" customHeight="1" x14ac:dyDescent="0.15">
      <c r="A932" s="45"/>
      <c r="B932" s="35"/>
      <c r="C932" s="40"/>
      <c r="D932" s="192" t="s">
        <v>2505</v>
      </c>
      <c r="E932" s="193" t="s">
        <v>2506</v>
      </c>
      <c r="F932" s="40"/>
      <c r="G932" s="40"/>
      <c r="H932" s="40"/>
      <c r="I932" s="40"/>
      <c r="J932" s="40"/>
      <c r="K932" s="40"/>
      <c r="L932" s="40"/>
      <c r="M932" s="40"/>
    </row>
    <row r="933" spans="1:13" ht="15.75" customHeight="1" x14ac:dyDescent="0.15">
      <c r="A933" s="45"/>
      <c r="B933" s="35"/>
      <c r="C933" s="40"/>
      <c r="D933" s="192" t="s">
        <v>2507</v>
      </c>
      <c r="E933" s="193" t="s">
        <v>2508</v>
      </c>
      <c r="F933" s="40"/>
      <c r="G933" s="40"/>
      <c r="H933" s="40"/>
      <c r="I933" s="40"/>
      <c r="J933" s="40"/>
      <c r="K933" s="40"/>
      <c r="L933" s="40"/>
      <c r="M933" s="40"/>
    </row>
    <row r="934" spans="1:13" ht="15.75" customHeight="1" x14ac:dyDescent="0.15">
      <c r="A934" s="45"/>
      <c r="B934" s="35"/>
      <c r="C934" s="40"/>
      <c r="D934" s="192" t="s">
        <v>2509</v>
      </c>
      <c r="E934" s="193" t="s">
        <v>2510</v>
      </c>
      <c r="F934" s="40"/>
      <c r="G934" s="40"/>
      <c r="H934" s="40"/>
      <c r="I934" s="40"/>
      <c r="J934" s="40"/>
      <c r="K934" s="40"/>
      <c r="L934" s="40"/>
      <c r="M934" s="40"/>
    </row>
    <row r="935" spans="1:13" ht="15.75" customHeight="1" x14ac:dyDescent="0.15">
      <c r="A935" s="45"/>
      <c r="B935" s="35"/>
      <c r="C935" s="40"/>
      <c r="D935" s="192" t="s">
        <v>2511</v>
      </c>
      <c r="E935" s="193" t="s">
        <v>2512</v>
      </c>
      <c r="F935" s="40"/>
      <c r="G935" s="40"/>
      <c r="H935" s="40"/>
      <c r="I935" s="40"/>
      <c r="J935" s="40"/>
      <c r="K935" s="40"/>
      <c r="L935" s="40"/>
      <c r="M935" s="40"/>
    </row>
    <row r="936" spans="1:13" ht="15.75" customHeight="1" x14ac:dyDescent="0.15">
      <c r="A936" s="45"/>
      <c r="B936" s="35"/>
      <c r="C936" s="40"/>
      <c r="D936" s="192" t="s">
        <v>2513</v>
      </c>
      <c r="E936" s="193" t="s">
        <v>2514</v>
      </c>
      <c r="F936" s="40"/>
      <c r="G936" s="40"/>
      <c r="H936" s="40"/>
      <c r="I936" s="40"/>
      <c r="J936" s="40"/>
      <c r="K936" s="40"/>
      <c r="L936" s="40"/>
      <c r="M936" s="40"/>
    </row>
    <row r="937" spans="1:13" ht="15.75" customHeight="1" x14ac:dyDescent="0.15">
      <c r="A937" s="45"/>
      <c r="B937" s="35"/>
      <c r="C937" s="40"/>
      <c r="D937" s="192" t="s">
        <v>2515</v>
      </c>
      <c r="E937" s="193" t="s">
        <v>2516</v>
      </c>
      <c r="F937" s="40"/>
      <c r="G937" s="40"/>
      <c r="H937" s="40"/>
      <c r="I937" s="40"/>
      <c r="J937" s="40"/>
      <c r="K937" s="40"/>
      <c r="L937" s="40"/>
      <c r="M937" s="40"/>
    </row>
    <row r="938" spans="1:13" ht="15.75" customHeight="1" x14ac:dyDescent="0.15">
      <c r="A938" s="45"/>
      <c r="B938" s="35"/>
      <c r="C938" s="40"/>
      <c r="D938" s="192" t="s">
        <v>2517</v>
      </c>
      <c r="E938" s="193" t="s">
        <v>2518</v>
      </c>
      <c r="F938" s="40"/>
      <c r="G938" s="40"/>
      <c r="H938" s="40"/>
      <c r="I938" s="40"/>
      <c r="J938" s="40"/>
      <c r="K938" s="40"/>
      <c r="L938" s="40"/>
      <c r="M938" s="40"/>
    </row>
    <row r="939" spans="1:13" ht="15.75" customHeight="1" x14ac:dyDescent="0.15">
      <c r="A939" s="45"/>
      <c r="B939" s="35"/>
      <c r="C939" s="40"/>
      <c r="D939" s="192" t="s">
        <v>2519</v>
      </c>
      <c r="E939" s="193" t="s">
        <v>2520</v>
      </c>
      <c r="F939" s="40"/>
      <c r="G939" s="40"/>
      <c r="H939" s="40"/>
      <c r="I939" s="40"/>
      <c r="J939" s="40"/>
      <c r="K939" s="40"/>
      <c r="L939" s="40"/>
      <c r="M939" s="40"/>
    </row>
    <row r="940" spans="1:13" ht="15.75" customHeight="1" x14ac:dyDescent="0.15">
      <c r="A940" s="45"/>
      <c r="B940" s="35"/>
      <c r="C940" s="40"/>
      <c r="D940" s="192" t="s">
        <v>2521</v>
      </c>
      <c r="E940" s="193" t="s">
        <v>2522</v>
      </c>
      <c r="F940" s="40"/>
      <c r="G940" s="40"/>
      <c r="H940" s="40"/>
      <c r="I940" s="40"/>
      <c r="J940" s="40"/>
      <c r="K940" s="40"/>
      <c r="L940" s="40"/>
      <c r="M940" s="40"/>
    </row>
    <row r="941" spans="1:13" ht="15.75" customHeight="1" x14ac:dyDescent="0.15">
      <c r="A941" s="45"/>
      <c r="B941" s="35"/>
      <c r="C941" s="40"/>
      <c r="D941" s="192" t="s">
        <v>2523</v>
      </c>
      <c r="E941" s="193" t="s">
        <v>2524</v>
      </c>
      <c r="F941" s="40"/>
      <c r="G941" s="40"/>
      <c r="H941" s="40"/>
      <c r="I941" s="40"/>
      <c r="J941" s="40"/>
      <c r="K941" s="40"/>
      <c r="L941" s="40"/>
      <c r="M941" s="40"/>
    </row>
    <row r="942" spans="1:13" ht="15.75" customHeight="1" x14ac:dyDescent="0.15">
      <c r="A942" s="45"/>
      <c r="B942" s="35"/>
      <c r="C942" s="40"/>
      <c r="D942" s="192" t="s">
        <v>2525</v>
      </c>
      <c r="E942" s="193" t="s">
        <v>2526</v>
      </c>
      <c r="F942" s="40"/>
      <c r="G942" s="40"/>
      <c r="H942" s="40"/>
      <c r="I942" s="40"/>
      <c r="J942" s="40"/>
      <c r="K942" s="40"/>
      <c r="L942" s="40"/>
      <c r="M942" s="40"/>
    </row>
    <row r="943" spans="1:13" ht="15.75" customHeight="1" x14ac:dyDescent="0.15">
      <c r="A943" s="45"/>
      <c r="B943" s="35"/>
      <c r="C943" s="40"/>
      <c r="D943" s="192" t="s">
        <v>2527</v>
      </c>
      <c r="E943" s="193" t="s">
        <v>2528</v>
      </c>
      <c r="F943" s="40"/>
      <c r="G943" s="40"/>
      <c r="H943" s="40"/>
      <c r="I943" s="40"/>
      <c r="J943" s="40"/>
      <c r="K943" s="40"/>
      <c r="L943" s="40"/>
      <c r="M943" s="40"/>
    </row>
    <row r="944" spans="1:13" ht="15.75" customHeight="1" x14ac:dyDescent="0.15">
      <c r="A944" s="45"/>
      <c r="B944" s="35"/>
      <c r="C944" s="40"/>
      <c r="D944" s="192" t="s">
        <v>2529</v>
      </c>
      <c r="E944" s="193" t="s">
        <v>2530</v>
      </c>
      <c r="F944" s="40"/>
      <c r="G944" s="40"/>
      <c r="H944" s="40"/>
      <c r="I944" s="40"/>
      <c r="J944" s="40"/>
      <c r="K944" s="40"/>
      <c r="L944" s="40"/>
      <c r="M944" s="40"/>
    </row>
    <row r="945" spans="1:13" ht="15.75" customHeight="1" x14ac:dyDescent="0.15">
      <c r="A945" s="45"/>
      <c r="B945" s="35"/>
      <c r="C945" s="40"/>
      <c r="D945" s="192" t="s">
        <v>2531</v>
      </c>
      <c r="E945" s="193" t="s">
        <v>2532</v>
      </c>
      <c r="F945" s="40"/>
      <c r="G945" s="40"/>
      <c r="H945" s="40"/>
      <c r="I945" s="40"/>
      <c r="J945" s="40"/>
      <c r="K945" s="40"/>
      <c r="L945" s="40"/>
      <c r="M945" s="40"/>
    </row>
    <row r="946" spans="1:13" ht="15.75" customHeight="1" x14ac:dyDescent="0.15">
      <c r="A946" s="45"/>
      <c r="B946" s="35"/>
      <c r="C946" s="40"/>
      <c r="D946" s="192" t="s">
        <v>2533</v>
      </c>
      <c r="E946" s="193" t="s">
        <v>2534</v>
      </c>
      <c r="F946" s="40"/>
      <c r="G946" s="40"/>
      <c r="H946" s="40"/>
      <c r="I946" s="40"/>
      <c r="J946" s="40"/>
      <c r="K946" s="40"/>
      <c r="L946" s="40"/>
      <c r="M946" s="40"/>
    </row>
    <row r="947" spans="1:13" ht="15.75" customHeight="1" x14ac:dyDescent="0.15">
      <c r="A947" s="45"/>
      <c r="B947" s="35"/>
      <c r="C947" s="40"/>
      <c r="D947" s="192" t="s">
        <v>2535</v>
      </c>
      <c r="E947" s="193" t="s">
        <v>2536</v>
      </c>
      <c r="F947" s="40"/>
      <c r="G947" s="40"/>
      <c r="H947" s="40"/>
      <c r="I947" s="40"/>
      <c r="J947" s="40"/>
      <c r="K947" s="40"/>
      <c r="L947" s="40"/>
      <c r="M947" s="40"/>
    </row>
    <row r="948" spans="1:13" ht="15.75" customHeight="1" x14ac:dyDescent="0.15">
      <c r="A948" s="45"/>
      <c r="B948" s="35"/>
      <c r="C948" s="40"/>
      <c r="D948" s="192" t="s">
        <v>2537</v>
      </c>
      <c r="E948" s="193" t="s">
        <v>2538</v>
      </c>
      <c r="F948" s="40"/>
      <c r="G948" s="40"/>
      <c r="H948" s="40"/>
      <c r="I948" s="40"/>
      <c r="J948" s="40"/>
      <c r="K948" s="40"/>
      <c r="L948" s="40"/>
      <c r="M948" s="40"/>
    </row>
    <row r="949" spans="1:13" ht="15.75" customHeight="1" x14ac:dyDescent="0.15">
      <c r="A949" s="45"/>
      <c r="B949" s="35"/>
      <c r="C949" s="40"/>
      <c r="D949" s="192" t="s">
        <v>2539</v>
      </c>
      <c r="E949" s="193" t="s">
        <v>2540</v>
      </c>
      <c r="F949" s="40"/>
      <c r="G949" s="40"/>
      <c r="H949" s="40"/>
      <c r="I949" s="40"/>
      <c r="J949" s="40"/>
      <c r="K949" s="40"/>
      <c r="L949" s="40"/>
      <c r="M949" s="40"/>
    </row>
    <row r="950" spans="1:13" ht="15.75" customHeight="1" x14ac:dyDescent="0.15">
      <c r="A950" s="45"/>
      <c r="B950" s="35"/>
      <c r="C950" s="40"/>
      <c r="D950" s="192" t="s">
        <v>2541</v>
      </c>
      <c r="E950" s="193" t="s">
        <v>2542</v>
      </c>
      <c r="F950" s="40"/>
      <c r="G950" s="40"/>
      <c r="H950" s="40"/>
      <c r="I950" s="40"/>
      <c r="J950" s="40"/>
      <c r="K950" s="40"/>
      <c r="L950" s="40"/>
      <c r="M950" s="40"/>
    </row>
    <row r="951" spans="1:13" ht="15.75" customHeight="1" x14ac:dyDescent="0.15">
      <c r="A951" s="45"/>
      <c r="B951" s="35"/>
      <c r="C951" s="40"/>
      <c r="D951" s="192" t="s">
        <v>2543</v>
      </c>
      <c r="E951" s="193" t="s">
        <v>2544</v>
      </c>
      <c r="F951" s="40"/>
      <c r="G951" s="40"/>
      <c r="H951" s="40"/>
      <c r="I951" s="40"/>
      <c r="J951" s="40"/>
      <c r="K951" s="40"/>
      <c r="L951" s="40"/>
      <c r="M951" s="40"/>
    </row>
    <row r="952" spans="1:13" ht="15.75" customHeight="1" x14ac:dyDescent="0.15">
      <c r="A952" s="45"/>
      <c r="B952" s="35"/>
      <c r="C952" s="40"/>
      <c r="D952" s="192" t="s">
        <v>2545</v>
      </c>
      <c r="E952" s="193" t="s">
        <v>2546</v>
      </c>
      <c r="F952" s="40"/>
      <c r="G952" s="40"/>
      <c r="H952" s="40"/>
      <c r="I952" s="40"/>
      <c r="J952" s="40"/>
      <c r="K952" s="40"/>
      <c r="L952" s="40"/>
      <c r="M952" s="40"/>
    </row>
    <row r="953" spans="1:13" ht="15.75" customHeight="1" x14ac:dyDescent="0.15">
      <c r="A953" s="45"/>
      <c r="B953" s="35"/>
      <c r="C953" s="40"/>
      <c r="D953" s="192" t="s">
        <v>2547</v>
      </c>
      <c r="E953" s="193" t="s">
        <v>2548</v>
      </c>
      <c r="F953" s="40"/>
      <c r="G953" s="40"/>
      <c r="H953" s="40"/>
      <c r="I953" s="40"/>
      <c r="J953" s="40"/>
      <c r="K953" s="40"/>
      <c r="L953" s="40"/>
      <c r="M953" s="40"/>
    </row>
    <row r="954" spans="1:13" ht="15.75" customHeight="1" x14ac:dyDescent="0.15">
      <c r="A954" s="45"/>
      <c r="B954" s="35"/>
      <c r="C954" s="40"/>
      <c r="D954" s="192" t="s">
        <v>2549</v>
      </c>
      <c r="E954" s="193" t="s">
        <v>2550</v>
      </c>
      <c r="F954" s="40"/>
      <c r="G954" s="40"/>
      <c r="H954" s="40"/>
      <c r="I954" s="40"/>
      <c r="J954" s="40"/>
      <c r="K954" s="40"/>
      <c r="L954" s="40"/>
      <c r="M954" s="40"/>
    </row>
    <row r="955" spans="1:13" ht="15.75" customHeight="1" x14ac:dyDescent="0.15">
      <c r="A955" s="45"/>
      <c r="B955" s="35"/>
      <c r="C955" s="40"/>
      <c r="D955" s="192" t="s">
        <v>2551</v>
      </c>
      <c r="E955" s="193" t="s">
        <v>2552</v>
      </c>
      <c r="F955" s="40"/>
      <c r="G955" s="40"/>
      <c r="H955" s="40"/>
      <c r="I955" s="40"/>
      <c r="J955" s="40"/>
      <c r="K955" s="40"/>
      <c r="L955" s="40"/>
      <c r="M955" s="40"/>
    </row>
    <row r="956" spans="1:13" ht="15.75" customHeight="1" x14ac:dyDescent="0.15">
      <c r="A956" s="45"/>
      <c r="B956" s="35"/>
      <c r="C956" s="40"/>
      <c r="D956" s="192" t="s">
        <v>2553</v>
      </c>
      <c r="E956" s="193" t="s">
        <v>2554</v>
      </c>
      <c r="F956" s="40"/>
      <c r="G956" s="40"/>
      <c r="H956" s="40"/>
      <c r="I956" s="40"/>
      <c r="J956" s="40"/>
      <c r="K956" s="40"/>
      <c r="L956" s="40"/>
      <c r="M956" s="40"/>
    </row>
    <row r="957" spans="1:13" ht="15.75" customHeight="1" x14ac:dyDescent="0.15">
      <c r="A957" s="45"/>
      <c r="B957" s="35"/>
      <c r="C957" s="40"/>
      <c r="D957" s="192" t="s">
        <v>2555</v>
      </c>
      <c r="E957" s="193" t="s">
        <v>2556</v>
      </c>
      <c r="F957" s="40"/>
      <c r="G957" s="40"/>
      <c r="H957" s="40"/>
      <c r="I957" s="40"/>
      <c r="J957" s="40"/>
      <c r="K957" s="40"/>
      <c r="L957" s="40"/>
      <c r="M957" s="40"/>
    </row>
    <row r="958" spans="1:13" ht="15.75" customHeight="1" x14ac:dyDescent="0.15">
      <c r="A958" s="45"/>
      <c r="B958" s="35"/>
      <c r="C958" s="40"/>
      <c r="D958" s="192" t="s">
        <v>2557</v>
      </c>
      <c r="E958" s="193" t="s">
        <v>2558</v>
      </c>
      <c r="F958" s="40"/>
      <c r="G958" s="40"/>
      <c r="H958" s="40"/>
      <c r="I958" s="40"/>
      <c r="J958" s="40"/>
      <c r="K958" s="40"/>
      <c r="L958" s="40"/>
      <c r="M958" s="40"/>
    </row>
    <row r="959" spans="1:13" ht="15.75" customHeight="1" x14ac:dyDescent="0.15">
      <c r="A959" s="45"/>
      <c r="B959" s="35"/>
      <c r="C959" s="40"/>
      <c r="D959" s="192" t="s">
        <v>2559</v>
      </c>
      <c r="E959" s="193" t="s">
        <v>2560</v>
      </c>
      <c r="F959" s="40"/>
      <c r="G959" s="40"/>
      <c r="H959" s="40"/>
      <c r="I959" s="40"/>
      <c r="J959" s="40"/>
      <c r="K959" s="40"/>
      <c r="L959" s="40"/>
      <c r="M959" s="40"/>
    </row>
    <row r="960" spans="1:13" ht="15.75" customHeight="1" x14ac:dyDescent="0.15">
      <c r="A960" s="45"/>
      <c r="B960" s="35"/>
      <c r="C960" s="40"/>
      <c r="D960" s="192" t="s">
        <v>2561</v>
      </c>
      <c r="E960" s="193" t="s">
        <v>2562</v>
      </c>
      <c r="F960" s="40"/>
      <c r="G960" s="40"/>
      <c r="H960" s="40"/>
      <c r="I960" s="40"/>
      <c r="J960" s="40"/>
      <c r="K960" s="40"/>
      <c r="L960" s="40"/>
      <c r="M960" s="40"/>
    </row>
    <row r="961" spans="1:13" ht="15.75" customHeight="1" x14ac:dyDescent="0.15">
      <c r="A961" s="45"/>
      <c r="B961" s="35"/>
      <c r="C961" s="40"/>
      <c r="D961" s="192" t="s">
        <v>2563</v>
      </c>
      <c r="E961" s="193" t="s">
        <v>2564</v>
      </c>
      <c r="F961" s="40"/>
      <c r="G961" s="40"/>
      <c r="H961" s="40"/>
      <c r="I961" s="40"/>
      <c r="J961" s="40"/>
      <c r="K961" s="40"/>
      <c r="L961" s="40"/>
      <c r="M961" s="40"/>
    </row>
    <row r="962" spans="1:13" ht="15.75" customHeight="1" x14ac:dyDescent="0.15">
      <c r="A962" s="45"/>
      <c r="B962" s="35"/>
      <c r="C962" s="40"/>
      <c r="D962" s="192" t="s">
        <v>2565</v>
      </c>
      <c r="E962" s="193" t="s">
        <v>2566</v>
      </c>
      <c r="F962" s="40"/>
      <c r="G962" s="40"/>
      <c r="H962" s="40"/>
      <c r="I962" s="40"/>
      <c r="J962" s="40"/>
      <c r="K962" s="40"/>
      <c r="L962" s="40"/>
      <c r="M962" s="40"/>
    </row>
    <row r="963" spans="1:13" ht="15.75" customHeight="1" x14ac:dyDescent="0.15">
      <c r="A963" s="45"/>
      <c r="B963" s="35"/>
      <c r="C963" s="40"/>
      <c r="D963" s="192" t="s">
        <v>2567</v>
      </c>
      <c r="E963" s="193" t="s">
        <v>2568</v>
      </c>
      <c r="F963" s="40"/>
      <c r="G963" s="40"/>
      <c r="H963" s="40"/>
      <c r="I963" s="40"/>
      <c r="J963" s="40"/>
      <c r="K963" s="40"/>
      <c r="L963" s="40"/>
      <c r="M963" s="40"/>
    </row>
    <row r="964" spans="1:13" ht="15.75" customHeight="1" x14ac:dyDescent="0.15">
      <c r="A964" s="45"/>
      <c r="B964" s="35"/>
      <c r="C964" s="40"/>
      <c r="D964" s="192" t="s">
        <v>2569</v>
      </c>
      <c r="E964" s="193" t="s">
        <v>2570</v>
      </c>
      <c r="F964" s="40"/>
      <c r="G964" s="40"/>
      <c r="H964" s="40"/>
      <c r="I964" s="40"/>
      <c r="J964" s="40"/>
      <c r="K964" s="40"/>
      <c r="L964" s="40"/>
      <c r="M964" s="40"/>
    </row>
    <row r="965" spans="1:13" ht="15.75" customHeight="1" x14ac:dyDescent="0.15">
      <c r="A965" s="45"/>
      <c r="B965" s="35"/>
      <c r="C965" s="40"/>
      <c r="D965" s="192" t="s">
        <v>2571</v>
      </c>
      <c r="E965" s="193" t="s">
        <v>2572</v>
      </c>
      <c r="F965" s="40"/>
      <c r="G965" s="40"/>
      <c r="H965" s="40"/>
      <c r="I965" s="40"/>
      <c r="J965" s="40"/>
      <c r="K965" s="40"/>
      <c r="L965" s="40"/>
      <c r="M965" s="40"/>
    </row>
    <row r="966" spans="1:13" ht="15.75" customHeight="1" x14ac:dyDescent="0.15">
      <c r="A966" s="45"/>
      <c r="B966" s="35"/>
      <c r="C966" s="40"/>
      <c r="D966" s="192" t="s">
        <v>2573</v>
      </c>
      <c r="E966" s="193" t="s">
        <v>2574</v>
      </c>
      <c r="F966" s="40"/>
      <c r="G966" s="40"/>
      <c r="H966" s="40"/>
      <c r="I966" s="40"/>
      <c r="J966" s="40"/>
      <c r="K966" s="40"/>
      <c r="L966" s="40"/>
      <c r="M966" s="40"/>
    </row>
    <row r="967" spans="1:13" ht="15.75" customHeight="1" x14ac:dyDescent="0.15">
      <c r="A967" s="45"/>
      <c r="B967" s="35"/>
      <c r="C967" s="40"/>
      <c r="D967" s="192" t="s">
        <v>2575</v>
      </c>
      <c r="E967" s="193" t="s">
        <v>2576</v>
      </c>
      <c r="F967" s="40"/>
      <c r="G967" s="40"/>
      <c r="H967" s="40"/>
      <c r="I967" s="40"/>
      <c r="J967" s="40"/>
      <c r="K967" s="40"/>
      <c r="L967" s="40"/>
      <c r="M967" s="40"/>
    </row>
    <row r="968" spans="1:13" ht="15.75" customHeight="1" x14ac:dyDescent="0.15">
      <c r="A968" s="45"/>
      <c r="B968" s="35"/>
      <c r="C968" s="40"/>
      <c r="D968" s="192" t="s">
        <v>2577</v>
      </c>
      <c r="E968" s="193" t="s">
        <v>2578</v>
      </c>
      <c r="F968" s="40"/>
      <c r="G968" s="40"/>
      <c r="H968" s="40"/>
      <c r="I968" s="40"/>
      <c r="J968" s="40"/>
      <c r="K968" s="40"/>
      <c r="L968" s="40"/>
      <c r="M968" s="40"/>
    </row>
    <row r="969" spans="1:13" ht="15.75" customHeight="1" x14ac:dyDescent="0.15">
      <c r="A969" s="45"/>
      <c r="B969" s="35"/>
      <c r="C969" s="40"/>
      <c r="D969" s="192" t="s">
        <v>2579</v>
      </c>
      <c r="E969" s="193" t="s">
        <v>2580</v>
      </c>
      <c r="F969" s="40"/>
      <c r="G969" s="40"/>
      <c r="H969" s="40"/>
      <c r="I969" s="40"/>
      <c r="J969" s="40"/>
      <c r="K969" s="40"/>
      <c r="L969" s="40"/>
      <c r="M969" s="40"/>
    </row>
    <row r="970" spans="1:13" ht="15.75" customHeight="1" x14ac:dyDescent="0.15">
      <c r="A970" s="45"/>
      <c r="B970" s="35"/>
      <c r="C970" s="40"/>
      <c r="D970" s="192" t="s">
        <v>2581</v>
      </c>
      <c r="E970" s="193" t="s">
        <v>2582</v>
      </c>
      <c r="F970" s="40"/>
      <c r="G970" s="40"/>
      <c r="H970" s="40"/>
      <c r="I970" s="40"/>
      <c r="J970" s="40"/>
      <c r="K970" s="40"/>
      <c r="L970" s="40"/>
      <c r="M970" s="40"/>
    </row>
    <row r="971" spans="1:13" ht="15.75" customHeight="1" x14ac:dyDescent="0.15">
      <c r="A971" s="45"/>
      <c r="B971" s="35"/>
      <c r="C971" s="40"/>
      <c r="D971" s="192" t="s">
        <v>2583</v>
      </c>
      <c r="E971" s="193" t="s">
        <v>2584</v>
      </c>
      <c r="F971" s="40"/>
      <c r="G971" s="40"/>
      <c r="H971" s="40"/>
      <c r="I971" s="40"/>
      <c r="J971" s="40"/>
      <c r="K971" s="40"/>
      <c r="L971" s="40"/>
      <c r="M971" s="40"/>
    </row>
    <row r="972" spans="1:13" ht="15.75" customHeight="1" x14ac:dyDescent="0.15">
      <c r="A972" s="45"/>
      <c r="B972" s="35"/>
      <c r="C972" s="40"/>
      <c r="D972" s="192" t="s">
        <v>2585</v>
      </c>
      <c r="E972" s="193" t="s">
        <v>2586</v>
      </c>
      <c r="F972" s="40"/>
      <c r="G972" s="40"/>
      <c r="H972" s="40"/>
      <c r="I972" s="40"/>
      <c r="J972" s="40"/>
      <c r="K972" s="40"/>
      <c r="L972" s="40"/>
      <c r="M972" s="40"/>
    </row>
    <row r="973" spans="1:13" ht="15.75" customHeight="1" x14ac:dyDescent="0.15">
      <c r="A973" s="45"/>
      <c r="B973" s="35"/>
      <c r="C973" s="40"/>
      <c r="D973" s="192" t="s">
        <v>2587</v>
      </c>
      <c r="E973" s="193" t="s">
        <v>2588</v>
      </c>
      <c r="F973" s="40"/>
      <c r="G973" s="40"/>
      <c r="H973" s="40"/>
      <c r="I973" s="40"/>
      <c r="J973" s="40"/>
      <c r="K973" s="40"/>
      <c r="L973" s="40"/>
      <c r="M973" s="40"/>
    </row>
    <row r="974" spans="1:13" ht="15.75" customHeight="1" x14ac:dyDescent="0.15">
      <c r="A974" s="45"/>
      <c r="B974" s="35"/>
      <c r="C974" s="40"/>
      <c r="D974" s="192" t="s">
        <v>2589</v>
      </c>
      <c r="E974" s="193" t="s">
        <v>2590</v>
      </c>
      <c r="F974" s="40"/>
      <c r="G974" s="40"/>
      <c r="H974" s="40"/>
      <c r="I974" s="40"/>
      <c r="J974" s="40"/>
      <c r="K974" s="40"/>
      <c r="L974" s="40"/>
      <c r="M974" s="40"/>
    </row>
    <row r="975" spans="1:13" ht="15.75" customHeight="1" x14ac:dyDescent="0.15">
      <c r="A975" s="45"/>
      <c r="B975" s="35"/>
      <c r="C975" s="40"/>
      <c r="D975" s="192" t="s">
        <v>2591</v>
      </c>
      <c r="E975" s="193" t="s">
        <v>2592</v>
      </c>
      <c r="F975" s="40"/>
      <c r="G975" s="40"/>
      <c r="H975" s="40"/>
      <c r="I975" s="40"/>
      <c r="J975" s="40"/>
      <c r="K975" s="40"/>
      <c r="L975" s="40"/>
      <c r="M975" s="40"/>
    </row>
    <row r="976" spans="1:13" ht="15.75" customHeight="1" x14ac:dyDescent="0.15">
      <c r="A976" s="45"/>
      <c r="B976" s="35"/>
      <c r="C976" s="40"/>
      <c r="D976" s="192" t="s">
        <v>2593</v>
      </c>
      <c r="E976" s="193" t="s">
        <v>2594</v>
      </c>
      <c r="F976" s="40"/>
      <c r="G976" s="40"/>
      <c r="H976" s="40"/>
      <c r="I976" s="40"/>
      <c r="J976" s="40"/>
      <c r="K976" s="40"/>
      <c r="L976" s="40"/>
      <c r="M976" s="40"/>
    </row>
    <row r="977" spans="1:13" ht="15.75" customHeight="1" x14ac:dyDescent="0.15">
      <c r="A977" s="45"/>
      <c r="B977" s="35"/>
      <c r="C977" s="40"/>
      <c r="D977" s="192" t="s">
        <v>2595</v>
      </c>
      <c r="E977" s="193" t="s">
        <v>2596</v>
      </c>
      <c r="F977" s="40"/>
      <c r="G977" s="40"/>
      <c r="H977" s="40"/>
      <c r="I977" s="40"/>
      <c r="J977" s="40"/>
      <c r="K977" s="40"/>
      <c r="L977" s="40"/>
      <c r="M977" s="40"/>
    </row>
    <row r="978" spans="1:13" ht="15.75" customHeight="1" x14ac:dyDescent="0.15">
      <c r="A978" s="45"/>
      <c r="B978" s="35"/>
      <c r="C978" s="40"/>
      <c r="D978" s="192" t="s">
        <v>2597</v>
      </c>
      <c r="E978" s="193" t="s">
        <v>2598</v>
      </c>
      <c r="F978" s="40"/>
      <c r="G978" s="40"/>
      <c r="H978" s="40"/>
      <c r="I978" s="40"/>
      <c r="J978" s="40"/>
      <c r="K978" s="40"/>
      <c r="L978" s="40"/>
      <c r="M978" s="40"/>
    </row>
    <row r="979" spans="1:13" ht="15.75" customHeight="1" x14ac:dyDescent="0.15">
      <c r="A979" s="45"/>
      <c r="B979" s="35"/>
      <c r="C979" s="40"/>
      <c r="D979" s="192" t="s">
        <v>2599</v>
      </c>
      <c r="E979" s="193" t="s">
        <v>2600</v>
      </c>
      <c r="F979" s="40"/>
      <c r="G979" s="40"/>
      <c r="H979" s="40"/>
      <c r="I979" s="40"/>
      <c r="J979" s="40"/>
      <c r="K979" s="40"/>
      <c r="L979" s="40"/>
      <c r="M979" s="40"/>
    </row>
    <row r="980" spans="1:13" ht="15.75" customHeight="1" x14ac:dyDescent="0.15">
      <c r="A980" s="45"/>
      <c r="B980" s="35"/>
      <c r="C980" s="40"/>
      <c r="D980" s="192" t="s">
        <v>2601</v>
      </c>
      <c r="E980" s="193" t="s">
        <v>2602</v>
      </c>
      <c r="F980" s="40"/>
      <c r="G980" s="40"/>
      <c r="H980" s="40"/>
      <c r="I980" s="40"/>
      <c r="J980" s="40"/>
      <c r="K980" s="40"/>
      <c r="L980" s="40"/>
      <c r="M980" s="40"/>
    </row>
    <row r="981" spans="1:13" ht="15.75" customHeight="1" x14ac:dyDescent="0.15">
      <c r="A981" s="45"/>
      <c r="B981" s="35"/>
      <c r="C981" s="40"/>
      <c r="D981" s="192" t="s">
        <v>2603</v>
      </c>
      <c r="E981" s="193" t="s">
        <v>2604</v>
      </c>
      <c r="F981" s="40"/>
      <c r="G981" s="40"/>
      <c r="H981" s="40"/>
      <c r="I981" s="40"/>
      <c r="J981" s="40"/>
      <c r="K981" s="40"/>
      <c r="L981" s="40"/>
      <c r="M981" s="40"/>
    </row>
    <row r="982" spans="1:13" ht="15.75" customHeight="1" x14ac:dyDescent="0.15">
      <c r="A982" s="45"/>
      <c r="B982" s="35"/>
      <c r="C982" s="40"/>
      <c r="D982" s="192" t="s">
        <v>2605</v>
      </c>
      <c r="E982" s="193" t="s">
        <v>2606</v>
      </c>
      <c r="F982" s="40"/>
      <c r="G982" s="40"/>
      <c r="H982" s="40"/>
      <c r="I982" s="40"/>
      <c r="J982" s="40"/>
      <c r="K982" s="40"/>
      <c r="L982" s="40"/>
      <c r="M982" s="40"/>
    </row>
    <row r="983" spans="1:13" ht="15.75" customHeight="1" x14ac:dyDescent="0.15">
      <c r="A983" s="45"/>
      <c r="B983" s="35"/>
      <c r="C983" s="40"/>
      <c r="D983" s="192" t="s">
        <v>2607</v>
      </c>
      <c r="E983" s="193" t="s">
        <v>2608</v>
      </c>
      <c r="F983" s="40"/>
      <c r="G983" s="40"/>
      <c r="H983" s="40"/>
      <c r="I983" s="40"/>
      <c r="J983" s="40"/>
      <c r="K983" s="40"/>
      <c r="L983" s="40"/>
      <c r="M983" s="40"/>
    </row>
    <row r="984" spans="1:13" ht="15.75" customHeight="1" x14ac:dyDescent="0.15">
      <c r="A984" s="45"/>
      <c r="B984" s="35"/>
      <c r="C984" s="40"/>
      <c r="D984" s="192" t="s">
        <v>2609</v>
      </c>
      <c r="E984" s="193" t="s">
        <v>2610</v>
      </c>
      <c r="F984" s="40"/>
      <c r="G984" s="40"/>
      <c r="H984" s="40"/>
      <c r="I984" s="40"/>
      <c r="J984" s="40"/>
      <c r="K984" s="40"/>
      <c r="L984" s="40"/>
      <c r="M984" s="40"/>
    </row>
    <row r="985" spans="1:13" ht="15.75" customHeight="1" x14ac:dyDescent="0.15">
      <c r="A985" s="45"/>
      <c r="B985" s="35"/>
      <c r="C985" s="40"/>
      <c r="D985" s="192" t="s">
        <v>2611</v>
      </c>
      <c r="E985" s="193" t="s">
        <v>2612</v>
      </c>
      <c r="F985" s="40"/>
      <c r="G985" s="40"/>
      <c r="H985" s="40"/>
      <c r="I985" s="40"/>
      <c r="J985" s="40"/>
      <c r="K985" s="40"/>
      <c r="L985" s="40"/>
      <c r="M985" s="40"/>
    </row>
    <row r="986" spans="1:13" ht="15.75" customHeight="1" x14ac:dyDescent="0.15">
      <c r="A986" s="45"/>
      <c r="B986" s="35"/>
      <c r="C986" s="40"/>
      <c r="D986" s="192" t="s">
        <v>2613</v>
      </c>
      <c r="E986" s="193" t="s">
        <v>2614</v>
      </c>
      <c r="F986" s="40"/>
      <c r="G986" s="40"/>
      <c r="H986" s="40"/>
      <c r="I986" s="40"/>
      <c r="J986" s="40"/>
      <c r="K986" s="40"/>
      <c r="L986" s="40"/>
      <c r="M986" s="40"/>
    </row>
    <row r="987" spans="1:13" ht="15.75" customHeight="1" x14ac:dyDescent="0.15">
      <c r="A987" s="45"/>
      <c r="B987" s="35"/>
      <c r="C987" s="40"/>
      <c r="D987" s="192" t="s">
        <v>2615</v>
      </c>
      <c r="E987" s="193" t="s">
        <v>2616</v>
      </c>
      <c r="F987" s="40"/>
      <c r="G987" s="40"/>
      <c r="H987" s="40"/>
      <c r="I987" s="40"/>
      <c r="J987" s="40"/>
      <c r="K987" s="40"/>
      <c r="L987" s="40"/>
      <c r="M987" s="40"/>
    </row>
    <row r="988" spans="1:13" ht="15.75" customHeight="1" x14ac:dyDescent="0.15">
      <c r="A988" s="45"/>
      <c r="B988" s="35"/>
      <c r="C988" s="40"/>
      <c r="D988" s="192" t="s">
        <v>2617</v>
      </c>
      <c r="E988" s="193" t="s">
        <v>2618</v>
      </c>
      <c r="F988" s="40"/>
      <c r="G988" s="40"/>
      <c r="H988" s="40"/>
      <c r="I988" s="40"/>
      <c r="J988" s="40"/>
      <c r="K988" s="40"/>
      <c r="L988" s="40"/>
      <c r="M988" s="40"/>
    </row>
    <row r="989" spans="1:13" ht="15.75" customHeight="1" x14ac:dyDescent="0.15">
      <c r="A989" s="45"/>
      <c r="B989" s="35"/>
      <c r="C989" s="40"/>
      <c r="D989" s="192" t="s">
        <v>2619</v>
      </c>
      <c r="E989" s="193" t="s">
        <v>2620</v>
      </c>
      <c r="F989" s="40"/>
      <c r="G989" s="40"/>
      <c r="H989" s="40"/>
      <c r="I989" s="40"/>
      <c r="J989" s="40"/>
      <c r="K989" s="40"/>
      <c r="L989" s="40"/>
      <c r="M989" s="40"/>
    </row>
    <row r="990" spans="1:13" ht="15.75" customHeight="1" x14ac:dyDescent="0.15">
      <c r="A990" s="45"/>
      <c r="B990" s="35"/>
      <c r="C990" s="40"/>
      <c r="D990" s="192" t="s">
        <v>2621</v>
      </c>
      <c r="E990" s="193" t="s">
        <v>2622</v>
      </c>
      <c r="F990" s="40"/>
      <c r="G990" s="40"/>
      <c r="H990" s="40"/>
      <c r="I990" s="40"/>
      <c r="J990" s="40"/>
      <c r="K990" s="40"/>
      <c r="L990" s="40"/>
      <c r="M990" s="40"/>
    </row>
    <row r="991" spans="1:13" ht="15.75" customHeight="1" x14ac:dyDescent="0.15">
      <c r="A991" s="45"/>
      <c r="B991" s="35"/>
      <c r="C991" s="40"/>
      <c r="D991" s="192" t="s">
        <v>2623</v>
      </c>
      <c r="E991" s="193" t="s">
        <v>2624</v>
      </c>
      <c r="F991" s="40"/>
      <c r="G991" s="40"/>
      <c r="H991" s="40"/>
      <c r="I991" s="40"/>
      <c r="J991" s="40"/>
      <c r="K991" s="40"/>
      <c r="L991" s="40"/>
      <c r="M991" s="40"/>
    </row>
    <row r="992" spans="1:13" ht="15.75" customHeight="1" x14ac:dyDescent="0.15">
      <c r="A992" s="45"/>
      <c r="B992" s="35"/>
      <c r="C992" s="40"/>
      <c r="D992" s="192" t="s">
        <v>2625</v>
      </c>
      <c r="E992" s="193" t="s">
        <v>2626</v>
      </c>
      <c r="F992" s="40"/>
      <c r="G992" s="40"/>
      <c r="H992" s="40"/>
      <c r="I992" s="40"/>
      <c r="J992" s="40"/>
      <c r="K992" s="40"/>
      <c r="L992" s="40"/>
      <c r="M992" s="40"/>
    </row>
    <row r="993" spans="1:13" ht="15.75" customHeight="1" x14ac:dyDescent="0.15">
      <c r="A993" s="45"/>
      <c r="B993" s="35"/>
      <c r="C993" s="40"/>
      <c r="D993" s="192" t="s">
        <v>2627</v>
      </c>
      <c r="E993" s="193" t="s">
        <v>2628</v>
      </c>
      <c r="F993" s="40"/>
      <c r="G993" s="40"/>
      <c r="H993" s="40"/>
      <c r="I993" s="40"/>
      <c r="J993" s="40"/>
      <c r="K993" s="40"/>
      <c r="L993" s="40"/>
      <c r="M993" s="40"/>
    </row>
    <row r="994" spans="1:13" ht="15.75" customHeight="1" x14ac:dyDescent="0.15">
      <c r="A994" s="45"/>
      <c r="B994" s="35"/>
      <c r="C994" s="40"/>
      <c r="D994" s="192" t="s">
        <v>2629</v>
      </c>
      <c r="E994" s="193" t="s">
        <v>2630</v>
      </c>
      <c r="F994" s="40"/>
      <c r="G994" s="40"/>
      <c r="H994" s="40"/>
      <c r="I994" s="40"/>
      <c r="J994" s="40"/>
      <c r="K994" s="40"/>
      <c r="L994" s="40"/>
      <c r="M994" s="40"/>
    </row>
    <row r="995" spans="1:13" ht="15.75" customHeight="1" x14ac:dyDescent="0.15">
      <c r="A995" s="45"/>
      <c r="B995" s="35"/>
      <c r="C995" s="40"/>
      <c r="D995" s="192" t="s">
        <v>2631</v>
      </c>
      <c r="E995" s="193" t="s">
        <v>2632</v>
      </c>
      <c r="F995" s="40"/>
      <c r="G995" s="40"/>
      <c r="H995" s="40"/>
      <c r="I995" s="40"/>
      <c r="J995" s="40"/>
      <c r="K995" s="40"/>
      <c r="L995" s="40"/>
      <c r="M995" s="40"/>
    </row>
    <row r="996" spans="1:13" ht="15.75" customHeight="1" x14ac:dyDescent="0.15">
      <c r="A996" s="45"/>
      <c r="B996" s="35"/>
      <c r="C996" s="40"/>
      <c r="D996" s="192" t="s">
        <v>2633</v>
      </c>
      <c r="E996" s="193" t="s">
        <v>2634</v>
      </c>
      <c r="F996" s="40"/>
      <c r="G996" s="40"/>
      <c r="H996" s="40"/>
      <c r="I996" s="40"/>
      <c r="J996" s="40"/>
      <c r="K996" s="40"/>
      <c r="L996" s="40"/>
      <c r="M996" s="40"/>
    </row>
    <row r="997" spans="1:13" ht="15.75" customHeight="1" x14ac:dyDescent="0.15">
      <c r="A997" s="45"/>
      <c r="B997" s="35"/>
      <c r="C997" s="40"/>
      <c r="D997" s="192" t="s">
        <v>2635</v>
      </c>
      <c r="E997" s="193" t="s">
        <v>2636</v>
      </c>
      <c r="F997" s="40"/>
      <c r="G997" s="40"/>
      <c r="H997" s="40"/>
      <c r="I997" s="40"/>
      <c r="J997" s="40"/>
      <c r="K997" s="40"/>
      <c r="L997" s="40"/>
      <c r="M997" s="40"/>
    </row>
    <row r="998" spans="1:13" ht="15.75" customHeight="1" x14ac:dyDescent="0.15">
      <c r="A998" s="45"/>
      <c r="B998" s="35"/>
      <c r="C998" s="40"/>
      <c r="D998" s="192" t="s">
        <v>2637</v>
      </c>
      <c r="E998" s="193" t="s">
        <v>2638</v>
      </c>
      <c r="F998" s="40"/>
      <c r="G998" s="40"/>
      <c r="H998" s="40"/>
      <c r="I998" s="40"/>
      <c r="J998" s="40"/>
      <c r="K998" s="40"/>
      <c r="L998" s="40"/>
      <c r="M998" s="40"/>
    </row>
    <row r="999" spans="1:13" ht="15.75" customHeight="1" x14ac:dyDescent="0.15">
      <c r="A999" s="45"/>
      <c r="B999" s="35"/>
      <c r="C999" s="40"/>
      <c r="D999" s="192" t="s">
        <v>2639</v>
      </c>
      <c r="E999" s="193" t="s">
        <v>2640</v>
      </c>
      <c r="F999" s="40"/>
      <c r="G999" s="40"/>
      <c r="H999" s="40"/>
      <c r="I999" s="40"/>
      <c r="J999" s="40"/>
      <c r="K999" s="40"/>
      <c r="L999" s="40"/>
      <c r="M999" s="40"/>
    </row>
    <row r="1000" spans="1:13" ht="15.75" customHeight="1" x14ac:dyDescent="0.15">
      <c r="A1000" s="45"/>
      <c r="B1000" s="35"/>
      <c r="C1000" s="40"/>
      <c r="D1000" s="192" t="s">
        <v>2641</v>
      </c>
      <c r="E1000" s="193" t="s">
        <v>2642</v>
      </c>
      <c r="F1000" s="40"/>
      <c r="G1000" s="40"/>
      <c r="H1000" s="40"/>
      <c r="I1000" s="40"/>
      <c r="J1000" s="40"/>
      <c r="K1000" s="40"/>
      <c r="L1000" s="40"/>
      <c r="M1000" s="40"/>
    </row>
    <row r="1001" spans="1:13" ht="15.75" customHeight="1" x14ac:dyDescent="0.15">
      <c r="A1001" s="45"/>
      <c r="B1001" s="35"/>
      <c r="C1001" s="40"/>
      <c r="D1001" s="192" t="s">
        <v>2643</v>
      </c>
      <c r="E1001" s="193" t="s">
        <v>2644</v>
      </c>
      <c r="F1001" s="40"/>
      <c r="G1001" s="40"/>
      <c r="H1001" s="40"/>
      <c r="I1001" s="40"/>
      <c r="J1001" s="40"/>
      <c r="K1001" s="40"/>
      <c r="L1001" s="40"/>
      <c r="M1001" s="40"/>
    </row>
    <row r="1002" spans="1:13" ht="15.75" customHeight="1" x14ac:dyDescent="0.15">
      <c r="A1002" s="45"/>
      <c r="B1002" s="35"/>
      <c r="C1002" s="40"/>
      <c r="D1002" s="192" t="s">
        <v>2645</v>
      </c>
      <c r="E1002" s="193" t="s">
        <v>2646</v>
      </c>
      <c r="F1002" s="40"/>
      <c r="G1002" s="40"/>
      <c r="H1002" s="40"/>
      <c r="I1002" s="40"/>
      <c r="J1002" s="40"/>
      <c r="K1002" s="40"/>
      <c r="L1002" s="40"/>
      <c r="M1002" s="40"/>
    </row>
    <row r="1003" spans="1:13" ht="15.75" customHeight="1" x14ac:dyDescent="0.15">
      <c r="A1003" s="45"/>
      <c r="B1003" s="35"/>
      <c r="C1003" s="40"/>
      <c r="D1003" s="192" t="s">
        <v>2647</v>
      </c>
      <c r="E1003" s="193" t="s">
        <v>2648</v>
      </c>
      <c r="F1003" s="40"/>
      <c r="G1003" s="40"/>
      <c r="H1003" s="40"/>
      <c r="I1003" s="40"/>
      <c r="J1003" s="40"/>
      <c r="K1003" s="40"/>
      <c r="L1003" s="40"/>
      <c r="M1003" s="40"/>
    </row>
    <row r="1004" spans="1:13" ht="15.75" customHeight="1" x14ac:dyDescent="0.15">
      <c r="A1004" s="45"/>
      <c r="B1004" s="35"/>
      <c r="C1004" s="40"/>
      <c r="D1004" s="192" t="s">
        <v>2649</v>
      </c>
      <c r="E1004" s="193" t="s">
        <v>2650</v>
      </c>
      <c r="F1004" s="40"/>
      <c r="G1004" s="40"/>
      <c r="H1004" s="40"/>
      <c r="I1004" s="40"/>
      <c r="J1004" s="40"/>
      <c r="K1004" s="40"/>
      <c r="L1004" s="40"/>
      <c r="M1004" s="40"/>
    </row>
    <row r="1005" spans="1:13" ht="15.75" customHeight="1" x14ac:dyDescent="0.15">
      <c r="A1005" s="45"/>
      <c r="B1005" s="35"/>
      <c r="C1005" s="40"/>
      <c r="D1005" s="192" t="s">
        <v>2651</v>
      </c>
      <c r="E1005" s="193" t="s">
        <v>2652</v>
      </c>
      <c r="F1005" s="40"/>
      <c r="G1005" s="40"/>
      <c r="H1005" s="40"/>
      <c r="I1005" s="40"/>
      <c r="J1005" s="40"/>
      <c r="K1005" s="40"/>
      <c r="L1005" s="40"/>
      <c r="M1005" s="40"/>
    </row>
    <row r="1006" spans="1:13" ht="15.75" customHeight="1" x14ac:dyDescent="0.15">
      <c r="A1006" s="45"/>
      <c r="B1006" s="35"/>
      <c r="C1006" s="40"/>
      <c r="D1006" s="192" t="s">
        <v>2653</v>
      </c>
      <c r="E1006" s="193" t="s">
        <v>2654</v>
      </c>
      <c r="F1006" s="40"/>
      <c r="G1006" s="40"/>
      <c r="H1006" s="40"/>
      <c r="I1006" s="40"/>
      <c r="J1006" s="40"/>
      <c r="K1006" s="40"/>
      <c r="L1006" s="40"/>
      <c r="M1006" s="40"/>
    </row>
    <row r="1007" spans="1:13" ht="15.75" customHeight="1" x14ac:dyDescent="0.15">
      <c r="A1007" s="45"/>
      <c r="B1007" s="35"/>
      <c r="C1007" s="40"/>
      <c r="D1007" s="192" t="s">
        <v>2655</v>
      </c>
      <c r="E1007" s="193" t="s">
        <v>2656</v>
      </c>
      <c r="F1007" s="40"/>
      <c r="G1007" s="40"/>
      <c r="H1007" s="40"/>
      <c r="I1007" s="40"/>
      <c r="J1007" s="40"/>
      <c r="K1007" s="40"/>
      <c r="L1007" s="40"/>
      <c r="M1007" s="40"/>
    </row>
    <row r="1008" spans="1:13" ht="15.75" customHeight="1" x14ac:dyDescent="0.15">
      <c r="A1008" s="45"/>
      <c r="B1008" s="35"/>
      <c r="C1008" s="40"/>
      <c r="D1008" s="192" t="s">
        <v>2657</v>
      </c>
      <c r="E1008" s="193" t="s">
        <v>2658</v>
      </c>
      <c r="F1008" s="40"/>
      <c r="G1008" s="40"/>
      <c r="H1008" s="40"/>
      <c r="I1008" s="40"/>
      <c r="J1008" s="40"/>
      <c r="K1008" s="40"/>
      <c r="L1008" s="40"/>
      <c r="M1008" s="40"/>
    </row>
    <row r="1009" spans="1:13" ht="15.75" customHeight="1" x14ac:dyDescent="0.15">
      <c r="A1009" s="45"/>
      <c r="B1009" s="35"/>
      <c r="C1009" s="40"/>
      <c r="D1009" s="192" t="s">
        <v>2659</v>
      </c>
      <c r="E1009" s="193" t="s">
        <v>2660</v>
      </c>
      <c r="F1009" s="40"/>
      <c r="G1009" s="40"/>
      <c r="H1009" s="40"/>
      <c r="I1009" s="40"/>
      <c r="J1009" s="40"/>
      <c r="K1009" s="40"/>
      <c r="L1009" s="40"/>
      <c r="M1009" s="40"/>
    </row>
    <row r="1010" spans="1:13" ht="15.75" customHeight="1" x14ac:dyDescent="0.15">
      <c r="A1010" s="45"/>
      <c r="B1010" s="35"/>
      <c r="C1010" s="40"/>
      <c r="D1010" s="192" t="s">
        <v>2661</v>
      </c>
      <c r="E1010" s="193" t="s">
        <v>2662</v>
      </c>
      <c r="F1010" s="40"/>
      <c r="G1010" s="40"/>
      <c r="H1010" s="40"/>
      <c r="I1010" s="40"/>
      <c r="J1010" s="40"/>
      <c r="K1010" s="40"/>
      <c r="L1010" s="40"/>
      <c r="M1010" s="40"/>
    </row>
    <row r="1011" spans="1:13" ht="15.75" customHeight="1" x14ac:dyDescent="0.15">
      <c r="A1011" s="45"/>
      <c r="B1011" s="35"/>
      <c r="C1011" s="40"/>
      <c r="D1011" s="192" t="s">
        <v>2663</v>
      </c>
      <c r="E1011" s="193" t="s">
        <v>2664</v>
      </c>
      <c r="F1011" s="40"/>
      <c r="G1011" s="40"/>
      <c r="H1011" s="40"/>
      <c r="I1011" s="40"/>
      <c r="J1011" s="40"/>
      <c r="K1011" s="40"/>
      <c r="L1011" s="40"/>
      <c r="M1011" s="40"/>
    </row>
    <row r="1012" spans="1:13" ht="15.75" customHeight="1" x14ac:dyDescent="0.15">
      <c r="A1012" s="45"/>
      <c r="B1012" s="35"/>
      <c r="C1012" s="40"/>
      <c r="D1012" s="192" t="s">
        <v>2665</v>
      </c>
      <c r="E1012" s="193" t="s">
        <v>2666</v>
      </c>
      <c r="F1012" s="40"/>
      <c r="G1012" s="40"/>
      <c r="H1012" s="40"/>
      <c r="I1012" s="40"/>
      <c r="J1012" s="40"/>
      <c r="K1012" s="40"/>
      <c r="L1012" s="40"/>
      <c r="M1012" s="40"/>
    </row>
    <row r="1013" spans="1:13" ht="15.75" customHeight="1" x14ac:dyDescent="0.15">
      <c r="A1013" s="45"/>
      <c r="B1013" s="35"/>
      <c r="C1013" s="40"/>
      <c r="D1013" s="192" t="s">
        <v>2667</v>
      </c>
      <c r="E1013" s="193" t="s">
        <v>2668</v>
      </c>
      <c r="F1013" s="40"/>
      <c r="G1013" s="40"/>
      <c r="H1013" s="40"/>
      <c r="I1013" s="40"/>
      <c r="J1013" s="40"/>
      <c r="K1013" s="40"/>
      <c r="L1013" s="40"/>
      <c r="M1013" s="40"/>
    </row>
    <row r="1014" spans="1:13" ht="15.75" customHeight="1" x14ac:dyDescent="0.15">
      <c r="A1014" s="45"/>
      <c r="B1014" s="35"/>
      <c r="C1014" s="40"/>
      <c r="D1014" s="192" t="s">
        <v>2669</v>
      </c>
      <c r="E1014" s="193" t="s">
        <v>2670</v>
      </c>
      <c r="F1014" s="40"/>
      <c r="G1014" s="40"/>
      <c r="H1014" s="40"/>
      <c r="I1014" s="40"/>
      <c r="J1014" s="40"/>
      <c r="K1014" s="40"/>
      <c r="L1014" s="40"/>
      <c r="M1014" s="40"/>
    </row>
    <row r="1015" spans="1:13" ht="15.75" customHeight="1" x14ac:dyDescent="0.15">
      <c r="A1015" s="45"/>
      <c r="B1015" s="35"/>
      <c r="C1015" s="40"/>
      <c r="D1015" s="192" t="s">
        <v>2671</v>
      </c>
      <c r="E1015" s="193" t="s">
        <v>2672</v>
      </c>
      <c r="F1015" s="40"/>
      <c r="G1015" s="40"/>
      <c r="H1015" s="40"/>
      <c r="I1015" s="40"/>
      <c r="J1015" s="40"/>
      <c r="K1015" s="40"/>
      <c r="L1015" s="40"/>
      <c r="M1015" s="40"/>
    </row>
    <row r="1016" spans="1:13" ht="15.75" customHeight="1" x14ac:dyDescent="0.15">
      <c r="A1016" s="45"/>
      <c r="B1016" s="35"/>
      <c r="C1016" s="40"/>
      <c r="D1016" s="192" t="s">
        <v>2673</v>
      </c>
      <c r="E1016" s="193" t="s">
        <v>2674</v>
      </c>
      <c r="F1016" s="40"/>
      <c r="G1016" s="40"/>
      <c r="H1016" s="40"/>
      <c r="I1016" s="40"/>
      <c r="J1016" s="40"/>
      <c r="K1016" s="40"/>
      <c r="L1016" s="40"/>
      <c r="M1016" s="40"/>
    </row>
    <row r="1017" spans="1:13" ht="15.75" customHeight="1" x14ac:dyDescent="0.15">
      <c r="A1017" s="45"/>
      <c r="B1017" s="35"/>
      <c r="C1017" s="40"/>
      <c r="D1017" s="192" t="s">
        <v>2675</v>
      </c>
      <c r="E1017" s="193" t="s">
        <v>2676</v>
      </c>
      <c r="F1017" s="40"/>
      <c r="G1017" s="40"/>
      <c r="H1017" s="40"/>
      <c r="I1017" s="40"/>
      <c r="J1017" s="40"/>
      <c r="K1017" s="40"/>
      <c r="L1017" s="40"/>
      <c r="M1017" s="40"/>
    </row>
    <row r="1018" spans="1:13" ht="15.75" customHeight="1" x14ac:dyDescent="0.15">
      <c r="A1018" s="45"/>
      <c r="B1018" s="35"/>
      <c r="C1018" s="40"/>
      <c r="D1018" s="192" t="s">
        <v>2677</v>
      </c>
      <c r="E1018" s="193" t="s">
        <v>2678</v>
      </c>
      <c r="F1018" s="40"/>
      <c r="G1018" s="40"/>
      <c r="H1018" s="40"/>
      <c r="I1018" s="40"/>
      <c r="J1018" s="40"/>
      <c r="K1018" s="40"/>
      <c r="L1018" s="40"/>
      <c r="M1018" s="40"/>
    </row>
    <row r="1019" spans="1:13" ht="15.75" customHeight="1" x14ac:dyDescent="0.15">
      <c r="A1019" s="45"/>
      <c r="B1019" s="35"/>
      <c r="C1019" s="40"/>
      <c r="D1019" s="192" t="s">
        <v>2679</v>
      </c>
      <c r="E1019" s="193" t="s">
        <v>2680</v>
      </c>
      <c r="F1019" s="40"/>
      <c r="G1019" s="40"/>
      <c r="H1019" s="40"/>
      <c r="I1019" s="40"/>
      <c r="J1019" s="40"/>
      <c r="K1019" s="40"/>
      <c r="L1019" s="40"/>
      <c r="M1019" s="40"/>
    </row>
    <row r="1020" spans="1:13" ht="15.75" customHeight="1" x14ac:dyDescent="0.15">
      <c r="A1020" s="45"/>
      <c r="B1020" s="35"/>
      <c r="C1020" s="40"/>
      <c r="D1020" s="192" t="s">
        <v>2681</v>
      </c>
      <c r="E1020" s="193" t="s">
        <v>2682</v>
      </c>
      <c r="F1020" s="40"/>
      <c r="G1020" s="40"/>
      <c r="H1020" s="40"/>
      <c r="I1020" s="40"/>
      <c r="J1020" s="40"/>
      <c r="K1020" s="40"/>
      <c r="L1020" s="40"/>
      <c r="M1020" s="40"/>
    </row>
    <row r="1021" spans="1:13" ht="15.75" customHeight="1" x14ac:dyDescent="0.15">
      <c r="A1021" s="45"/>
      <c r="B1021" s="35"/>
      <c r="C1021" s="40"/>
      <c r="D1021" s="192" t="s">
        <v>2683</v>
      </c>
      <c r="E1021" s="193" t="s">
        <v>2684</v>
      </c>
      <c r="F1021" s="40"/>
      <c r="G1021" s="40"/>
      <c r="H1021" s="40"/>
      <c r="I1021" s="40"/>
      <c r="J1021" s="40"/>
      <c r="K1021" s="40"/>
      <c r="L1021" s="40"/>
      <c r="M1021" s="40"/>
    </row>
    <row r="1022" spans="1:13" ht="15.75" customHeight="1" x14ac:dyDescent="0.15">
      <c r="A1022" s="45"/>
      <c r="B1022" s="35"/>
      <c r="C1022" s="40"/>
      <c r="D1022" s="192" t="s">
        <v>2685</v>
      </c>
      <c r="E1022" s="193" t="s">
        <v>2686</v>
      </c>
      <c r="F1022" s="40"/>
      <c r="G1022" s="40"/>
      <c r="H1022" s="40"/>
      <c r="I1022" s="40"/>
      <c r="J1022" s="40"/>
      <c r="K1022" s="40"/>
      <c r="L1022" s="40"/>
      <c r="M1022" s="40"/>
    </row>
    <row r="1023" spans="1:13" ht="15.75" customHeight="1" x14ac:dyDescent="0.15">
      <c r="A1023" s="45"/>
      <c r="B1023" s="35"/>
      <c r="C1023" s="40"/>
      <c r="D1023" s="192" t="s">
        <v>2687</v>
      </c>
      <c r="E1023" s="193" t="s">
        <v>2688</v>
      </c>
      <c r="F1023" s="40"/>
      <c r="G1023" s="40"/>
      <c r="H1023" s="40"/>
      <c r="I1023" s="40"/>
      <c r="J1023" s="40"/>
      <c r="K1023" s="40"/>
      <c r="L1023" s="40"/>
      <c r="M1023" s="40"/>
    </row>
    <row r="1024" spans="1:13" ht="15.75" customHeight="1" x14ac:dyDescent="0.15">
      <c r="A1024" s="45"/>
      <c r="B1024" s="35"/>
      <c r="C1024" s="40"/>
      <c r="D1024" s="192" t="s">
        <v>2689</v>
      </c>
      <c r="E1024" s="193" t="s">
        <v>2690</v>
      </c>
      <c r="F1024" s="40"/>
      <c r="G1024" s="40"/>
      <c r="H1024" s="40"/>
      <c r="I1024" s="40"/>
      <c r="J1024" s="40"/>
      <c r="K1024" s="40"/>
      <c r="L1024" s="40"/>
      <c r="M1024" s="40"/>
    </row>
    <row r="1025" spans="1:13" ht="15.75" customHeight="1" x14ac:dyDescent="0.15">
      <c r="A1025" s="45"/>
      <c r="B1025" s="35"/>
      <c r="C1025" s="40"/>
      <c r="D1025" s="192" t="s">
        <v>2691</v>
      </c>
      <c r="E1025" s="193" t="s">
        <v>2692</v>
      </c>
      <c r="F1025" s="40"/>
      <c r="G1025" s="40"/>
      <c r="H1025" s="40"/>
      <c r="I1025" s="40"/>
      <c r="J1025" s="40"/>
      <c r="K1025" s="40"/>
      <c r="L1025" s="40"/>
      <c r="M1025" s="40"/>
    </row>
    <row r="1026" spans="1:13" ht="15.75" customHeight="1" x14ac:dyDescent="0.15">
      <c r="A1026" s="45"/>
      <c r="B1026" s="35"/>
      <c r="C1026" s="40"/>
      <c r="D1026" s="192" t="s">
        <v>2693</v>
      </c>
      <c r="E1026" s="193" t="s">
        <v>2694</v>
      </c>
      <c r="F1026" s="40"/>
      <c r="G1026" s="40"/>
      <c r="H1026" s="40"/>
      <c r="I1026" s="40"/>
      <c r="J1026" s="40"/>
      <c r="K1026" s="40"/>
      <c r="L1026" s="40"/>
      <c r="M1026" s="40"/>
    </row>
    <row r="1027" spans="1:13" ht="15.75" customHeight="1" x14ac:dyDescent="0.15">
      <c r="A1027" s="45"/>
      <c r="B1027" s="35"/>
      <c r="C1027" s="40"/>
      <c r="D1027" s="192" t="s">
        <v>2695</v>
      </c>
      <c r="E1027" s="193" t="s">
        <v>2696</v>
      </c>
      <c r="F1027" s="40"/>
      <c r="G1027" s="40"/>
      <c r="H1027" s="40"/>
      <c r="I1027" s="40"/>
      <c r="J1027" s="40"/>
      <c r="K1027" s="40"/>
      <c r="L1027" s="40"/>
      <c r="M1027" s="40"/>
    </row>
    <row r="1028" spans="1:13" ht="15.75" customHeight="1" x14ac:dyDescent="0.15">
      <c r="A1028" s="45"/>
      <c r="B1028" s="35"/>
      <c r="C1028" s="40"/>
      <c r="D1028" s="192" t="s">
        <v>2697</v>
      </c>
      <c r="E1028" s="193" t="s">
        <v>2698</v>
      </c>
      <c r="F1028" s="40"/>
      <c r="G1028" s="40"/>
      <c r="H1028" s="40"/>
      <c r="I1028" s="40"/>
      <c r="J1028" s="40"/>
      <c r="K1028" s="40"/>
      <c r="L1028" s="40"/>
      <c r="M1028" s="40"/>
    </row>
    <row r="1029" spans="1:13" ht="15.75" customHeight="1" x14ac:dyDescent="0.15">
      <c r="A1029" s="45"/>
      <c r="B1029" s="35"/>
      <c r="C1029" s="40"/>
      <c r="D1029" s="192" t="s">
        <v>2699</v>
      </c>
      <c r="E1029" s="193" t="s">
        <v>2700</v>
      </c>
      <c r="F1029" s="40"/>
      <c r="G1029" s="40"/>
      <c r="H1029" s="40"/>
      <c r="I1029" s="40"/>
      <c r="J1029" s="40"/>
      <c r="K1029" s="40"/>
      <c r="L1029" s="40"/>
      <c r="M1029" s="40"/>
    </row>
    <row r="1030" spans="1:13" ht="15.75" customHeight="1" x14ac:dyDescent="0.15">
      <c r="A1030" s="45"/>
      <c r="B1030" s="35"/>
      <c r="C1030" s="40"/>
      <c r="D1030" s="192" t="s">
        <v>2701</v>
      </c>
      <c r="E1030" s="193" t="s">
        <v>2702</v>
      </c>
      <c r="F1030" s="40"/>
      <c r="G1030" s="40"/>
      <c r="H1030" s="40"/>
      <c r="I1030" s="40"/>
      <c r="J1030" s="40"/>
      <c r="K1030" s="40"/>
      <c r="L1030" s="40"/>
      <c r="M1030" s="40"/>
    </row>
    <row r="1031" spans="1:13" ht="15.75" customHeight="1" x14ac:dyDescent="0.15">
      <c r="A1031" s="45"/>
      <c r="B1031" s="35"/>
      <c r="C1031" s="40"/>
      <c r="D1031" s="192" t="s">
        <v>2703</v>
      </c>
      <c r="E1031" s="193" t="s">
        <v>2704</v>
      </c>
      <c r="F1031" s="40"/>
      <c r="G1031" s="40"/>
      <c r="H1031" s="40"/>
      <c r="I1031" s="40"/>
      <c r="J1031" s="40"/>
      <c r="K1031" s="40"/>
      <c r="L1031" s="40"/>
      <c r="M1031" s="40"/>
    </row>
    <row r="1032" spans="1:13" ht="15.75" customHeight="1" x14ac:dyDescent="0.15">
      <c r="A1032" s="45"/>
      <c r="B1032" s="35"/>
      <c r="C1032" s="40"/>
      <c r="D1032" s="192" t="s">
        <v>2705</v>
      </c>
      <c r="E1032" s="193" t="s">
        <v>2706</v>
      </c>
      <c r="F1032" s="40"/>
      <c r="G1032" s="40"/>
      <c r="H1032" s="40"/>
      <c r="I1032" s="40"/>
      <c r="J1032" s="40"/>
      <c r="K1032" s="40"/>
      <c r="L1032" s="40"/>
      <c r="M1032" s="40"/>
    </row>
    <row r="1033" spans="1:13" ht="15.75" customHeight="1" x14ac:dyDescent="0.15">
      <c r="A1033" s="45"/>
      <c r="B1033" s="35"/>
      <c r="C1033" s="40"/>
      <c r="D1033" s="192" t="s">
        <v>2707</v>
      </c>
      <c r="E1033" s="193" t="s">
        <v>2708</v>
      </c>
      <c r="F1033" s="40"/>
      <c r="G1033" s="40"/>
      <c r="H1033" s="40"/>
      <c r="I1033" s="40"/>
      <c r="J1033" s="40"/>
      <c r="K1033" s="40"/>
      <c r="L1033" s="40"/>
      <c r="M1033" s="40"/>
    </row>
    <row r="1034" spans="1:13" ht="15.75" customHeight="1" x14ac:dyDescent="0.15">
      <c r="A1034" s="45"/>
      <c r="B1034" s="35"/>
      <c r="C1034" s="40"/>
      <c r="D1034" s="192" t="s">
        <v>2709</v>
      </c>
      <c r="E1034" s="193" t="s">
        <v>2710</v>
      </c>
      <c r="F1034" s="40"/>
      <c r="G1034" s="40"/>
      <c r="H1034" s="40"/>
      <c r="I1034" s="40"/>
      <c r="J1034" s="40"/>
      <c r="K1034" s="40"/>
      <c r="L1034" s="40"/>
      <c r="M1034" s="40"/>
    </row>
    <row r="1035" spans="1:13" ht="15.75" customHeight="1" x14ac:dyDescent="0.15">
      <c r="A1035" s="45"/>
      <c r="B1035" s="35"/>
      <c r="C1035" s="40"/>
      <c r="D1035" s="192" t="s">
        <v>2711</v>
      </c>
      <c r="E1035" s="193" t="s">
        <v>2712</v>
      </c>
      <c r="F1035" s="40"/>
      <c r="G1035" s="40"/>
      <c r="H1035" s="40"/>
      <c r="I1035" s="40"/>
      <c r="J1035" s="40"/>
      <c r="K1035" s="40"/>
      <c r="L1035" s="40"/>
      <c r="M1035" s="40"/>
    </row>
    <row r="1036" spans="1:13" ht="15.75" customHeight="1" x14ac:dyDescent="0.15">
      <c r="A1036" s="45"/>
      <c r="B1036" s="35"/>
      <c r="C1036" s="40"/>
      <c r="D1036" s="192" t="s">
        <v>2713</v>
      </c>
      <c r="E1036" s="193" t="s">
        <v>2714</v>
      </c>
      <c r="F1036" s="40"/>
      <c r="G1036" s="40"/>
      <c r="H1036" s="40"/>
      <c r="I1036" s="40"/>
      <c r="J1036" s="40"/>
      <c r="K1036" s="40"/>
      <c r="L1036" s="40"/>
      <c r="M1036" s="40"/>
    </row>
    <row r="1037" spans="1:13" ht="15.75" customHeight="1" x14ac:dyDescent="0.15">
      <c r="A1037" s="45"/>
      <c r="B1037" s="35"/>
      <c r="C1037" s="40"/>
      <c r="D1037" s="192" t="s">
        <v>2715</v>
      </c>
      <c r="E1037" s="193" t="s">
        <v>2716</v>
      </c>
      <c r="F1037" s="40"/>
      <c r="G1037" s="40"/>
      <c r="H1037" s="40"/>
      <c r="I1037" s="40"/>
      <c r="J1037" s="40"/>
      <c r="K1037" s="40"/>
      <c r="L1037" s="40"/>
      <c r="M1037" s="40"/>
    </row>
    <row r="1038" spans="1:13" ht="15.75" customHeight="1" x14ac:dyDescent="0.15">
      <c r="A1038" s="45"/>
      <c r="B1038" s="35"/>
      <c r="C1038" s="40"/>
      <c r="D1038" s="192" t="s">
        <v>2717</v>
      </c>
      <c r="E1038" s="193" t="s">
        <v>2718</v>
      </c>
      <c r="F1038" s="40"/>
      <c r="G1038" s="40"/>
      <c r="H1038" s="40"/>
      <c r="I1038" s="40"/>
      <c r="J1038" s="40"/>
      <c r="K1038" s="40"/>
      <c r="L1038" s="40"/>
      <c r="M1038" s="40"/>
    </row>
    <row r="1039" spans="1:13" ht="15.75" customHeight="1" x14ac:dyDescent="0.15">
      <c r="A1039" s="45"/>
      <c r="B1039" s="35"/>
      <c r="C1039" s="40"/>
      <c r="D1039" s="192" t="s">
        <v>2719</v>
      </c>
      <c r="E1039" s="193" t="s">
        <v>2720</v>
      </c>
      <c r="F1039" s="40"/>
      <c r="G1039" s="40"/>
      <c r="H1039" s="40"/>
      <c r="I1039" s="40"/>
      <c r="J1039" s="40"/>
      <c r="K1039" s="40"/>
      <c r="L1039" s="40"/>
      <c r="M1039" s="40"/>
    </row>
    <row r="1040" spans="1:13" ht="15.75" customHeight="1" x14ac:dyDescent="0.15">
      <c r="A1040" s="45"/>
      <c r="B1040" s="35"/>
      <c r="C1040" s="40"/>
      <c r="D1040" s="192" t="s">
        <v>2721</v>
      </c>
      <c r="E1040" s="193" t="s">
        <v>2722</v>
      </c>
      <c r="F1040" s="40"/>
      <c r="G1040" s="40"/>
      <c r="H1040" s="40"/>
      <c r="I1040" s="40"/>
      <c r="J1040" s="40"/>
      <c r="K1040" s="40"/>
      <c r="L1040" s="40"/>
      <c r="M1040" s="40"/>
    </row>
    <row r="1041" spans="1:13" ht="15.75" customHeight="1" x14ac:dyDescent="0.15">
      <c r="A1041" s="45"/>
      <c r="B1041" s="35"/>
      <c r="C1041" s="40"/>
      <c r="D1041" s="192" t="s">
        <v>2723</v>
      </c>
      <c r="E1041" s="193" t="s">
        <v>2724</v>
      </c>
      <c r="F1041" s="40"/>
      <c r="G1041" s="40"/>
      <c r="H1041" s="40"/>
      <c r="I1041" s="40"/>
      <c r="J1041" s="40"/>
      <c r="K1041" s="40"/>
      <c r="L1041" s="40"/>
      <c r="M1041" s="40"/>
    </row>
    <row r="1042" spans="1:13" ht="15.75" customHeight="1" x14ac:dyDescent="0.15">
      <c r="A1042" s="45"/>
      <c r="B1042" s="35"/>
      <c r="C1042" s="40"/>
      <c r="D1042" s="192" t="s">
        <v>2725</v>
      </c>
      <c r="E1042" s="193" t="s">
        <v>2726</v>
      </c>
      <c r="F1042" s="40"/>
      <c r="G1042" s="40"/>
      <c r="H1042" s="40"/>
      <c r="I1042" s="40"/>
      <c r="J1042" s="40"/>
      <c r="K1042" s="40"/>
      <c r="L1042" s="40"/>
      <c r="M1042" s="40"/>
    </row>
    <row r="1043" spans="1:13" ht="15.75" customHeight="1" x14ac:dyDescent="0.15">
      <c r="A1043" s="45"/>
      <c r="B1043" s="35"/>
      <c r="C1043" s="40"/>
      <c r="D1043" s="192" t="s">
        <v>2727</v>
      </c>
      <c r="E1043" s="193" t="s">
        <v>2728</v>
      </c>
      <c r="F1043" s="40"/>
      <c r="G1043" s="40"/>
      <c r="H1043" s="40"/>
      <c r="I1043" s="40"/>
      <c r="J1043" s="40"/>
      <c r="K1043" s="40"/>
      <c r="L1043" s="40"/>
      <c r="M1043" s="40"/>
    </row>
    <row r="1044" spans="1:13" ht="15.75" customHeight="1" x14ac:dyDescent="0.15">
      <c r="A1044" s="45"/>
      <c r="B1044" s="35"/>
      <c r="C1044" s="40"/>
      <c r="D1044" s="192" t="s">
        <v>2729</v>
      </c>
      <c r="E1044" s="193" t="s">
        <v>2730</v>
      </c>
      <c r="F1044" s="40"/>
      <c r="G1044" s="40"/>
      <c r="H1044" s="40"/>
      <c r="I1044" s="40"/>
      <c r="J1044" s="40"/>
      <c r="K1044" s="40"/>
      <c r="L1044" s="40"/>
      <c r="M1044" s="40"/>
    </row>
    <row r="1045" spans="1:13" ht="15.75" customHeight="1" x14ac:dyDescent="0.15">
      <c r="A1045" s="45"/>
      <c r="B1045" s="35"/>
      <c r="C1045" s="40"/>
      <c r="D1045" s="192" t="s">
        <v>2731</v>
      </c>
      <c r="E1045" s="193" t="s">
        <v>2732</v>
      </c>
      <c r="F1045" s="40"/>
      <c r="G1045" s="40"/>
      <c r="H1045" s="40"/>
      <c r="I1045" s="40"/>
      <c r="J1045" s="40"/>
      <c r="K1045" s="40"/>
      <c r="L1045" s="40"/>
      <c r="M1045" s="40"/>
    </row>
    <row r="1046" spans="1:13" ht="15.75" customHeight="1" x14ac:dyDescent="0.15">
      <c r="A1046" s="45"/>
      <c r="B1046" s="35"/>
      <c r="C1046" s="40"/>
      <c r="D1046" s="192" t="s">
        <v>2733</v>
      </c>
      <c r="E1046" s="193" t="s">
        <v>2734</v>
      </c>
      <c r="F1046" s="40"/>
      <c r="G1046" s="40"/>
      <c r="H1046" s="40"/>
      <c r="I1046" s="40"/>
      <c r="J1046" s="40"/>
      <c r="K1046" s="40"/>
      <c r="L1046" s="40"/>
      <c r="M1046" s="40"/>
    </row>
    <row r="1047" spans="1:13" ht="15.75" customHeight="1" x14ac:dyDescent="0.15">
      <c r="A1047" s="45"/>
      <c r="B1047" s="35"/>
      <c r="C1047" s="40"/>
      <c r="D1047" s="192" t="s">
        <v>2735</v>
      </c>
      <c r="E1047" s="193" t="s">
        <v>2736</v>
      </c>
      <c r="F1047" s="40"/>
      <c r="G1047" s="40"/>
      <c r="H1047" s="40"/>
      <c r="I1047" s="40"/>
      <c r="J1047" s="40"/>
      <c r="K1047" s="40"/>
      <c r="L1047" s="40"/>
      <c r="M1047" s="40"/>
    </row>
    <row r="1048" spans="1:13" ht="15.75" customHeight="1" x14ac:dyDescent="0.15">
      <c r="A1048" s="45"/>
      <c r="B1048" s="35"/>
      <c r="C1048" s="40"/>
      <c r="D1048" s="192" t="s">
        <v>2737</v>
      </c>
      <c r="E1048" s="193" t="s">
        <v>2738</v>
      </c>
      <c r="F1048" s="40"/>
      <c r="G1048" s="40"/>
      <c r="H1048" s="40"/>
      <c r="I1048" s="40"/>
      <c r="J1048" s="40"/>
      <c r="K1048" s="40"/>
      <c r="L1048" s="40"/>
      <c r="M1048" s="40"/>
    </row>
    <row r="1049" spans="1:13" ht="15.75" customHeight="1" x14ac:dyDescent="0.15">
      <c r="A1049" s="45"/>
      <c r="B1049" s="35"/>
      <c r="C1049" s="40"/>
      <c r="D1049" s="192" t="s">
        <v>2739</v>
      </c>
      <c r="E1049" s="193" t="s">
        <v>2740</v>
      </c>
      <c r="F1049" s="40"/>
      <c r="G1049" s="40"/>
      <c r="H1049" s="40"/>
      <c r="I1049" s="40"/>
      <c r="J1049" s="40"/>
      <c r="K1049" s="40"/>
      <c r="L1049" s="40"/>
      <c r="M1049" s="40"/>
    </row>
    <row r="1050" spans="1:13" ht="15.75" customHeight="1" x14ac:dyDescent="0.15">
      <c r="A1050" s="45"/>
      <c r="B1050" s="35"/>
      <c r="C1050" s="40"/>
      <c r="D1050" s="192" t="s">
        <v>2741</v>
      </c>
      <c r="E1050" s="193" t="s">
        <v>2742</v>
      </c>
      <c r="F1050" s="40"/>
      <c r="G1050" s="40"/>
      <c r="H1050" s="40"/>
      <c r="I1050" s="40"/>
      <c r="J1050" s="40"/>
      <c r="K1050" s="40"/>
      <c r="L1050" s="40"/>
      <c r="M1050" s="40"/>
    </row>
    <row r="1051" spans="1:13" ht="15.75" customHeight="1" x14ac:dyDescent="0.15">
      <c r="A1051" s="45"/>
      <c r="B1051" s="35"/>
      <c r="C1051" s="40"/>
      <c r="D1051" s="192" t="s">
        <v>2743</v>
      </c>
      <c r="E1051" s="193" t="s">
        <v>2744</v>
      </c>
      <c r="F1051" s="40"/>
      <c r="G1051" s="40"/>
      <c r="H1051" s="40"/>
      <c r="I1051" s="40"/>
      <c r="J1051" s="40"/>
      <c r="K1051" s="40"/>
      <c r="L1051" s="40"/>
      <c r="M1051" s="40"/>
    </row>
    <row r="1052" spans="1:13" ht="15.75" customHeight="1" x14ac:dyDescent="0.15">
      <c r="A1052" s="45"/>
      <c r="B1052" s="35"/>
      <c r="C1052" s="40"/>
      <c r="D1052" s="192" t="s">
        <v>2745</v>
      </c>
      <c r="E1052" s="193" t="s">
        <v>2746</v>
      </c>
      <c r="F1052" s="40"/>
      <c r="G1052" s="40"/>
      <c r="H1052" s="40"/>
      <c r="I1052" s="40"/>
      <c r="J1052" s="40"/>
      <c r="K1052" s="40"/>
      <c r="L1052" s="40"/>
      <c r="M1052" s="40"/>
    </row>
    <row r="1053" spans="1:13" ht="15.75" customHeight="1" x14ac:dyDescent="0.15">
      <c r="A1053" s="45"/>
      <c r="B1053" s="35"/>
      <c r="C1053" s="40"/>
      <c r="D1053" s="192" t="s">
        <v>2747</v>
      </c>
      <c r="E1053" s="193" t="s">
        <v>2748</v>
      </c>
      <c r="F1053" s="40"/>
      <c r="G1053" s="40"/>
      <c r="H1053" s="40"/>
      <c r="I1053" s="40"/>
      <c r="J1053" s="40"/>
      <c r="K1053" s="40"/>
      <c r="L1053" s="40"/>
      <c r="M1053" s="40"/>
    </row>
    <row r="1054" spans="1:13" ht="15.75" customHeight="1" x14ac:dyDescent="0.15">
      <c r="A1054" s="45"/>
      <c r="B1054" s="35"/>
      <c r="C1054" s="40"/>
      <c r="D1054" s="192" t="s">
        <v>2749</v>
      </c>
      <c r="E1054" s="193" t="s">
        <v>2750</v>
      </c>
      <c r="F1054" s="40"/>
      <c r="G1054" s="40"/>
      <c r="H1054" s="40"/>
      <c r="I1054" s="40"/>
      <c r="J1054" s="40"/>
      <c r="K1054" s="40"/>
      <c r="L1054" s="40"/>
      <c r="M1054" s="40"/>
    </row>
    <row r="1055" spans="1:13" ht="15.75" customHeight="1" x14ac:dyDescent="0.15">
      <c r="A1055" s="45"/>
      <c r="B1055" s="35"/>
      <c r="C1055" s="40"/>
      <c r="D1055" s="192" t="s">
        <v>2751</v>
      </c>
      <c r="E1055" s="193" t="s">
        <v>2752</v>
      </c>
      <c r="F1055" s="40"/>
      <c r="G1055" s="40"/>
      <c r="H1055" s="40"/>
      <c r="I1055" s="40"/>
      <c r="J1055" s="40"/>
      <c r="K1055" s="40"/>
      <c r="L1055" s="40"/>
      <c r="M1055" s="40"/>
    </row>
    <row r="1056" spans="1:13" ht="15.75" customHeight="1" x14ac:dyDescent="0.15">
      <c r="A1056" s="45"/>
      <c r="B1056" s="35"/>
      <c r="C1056" s="40"/>
      <c r="D1056" s="192" t="s">
        <v>2753</v>
      </c>
      <c r="E1056" s="193" t="s">
        <v>2754</v>
      </c>
      <c r="F1056" s="40"/>
      <c r="G1056" s="40"/>
      <c r="H1056" s="40"/>
      <c r="I1056" s="40"/>
      <c r="J1056" s="40"/>
      <c r="K1056" s="40"/>
      <c r="L1056" s="40"/>
      <c r="M1056" s="40"/>
    </row>
    <row r="1057" spans="1:13" ht="15.75" customHeight="1" x14ac:dyDescent="0.15">
      <c r="A1057" s="45"/>
      <c r="B1057" s="35"/>
      <c r="C1057" s="40"/>
      <c r="D1057" s="192" t="s">
        <v>2755</v>
      </c>
      <c r="E1057" s="193" t="s">
        <v>2756</v>
      </c>
      <c r="F1057" s="40"/>
      <c r="G1057" s="40"/>
      <c r="H1057" s="40"/>
      <c r="I1057" s="40"/>
      <c r="J1057" s="40"/>
      <c r="K1057" s="40"/>
      <c r="L1057" s="40"/>
      <c r="M1057" s="40"/>
    </row>
    <row r="1058" spans="1:13" ht="15.75" customHeight="1" x14ac:dyDescent="0.15">
      <c r="A1058" s="45"/>
      <c r="B1058" s="35"/>
      <c r="C1058" s="40"/>
      <c r="D1058" s="192" t="s">
        <v>2757</v>
      </c>
      <c r="E1058" s="193" t="s">
        <v>2758</v>
      </c>
      <c r="F1058" s="40"/>
      <c r="G1058" s="40"/>
      <c r="H1058" s="40"/>
      <c r="I1058" s="40"/>
      <c r="J1058" s="40"/>
      <c r="K1058" s="40"/>
      <c r="L1058" s="40"/>
      <c r="M1058" s="40"/>
    </row>
    <row r="1059" spans="1:13" ht="15.75" customHeight="1" x14ac:dyDescent="0.15">
      <c r="A1059" s="45"/>
      <c r="B1059" s="35"/>
      <c r="C1059" s="40"/>
      <c r="D1059" s="192" t="s">
        <v>2759</v>
      </c>
      <c r="E1059" s="193" t="s">
        <v>2760</v>
      </c>
      <c r="F1059" s="40"/>
      <c r="G1059" s="40"/>
      <c r="H1059" s="40"/>
      <c r="I1059" s="40"/>
      <c r="J1059" s="40"/>
      <c r="K1059" s="40"/>
      <c r="L1059" s="40"/>
      <c r="M1059" s="40"/>
    </row>
    <row r="1060" spans="1:13" ht="15.75" customHeight="1" x14ac:dyDescent="0.15">
      <c r="A1060" s="45"/>
      <c r="B1060" s="35"/>
      <c r="C1060" s="40"/>
      <c r="D1060" s="192" t="s">
        <v>2761</v>
      </c>
      <c r="E1060" s="193" t="s">
        <v>2762</v>
      </c>
      <c r="F1060" s="40"/>
      <c r="G1060" s="40"/>
      <c r="H1060" s="40"/>
      <c r="I1060" s="40"/>
      <c r="J1060" s="40"/>
      <c r="K1060" s="40"/>
      <c r="L1060" s="40"/>
      <c r="M1060" s="40"/>
    </row>
    <row r="1061" spans="1:13" ht="15.75" customHeight="1" x14ac:dyDescent="0.15">
      <c r="A1061" s="45"/>
      <c r="B1061" s="35"/>
      <c r="C1061" s="40"/>
      <c r="D1061" s="192" t="s">
        <v>2763</v>
      </c>
      <c r="E1061" s="193" t="s">
        <v>2764</v>
      </c>
      <c r="F1061" s="40"/>
      <c r="G1061" s="40"/>
      <c r="H1061" s="40"/>
      <c r="I1061" s="40"/>
      <c r="J1061" s="40"/>
      <c r="K1061" s="40"/>
      <c r="L1061" s="40"/>
      <c r="M1061" s="40"/>
    </row>
    <row r="1062" spans="1:13" ht="15.75" customHeight="1" x14ac:dyDescent="0.15">
      <c r="A1062" s="45"/>
      <c r="B1062" s="35"/>
      <c r="C1062" s="40"/>
      <c r="D1062" s="192" t="s">
        <v>2765</v>
      </c>
      <c r="E1062" s="193" t="s">
        <v>2766</v>
      </c>
      <c r="F1062" s="40"/>
      <c r="G1062" s="40"/>
      <c r="H1062" s="40"/>
      <c r="I1062" s="40"/>
      <c r="J1062" s="40"/>
      <c r="K1062" s="40"/>
      <c r="L1062" s="40"/>
      <c r="M1062" s="40"/>
    </row>
    <row r="1063" spans="1:13" ht="15.75" customHeight="1" x14ac:dyDescent="0.15">
      <c r="A1063" s="45"/>
      <c r="B1063" s="35"/>
      <c r="C1063" s="40"/>
      <c r="D1063" s="192" t="s">
        <v>2767</v>
      </c>
      <c r="E1063" s="193" t="s">
        <v>2768</v>
      </c>
      <c r="F1063" s="40"/>
      <c r="G1063" s="40"/>
      <c r="H1063" s="40"/>
      <c r="I1063" s="40"/>
      <c r="J1063" s="40"/>
      <c r="K1063" s="40"/>
      <c r="L1063" s="40"/>
      <c r="M1063" s="40"/>
    </row>
    <row r="1064" spans="1:13" ht="15.75" customHeight="1" x14ac:dyDescent="0.15">
      <c r="A1064" s="45"/>
      <c r="B1064" s="35"/>
      <c r="C1064" s="40"/>
      <c r="D1064" s="192" t="s">
        <v>2769</v>
      </c>
      <c r="E1064" s="193" t="s">
        <v>2770</v>
      </c>
      <c r="F1064" s="40"/>
      <c r="G1064" s="40"/>
      <c r="H1064" s="40"/>
      <c r="I1064" s="40"/>
      <c r="J1064" s="40"/>
      <c r="K1064" s="40"/>
      <c r="L1064" s="40"/>
      <c r="M1064" s="40"/>
    </row>
    <row r="1065" spans="1:13" ht="15.75" customHeight="1" x14ac:dyDescent="0.15">
      <c r="A1065" s="45"/>
      <c r="B1065" s="35"/>
      <c r="C1065" s="40"/>
      <c r="D1065" s="192" t="s">
        <v>2771</v>
      </c>
      <c r="E1065" s="193" t="s">
        <v>2772</v>
      </c>
      <c r="F1065" s="40"/>
      <c r="G1065" s="40"/>
      <c r="H1065" s="40"/>
      <c r="I1065" s="40"/>
      <c r="J1065" s="40"/>
      <c r="K1065" s="40"/>
      <c r="L1065" s="40"/>
      <c r="M1065" s="40"/>
    </row>
    <row r="1066" spans="1:13" ht="15.75" customHeight="1" x14ac:dyDescent="0.15">
      <c r="A1066" s="45"/>
      <c r="B1066" s="35"/>
      <c r="C1066" s="40"/>
      <c r="D1066" s="192" t="s">
        <v>2773</v>
      </c>
      <c r="E1066" s="193" t="s">
        <v>2774</v>
      </c>
      <c r="F1066" s="40"/>
      <c r="G1066" s="40"/>
      <c r="H1066" s="40"/>
      <c r="I1066" s="40"/>
      <c r="J1066" s="40"/>
      <c r="K1066" s="40"/>
      <c r="L1066" s="40"/>
      <c r="M1066" s="40"/>
    </row>
    <row r="1067" spans="1:13" ht="15.75" customHeight="1" x14ac:dyDescent="0.15">
      <c r="A1067" s="45"/>
      <c r="B1067" s="35"/>
      <c r="C1067" s="40"/>
      <c r="D1067" s="192" t="s">
        <v>2775</v>
      </c>
      <c r="E1067" s="193" t="s">
        <v>2776</v>
      </c>
      <c r="F1067" s="40"/>
      <c r="G1067" s="40"/>
      <c r="H1067" s="40"/>
      <c r="I1067" s="40"/>
      <c r="J1067" s="40"/>
      <c r="K1067" s="40"/>
      <c r="L1067" s="40"/>
      <c r="M1067" s="40"/>
    </row>
    <row r="1068" spans="1:13" ht="15.75" customHeight="1" x14ac:dyDescent="0.15">
      <c r="A1068" s="45"/>
      <c r="B1068" s="35"/>
      <c r="C1068" s="40"/>
      <c r="D1068" s="192" t="s">
        <v>2777</v>
      </c>
      <c r="E1068" s="193" t="s">
        <v>2778</v>
      </c>
      <c r="F1068" s="40"/>
      <c r="G1068" s="40"/>
      <c r="H1068" s="40"/>
      <c r="I1068" s="40"/>
      <c r="J1068" s="40"/>
      <c r="K1068" s="40"/>
      <c r="L1068" s="40"/>
      <c r="M1068" s="40"/>
    </row>
    <row r="1069" spans="1:13" ht="15.75" customHeight="1" x14ac:dyDescent="0.15">
      <c r="A1069" s="45"/>
      <c r="B1069" s="35"/>
      <c r="C1069" s="40"/>
      <c r="D1069" s="192" t="s">
        <v>2779</v>
      </c>
      <c r="E1069" s="193" t="s">
        <v>2780</v>
      </c>
      <c r="F1069" s="40"/>
      <c r="G1069" s="40"/>
      <c r="H1069" s="40"/>
      <c r="I1069" s="40"/>
      <c r="J1069" s="40"/>
      <c r="K1069" s="40"/>
      <c r="L1069" s="40"/>
      <c r="M1069" s="40"/>
    </row>
    <row r="1070" spans="1:13" ht="15.75" customHeight="1" x14ac:dyDescent="0.15">
      <c r="A1070" s="45"/>
      <c r="B1070" s="35"/>
      <c r="C1070" s="40"/>
      <c r="D1070" s="192" t="s">
        <v>2781</v>
      </c>
      <c r="E1070" s="193" t="s">
        <v>2782</v>
      </c>
      <c r="F1070" s="40"/>
      <c r="G1070" s="40"/>
      <c r="H1070" s="40"/>
      <c r="I1070" s="40"/>
      <c r="J1070" s="40"/>
      <c r="K1070" s="40"/>
      <c r="L1070" s="40"/>
      <c r="M1070" s="40"/>
    </row>
    <row r="1071" spans="1:13" ht="15.75" customHeight="1" x14ac:dyDescent="0.15">
      <c r="A1071" s="45"/>
      <c r="B1071" s="35"/>
      <c r="C1071" s="40"/>
      <c r="D1071" s="192" t="s">
        <v>2783</v>
      </c>
      <c r="E1071" s="193" t="s">
        <v>2784</v>
      </c>
      <c r="F1071" s="40"/>
      <c r="G1071" s="40"/>
      <c r="H1071" s="40"/>
      <c r="I1071" s="40"/>
      <c r="J1071" s="40"/>
      <c r="K1071" s="40"/>
      <c r="L1071" s="40"/>
      <c r="M1071" s="40"/>
    </row>
    <row r="1072" spans="1:13" ht="15.75" customHeight="1" x14ac:dyDescent="0.15">
      <c r="A1072" s="45"/>
      <c r="B1072" s="35"/>
      <c r="C1072" s="40"/>
      <c r="D1072" s="192" t="s">
        <v>2785</v>
      </c>
      <c r="E1072" s="193" t="s">
        <v>2786</v>
      </c>
      <c r="F1072" s="40"/>
      <c r="G1072" s="40"/>
      <c r="H1072" s="40"/>
      <c r="I1072" s="40"/>
      <c r="J1072" s="40"/>
      <c r="K1072" s="40"/>
      <c r="L1072" s="40"/>
      <c r="M1072" s="40"/>
    </row>
    <row r="1073" spans="1:13" ht="15.75" customHeight="1" x14ac:dyDescent="0.15">
      <c r="A1073" s="45"/>
      <c r="B1073" s="35"/>
      <c r="C1073" s="40"/>
      <c r="D1073" s="192" t="s">
        <v>2787</v>
      </c>
      <c r="E1073" s="193" t="s">
        <v>2788</v>
      </c>
      <c r="F1073" s="40"/>
      <c r="G1073" s="40"/>
      <c r="H1073" s="40"/>
      <c r="I1073" s="40"/>
      <c r="J1073" s="40"/>
      <c r="K1073" s="40"/>
      <c r="L1073" s="40"/>
      <c r="M1073" s="40"/>
    </row>
    <row r="1074" spans="1:13" ht="15.75" customHeight="1" x14ac:dyDescent="0.15">
      <c r="A1074" s="45"/>
      <c r="B1074" s="35"/>
      <c r="C1074" s="40"/>
      <c r="D1074" s="192" t="s">
        <v>2789</v>
      </c>
      <c r="E1074" s="193" t="s">
        <v>2790</v>
      </c>
      <c r="F1074" s="40"/>
      <c r="G1074" s="40"/>
      <c r="H1074" s="40"/>
      <c r="I1074" s="40"/>
      <c r="J1074" s="40"/>
      <c r="K1074" s="40"/>
      <c r="L1074" s="40"/>
      <c r="M1074" s="40"/>
    </row>
    <row r="1075" spans="1:13" ht="15.75" customHeight="1" x14ac:dyDescent="0.15">
      <c r="A1075" s="45"/>
      <c r="B1075" s="35"/>
      <c r="C1075" s="40"/>
      <c r="D1075" s="192" t="s">
        <v>2791</v>
      </c>
      <c r="E1075" s="193" t="s">
        <v>2792</v>
      </c>
      <c r="F1075" s="40"/>
      <c r="G1075" s="40"/>
      <c r="H1075" s="40"/>
      <c r="I1075" s="40"/>
      <c r="J1075" s="40"/>
      <c r="K1075" s="40"/>
      <c r="L1075" s="40"/>
      <c r="M1075" s="40"/>
    </row>
    <row r="1076" spans="1:13" ht="15.75" customHeight="1" x14ac:dyDescent="0.15">
      <c r="A1076" s="45"/>
      <c r="B1076" s="35"/>
      <c r="C1076" s="40"/>
      <c r="D1076" s="192" t="s">
        <v>2793</v>
      </c>
      <c r="E1076" s="193" t="s">
        <v>2794</v>
      </c>
      <c r="F1076" s="40"/>
      <c r="G1076" s="40"/>
      <c r="H1076" s="40"/>
      <c r="I1076" s="40"/>
      <c r="J1076" s="40"/>
      <c r="K1076" s="40"/>
      <c r="L1076" s="40"/>
      <c r="M1076" s="40"/>
    </row>
    <row r="1077" spans="1:13" ht="15.75" customHeight="1" x14ac:dyDescent="0.15">
      <c r="A1077" s="45"/>
      <c r="B1077" s="35"/>
      <c r="C1077" s="40"/>
      <c r="D1077" s="192" t="s">
        <v>2795</v>
      </c>
      <c r="E1077" s="193" t="s">
        <v>2796</v>
      </c>
      <c r="F1077" s="40"/>
      <c r="G1077" s="40"/>
      <c r="H1077" s="40"/>
      <c r="I1077" s="40"/>
      <c r="J1077" s="40"/>
      <c r="K1077" s="40"/>
      <c r="L1077" s="40"/>
      <c r="M1077" s="40"/>
    </row>
    <row r="1078" spans="1:13" ht="15.75" customHeight="1" x14ac:dyDescent="0.15">
      <c r="A1078" s="45"/>
      <c r="B1078" s="35"/>
      <c r="C1078" s="40"/>
      <c r="D1078" s="192" t="s">
        <v>2797</v>
      </c>
      <c r="E1078" s="193" t="s">
        <v>2798</v>
      </c>
      <c r="F1078" s="40"/>
      <c r="G1078" s="40"/>
      <c r="H1078" s="40"/>
      <c r="I1078" s="40"/>
      <c r="J1078" s="40"/>
      <c r="K1078" s="40"/>
      <c r="L1078" s="40"/>
      <c r="M1078" s="40"/>
    </row>
    <row r="1079" spans="1:13" ht="15.75" customHeight="1" x14ac:dyDescent="0.15">
      <c r="A1079" s="45"/>
      <c r="B1079" s="35"/>
      <c r="C1079" s="40"/>
      <c r="D1079" s="192" t="s">
        <v>2799</v>
      </c>
      <c r="E1079" s="193" t="s">
        <v>2800</v>
      </c>
      <c r="F1079" s="40"/>
      <c r="G1079" s="40"/>
      <c r="H1079" s="40"/>
      <c r="I1079" s="40"/>
      <c r="J1079" s="40"/>
      <c r="K1079" s="40"/>
      <c r="L1079" s="40"/>
      <c r="M1079" s="40"/>
    </row>
    <row r="1080" spans="1:13" ht="15.75" customHeight="1" x14ac:dyDescent="0.15">
      <c r="A1080" s="45"/>
      <c r="B1080" s="35"/>
      <c r="C1080" s="40"/>
      <c r="D1080" s="192" t="s">
        <v>2801</v>
      </c>
      <c r="E1080" s="193" t="s">
        <v>2802</v>
      </c>
      <c r="F1080" s="40"/>
      <c r="G1080" s="40"/>
      <c r="H1080" s="40"/>
      <c r="I1080" s="40"/>
      <c r="J1080" s="40"/>
      <c r="K1080" s="40"/>
      <c r="L1080" s="40"/>
      <c r="M1080" s="40"/>
    </row>
    <row r="1081" spans="1:13" ht="15.75" customHeight="1" x14ac:dyDescent="0.15">
      <c r="A1081" s="45"/>
      <c r="B1081" s="35"/>
      <c r="C1081" s="40"/>
      <c r="D1081" s="192" t="s">
        <v>2803</v>
      </c>
      <c r="E1081" s="193" t="s">
        <v>2804</v>
      </c>
      <c r="F1081" s="40"/>
      <c r="G1081" s="40"/>
      <c r="H1081" s="40"/>
      <c r="I1081" s="40"/>
      <c r="J1081" s="40"/>
      <c r="K1081" s="40"/>
      <c r="L1081" s="40"/>
      <c r="M1081" s="40"/>
    </row>
    <row r="1082" spans="1:13" ht="15.75" customHeight="1" x14ac:dyDescent="0.15">
      <c r="A1082" s="45"/>
      <c r="B1082" s="35"/>
      <c r="C1082" s="40"/>
      <c r="D1082" s="192" t="s">
        <v>2805</v>
      </c>
      <c r="E1082" s="193" t="s">
        <v>2806</v>
      </c>
      <c r="F1082" s="40"/>
      <c r="G1082" s="40"/>
      <c r="H1082" s="40"/>
      <c r="I1082" s="40"/>
      <c r="J1082" s="40"/>
      <c r="K1082" s="40"/>
      <c r="L1082" s="40"/>
      <c r="M1082" s="40"/>
    </row>
    <row r="1083" spans="1:13" ht="15.75" customHeight="1" x14ac:dyDescent="0.15">
      <c r="A1083" s="45"/>
      <c r="B1083" s="35"/>
      <c r="C1083" s="40"/>
      <c r="D1083" s="192" t="s">
        <v>2807</v>
      </c>
      <c r="E1083" s="193" t="s">
        <v>2808</v>
      </c>
      <c r="F1083" s="40"/>
      <c r="G1083" s="40"/>
      <c r="H1083" s="40"/>
      <c r="I1083" s="40"/>
      <c r="J1083" s="40"/>
      <c r="K1083" s="40"/>
      <c r="L1083" s="40"/>
      <c r="M1083" s="40"/>
    </row>
    <row r="1084" spans="1:13" ht="15.75" customHeight="1" x14ac:dyDescent="0.15">
      <c r="A1084" s="45"/>
      <c r="B1084" s="35"/>
      <c r="C1084" s="40"/>
      <c r="D1084" s="192" t="s">
        <v>2809</v>
      </c>
      <c r="E1084" s="193" t="s">
        <v>2810</v>
      </c>
      <c r="F1084" s="40"/>
      <c r="G1084" s="40"/>
      <c r="H1084" s="40"/>
      <c r="I1084" s="40"/>
      <c r="J1084" s="40"/>
      <c r="K1084" s="40"/>
      <c r="L1084" s="40"/>
      <c r="M1084" s="40"/>
    </row>
    <row r="1085" spans="1:13" ht="15.75" customHeight="1" x14ac:dyDescent="0.15">
      <c r="A1085" s="45"/>
      <c r="B1085" s="35"/>
      <c r="C1085" s="40"/>
      <c r="D1085" s="192" t="s">
        <v>2811</v>
      </c>
      <c r="E1085" s="193" t="s">
        <v>2812</v>
      </c>
      <c r="F1085" s="40"/>
      <c r="G1085" s="40"/>
      <c r="H1085" s="40"/>
      <c r="I1085" s="40"/>
      <c r="J1085" s="40"/>
      <c r="K1085" s="40"/>
      <c r="L1085" s="40"/>
      <c r="M1085" s="40"/>
    </row>
    <row r="1086" spans="1:13" ht="15.75" customHeight="1" x14ac:dyDescent="0.15">
      <c r="A1086" s="45"/>
      <c r="B1086" s="35"/>
      <c r="C1086" s="40"/>
      <c r="D1086" s="192" t="s">
        <v>2813</v>
      </c>
      <c r="E1086" s="193" t="s">
        <v>2814</v>
      </c>
      <c r="F1086" s="40"/>
      <c r="G1086" s="40"/>
      <c r="H1086" s="40"/>
      <c r="I1086" s="40"/>
      <c r="J1086" s="40"/>
      <c r="K1086" s="40"/>
      <c r="L1086" s="40"/>
      <c r="M1086" s="40"/>
    </row>
    <row r="1087" spans="1:13" ht="15.75" customHeight="1" x14ac:dyDescent="0.15">
      <c r="A1087" s="45"/>
      <c r="B1087" s="35"/>
      <c r="C1087" s="40"/>
      <c r="D1087" s="192" t="s">
        <v>2815</v>
      </c>
      <c r="E1087" s="193" t="s">
        <v>2816</v>
      </c>
      <c r="F1087" s="40"/>
      <c r="G1087" s="40"/>
      <c r="H1087" s="40"/>
      <c r="I1087" s="40"/>
      <c r="J1087" s="40"/>
      <c r="K1087" s="40"/>
      <c r="L1087" s="40"/>
      <c r="M1087" s="40"/>
    </row>
    <row r="1088" spans="1:13" ht="15.75" customHeight="1" x14ac:dyDescent="0.15">
      <c r="A1088" s="45"/>
      <c r="B1088" s="35"/>
      <c r="C1088" s="40"/>
      <c r="D1088" s="192" t="s">
        <v>2817</v>
      </c>
      <c r="E1088" s="193" t="s">
        <v>2818</v>
      </c>
      <c r="F1088" s="40"/>
      <c r="G1088" s="40"/>
      <c r="H1088" s="40"/>
      <c r="I1088" s="40"/>
      <c r="J1088" s="40"/>
      <c r="K1088" s="40"/>
      <c r="L1088" s="40"/>
      <c r="M1088" s="40"/>
    </row>
    <row r="1089" spans="1:13" ht="15.75" customHeight="1" x14ac:dyDescent="0.15">
      <c r="A1089" s="45"/>
      <c r="B1089" s="35"/>
      <c r="C1089" s="40"/>
      <c r="D1089" s="192" t="s">
        <v>2819</v>
      </c>
      <c r="E1089" s="193" t="s">
        <v>2820</v>
      </c>
      <c r="F1089" s="40"/>
      <c r="G1089" s="40"/>
      <c r="H1089" s="40"/>
      <c r="I1089" s="40"/>
      <c r="J1089" s="40"/>
      <c r="K1089" s="40"/>
      <c r="L1089" s="40"/>
      <c r="M1089" s="40"/>
    </row>
    <row r="1090" spans="1:13" ht="15.75" customHeight="1" x14ac:dyDescent="0.15">
      <c r="A1090" s="45"/>
      <c r="B1090" s="35"/>
      <c r="C1090" s="40"/>
      <c r="D1090" s="192" t="s">
        <v>2821</v>
      </c>
      <c r="E1090" s="193" t="s">
        <v>2822</v>
      </c>
      <c r="F1090" s="40"/>
      <c r="G1090" s="40"/>
      <c r="H1090" s="40"/>
      <c r="I1090" s="40"/>
      <c r="J1090" s="40"/>
      <c r="K1090" s="40"/>
      <c r="L1090" s="40"/>
      <c r="M1090" s="40"/>
    </row>
    <row r="1091" spans="1:13" ht="15.75" customHeight="1" x14ac:dyDescent="0.15">
      <c r="A1091" s="45"/>
      <c r="B1091" s="35"/>
      <c r="C1091" s="40"/>
      <c r="D1091" s="192" t="s">
        <v>2823</v>
      </c>
      <c r="E1091" s="193" t="s">
        <v>2824</v>
      </c>
      <c r="F1091" s="40"/>
      <c r="G1091" s="40"/>
      <c r="H1091" s="40"/>
      <c r="I1091" s="40"/>
      <c r="J1091" s="40"/>
      <c r="K1091" s="40"/>
      <c r="L1091" s="40"/>
      <c r="M1091" s="40"/>
    </row>
    <row r="1092" spans="1:13" ht="15.75" customHeight="1" x14ac:dyDescent="0.15">
      <c r="A1092" s="45"/>
      <c r="B1092" s="35"/>
      <c r="C1092" s="40"/>
      <c r="D1092" s="192" t="s">
        <v>2825</v>
      </c>
      <c r="E1092" s="193" t="s">
        <v>2826</v>
      </c>
      <c r="F1092" s="40"/>
      <c r="G1092" s="40"/>
      <c r="H1092" s="40"/>
      <c r="I1092" s="40"/>
      <c r="J1092" s="40"/>
      <c r="K1092" s="40"/>
      <c r="L1092" s="40"/>
      <c r="M1092" s="40"/>
    </row>
    <row r="1093" spans="1:13" ht="15.75" customHeight="1" x14ac:dyDescent="0.15">
      <c r="A1093" s="45"/>
      <c r="B1093" s="35"/>
      <c r="C1093" s="40"/>
      <c r="D1093" s="192" t="s">
        <v>2827</v>
      </c>
      <c r="E1093" s="193" t="s">
        <v>2828</v>
      </c>
      <c r="F1093" s="40"/>
      <c r="G1093" s="40"/>
      <c r="H1093" s="40"/>
      <c r="I1093" s="40"/>
      <c r="J1093" s="40"/>
      <c r="K1093" s="40"/>
      <c r="L1093" s="40"/>
      <c r="M1093" s="40"/>
    </row>
    <row r="1094" spans="1:13" ht="15.75" customHeight="1" x14ac:dyDescent="0.15">
      <c r="A1094" s="45"/>
      <c r="B1094" s="35"/>
      <c r="C1094" s="40"/>
      <c r="D1094" s="192" t="s">
        <v>2829</v>
      </c>
      <c r="E1094" s="193" t="s">
        <v>2830</v>
      </c>
      <c r="F1094" s="40"/>
      <c r="G1094" s="40"/>
      <c r="H1094" s="40"/>
      <c r="I1094" s="40"/>
      <c r="J1094" s="40"/>
      <c r="K1094" s="40"/>
      <c r="L1094" s="40"/>
      <c r="M1094" s="40"/>
    </row>
    <row r="1095" spans="1:13" ht="15.75" customHeight="1" x14ac:dyDescent="0.15">
      <c r="A1095" s="45"/>
      <c r="B1095" s="35"/>
      <c r="C1095" s="40"/>
      <c r="D1095" s="192" t="s">
        <v>2831</v>
      </c>
      <c r="E1095" s="193" t="s">
        <v>2832</v>
      </c>
      <c r="F1095" s="40"/>
      <c r="G1095" s="40"/>
      <c r="H1095" s="40"/>
      <c r="I1095" s="40"/>
      <c r="J1095" s="40"/>
      <c r="K1095" s="40"/>
      <c r="L1095" s="40"/>
      <c r="M1095" s="40"/>
    </row>
    <row r="1096" spans="1:13" ht="15.75" customHeight="1" x14ac:dyDescent="0.15">
      <c r="A1096" s="45"/>
      <c r="B1096" s="35"/>
      <c r="C1096" s="40"/>
      <c r="D1096" s="192" t="s">
        <v>2833</v>
      </c>
      <c r="E1096" s="193" t="s">
        <v>2834</v>
      </c>
      <c r="F1096" s="40"/>
      <c r="G1096" s="40"/>
      <c r="H1096" s="40"/>
      <c r="I1096" s="40"/>
      <c r="J1096" s="40"/>
      <c r="K1096" s="40"/>
      <c r="L1096" s="40"/>
      <c r="M1096" s="40"/>
    </row>
    <row r="1097" spans="1:13" ht="15.75" customHeight="1" x14ac:dyDescent="0.15">
      <c r="A1097" s="45"/>
      <c r="B1097" s="35"/>
      <c r="C1097" s="40"/>
      <c r="D1097" s="192" t="s">
        <v>2835</v>
      </c>
      <c r="E1097" s="193" t="s">
        <v>2836</v>
      </c>
      <c r="F1097" s="40"/>
      <c r="G1097" s="40"/>
      <c r="H1097" s="40"/>
      <c r="I1097" s="40"/>
      <c r="J1097" s="40"/>
      <c r="K1097" s="40"/>
      <c r="L1097" s="40"/>
      <c r="M1097" s="40"/>
    </row>
    <row r="1098" spans="1:13" ht="15.75" customHeight="1" x14ac:dyDescent="0.15">
      <c r="A1098" s="45"/>
      <c r="B1098" s="35"/>
      <c r="C1098" s="40"/>
      <c r="D1098" s="192" t="s">
        <v>2837</v>
      </c>
      <c r="E1098" s="193" t="s">
        <v>2838</v>
      </c>
      <c r="F1098" s="40"/>
      <c r="G1098" s="40"/>
      <c r="H1098" s="40"/>
      <c r="I1098" s="40"/>
      <c r="J1098" s="40"/>
      <c r="K1098" s="40"/>
      <c r="L1098" s="40"/>
      <c r="M1098" s="40"/>
    </row>
    <row r="1099" spans="1:13" ht="15.75" customHeight="1" x14ac:dyDescent="0.15">
      <c r="A1099" s="45"/>
      <c r="B1099" s="35"/>
      <c r="C1099" s="40"/>
      <c r="D1099" s="192" t="s">
        <v>2839</v>
      </c>
      <c r="E1099" s="193" t="s">
        <v>2840</v>
      </c>
      <c r="F1099" s="40"/>
      <c r="G1099" s="40"/>
      <c r="H1099" s="40"/>
      <c r="I1099" s="40"/>
      <c r="J1099" s="40"/>
      <c r="K1099" s="40"/>
      <c r="L1099" s="40"/>
      <c r="M1099" s="40"/>
    </row>
    <row r="1100" spans="1:13" ht="15.75" customHeight="1" x14ac:dyDescent="0.15">
      <c r="A1100" s="45"/>
      <c r="B1100" s="35"/>
      <c r="C1100" s="40"/>
      <c r="D1100" s="192" t="s">
        <v>2841</v>
      </c>
      <c r="E1100" s="193" t="s">
        <v>2842</v>
      </c>
      <c r="F1100" s="40"/>
      <c r="G1100" s="40"/>
      <c r="H1100" s="40"/>
      <c r="I1100" s="40"/>
      <c r="J1100" s="40"/>
      <c r="K1100" s="40"/>
      <c r="L1100" s="40"/>
      <c r="M1100" s="40"/>
    </row>
    <row r="1101" spans="1:13" ht="15.75" customHeight="1" x14ac:dyDescent="0.15">
      <c r="A1101" s="45"/>
      <c r="B1101" s="35"/>
      <c r="C1101" s="40"/>
      <c r="D1101" s="192" t="s">
        <v>2843</v>
      </c>
      <c r="E1101" s="193" t="s">
        <v>2844</v>
      </c>
      <c r="F1101" s="40"/>
      <c r="G1101" s="40"/>
      <c r="H1101" s="40"/>
      <c r="I1101" s="40"/>
      <c r="J1101" s="40"/>
      <c r="K1101" s="40"/>
      <c r="L1101" s="40"/>
      <c r="M1101" s="40"/>
    </row>
    <row r="1102" spans="1:13" ht="15.75" customHeight="1" x14ac:dyDescent="0.15">
      <c r="A1102" s="45"/>
      <c r="B1102" s="35"/>
      <c r="C1102" s="40"/>
      <c r="D1102" s="192" t="s">
        <v>2845</v>
      </c>
      <c r="E1102" s="193" t="s">
        <v>2846</v>
      </c>
      <c r="F1102" s="40"/>
      <c r="G1102" s="40"/>
      <c r="H1102" s="40"/>
      <c r="I1102" s="40"/>
      <c r="J1102" s="40"/>
      <c r="K1102" s="40"/>
      <c r="L1102" s="40"/>
      <c r="M1102" s="40"/>
    </row>
    <row r="1103" spans="1:13" ht="15.75" customHeight="1" x14ac:dyDescent="0.15">
      <c r="A1103" s="45"/>
      <c r="B1103" s="35"/>
      <c r="C1103" s="40"/>
      <c r="D1103" s="192" t="s">
        <v>2847</v>
      </c>
      <c r="E1103" s="193" t="s">
        <v>2848</v>
      </c>
      <c r="F1103" s="40"/>
      <c r="G1103" s="40"/>
      <c r="H1103" s="40"/>
      <c r="I1103" s="40"/>
      <c r="J1103" s="40"/>
      <c r="K1103" s="40"/>
      <c r="L1103" s="40"/>
      <c r="M1103" s="40"/>
    </row>
    <row r="1104" spans="1:13" ht="15.75" customHeight="1" x14ac:dyDescent="0.15">
      <c r="A1104" s="45"/>
      <c r="B1104" s="35"/>
      <c r="C1104" s="40"/>
      <c r="D1104" s="192" t="s">
        <v>2849</v>
      </c>
      <c r="E1104" s="193" t="s">
        <v>2850</v>
      </c>
      <c r="F1104" s="40"/>
      <c r="G1104" s="40"/>
      <c r="H1104" s="40"/>
      <c r="I1104" s="40"/>
      <c r="J1104" s="40"/>
      <c r="K1104" s="40"/>
      <c r="L1104" s="40"/>
      <c r="M1104" s="40"/>
    </row>
    <row r="1105" spans="1:13" ht="15.75" customHeight="1" x14ac:dyDescent="0.15">
      <c r="A1105" s="45"/>
      <c r="B1105" s="35"/>
      <c r="C1105" s="40"/>
      <c r="D1105" s="192" t="s">
        <v>2851</v>
      </c>
      <c r="E1105" s="193" t="s">
        <v>2852</v>
      </c>
      <c r="F1105" s="40"/>
      <c r="G1105" s="40"/>
      <c r="H1105" s="40"/>
      <c r="I1105" s="40"/>
      <c r="J1105" s="40"/>
      <c r="K1105" s="40"/>
      <c r="L1105" s="40"/>
      <c r="M1105" s="40"/>
    </row>
    <row r="1106" spans="1:13" ht="15.75" customHeight="1" x14ac:dyDescent="0.15">
      <c r="A1106" s="45"/>
      <c r="B1106" s="35"/>
      <c r="C1106" s="40"/>
      <c r="D1106" s="192" t="s">
        <v>2853</v>
      </c>
      <c r="E1106" s="193" t="s">
        <v>2854</v>
      </c>
      <c r="F1106" s="40"/>
      <c r="G1106" s="40"/>
      <c r="H1106" s="40"/>
      <c r="I1106" s="40"/>
      <c r="J1106" s="40"/>
      <c r="K1106" s="40"/>
      <c r="L1106" s="40"/>
      <c r="M1106" s="40"/>
    </row>
    <row r="1107" spans="1:13" ht="15.75" customHeight="1" x14ac:dyDescent="0.15">
      <c r="A1107" s="45"/>
      <c r="B1107" s="35"/>
      <c r="C1107" s="40"/>
      <c r="D1107" s="192" t="s">
        <v>2855</v>
      </c>
      <c r="E1107" s="193" t="s">
        <v>2856</v>
      </c>
      <c r="F1107" s="40"/>
      <c r="G1107" s="40"/>
      <c r="H1107" s="40"/>
      <c r="I1107" s="40"/>
      <c r="J1107" s="40"/>
      <c r="K1107" s="40"/>
      <c r="L1107" s="40"/>
      <c r="M1107" s="40"/>
    </row>
    <row r="1108" spans="1:13" ht="15.75" customHeight="1" x14ac:dyDescent="0.15">
      <c r="A1108" s="45"/>
      <c r="B1108" s="35"/>
      <c r="C1108" s="40"/>
      <c r="D1108" s="192" t="s">
        <v>2857</v>
      </c>
      <c r="E1108" s="193" t="s">
        <v>2858</v>
      </c>
      <c r="F1108" s="40"/>
      <c r="G1108" s="40"/>
      <c r="H1108" s="40"/>
      <c r="I1108" s="40"/>
      <c r="J1108" s="40"/>
      <c r="K1108" s="40"/>
      <c r="L1108" s="40"/>
      <c r="M1108" s="40"/>
    </row>
    <row r="1109" spans="1:13" ht="15.75" customHeight="1" x14ac:dyDescent="0.15">
      <c r="A1109" s="45"/>
      <c r="B1109" s="35"/>
      <c r="C1109" s="40"/>
      <c r="D1109" s="192" t="s">
        <v>2859</v>
      </c>
      <c r="E1109" s="193" t="s">
        <v>2860</v>
      </c>
      <c r="F1109" s="40"/>
      <c r="G1109" s="40"/>
      <c r="H1109" s="40"/>
      <c r="I1109" s="40"/>
      <c r="J1109" s="40"/>
      <c r="K1109" s="40"/>
      <c r="L1109" s="40"/>
      <c r="M1109" s="40"/>
    </row>
    <row r="1110" spans="1:13" ht="15.75" customHeight="1" x14ac:dyDescent="0.15">
      <c r="A1110" s="45"/>
      <c r="B1110" s="35"/>
      <c r="C1110" s="40"/>
      <c r="D1110" s="192" t="s">
        <v>2861</v>
      </c>
      <c r="E1110" s="193" t="s">
        <v>2862</v>
      </c>
      <c r="F1110" s="40"/>
      <c r="G1110" s="40"/>
      <c r="H1110" s="40"/>
      <c r="I1110" s="40"/>
      <c r="J1110" s="40"/>
      <c r="K1110" s="40"/>
      <c r="L1110" s="40"/>
      <c r="M1110" s="40"/>
    </row>
    <row r="1111" spans="1:13" ht="15.75" customHeight="1" x14ac:dyDescent="0.15">
      <c r="A1111" s="45"/>
      <c r="B1111" s="35"/>
      <c r="C1111" s="40"/>
      <c r="D1111" s="192" t="s">
        <v>2863</v>
      </c>
      <c r="E1111" s="193" t="s">
        <v>2864</v>
      </c>
      <c r="F1111" s="40"/>
      <c r="G1111" s="40"/>
      <c r="H1111" s="40"/>
      <c r="I1111" s="40"/>
      <c r="J1111" s="40"/>
      <c r="K1111" s="40"/>
      <c r="L1111" s="40"/>
      <c r="M1111" s="40"/>
    </row>
    <row r="1112" spans="1:13" ht="15.75" customHeight="1" x14ac:dyDescent="0.15">
      <c r="A1112" s="45"/>
      <c r="B1112" s="35"/>
      <c r="C1112" s="40"/>
      <c r="D1112" s="192" t="s">
        <v>2865</v>
      </c>
      <c r="E1112" s="193" t="s">
        <v>2866</v>
      </c>
      <c r="F1112" s="40"/>
      <c r="G1112" s="40"/>
      <c r="H1112" s="40"/>
      <c r="I1112" s="40"/>
      <c r="J1112" s="40"/>
      <c r="K1112" s="40"/>
      <c r="L1112" s="40"/>
      <c r="M1112" s="40"/>
    </row>
    <row r="1113" spans="1:13" ht="15.75" customHeight="1" x14ac:dyDescent="0.15">
      <c r="A1113" s="45"/>
      <c r="B1113" s="35"/>
      <c r="C1113" s="40"/>
      <c r="D1113" s="192" t="s">
        <v>2867</v>
      </c>
      <c r="E1113" s="193" t="s">
        <v>2868</v>
      </c>
      <c r="F1113" s="40"/>
      <c r="G1113" s="40"/>
      <c r="H1113" s="40"/>
      <c r="I1113" s="40"/>
      <c r="J1113" s="40"/>
      <c r="K1113" s="40"/>
      <c r="L1113" s="40"/>
      <c r="M1113" s="40"/>
    </row>
    <row r="1114" spans="1:13" ht="15.75" customHeight="1" x14ac:dyDescent="0.15">
      <c r="A1114" s="45"/>
      <c r="B1114" s="35"/>
      <c r="C1114" s="40"/>
      <c r="D1114" s="192" t="s">
        <v>2869</v>
      </c>
      <c r="E1114" s="193" t="s">
        <v>2870</v>
      </c>
      <c r="F1114" s="40"/>
      <c r="G1114" s="40"/>
      <c r="H1114" s="40"/>
      <c r="I1114" s="40"/>
      <c r="J1114" s="40"/>
      <c r="K1114" s="40"/>
      <c r="L1114" s="40"/>
      <c r="M1114" s="40"/>
    </row>
    <row r="1115" spans="1:13" ht="15.75" customHeight="1" x14ac:dyDescent="0.15">
      <c r="A1115" s="45"/>
      <c r="B1115" s="35"/>
      <c r="C1115" s="40"/>
      <c r="D1115" s="192" t="s">
        <v>2871</v>
      </c>
      <c r="E1115" s="193" t="s">
        <v>2872</v>
      </c>
      <c r="F1115" s="40"/>
      <c r="G1115" s="40"/>
      <c r="H1115" s="40"/>
      <c r="I1115" s="40"/>
      <c r="J1115" s="40"/>
      <c r="K1115" s="40"/>
      <c r="L1115" s="40"/>
      <c r="M1115" s="40"/>
    </row>
    <row r="1116" spans="1:13" ht="15.75" customHeight="1" x14ac:dyDescent="0.15">
      <c r="A1116" s="45"/>
      <c r="B1116" s="35"/>
      <c r="C1116" s="40"/>
      <c r="D1116" s="192" t="s">
        <v>2873</v>
      </c>
      <c r="E1116" s="193" t="s">
        <v>2874</v>
      </c>
      <c r="F1116" s="40"/>
      <c r="G1116" s="40"/>
      <c r="H1116" s="40"/>
      <c r="I1116" s="40"/>
      <c r="J1116" s="40"/>
      <c r="K1116" s="40"/>
      <c r="L1116" s="40"/>
      <c r="M1116" s="40"/>
    </row>
    <row r="1117" spans="1:13" ht="15.75" customHeight="1" x14ac:dyDescent="0.15">
      <c r="A1117" s="45"/>
      <c r="B1117" s="35"/>
      <c r="C1117" s="40"/>
      <c r="D1117" s="192" t="s">
        <v>2875</v>
      </c>
      <c r="E1117" s="193" t="s">
        <v>2876</v>
      </c>
      <c r="F1117" s="40"/>
      <c r="G1117" s="40"/>
      <c r="H1117" s="40"/>
      <c r="I1117" s="40"/>
      <c r="J1117" s="40"/>
      <c r="K1117" s="40"/>
      <c r="L1117" s="40"/>
      <c r="M1117" s="40"/>
    </row>
    <row r="1118" spans="1:13" ht="15.75" customHeight="1" x14ac:dyDescent="0.15">
      <c r="A1118" s="45"/>
      <c r="B1118" s="35"/>
      <c r="C1118" s="40"/>
      <c r="D1118" s="192" t="s">
        <v>2877</v>
      </c>
      <c r="E1118" s="193" t="s">
        <v>2878</v>
      </c>
      <c r="F1118" s="40"/>
      <c r="G1118" s="40"/>
      <c r="H1118" s="40"/>
      <c r="I1118" s="40"/>
      <c r="J1118" s="40"/>
      <c r="K1118" s="40"/>
      <c r="L1118" s="40"/>
      <c r="M1118" s="40"/>
    </row>
    <row r="1119" spans="1:13" ht="15.75" customHeight="1" x14ac:dyDescent="0.15">
      <c r="A1119" s="45"/>
      <c r="B1119" s="35"/>
      <c r="C1119" s="40"/>
      <c r="D1119" s="192" t="s">
        <v>2879</v>
      </c>
      <c r="E1119" s="193" t="s">
        <v>2880</v>
      </c>
      <c r="F1119" s="40"/>
      <c r="G1119" s="40"/>
      <c r="H1119" s="40"/>
      <c r="I1119" s="40"/>
      <c r="J1119" s="40"/>
      <c r="K1119" s="40"/>
      <c r="L1119" s="40"/>
      <c r="M1119" s="40"/>
    </row>
    <row r="1120" spans="1:13" ht="15.75" customHeight="1" x14ac:dyDescent="0.15">
      <c r="A1120" s="45"/>
      <c r="B1120" s="35"/>
      <c r="C1120" s="40"/>
      <c r="D1120" s="192" t="s">
        <v>2881</v>
      </c>
      <c r="E1120" s="193" t="s">
        <v>2882</v>
      </c>
      <c r="F1120" s="40"/>
      <c r="G1120" s="40"/>
      <c r="H1120" s="40"/>
      <c r="I1120" s="40"/>
      <c r="J1120" s="40"/>
      <c r="K1120" s="40"/>
      <c r="L1120" s="40"/>
      <c r="M1120" s="40"/>
    </row>
    <row r="1121" spans="1:13" ht="15.75" customHeight="1" x14ac:dyDescent="0.15">
      <c r="A1121" s="45"/>
      <c r="B1121" s="35"/>
      <c r="C1121" s="40"/>
      <c r="D1121" s="192" t="s">
        <v>2883</v>
      </c>
      <c r="E1121" s="193" t="s">
        <v>2884</v>
      </c>
      <c r="F1121" s="40"/>
      <c r="G1121" s="40"/>
      <c r="H1121" s="40"/>
      <c r="I1121" s="40"/>
      <c r="J1121" s="40"/>
      <c r="K1121" s="40"/>
      <c r="L1121" s="40"/>
      <c r="M1121" s="40"/>
    </row>
    <row r="1122" spans="1:13" ht="15.75" customHeight="1" x14ac:dyDescent="0.15">
      <c r="A1122" s="45"/>
      <c r="B1122" s="35"/>
      <c r="C1122" s="40"/>
      <c r="D1122" s="192" t="s">
        <v>2885</v>
      </c>
      <c r="E1122" s="193" t="s">
        <v>2886</v>
      </c>
      <c r="F1122" s="40"/>
      <c r="G1122" s="40"/>
      <c r="H1122" s="40"/>
      <c r="I1122" s="40"/>
      <c r="J1122" s="40"/>
      <c r="K1122" s="40"/>
      <c r="L1122" s="40"/>
      <c r="M1122" s="40"/>
    </row>
    <row r="1123" spans="1:13" ht="15.75" customHeight="1" x14ac:dyDescent="0.15">
      <c r="A1123" s="45"/>
      <c r="B1123" s="35"/>
      <c r="C1123" s="40"/>
      <c r="D1123" s="192" t="s">
        <v>2887</v>
      </c>
      <c r="E1123" s="193" t="s">
        <v>2888</v>
      </c>
      <c r="F1123" s="40"/>
      <c r="G1123" s="40"/>
      <c r="H1123" s="40"/>
      <c r="I1123" s="40"/>
      <c r="J1123" s="40"/>
      <c r="K1123" s="40"/>
      <c r="L1123" s="40"/>
      <c r="M1123" s="40"/>
    </row>
    <row r="1124" spans="1:13" ht="15.75" customHeight="1" x14ac:dyDescent="0.15">
      <c r="A1124" s="45"/>
      <c r="B1124" s="35"/>
      <c r="C1124" s="40"/>
      <c r="D1124" s="192" t="s">
        <v>2889</v>
      </c>
      <c r="E1124" s="193" t="s">
        <v>2890</v>
      </c>
      <c r="F1124" s="40"/>
      <c r="G1124" s="40"/>
      <c r="H1124" s="40"/>
      <c r="I1124" s="40"/>
      <c r="J1124" s="40"/>
      <c r="K1124" s="40"/>
      <c r="L1124" s="40"/>
      <c r="M1124" s="40"/>
    </row>
    <row r="1125" spans="1:13" ht="15.75" customHeight="1" x14ac:dyDescent="0.15">
      <c r="A1125" s="45"/>
      <c r="B1125" s="35"/>
      <c r="C1125" s="40"/>
      <c r="D1125" s="192" t="s">
        <v>2891</v>
      </c>
      <c r="E1125" s="193" t="s">
        <v>2892</v>
      </c>
      <c r="F1125" s="40"/>
      <c r="G1125" s="40"/>
      <c r="H1125" s="40"/>
      <c r="I1125" s="40"/>
      <c r="J1125" s="40"/>
      <c r="K1125" s="40"/>
      <c r="L1125" s="40"/>
      <c r="M1125" s="40"/>
    </row>
    <row r="1126" spans="1:13" ht="15.75" customHeight="1" x14ac:dyDescent="0.15">
      <c r="A1126" s="45"/>
      <c r="B1126" s="35"/>
      <c r="C1126" s="40"/>
      <c r="D1126" s="192" t="s">
        <v>2893</v>
      </c>
      <c r="E1126" s="193" t="s">
        <v>2894</v>
      </c>
      <c r="F1126" s="40"/>
      <c r="G1126" s="40"/>
      <c r="H1126" s="40"/>
      <c r="I1126" s="40"/>
      <c r="J1126" s="40"/>
      <c r="K1126" s="40"/>
      <c r="L1126" s="40"/>
      <c r="M1126" s="40"/>
    </row>
    <row r="1127" spans="1:13" ht="15.75" customHeight="1" x14ac:dyDescent="0.15">
      <c r="A1127" s="45"/>
      <c r="B1127" s="35"/>
      <c r="C1127" s="40"/>
      <c r="D1127" s="192" t="s">
        <v>2895</v>
      </c>
      <c r="E1127" s="193" t="s">
        <v>2896</v>
      </c>
      <c r="F1127" s="40"/>
      <c r="G1127" s="40"/>
      <c r="H1127" s="40"/>
      <c r="I1127" s="40"/>
      <c r="J1127" s="40"/>
      <c r="K1127" s="40"/>
      <c r="L1127" s="40"/>
      <c r="M1127" s="40"/>
    </row>
    <row r="1128" spans="1:13" ht="15.75" customHeight="1" x14ac:dyDescent="0.15">
      <c r="A1128" s="45"/>
      <c r="B1128" s="35"/>
      <c r="C1128" s="40"/>
      <c r="D1128" s="192" t="s">
        <v>2897</v>
      </c>
      <c r="E1128" s="193" t="s">
        <v>2898</v>
      </c>
      <c r="F1128" s="40"/>
      <c r="G1128" s="40"/>
      <c r="H1128" s="40"/>
      <c r="I1128" s="40"/>
      <c r="J1128" s="40"/>
      <c r="K1128" s="40"/>
      <c r="L1128" s="40"/>
      <c r="M1128" s="40"/>
    </row>
    <row r="1129" spans="1:13" ht="15.75" customHeight="1" x14ac:dyDescent="0.15">
      <c r="A1129" s="45"/>
      <c r="B1129" s="35"/>
      <c r="C1129" s="40"/>
      <c r="D1129" s="192" t="s">
        <v>2899</v>
      </c>
      <c r="E1129" s="193" t="s">
        <v>2900</v>
      </c>
      <c r="F1129" s="40"/>
      <c r="G1129" s="40"/>
      <c r="H1129" s="40"/>
      <c r="I1129" s="40"/>
      <c r="J1129" s="40"/>
      <c r="K1129" s="40"/>
      <c r="L1129" s="40"/>
      <c r="M1129" s="40"/>
    </row>
    <row r="1130" spans="1:13" ht="15.75" customHeight="1" x14ac:dyDescent="0.15">
      <c r="A1130" s="45"/>
      <c r="B1130" s="35"/>
      <c r="C1130" s="40"/>
      <c r="D1130" s="192" t="s">
        <v>2901</v>
      </c>
      <c r="E1130" s="193" t="s">
        <v>2902</v>
      </c>
      <c r="F1130" s="40"/>
      <c r="G1130" s="40"/>
      <c r="H1130" s="40"/>
      <c r="I1130" s="40"/>
      <c r="J1130" s="40"/>
      <c r="K1130" s="40"/>
      <c r="L1130" s="40"/>
      <c r="M1130" s="40"/>
    </row>
    <row r="1131" spans="1:13" ht="15.75" customHeight="1" x14ac:dyDescent="0.15">
      <c r="A1131" s="45"/>
      <c r="B1131" s="35"/>
      <c r="C1131" s="40"/>
      <c r="D1131" s="192" t="s">
        <v>2903</v>
      </c>
      <c r="E1131" s="193" t="s">
        <v>2904</v>
      </c>
      <c r="F1131" s="40"/>
      <c r="G1131" s="40"/>
      <c r="H1131" s="40"/>
      <c r="I1131" s="40"/>
      <c r="J1131" s="40"/>
      <c r="K1131" s="40"/>
      <c r="L1131" s="40"/>
      <c r="M1131" s="40"/>
    </row>
    <row r="1132" spans="1:13" ht="15.75" customHeight="1" x14ac:dyDescent="0.15">
      <c r="A1132" s="45"/>
      <c r="B1132" s="35"/>
      <c r="C1132" s="40"/>
      <c r="D1132" s="192" t="s">
        <v>2905</v>
      </c>
      <c r="E1132" s="193" t="s">
        <v>2906</v>
      </c>
      <c r="F1132" s="40"/>
      <c r="G1132" s="40"/>
      <c r="H1132" s="40"/>
      <c r="I1132" s="40"/>
      <c r="J1132" s="40"/>
      <c r="K1132" s="40"/>
      <c r="L1132" s="40"/>
      <c r="M1132" s="40"/>
    </row>
    <row r="1133" spans="1:13" ht="15.75" customHeight="1" x14ac:dyDescent="0.15">
      <c r="A1133" s="45"/>
      <c r="B1133" s="35"/>
      <c r="C1133" s="40"/>
      <c r="D1133" s="192" t="s">
        <v>2907</v>
      </c>
      <c r="E1133" s="193" t="s">
        <v>2908</v>
      </c>
      <c r="F1133" s="40"/>
      <c r="G1133" s="40"/>
      <c r="H1133" s="40"/>
      <c r="I1133" s="40"/>
      <c r="J1133" s="40"/>
      <c r="K1133" s="40"/>
      <c r="L1133" s="40"/>
      <c r="M1133" s="40"/>
    </row>
    <row r="1134" spans="1:13" ht="15.75" customHeight="1" x14ac:dyDescent="0.15">
      <c r="A1134" s="45"/>
      <c r="B1134" s="35"/>
      <c r="C1134" s="40"/>
      <c r="D1134" s="192" t="s">
        <v>2909</v>
      </c>
      <c r="E1134" s="193" t="s">
        <v>2910</v>
      </c>
      <c r="F1134" s="40"/>
      <c r="G1134" s="40"/>
      <c r="H1134" s="40"/>
      <c r="I1134" s="40"/>
      <c r="J1134" s="40"/>
      <c r="K1134" s="40"/>
      <c r="L1134" s="40"/>
      <c r="M1134" s="40"/>
    </row>
    <row r="1135" spans="1:13" ht="15.75" customHeight="1" x14ac:dyDescent="0.15">
      <c r="A1135" s="45"/>
      <c r="B1135" s="35"/>
      <c r="C1135" s="40"/>
      <c r="D1135" s="192" t="s">
        <v>2911</v>
      </c>
      <c r="E1135" s="193" t="s">
        <v>2912</v>
      </c>
      <c r="F1135" s="40"/>
      <c r="G1135" s="40"/>
      <c r="H1135" s="40"/>
      <c r="I1135" s="40"/>
      <c r="J1135" s="40"/>
      <c r="K1135" s="40"/>
      <c r="L1135" s="40"/>
      <c r="M1135" s="40"/>
    </row>
    <row r="1136" spans="1:13" ht="15.75" customHeight="1" x14ac:dyDescent="0.15">
      <c r="A1136" s="45"/>
      <c r="B1136" s="35"/>
      <c r="C1136" s="40"/>
      <c r="D1136" s="192" t="s">
        <v>2913</v>
      </c>
      <c r="E1136" s="193" t="s">
        <v>2914</v>
      </c>
      <c r="F1136" s="40"/>
      <c r="G1136" s="40"/>
      <c r="H1136" s="40"/>
      <c r="I1136" s="40"/>
      <c r="J1136" s="40"/>
      <c r="K1136" s="40"/>
      <c r="L1136" s="40"/>
      <c r="M1136" s="40"/>
    </row>
    <row r="1137" spans="1:13" ht="15.75" customHeight="1" x14ac:dyDescent="0.15">
      <c r="A1137" s="45"/>
      <c r="B1137" s="35"/>
      <c r="C1137" s="40"/>
      <c r="D1137" s="192" t="s">
        <v>2915</v>
      </c>
      <c r="E1137" s="193" t="s">
        <v>2916</v>
      </c>
      <c r="F1137" s="40"/>
      <c r="G1137" s="40"/>
      <c r="H1137" s="40"/>
      <c r="I1137" s="40"/>
      <c r="J1137" s="40"/>
      <c r="K1137" s="40"/>
      <c r="L1137" s="40"/>
      <c r="M1137" s="40"/>
    </row>
    <row r="1138" spans="1:13" ht="15.75" customHeight="1" x14ac:dyDescent="0.15">
      <c r="A1138" s="45"/>
      <c r="B1138" s="35"/>
      <c r="C1138" s="40"/>
      <c r="D1138" s="192" t="s">
        <v>2917</v>
      </c>
      <c r="E1138" s="193" t="s">
        <v>2918</v>
      </c>
      <c r="F1138" s="40"/>
      <c r="G1138" s="40"/>
      <c r="H1138" s="40"/>
      <c r="I1138" s="40"/>
      <c r="J1138" s="40"/>
      <c r="K1138" s="40"/>
      <c r="L1138" s="40"/>
      <c r="M1138" s="40"/>
    </row>
    <row r="1139" spans="1:13" ht="15.75" customHeight="1" x14ac:dyDescent="0.15">
      <c r="A1139" s="45"/>
      <c r="B1139" s="35"/>
      <c r="C1139" s="40"/>
      <c r="D1139" s="192" t="s">
        <v>2919</v>
      </c>
      <c r="E1139" s="193" t="s">
        <v>2920</v>
      </c>
      <c r="F1139" s="40"/>
      <c r="G1139" s="40"/>
      <c r="H1139" s="40"/>
      <c r="I1139" s="40"/>
      <c r="J1139" s="40"/>
      <c r="K1139" s="40"/>
      <c r="L1139" s="40"/>
      <c r="M1139" s="40"/>
    </row>
    <row r="1140" spans="1:13" ht="15.75" customHeight="1" x14ac:dyDescent="0.15">
      <c r="A1140" s="45"/>
      <c r="B1140" s="35"/>
      <c r="C1140" s="40"/>
      <c r="D1140" s="192" t="s">
        <v>2921</v>
      </c>
      <c r="E1140" s="193" t="s">
        <v>2922</v>
      </c>
      <c r="F1140" s="40"/>
      <c r="G1140" s="40"/>
      <c r="H1140" s="40"/>
      <c r="I1140" s="40"/>
      <c r="J1140" s="40"/>
      <c r="K1140" s="40"/>
      <c r="L1140" s="40"/>
      <c r="M1140" s="40"/>
    </row>
    <row r="1141" spans="1:13" ht="15.75" customHeight="1" x14ac:dyDescent="0.15">
      <c r="A1141" s="45"/>
      <c r="B1141" s="35"/>
      <c r="C1141" s="40"/>
      <c r="D1141" s="192" t="s">
        <v>2923</v>
      </c>
      <c r="E1141" s="193" t="s">
        <v>2924</v>
      </c>
      <c r="F1141" s="40"/>
      <c r="G1141" s="40"/>
      <c r="H1141" s="40"/>
      <c r="I1141" s="40"/>
      <c r="J1141" s="40"/>
      <c r="K1141" s="40"/>
      <c r="L1141" s="40"/>
      <c r="M1141" s="40"/>
    </row>
    <row r="1142" spans="1:13" ht="15.75" customHeight="1" x14ac:dyDescent="0.15">
      <c r="A1142" s="45"/>
      <c r="B1142" s="35"/>
      <c r="C1142" s="40"/>
      <c r="D1142" s="192" t="s">
        <v>2925</v>
      </c>
      <c r="E1142" s="193" t="s">
        <v>2926</v>
      </c>
      <c r="F1142" s="40"/>
      <c r="G1142" s="40"/>
      <c r="H1142" s="40"/>
      <c r="I1142" s="40"/>
      <c r="J1142" s="40"/>
      <c r="K1142" s="40"/>
      <c r="L1142" s="40"/>
      <c r="M1142" s="40"/>
    </row>
    <row r="1143" spans="1:13" ht="15.75" customHeight="1" x14ac:dyDescent="0.15">
      <c r="A1143" s="45"/>
      <c r="B1143" s="35"/>
      <c r="C1143" s="40"/>
      <c r="D1143" s="192" t="s">
        <v>2927</v>
      </c>
      <c r="E1143" s="193" t="s">
        <v>2928</v>
      </c>
      <c r="F1143" s="40"/>
      <c r="G1143" s="40"/>
      <c r="H1143" s="40"/>
      <c r="I1143" s="40"/>
      <c r="J1143" s="40"/>
      <c r="K1143" s="40"/>
      <c r="L1143" s="40"/>
      <c r="M1143" s="40"/>
    </row>
    <row r="1144" spans="1:13" ht="15.75" customHeight="1" x14ac:dyDescent="0.15">
      <c r="A1144" s="45"/>
      <c r="B1144" s="35"/>
      <c r="C1144" s="40"/>
      <c r="D1144" s="192" t="s">
        <v>2929</v>
      </c>
      <c r="E1144" s="193" t="s">
        <v>2930</v>
      </c>
      <c r="F1144" s="40"/>
      <c r="G1144" s="40"/>
      <c r="H1144" s="40"/>
      <c r="I1144" s="40"/>
      <c r="J1144" s="40"/>
      <c r="K1144" s="40"/>
      <c r="L1144" s="40"/>
      <c r="M1144" s="40"/>
    </row>
    <row r="1145" spans="1:13" ht="15.75" customHeight="1" x14ac:dyDescent="0.15">
      <c r="A1145" s="45"/>
      <c r="B1145" s="35"/>
      <c r="C1145" s="40"/>
      <c r="D1145" s="192" t="s">
        <v>2931</v>
      </c>
      <c r="E1145" s="193" t="s">
        <v>2932</v>
      </c>
      <c r="F1145" s="40"/>
      <c r="G1145" s="40"/>
      <c r="H1145" s="40"/>
      <c r="I1145" s="40"/>
      <c r="J1145" s="40"/>
      <c r="K1145" s="40"/>
      <c r="L1145" s="40"/>
      <c r="M1145" s="40"/>
    </row>
    <row r="1146" spans="1:13" ht="15.75" customHeight="1" x14ac:dyDescent="0.15">
      <c r="A1146" s="45"/>
      <c r="B1146" s="35"/>
      <c r="C1146" s="40"/>
      <c r="D1146" s="192" t="s">
        <v>2933</v>
      </c>
      <c r="E1146" s="193" t="s">
        <v>2934</v>
      </c>
      <c r="F1146" s="40"/>
      <c r="G1146" s="40"/>
      <c r="H1146" s="40"/>
      <c r="I1146" s="40"/>
      <c r="J1146" s="40"/>
      <c r="K1146" s="40"/>
      <c r="L1146" s="40"/>
      <c r="M1146" s="40"/>
    </row>
    <row r="1147" spans="1:13" ht="15.75" customHeight="1" x14ac:dyDescent="0.15">
      <c r="A1147" s="45"/>
      <c r="B1147" s="35"/>
      <c r="C1147" s="40"/>
      <c r="D1147" s="192" t="s">
        <v>2935</v>
      </c>
      <c r="E1147" s="193" t="s">
        <v>2936</v>
      </c>
      <c r="F1147" s="40"/>
      <c r="G1147" s="40"/>
      <c r="H1147" s="40"/>
      <c r="I1147" s="40"/>
      <c r="J1147" s="40"/>
      <c r="K1147" s="40"/>
      <c r="L1147" s="40"/>
      <c r="M1147" s="40"/>
    </row>
    <row r="1148" spans="1:13" ht="15.75" customHeight="1" x14ac:dyDescent="0.15">
      <c r="A1148" s="45"/>
      <c r="B1148" s="35"/>
      <c r="C1148" s="40"/>
      <c r="D1148" s="192" t="s">
        <v>2937</v>
      </c>
      <c r="E1148" s="193" t="s">
        <v>2938</v>
      </c>
      <c r="F1148" s="40"/>
      <c r="G1148" s="40"/>
      <c r="H1148" s="40"/>
      <c r="I1148" s="40"/>
      <c r="J1148" s="40"/>
      <c r="K1148" s="40"/>
      <c r="L1148" s="40"/>
      <c r="M1148" s="40"/>
    </row>
    <row r="1149" spans="1:13" ht="15.75" customHeight="1" x14ac:dyDescent="0.15">
      <c r="A1149" s="45"/>
      <c r="B1149" s="35"/>
      <c r="C1149" s="40"/>
      <c r="D1149" s="192" t="s">
        <v>2939</v>
      </c>
      <c r="E1149" s="193" t="s">
        <v>2940</v>
      </c>
      <c r="F1149" s="40"/>
      <c r="G1149" s="40"/>
      <c r="H1149" s="40"/>
      <c r="I1149" s="40"/>
      <c r="J1149" s="40"/>
      <c r="K1149" s="40"/>
      <c r="L1149" s="40"/>
      <c r="M1149" s="40"/>
    </row>
    <row r="1150" spans="1:13" ht="15.75" customHeight="1" x14ac:dyDescent="0.15">
      <c r="A1150" s="45"/>
      <c r="B1150" s="35"/>
      <c r="C1150" s="40"/>
      <c r="D1150" s="192" t="s">
        <v>2941</v>
      </c>
      <c r="E1150" s="193" t="s">
        <v>2942</v>
      </c>
      <c r="F1150" s="40"/>
      <c r="G1150" s="40"/>
      <c r="H1150" s="40"/>
      <c r="I1150" s="40"/>
      <c r="J1150" s="40"/>
      <c r="K1150" s="40"/>
      <c r="L1150" s="40"/>
      <c r="M1150" s="40"/>
    </row>
    <row r="1151" spans="1:13" ht="15.75" customHeight="1" x14ac:dyDescent="0.15">
      <c r="A1151" s="45"/>
      <c r="B1151" s="35"/>
      <c r="C1151" s="40"/>
      <c r="D1151" s="192" t="s">
        <v>2943</v>
      </c>
      <c r="E1151" s="193" t="s">
        <v>2944</v>
      </c>
      <c r="F1151" s="40"/>
      <c r="G1151" s="40"/>
      <c r="H1151" s="40"/>
      <c r="I1151" s="40"/>
      <c r="J1151" s="40"/>
      <c r="K1151" s="40"/>
      <c r="L1151" s="40"/>
      <c r="M1151" s="40"/>
    </row>
    <row r="1152" spans="1:13" ht="15.75" customHeight="1" x14ac:dyDescent="0.15">
      <c r="A1152" s="45"/>
      <c r="B1152" s="35"/>
      <c r="C1152" s="40"/>
      <c r="D1152" s="192" t="s">
        <v>2945</v>
      </c>
      <c r="E1152" s="193" t="s">
        <v>2946</v>
      </c>
      <c r="F1152" s="40"/>
      <c r="G1152" s="40"/>
      <c r="H1152" s="40"/>
      <c r="I1152" s="40"/>
      <c r="J1152" s="40"/>
      <c r="K1152" s="40"/>
      <c r="L1152" s="40"/>
      <c r="M1152" s="40"/>
    </row>
    <row r="1153" spans="1:13" ht="15.75" customHeight="1" x14ac:dyDescent="0.15">
      <c r="A1153" s="45"/>
      <c r="B1153" s="35"/>
      <c r="C1153" s="40"/>
      <c r="D1153" s="192" t="s">
        <v>2947</v>
      </c>
      <c r="E1153" s="193" t="s">
        <v>2948</v>
      </c>
      <c r="F1153" s="40"/>
      <c r="G1153" s="40"/>
      <c r="H1153" s="40"/>
      <c r="I1153" s="40"/>
      <c r="J1153" s="40"/>
      <c r="K1153" s="40"/>
      <c r="L1153" s="40"/>
      <c r="M1153" s="40"/>
    </row>
    <row r="1154" spans="1:13" ht="15.75" customHeight="1" x14ac:dyDescent="0.15">
      <c r="A1154" s="45"/>
      <c r="B1154" s="35"/>
      <c r="C1154" s="40"/>
      <c r="D1154" s="192" t="s">
        <v>2949</v>
      </c>
      <c r="E1154" s="193" t="s">
        <v>2950</v>
      </c>
      <c r="F1154" s="40"/>
      <c r="G1154" s="40"/>
      <c r="H1154" s="40"/>
      <c r="I1154" s="40"/>
      <c r="J1154" s="40"/>
      <c r="K1154" s="40"/>
      <c r="L1154" s="40"/>
      <c r="M1154" s="40"/>
    </row>
    <row r="1155" spans="1:13" ht="15.75" customHeight="1" x14ac:dyDescent="0.15">
      <c r="A1155" s="45"/>
      <c r="B1155" s="35"/>
      <c r="C1155" s="40"/>
      <c r="D1155" s="192" t="s">
        <v>2951</v>
      </c>
      <c r="E1155" s="193" t="s">
        <v>2952</v>
      </c>
      <c r="F1155" s="40"/>
      <c r="G1155" s="40"/>
      <c r="H1155" s="40"/>
      <c r="I1155" s="40"/>
      <c r="J1155" s="40"/>
      <c r="K1155" s="40"/>
      <c r="L1155" s="40"/>
      <c r="M1155" s="40"/>
    </row>
    <row r="1156" spans="1:13" ht="15.75" customHeight="1" x14ac:dyDescent="0.15">
      <c r="A1156" s="45"/>
      <c r="B1156" s="35"/>
      <c r="C1156" s="40"/>
      <c r="D1156" s="192" t="s">
        <v>2953</v>
      </c>
      <c r="E1156" s="193" t="s">
        <v>2954</v>
      </c>
      <c r="F1156" s="40"/>
      <c r="G1156" s="40"/>
      <c r="H1156" s="40"/>
      <c r="I1156" s="40"/>
      <c r="J1156" s="40"/>
      <c r="K1156" s="40"/>
      <c r="L1156" s="40"/>
      <c r="M1156" s="40"/>
    </row>
    <row r="1157" spans="1:13" ht="15.75" customHeight="1" x14ac:dyDescent="0.15">
      <c r="A1157" s="45"/>
      <c r="B1157" s="35"/>
      <c r="C1157" s="40"/>
      <c r="D1157" s="192" t="s">
        <v>2955</v>
      </c>
      <c r="E1157" s="193" t="s">
        <v>2956</v>
      </c>
      <c r="F1157" s="40"/>
      <c r="G1157" s="40"/>
      <c r="H1157" s="40"/>
      <c r="I1157" s="40"/>
      <c r="J1157" s="40"/>
      <c r="K1157" s="40"/>
      <c r="L1157" s="40"/>
      <c r="M1157" s="40"/>
    </row>
    <row r="1158" spans="1:13" ht="15.75" customHeight="1" x14ac:dyDescent="0.15">
      <c r="A1158" s="45"/>
      <c r="B1158" s="35"/>
      <c r="C1158" s="40"/>
      <c r="D1158" s="192" t="s">
        <v>2957</v>
      </c>
      <c r="E1158" s="193" t="s">
        <v>2958</v>
      </c>
      <c r="F1158" s="40"/>
      <c r="G1158" s="40"/>
      <c r="H1158" s="40"/>
      <c r="I1158" s="40"/>
      <c r="J1158" s="40"/>
      <c r="K1158" s="40"/>
      <c r="L1158" s="40"/>
      <c r="M1158" s="40"/>
    </row>
    <row r="1159" spans="1:13" ht="15.75" customHeight="1" x14ac:dyDescent="0.15">
      <c r="A1159" s="45"/>
      <c r="B1159" s="35"/>
      <c r="C1159" s="40"/>
      <c r="D1159" s="192" t="s">
        <v>2959</v>
      </c>
      <c r="E1159" s="193" t="s">
        <v>2960</v>
      </c>
      <c r="F1159" s="40"/>
      <c r="G1159" s="40"/>
      <c r="H1159" s="40"/>
      <c r="I1159" s="40"/>
      <c r="J1159" s="40"/>
      <c r="K1159" s="40"/>
      <c r="L1159" s="40"/>
      <c r="M1159" s="40"/>
    </row>
    <row r="1160" spans="1:13" ht="15.75" customHeight="1" x14ac:dyDescent="0.15">
      <c r="A1160" s="45"/>
      <c r="B1160" s="35"/>
      <c r="C1160" s="40"/>
      <c r="D1160" s="192" t="s">
        <v>2961</v>
      </c>
      <c r="E1160" s="193" t="s">
        <v>2962</v>
      </c>
      <c r="F1160" s="40"/>
      <c r="G1160" s="40"/>
      <c r="H1160" s="40"/>
      <c r="I1160" s="40"/>
      <c r="J1160" s="40"/>
      <c r="K1160" s="40"/>
      <c r="L1160" s="40"/>
      <c r="M1160" s="40"/>
    </row>
    <row r="1161" spans="1:13" ht="15.75" customHeight="1" x14ac:dyDescent="0.15">
      <c r="A1161" s="45"/>
      <c r="B1161" s="35"/>
      <c r="C1161" s="40"/>
      <c r="D1161" s="192" t="s">
        <v>2963</v>
      </c>
      <c r="E1161" s="193" t="s">
        <v>2964</v>
      </c>
      <c r="F1161" s="40"/>
      <c r="G1161" s="40"/>
      <c r="H1161" s="40"/>
      <c r="I1161" s="40"/>
      <c r="J1161" s="40"/>
      <c r="K1161" s="40"/>
      <c r="L1161" s="40"/>
      <c r="M1161" s="40"/>
    </row>
    <row r="1162" spans="1:13" ht="15.75" customHeight="1" x14ac:dyDescent="0.15">
      <c r="A1162" s="45"/>
      <c r="B1162" s="35"/>
      <c r="C1162" s="40"/>
      <c r="D1162" s="192" t="s">
        <v>2965</v>
      </c>
      <c r="E1162" s="193" t="s">
        <v>2966</v>
      </c>
      <c r="F1162" s="40"/>
      <c r="G1162" s="40"/>
      <c r="H1162" s="40"/>
      <c r="I1162" s="40"/>
      <c r="J1162" s="40"/>
      <c r="K1162" s="40"/>
      <c r="L1162" s="40"/>
      <c r="M1162" s="40"/>
    </row>
    <row r="1163" spans="1:13" ht="15.75" customHeight="1" x14ac:dyDescent="0.15">
      <c r="A1163" s="45"/>
      <c r="B1163" s="35"/>
      <c r="C1163" s="40"/>
      <c r="D1163" s="192" t="s">
        <v>2967</v>
      </c>
      <c r="E1163" s="193" t="s">
        <v>2968</v>
      </c>
      <c r="F1163" s="40"/>
      <c r="G1163" s="40"/>
      <c r="H1163" s="40"/>
      <c r="I1163" s="40"/>
      <c r="J1163" s="40"/>
      <c r="K1163" s="40"/>
      <c r="L1163" s="40"/>
      <c r="M1163" s="40"/>
    </row>
    <row r="1164" spans="1:13" ht="15.75" customHeight="1" x14ac:dyDescent="0.15">
      <c r="A1164" s="45"/>
      <c r="B1164" s="35"/>
      <c r="C1164" s="40"/>
      <c r="D1164" s="192" t="s">
        <v>2969</v>
      </c>
      <c r="E1164" s="193" t="s">
        <v>2970</v>
      </c>
      <c r="F1164" s="40"/>
      <c r="G1164" s="40"/>
      <c r="H1164" s="40"/>
      <c r="I1164" s="40"/>
      <c r="J1164" s="40"/>
      <c r="K1164" s="40"/>
      <c r="L1164" s="40"/>
      <c r="M1164" s="40"/>
    </row>
    <row r="1165" spans="1:13" ht="15.75" customHeight="1" x14ac:dyDescent="0.15">
      <c r="A1165" s="45"/>
      <c r="B1165" s="35"/>
      <c r="C1165" s="40"/>
      <c r="D1165" s="192" t="s">
        <v>2971</v>
      </c>
      <c r="E1165" s="193" t="s">
        <v>2972</v>
      </c>
      <c r="F1165" s="40"/>
      <c r="G1165" s="40"/>
      <c r="H1165" s="40"/>
      <c r="I1165" s="40"/>
      <c r="J1165" s="40"/>
      <c r="K1165" s="40"/>
      <c r="L1165" s="40"/>
      <c r="M1165" s="40"/>
    </row>
    <row r="1166" spans="1:13" ht="15.75" customHeight="1" x14ac:dyDescent="0.15">
      <c r="A1166" s="45"/>
      <c r="B1166" s="35"/>
      <c r="C1166" s="40"/>
      <c r="D1166" s="192" t="s">
        <v>2973</v>
      </c>
      <c r="E1166" s="193" t="s">
        <v>2974</v>
      </c>
      <c r="F1166" s="40"/>
      <c r="G1166" s="40"/>
      <c r="H1166" s="40"/>
      <c r="I1166" s="40"/>
      <c r="J1166" s="40"/>
      <c r="K1166" s="40"/>
      <c r="L1166" s="40"/>
      <c r="M1166" s="40"/>
    </row>
    <row r="1167" spans="1:13" ht="15.75" customHeight="1" x14ac:dyDescent="0.15">
      <c r="A1167" s="45"/>
      <c r="B1167" s="35"/>
      <c r="C1167" s="40"/>
      <c r="D1167" s="192" t="s">
        <v>2975</v>
      </c>
      <c r="E1167" s="193" t="s">
        <v>2976</v>
      </c>
      <c r="F1167" s="40"/>
      <c r="G1167" s="40"/>
      <c r="H1167" s="40"/>
      <c r="I1167" s="40"/>
      <c r="J1167" s="40"/>
      <c r="K1167" s="40"/>
      <c r="L1167" s="40"/>
      <c r="M1167" s="40"/>
    </row>
    <row r="1168" spans="1:13" ht="15.75" customHeight="1" x14ac:dyDescent="0.15">
      <c r="A1168" s="45"/>
      <c r="B1168" s="35"/>
      <c r="C1168" s="40"/>
      <c r="D1168" s="192" t="s">
        <v>2977</v>
      </c>
      <c r="E1168" s="193" t="s">
        <v>2978</v>
      </c>
      <c r="F1168" s="40"/>
      <c r="G1168" s="40"/>
      <c r="H1168" s="40"/>
      <c r="I1168" s="40"/>
      <c r="J1168" s="40"/>
      <c r="K1168" s="40"/>
      <c r="L1168" s="40"/>
      <c r="M1168" s="40"/>
    </row>
    <row r="1169" spans="1:13" ht="15.75" customHeight="1" x14ac:dyDescent="0.15">
      <c r="A1169" s="45"/>
      <c r="B1169" s="35"/>
      <c r="C1169" s="40"/>
      <c r="D1169" s="192" t="s">
        <v>2979</v>
      </c>
      <c r="E1169" s="193" t="s">
        <v>2980</v>
      </c>
      <c r="F1169" s="40"/>
      <c r="G1169" s="40"/>
      <c r="H1169" s="40"/>
      <c r="I1169" s="40"/>
      <c r="J1169" s="40"/>
      <c r="K1169" s="40"/>
      <c r="L1169" s="40"/>
      <c r="M1169" s="40"/>
    </row>
    <row r="1170" spans="1:13" ht="15.75" customHeight="1" x14ac:dyDescent="0.15">
      <c r="A1170" s="45"/>
      <c r="B1170" s="35"/>
      <c r="C1170" s="40"/>
      <c r="D1170" s="192" t="s">
        <v>2981</v>
      </c>
      <c r="E1170" s="193" t="s">
        <v>2982</v>
      </c>
      <c r="F1170" s="40"/>
      <c r="G1170" s="40"/>
      <c r="H1170" s="40"/>
      <c r="I1170" s="40"/>
      <c r="J1170" s="40"/>
      <c r="K1170" s="40"/>
      <c r="L1170" s="40"/>
      <c r="M1170" s="40"/>
    </row>
    <row r="1171" spans="1:13" ht="15.75" customHeight="1" x14ac:dyDescent="0.15">
      <c r="A1171" s="45"/>
      <c r="B1171" s="35"/>
      <c r="C1171" s="40"/>
      <c r="D1171" s="192" t="s">
        <v>2983</v>
      </c>
      <c r="E1171" s="193" t="s">
        <v>2984</v>
      </c>
      <c r="F1171" s="40"/>
      <c r="G1171" s="40"/>
      <c r="H1171" s="40"/>
      <c r="I1171" s="40"/>
      <c r="J1171" s="40"/>
      <c r="K1171" s="40"/>
      <c r="L1171" s="40"/>
      <c r="M1171" s="40"/>
    </row>
    <row r="1172" spans="1:13" ht="15.75" customHeight="1" x14ac:dyDescent="0.15">
      <c r="A1172" s="45"/>
      <c r="B1172" s="35"/>
      <c r="C1172" s="40"/>
      <c r="D1172" s="192" t="s">
        <v>2985</v>
      </c>
      <c r="E1172" s="193" t="s">
        <v>2986</v>
      </c>
      <c r="F1172" s="40"/>
      <c r="G1172" s="40"/>
      <c r="H1172" s="40"/>
      <c r="I1172" s="40"/>
      <c r="J1172" s="40"/>
      <c r="K1172" s="40"/>
      <c r="L1172" s="40"/>
      <c r="M1172" s="40"/>
    </row>
    <row r="1173" spans="1:13" ht="15.75" customHeight="1" x14ac:dyDescent="0.15">
      <c r="A1173" s="45"/>
      <c r="B1173" s="35"/>
      <c r="C1173" s="40"/>
      <c r="D1173" s="192" t="s">
        <v>2987</v>
      </c>
      <c r="E1173" s="193" t="s">
        <v>2988</v>
      </c>
      <c r="F1173" s="40"/>
      <c r="G1173" s="40"/>
      <c r="H1173" s="40"/>
      <c r="I1173" s="40"/>
      <c r="J1173" s="40"/>
      <c r="K1173" s="40"/>
      <c r="L1173" s="40"/>
      <c r="M1173" s="40"/>
    </row>
    <row r="1174" spans="1:13" ht="15.75" customHeight="1" x14ac:dyDescent="0.15">
      <c r="A1174" s="45"/>
      <c r="B1174" s="35"/>
      <c r="C1174" s="40"/>
      <c r="D1174" s="192" t="s">
        <v>2989</v>
      </c>
      <c r="E1174" s="193" t="s">
        <v>2990</v>
      </c>
      <c r="F1174" s="40"/>
      <c r="G1174" s="40"/>
      <c r="H1174" s="40"/>
      <c r="I1174" s="40"/>
      <c r="J1174" s="40"/>
      <c r="K1174" s="40"/>
      <c r="L1174" s="40"/>
      <c r="M1174" s="40"/>
    </row>
    <row r="1175" spans="1:13" ht="15.75" customHeight="1" x14ac:dyDescent="0.15">
      <c r="A1175" s="45"/>
      <c r="B1175" s="35"/>
      <c r="C1175" s="40"/>
      <c r="D1175" s="192" t="s">
        <v>2991</v>
      </c>
      <c r="E1175" s="193" t="s">
        <v>2992</v>
      </c>
      <c r="F1175" s="40"/>
      <c r="G1175" s="40"/>
      <c r="H1175" s="40"/>
      <c r="I1175" s="40"/>
      <c r="J1175" s="40"/>
      <c r="K1175" s="40"/>
      <c r="L1175" s="40"/>
      <c r="M1175" s="40"/>
    </row>
    <row r="1176" spans="1:13" ht="15.75" customHeight="1" x14ac:dyDescent="0.15">
      <c r="A1176" s="45"/>
      <c r="B1176" s="35"/>
      <c r="C1176" s="40"/>
      <c r="D1176" s="192" t="s">
        <v>2993</v>
      </c>
      <c r="E1176" s="193" t="s">
        <v>2994</v>
      </c>
      <c r="F1176" s="40"/>
      <c r="G1176" s="40"/>
      <c r="H1176" s="40"/>
      <c r="I1176" s="40"/>
      <c r="J1176" s="40"/>
      <c r="K1176" s="40"/>
      <c r="L1176" s="40"/>
      <c r="M1176" s="40"/>
    </row>
    <row r="1177" spans="1:13" ht="15.75" customHeight="1" x14ac:dyDescent="0.15">
      <c r="A1177" s="45"/>
      <c r="B1177" s="35"/>
      <c r="C1177" s="40"/>
      <c r="D1177" s="192" t="s">
        <v>2995</v>
      </c>
      <c r="E1177" s="193" t="s">
        <v>2996</v>
      </c>
      <c r="F1177" s="40"/>
      <c r="G1177" s="40"/>
      <c r="H1177" s="40"/>
      <c r="I1177" s="40"/>
      <c r="J1177" s="40"/>
      <c r="K1177" s="40"/>
      <c r="L1177" s="40"/>
      <c r="M1177" s="40"/>
    </row>
    <row r="1178" spans="1:13" ht="15.75" customHeight="1" x14ac:dyDescent="0.15">
      <c r="A1178" s="45"/>
      <c r="B1178" s="35"/>
      <c r="C1178" s="40"/>
      <c r="D1178" s="192" t="s">
        <v>2997</v>
      </c>
      <c r="E1178" s="193" t="s">
        <v>2998</v>
      </c>
      <c r="F1178" s="40"/>
      <c r="G1178" s="40"/>
      <c r="H1178" s="40"/>
      <c r="I1178" s="40"/>
      <c r="J1178" s="40"/>
      <c r="K1178" s="40"/>
      <c r="L1178" s="40"/>
      <c r="M1178" s="40"/>
    </row>
    <row r="1179" spans="1:13" ht="15.75" customHeight="1" x14ac:dyDescent="0.15">
      <c r="A1179" s="45"/>
      <c r="B1179" s="35"/>
      <c r="C1179" s="40"/>
      <c r="D1179" s="192" t="s">
        <v>2999</v>
      </c>
      <c r="E1179" s="193" t="s">
        <v>3000</v>
      </c>
      <c r="F1179" s="40"/>
      <c r="G1179" s="40"/>
      <c r="H1179" s="40"/>
      <c r="I1179" s="40"/>
      <c r="J1179" s="40"/>
      <c r="K1179" s="40"/>
      <c r="L1179" s="40"/>
      <c r="M1179" s="40"/>
    </row>
    <row r="1180" spans="1:13" ht="15.75" customHeight="1" x14ac:dyDescent="0.15">
      <c r="A1180" s="45"/>
      <c r="B1180" s="35"/>
      <c r="C1180" s="40"/>
      <c r="D1180" s="192" t="s">
        <v>3001</v>
      </c>
      <c r="E1180" s="193" t="s">
        <v>3002</v>
      </c>
      <c r="F1180" s="40"/>
      <c r="G1180" s="40"/>
      <c r="H1180" s="40"/>
      <c r="I1180" s="40"/>
      <c r="J1180" s="40"/>
      <c r="K1180" s="40"/>
      <c r="L1180" s="40"/>
      <c r="M1180" s="40"/>
    </row>
    <row r="1181" spans="1:13" ht="15.75" customHeight="1" x14ac:dyDescent="0.15">
      <c r="A1181" s="45"/>
      <c r="B1181" s="35"/>
      <c r="C1181" s="40"/>
      <c r="D1181" s="192" t="s">
        <v>3003</v>
      </c>
      <c r="E1181" s="193" t="s">
        <v>3004</v>
      </c>
      <c r="F1181" s="40"/>
      <c r="G1181" s="40"/>
      <c r="H1181" s="40"/>
      <c r="I1181" s="40"/>
      <c r="J1181" s="40"/>
      <c r="K1181" s="40"/>
      <c r="L1181" s="40"/>
      <c r="M1181" s="40"/>
    </row>
    <row r="1182" spans="1:13" ht="15.75" customHeight="1" x14ac:dyDescent="0.15">
      <c r="A1182" s="45"/>
      <c r="B1182" s="35"/>
      <c r="C1182" s="40"/>
      <c r="D1182" s="192" t="s">
        <v>3005</v>
      </c>
      <c r="E1182" s="193" t="s">
        <v>3006</v>
      </c>
      <c r="F1182" s="40"/>
      <c r="G1182" s="40"/>
      <c r="H1182" s="40"/>
      <c r="I1182" s="40"/>
      <c r="J1182" s="40"/>
      <c r="K1182" s="40"/>
      <c r="L1182" s="40"/>
      <c r="M1182" s="40"/>
    </row>
    <row r="1183" spans="1:13" ht="15.75" customHeight="1" x14ac:dyDescent="0.15">
      <c r="A1183" s="45"/>
      <c r="B1183" s="35"/>
      <c r="C1183" s="40"/>
      <c r="D1183" s="192" t="s">
        <v>3007</v>
      </c>
      <c r="E1183" s="193" t="s">
        <v>3008</v>
      </c>
      <c r="F1183" s="40"/>
      <c r="G1183" s="40"/>
      <c r="H1183" s="40"/>
      <c r="I1183" s="40"/>
      <c r="J1183" s="40"/>
      <c r="K1183" s="40"/>
      <c r="L1183" s="40"/>
      <c r="M1183" s="40"/>
    </row>
    <row r="1184" spans="1:13" ht="15.75" customHeight="1" x14ac:dyDescent="0.15">
      <c r="A1184" s="45"/>
      <c r="B1184" s="35"/>
      <c r="C1184" s="40"/>
      <c r="D1184" s="192" t="s">
        <v>3009</v>
      </c>
      <c r="E1184" s="193" t="s">
        <v>3010</v>
      </c>
      <c r="F1184" s="40"/>
      <c r="G1184" s="40"/>
      <c r="H1184" s="40"/>
      <c r="I1184" s="40"/>
      <c r="J1184" s="40"/>
      <c r="K1184" s="40"/>
      <c r="L1184" s="40"/>
      <c r="M1184" s="40"/>
    </row>
    <row r="1185" spans="1:13" ht="15.75" customHeight="1" x14ac:dyDescent="0.15">
      <c r="A1185" s="45"/>
      <c r="B1185" s="35"/>
      <c r="C1185" s="40"/>
      <c r="D1185" s="192" t="s">
        <v>3011</v>
      </c>
      <c r="E1185" s="193" t="s">
        <v>3012</v>
      </c>
      <c r="F1185" s="40"/>
      <c r="G1185" s="40"/>
      <c r="H1185" s="40"/>
      <c r="I1185" s="40"/>
      <c r="J1185" s="40"/>
      <c r="K1185" s="40"/>
      <c r="L1185" s="40"/>
      <c r="M1185" s="40"/>
    </row>
    <row r="1186" spans="1:13" ht="15.75" customHeight="1" x14ac:dyDescent="0.15">
      <c r="A1186" s="45"/>
      <c r="B1186" s="35"/>
      <c r="C1186" s="40"/>
      <c r="D1186" s="192" t="s">
        <v>3013</v>
      </c>
      <c r="E1186" s="193" t="s">
        <v>3014</v>
      </c>
      <c r="F1186" s="40"/>
      <c r="G1186" s="40"/>
      <c r="H1186" s="40"/>
      <c r="I1186" s="40"/>
      <c r="J1186" s="40"/>
      <c r="K1186" s="40"/>
      <c r="L1186" s="40"/>
      <c r="M1186" s="40"/>
    </row>
    <row r="1187" spans="1:13" ht="15.75" customHeight="1" x14ac:dyDescent="0.15">
      <c r="A1187" s="45"/>
      <c r="B1187" s="35"/>
      <c r="C1187" s="40"/>
      <c r="D1187" s="192" t="s">
        <v>3015</v>
      </c>
      <c r="E1187" s="193" t="s">
        <v>3016</v>
      </c>
      <c r="F1187" s="40"/>
      <c r="G1187" s="40"/>
      <c r="H1187" s="40"/>
      <c r="I1187" s="40"/>
      <c r="J1187" s="40"/>
      <c r="K1187" s="40"/>
      <c r="L1187" s="40"/>
      <c r="M1187" s="40"/>
    </row>
    <row r="1188" spans="1:13" ht="15.75" customHeight="1" x14ac:dyDescent="0.15">
      <c r="A1188" s="45"/>
      <c r="B1188" s="35"/>
      <c r="C1188" s="40"/>
      <c r="D1188" s="192" t="s">
        <v>3017</v>
      </c>
      <c r="E1188" s="193" t="s">
        <v>3018</v>
      </c>
      <c r="F1188" s="40"/>
      <c r="G1188" s="40"/>
      <c r="H1188" s="40"/>
      <c r="I1188" s="40"/>
      <c r="J1188" s="40"/>
      <c r="K1188" s="40"/>
      <c r="L1188" s="40"/>
      <c r="M1188" s="40"/>
    </row>
    <row r="1189" spans="1:13" ht="15.75" customHeight="1" x14ac:dyDescent="0.15">
      <c r="A1189" s="45"/>
      <c r="B1189" s="35"/>
      <c r="C1189" s="40"/>
      <c r="D1189" s="192" t="s">
        <v>3019</v>
      </c>
      <c r="E1189" s="193" t="s">
        <v>3020</v>
      </c>
      <c r="F1189" s="40"/>
      <c r="G1189" s="40"/>
      <c r="H1189" s="40"/>
      <c r="I1189" s="40"/>
      <c r="J1189" s="40"/>
      <c r="K1189" s="40"/>
      <c r="L1189" s="40"/>
      <c r="M1189" s="40"/>
    </row>
    <row r="1190" spans="1:13" ht="15.75" customHeight="1" x14ac:dyDescent="0.15">
      <c r="A1190" s="45"/>
      <c r="B1190" s="35"/>
      <c r="C1190" s="40"/>
      <c r="D1190" s="192" t="s">
        <v>3021</v>
      </c>
      <c r="E1190" s="193" t="s">
        <v>3022</v>
      </c>
      <c r="F1190" s="40"/>
      <c r="G1190" s="40"/>
      <c r="H1190" s="40"/>
      <c r="I1190" s="40"/>
      <c r="J1190" s="40"/>
      <c r="K1190" s="40"/>
      <c r="L1190" s="40"/>
      <c r="M1190" s="40"/>
    </row>
    <row r="1191" spans="1:13" ht="15.75" customHeight="1" x14ac:dyDescent="0.15">
      <c r="A1191" s="45"/>
      <c r="B1191" s="35"/>
      <c r="C1191" s="40"/>
      <c r="D1191" s="192" t="s">
        <v>3023</v>
      </c>
      <c r="E1191" s="193" t="s">
        <v>3024</v>
      </c>
      <c r="F1191" s="40"/>
      <c r="G1191" s="40"/>
      <c r="H1191" s="40"/>
      <c r="I1191" s="40"/>
      <c r="J1191" s="40"/>
      <c r="K1191" s="40"/>
      <c r="L1191" s="40"/>
      <c r="M1191" s="40"/>
    </row>
    <row r="1192" spans="1:13" ht="15.75" customHeight="1" x14ac:dyDescent="0.15">
      <c r="A1192" s="45"/>
      <c r="B1192" s="35"/>
      <c r="C1192" s="40"/>
      <c r="D1192" s="192" t="s">
        <v>3025</v>
      </c>
      <c r="E1192" s="193" t="s">
        <v>3026</v>
      </c>
      <c r="F1192" s="40"/>
      <c r="G1192" s="40"/>
      <c r="H1192" s="40"/>
      <c r="I1192" s="40"/>
      <c r="J1192" s="40"/>
      <c r="K1192" s="40"/>
      <c r="L1192" s="40"/>
      <c r="M1192" s="40"/>
    </row>
    <row r="1193" spans="1:13" ht="15.75" customHeight="1" x14ac:dyDescent="0.15">
      <c r="A1193" s="45"/>
      <c r="B1193" s="35"/>
      <c r="C1193" s="40"/>
      <c r="D1193" s="192" t="s">
        <v>3027</v>
      </c>
      <c r="E1193" s="193" t="s">
        <v>3028</v>
      </c>
      <c r="F1193" s="40"/>
      <c r="G1193" s="40"/>
      <c r="H1193" s="40"/>
      <c r="I1193" s="40"/>
      <c r="J1193" s="40"/>
      <c r="K1193" s="40"/>
      <c r="L1193" s="40"/>
      <c r="M1193" s="40"/>
    </row>
    <row r="1194" spans="1:13" ht="15.75" customHeight="1" x14ac:dyDescent="0.15">
      <c r="A1194" s="45"/>
      <c r="B1194" s="35"/>
      <c r="C1194" s="40"/>
      <c r="D1194" s="192" t="s">
        <v>3029</v>
      </c>
      <c r="E1194" s="193" t="s">
        <v>3030</v>
      </c>
      <c r="F1194" s="40"/>
      <c r="G1194" s="40"/>
      <c r="H1194" s="40"/>
      <c r="I1194" s="40"/>
      <c r="J1194" s="40"/>
      <c r="K1194" s="40"/>
      <c r="L1194" s="40"/>
      <c r="M1194" s="40"/>
    </row>
    <row r="1195" spans="1:13" ht="15.75" customHeight="1" x14ac:dyDescent="0.15">
      <c r="A1195" s="45"/>
      <c r="B1195" s="35"/>
      <c r="C1195" s="40"/>
      <c r="D1195" s="192" t="s">
        <v>3031</v>
      </c>
      <c r="E1195" s="193" t="s">
        <v>3032</v>
      </c>
      <c r="F1195" s="40"/>
      <c r="G1195" s="40"/>
      <c r="H1195" s="40"/>
      <c r="I1195" s="40"/>
      <c r="J1195" s="40"/>
      <c r="K1195" s="40"/>
      <c r="L1195" s="40"/>
      <c r="M1195" s="40"/>
    </row>
    <row r="1196" spans="1:13" ht="15.75" customHeight="1" x14ac:dyDescent="0.15">
      <c r="A1196" s="45"/>
      <c r="B1196" s="35"/>
      <c r="C1196" s="40"/>
      <c r="D1196" s="192" t="s">
        <v>3033</v>
      </c>
      <c r="E1196" s="193" t="s">
        <v>3034</v>
      </c>
      <c r="F1196" s="40"/>
      <c r="G1196" s="40"/>
      <c r="H1196" s="40"/>
      <c r="I1196" s="40"/>
      <c r="J1196" s="40"/>
      <c r="K1196" s="40"/>
      <c r="L1196" s="40"/>
      <c r="M1196" s="40"/>
    </row>
    <row r="1197" spans="1:13" ht="15.75" customHeight="1" x14ac:dyDescent="0.15">
      <c r="A1197" s="45"/>
      <c r="B1197" s="35"/>
      <c r="C1197" s="40"/>
      <c r="D1197" s="192" t="s">
        <v>3035</v>
      </c>
      <c r="E1197" s="193" t="s">
        <v>3036</v>
      </c>
      <c r="F1197" s="40"/>
      <c r="G1197" s="40"/>
      <c r="H1197" s="40"/>
      <c r="I1197" s="40"/>
      <c r="J1197" s="40"/>
      <c r="K1197" s="40"/>
      <c r="L1197" s="40"/>
      <c r="M1197" s="40"/>
    </row>
    <row r="1198" spans="1:13" ht="15.75" customHeight="1" x14ac:dyDescent="0.15">
      <c r="A1198" s="45"/>
      <c r="B1198" s="35"/>
      <c r="C1198" s="40"/>
      <c r="D1198" s="192" t="s">
        <v>3037</v>
      </c>
      <c r="E1198" s="193" t="s">
        <v>3038</v>
      </c>
      <c r="F1198" s="40"/>
      <c r="G1198" s="40"/>
      <c r="H1198" s="40"/>
      <c r="I1198" s="40"/>
      <c r="J1198" s="40"/>
      <c r="K1198" s="40"/>
      <c r="L1198" s="40"/>
      <c r="M1198" s="40"/>
    </row>
    <row r="1199" spans="1:13" ht="15.75" customHeight="1" x14ac:dyDescent="0.15">
      <c r="A1199" s="45"/>
      <c r="B1199" s="35"/>
      <c r="C1199" s="40"/>
      <c r="D1199" s="192" t="s">
        <v>3039</v>
      </c>
      <c r="E1199" s="193" t="s">
        <v>3040</v>
      </c>
      <c r="F1199" s="40"/>
      <c r="G1199" s="40"/>
      <c r="H1199" s="40"/>
      <c r="I1199" s="40"/>
      <c r="J1199" s="40"/>
      <c r="K1199" s="40"/>
      <c r="L1199" s="40"/>
      <c r="M1199" s="40"/>
    </row>
    <row r="1200" spans="1:13" ht="15.75" customHeight="1" x14ac:dyDescent="0.15">
      <c r="A1200" s="45"/>
      <c r="B1200" s="35"/>
      <c r="C1200" s="40"/>
      <c r="D1200" s="192" t="s">
        <v>3041</v>
      </c>
      <c r="E1200" s="193" t="s">
        <v>3042</v>
      </c>
      <c r="F1200" s="40"/>
      <c r="G1200" s="40"/>
      <c r="H1200" s="40"/>
      <c r="I1200" s="40"/>
      <c r="J1200" s="40"/>
      <c r="K1200" s="40"/>
      <c r="L1200" s="40"/>
      <c r="M1200" s="40"/>
    </row>
    <row r="1201" spans="1:13" ht="15.75" customHeight="1" x14ac:dyDescent="0.15">
      <c r="A1201" s="45"/>
      <c r="B1201" s="35"/>
      <c r="C1201" s="40"/>
      <c r="D1201" s="192" t="s">
        <v>3043</v>
      </c>
      <c r="E1201" s="193" t="s">
        <v>3044</v>
      </c>
      <c r="F1201" s="40"/>
      <c r="G1201" s="40"/>
      <c r="H1201" s="40"/>
      <c r="I1201" s="40"/>
      <c r="J1201" s="40"/>
      <c r="K1201" s="40"/>
      <c r="L1201" s="40"/>
      <c r="M1201" s="40"/>
    </row>
    <row r="1202" spans="1:13" ht="15.75" customHeight="1" x14ac:dyDescent="0.15">
      <c r="A1202" s="45"/>
      <c r="B1202" s="35"/>
      <c r="C1202" s="40"/>
      <c r="D1202" s="192" t="s">
        <v>3045</v>
      </c>
      <c r="E1202" s="193" t="s">
        <v>3046</v>
      </c>
      <c r="F1202" s="40"/>
      <c r="G1202" s="40"/>
      <c r="H1202" s="40"/>
      <c r="I1202" s="40"/>
      <c r="J1202" s="40"/>
      <c r="K1202" s="40"/>
      <c r="L1202" s="40"/>
      <c r="M1202" s="40"/>
    </row>
    <row r="1203" spans="1:13" ht="15.75" customHeight="1" x14ac:dyDescent="0.15">
      <c r="A1203" s="45"/>
      <c r="B1203" s="35"/>
      <c r="C1203" s="40"/>
      <c r="D1203" s="192" t="s">
        <v>3047</v>
      </c>
      <c r="E1203" s="193" t="s">
        <v>3048</v>
      </c>
      <c r="F1203" s="40"/>
      <c r="G1203" s="40"/>
      <c r="H1203" s="40"/>
      <c r="I1203" s="40"/>
      <c r="J1203" s="40"/>
      <c r="K1203" s="40"/>
      <c r="L1203" s="40"/>
      <c r="M1203" s="40"/>
    </row>
    <row r="1204" spans="1:13" ht="15.75" customHeight="1" x14ac:dyDescent="0.15">
      <c r="A1204" s="45"/>
      <c r="B1204" s="35"/>
      <c r="C1204" s="40"/>
      <c r="D1204" s="192" t="s">
        <v>3049</v>
      </c>
      <c r="E1204" s="193" t="s">
        <v>3050</v>
      </c>
      <c r="F1204" s="40"/>
      <c r="G1204" s="40"/>
      <c r="H1204" s="40"/>
      <c r="I1204" s="40"/>
      <c r="J1204" s="40"/>
      <c r="K1204" s="40"/>
      <c r="L1204" s="40"/>
      <c r="M1204" s="40"/>
    </row>
    <row r="1205" spans="1:13" ht="15.75" customHeight="1" x14ac:dyDescent="0.15">
      <c r="A1205" s="45"/>
      <c r="B1205" s="35"/>
      <c r="C1205" s="40"/>
      <c r="D1205" s="192" t="s">
        <v>3051</v>
      </c>
      <c r="E1205" s="193" t="s">
        <v>3052</v>
      </c>
      <c r="F1205" s="40"/>
      <c r="G1205" s="40"/>
      <c r="H1205" s="40"/>
      <c r="I1205" s="40"/>
      <c r="J1205" s="40"/>
      <c r="K1205" s="40"/>
      <c r="L1205" s="40"/>
      <c r="M1205" s="40"/>
    </row>
    <row r="1206" spans="1:13" ht="15.75" customHeight="1" x14ac:dyDescent="0.15">
      <c r="A1206" s="45"/>
      <c r="B1206" s="35"/>
      <c r="C1206" s="40"/>
      <c r="D1206" s="192" t="s">
        <v>3053</v>
      </c>
      <c r="E1206" s="193" t="s">
        <v>3054</v>
      </c>
      <c r="F1206" s="40"/>
      <c r="G1206" s="40"/>
      <c r="H1206" s="40"/>
      <c r="I1206" s="40"/>
      <c r="J1206" s="40"/>
      <c r="K1206" s="40"/>
      <c r="L1206" s="40"/>
      <c r="M1206" s="40"/>
    </row>
    <row r="1207" spans="1:13" ht="15.75" customHeight="1" x14ac:dyDescent="0.15">
      <c r="A1207" s="45"/>
      <c r="B1207" s="35"/>
      <c r="C1207" s="40"/>
      <c r="D1207" s="192" t="s">
        <v>3055</v>
      </c>
      <c r="E1207" s="193" t="s">
        <v>3056</v>
      </c>
      <c r="F1207" s="40"/>
      <c r="G1207" s="40"/>
      <c r="H1207" s="40"/>
      <c r="I1207" s="40"/>
      <c r="J1207" s="40"/>
      <c r="K1207" s="40"/>
      <c r="L1207" s="40"/>
      <c r="M1207" s="40"/>
    </row>
    <row r="1208" spans="1:13" ht="15.75" customHeight="1" x14ac:dyDescent="0.15">
      <c r="A1208" s="45"/>
      <c r="B1208" s="35"/>
      <c r="C1208" s="40"/>
      <c r="D1208" s="192" t="s">
        <v>3057</v>
      </c>
      <c r="E1208" s="193" t="s">
        <v>3058</v>
      </c>
      <c r="F1208" s="40"/>
      <c r="G1208" s="40"/>
      <c r="H1208" s="40"/>
      <c r="I1208" s="40"/>
      <c r="J1208" s="40"/>
      <c r="K1208" s="40"/>
      <c r="L1208" s="40"/>
      <c r="M1208" s="40"/>
    </row>
    <row r="1209" spans="1:13" ht="15.75" customHeight="1" x14ac:dyDescent="0.15">
      <c r="A1209" s="45"/>
      <c r="B1209" s="35"/>
      <c r="C1209" s="40"/>
      <c r="D1209" s="192" t="s">
        <v>3059</v>
      </c>
      <c r="E1209" s="193" t="s">
        <v>3060</v>
      </c>
      <c r="F1209" s="40"/>
      <c r="G1209" s="40"/>
      <c r="H1209" s="40"/>
      <c r="I1209" s="40"/>
      <c r="J1209" s="40"/>
      <c r="K1209" s="40"/>
      <c r="L1209" s="40"/>
      <c r="M1209" s="40"/>
    </row>
    <row r="1210" spans="1:13" ht="15.75" customHeight="1" x14ac:dyDescent="0.15">
      <c r="A1210" s="45"/>
      <c r="B1210" s="35"/>
      <c r="C1210" s="40"/>
      <c r="D1210" s="192" t="s">
        <v>3061</v>
      </c>
      <c r="E1210" s="193" t="s">
        <v>3062</v>
      </c>
      <c r="F1210" s="40"/>
      <c r="G1210" s="40"/>
      <c r="H1210" s="40"/>
      <c r="I1210" s="40"/>
      <c r="J1210" s="40"/>
      <c r="K1210" s="40"/>
      <c r="L1210" s="40"/>
      <c r="M1210" s="40"/>
    </row>
    <row r="1211" spans="1:13" ht="15.75" customHeight="1" x14ac:dyDescent="0.15">
      <c r="A1211" s="45"/>
      <c r="B1211" s="35"/>
      <c r="C1211" s="40"/>
      <c r="D1211" s="192" t="s">
        <v>3063</v>
      </c>
      <c r="E1211" s="193" t="s">
        <v>3064</v>
      </c>
      <c r="F1211" s="40"/>
      <c r="G1211" s="40"/>
      <c r="H1211" s="40"/>
      <c r="I1211" s="40"/>
      <c r="J1211" s="40"/>
      <c r="K1211" s="40"/>
      <c r="L1211" s="40"/>
      <c r="M1211" s="40"/>
    </row>
    <row r="1212" spans="1:13" ht="15.75" customHeight="1" x14ac:dyDescent="0.15">
      <c r="A1212" s="45"/>
      <c r="B1212" s="35"/>
      <c r="C1212" s="40"/>
      <c r="D1212" s="192" t="s">
        <v>3065</v>
      </c>
      <c r="E1212" s="193" t="s">
        <v>3066</v>
      </c>
      <c r="F1212" s="40"/>
      <c r="G1212" s="40"/>
      <c r="H1212" s="40"/>
      <c r="I1212" s="40"/>
      <c r="J1212" s="40"/>
      <c r="K1212" s="40"/>
      <c r="L1212" s="40"/>
      <c r="M1212" s="40"/>
    </row>
    <row r="1213" spans="1:13" ht="15.75" customHeight="1" x14ac:dyDescent="0.15">
      <c r="A1213" s="45"/>
      <c r="B1213" s="35"/>
      <c r="C1213" s="40"/>
      <c r="D1213" s="192" t="s">
        <v>3067</v>
      </c>
      <c r="E1213" s="193" t="s">
        <v>3068</v>
      </c>
      <c r="F1213" s="40"/>
      <c r="G1213" s="40"/>
      <c r="H1213" s="40"/>
      <c r="I1213" s="40"/>
      <c r="J1213" s="40"/>
      <c r="K1213" s="40"/>
      <c r="L1213" s="40"/>
      <c r="M1213" s="40"/>
    </row>
    <row r="1214" spans="1:13" ht="15.75" customHeight="1" x14ac:dyDescent="0.15">
      <c r="A1214" s="45"/>
      <c r="B1214" s="35"/>
      <c r="C1214" s="40"/>
      <c r="D1214" s="192" t="s">
        <v>3069</v>
      </c>
      <c r="E1214" s="193" t="s">
        <v>3070</v>
      </c>
      <c r="F1214" s="40"/>
      <c r="G1214" s="40"/>
      <c r="H1214" s="40"/>
      <c r="I1214" s="40"/>
      <c r="J1214" s="40"/>
      <c r="K1214" s="40"/>
      <c r="L1214" s="40"/>
      <c r="M1214" s="40"/>
    </row>
    <row r="1215" spans="1:13" ht="15.75" customHeight="1" x14ac:dyDescent="0.15">
      <c r="A1215" s="45"/>
      <c r="B1215" s="35"/>
      <c r="C1215" s="40"/>
      <c r="D1215" s="192" t="s">
        <v>3071</v>
      </c>
      <c r="E1215" s="193" t="s">
        <v>3072</v>
      </c>
      <c r="F1215" s="40"/>
      <c r="G1215" s="40"/>
      <c r="H1215" s="40"/>
      <c r="I1215" s="40"/>
      <c r="J1215" s="40"/>
      <c r="K1215" s="40"/>
      <c r="L1215" s="40"/>
      <c r="M1215" s="40"/>
    </row>
    <row r="1216" spans="1:13" ht="15.75" customHeight="1" x14ac:dyDescent="0.15">
      <c r="A1216" s="45"/>
      <c r="B1216" s="35"/>
      <c r="C1216" s="40"/>
      <c r="D1216" s="192" t="s">
        <v>3073</v>
      </c>
      <c r="E1216" s="193" t="s">
        <v>3074</v>
      </c>
      <c r="F1216" s="40"/>
      <c r="G1216" s="40"/>
      <c r="H1216" s="40"/>
      <c r="I1216" s="40"/>
      <c r="J1216" s="40"/>
      <c r="K1216" s="40"/>
      <c r="L1216" s="40"/>
      <c r="M1216" s="40"/>
    </row>
    <row r="1217" spans="1:13" ht="15.75" customHeight="1" x14ac:dyDescent="0.15">
      <c r="A1217" s="45"/>
      <c r="B1217" s="35"/>
      <c r="C1217" s="40"/>
      <c r="D1217" s="192" t="s">
        <v>3075</v>
      </c>
      <c r="E1217" s="193" t="s">
        <v>3076</v>
      </c>
      <c r="F1217" s="40"/>
      <c r="G1217" s="40"/>
      <c r="H1217" s="40"/>
      <c r="I1217" s="40"/>
      <c r="J1217" s="40"/>
      <c r="K1217" s="40"/>
      <c r="L1217" s="40"/>
      <c r="M1217" s="40"/>
    </row>
    <row r="1218" spans="1:13" ht="15.75" customHeight="1" x14ac:dyDescent="0.15">
      <c r="A1218" s="45"/>
      <c r="B1218" s="35"/>
      <c r="C1218" s="40"/>
      <c r="D1218" s="192" t="s">
        <v>3077</v>
      </c>
      <c r="E1218" s="193" t="s">
        <v>3078</v>
      </c>
      <c r="F1218" s="40"/>
      <c r="G1218" s="40"/>
      <c r="H1218" s="40"/>
      <c r="I1218" s="40"/>
      <c r="J1218" s="40"/>
      <c r="K1218" s="40"/>
      <c r="L1218" s="40"/>
      <c r="M1218" s="40"/>
    </row>
    <row r="1219" spans="1:13" ht="15.75" customHeight="1" x14ac:dyDescent="0.15">
      <c r="A1219" s="45"/>
      <c r="B1219" s="35"/>
      <c r="C1219" s="40"/>
      <c r="D1219" s="192" t="s">
        <v>3079</v>
      </c>
      <c r="E1219" s="193" t="s">
        <v>3080</v>
      </c>
      <c r="F1219" s="40"/>
      <c r="G1219" s="40"/>
      <c r="H1219" s="40"/>
      <c r="I1219" s="40"/>
      <c r="J1219" s="40"/>
      <c r="K1219" s="40"/>
      <c r="L1219" s="40"/>
      <c r="M1219" s="40"/>
    </row>
    <row r="1220" spans="1:13" ht="15.75" customHeight="1" x14ac:dyDescent="0.15">
      <c r="A1220" s="45"/>
      <c r="B1220" s="35"/>
      <c r="C1220" s="40"/>
      <c r="D1220" s="192" t="s">
        <v>3081</v>
      </c>
      <c r="E1220" s="193" t="s">
        <v>3082</v>
      </c>
      <c r="F1220" s="40"/>
      <c r="G1220" s="40"/>
      <c r="H1220" s="40"/>
      <c r="I1220" s="40"/>
      <c r="J1220" s="40"/>
      <c r="K1220" s="40"/>
      <c r="L1220" s="40"/>
      <c r="M1220" s="40"/>
    </row>
    <row r="1221" spans="1:13" ht="15.75" customHeight="1" x14ac:dyDescent="0.15">
      <c r="A1221" s="45"/>
      <c r="B1221" s="35"/>
      <c r="C1221" s="40"/>
      <c r="D1221" s="192" t="s">
        <v>3083</v>
      </c>
      <c r="E1221" s="193" t="s">
        <v>3084</v>
      </c>
      <c r="F1221" s="40"/>
      <c r="G1221" s="40"/>
      <c r="H1221" s="40"/>
      <c r="I1221" s="40"/>
      <c r="J1221" s="40"/>
      <c r="K1221" s="40"/>
      <c r="L1221" s="40"/>
      <c r="M1221" s="40"/>
    </row>
    <row r="1222" spans="1:13" ht="15.75" customHeight="1" x14ac:dyDescent="0.15">
      <c r="A1222" s="45"/>
      <c r="B1222" s="35"/>
      <c r="C1222" s="40"/>
      <c r="D1222" s="192" t="s">
        <v>3085</v>
      </c>
      <c r="E1222" s="193" t="s">
        <v>3086</v>
      </c>
      <c r="F1222" s="40"/>
      <c r="G1222" s="40"/>
      <c r="H1222" s="40"/>
      <c r="I1222" s="40"/>
      <c r="J1222" s="40"/>
      <c r="K1222" s="40"/>
      <c r="L1222" s="40"/>
      <c r="M1222" s="40"/>
    </row>
    <row r="1223" spans="1:13" ht="15.75" customHeight="1" x14ac:dyDescent="0.15">
      <c r="A1223" s="45"/>
      <c r="B1223" s="35"/>
      <c r="C1223" s="40"/>
      <c r="D1223" s="192" t="s">
        <v>3087</v>
      </c>
      <c r="E1223" s="193" t="s">
        <v>3088</v>
      </c>
      <c r="F1223" s="40"/>
      <c r="G1223" s="40"/>
      <c r="H1223" s="40"/>
      <c r="I1223" s="40"/>
      <c r="J1223" s="40"/>
      <c r="K1223" s="40"/>
      <c r="L1223" s="40"/>
      <c r="M1223" s="40"/>
    </row>
    <row r="1224" spans="1:13" ht="15.75" customHeight="1" x14ac:dyDescent="0.15">
      <c r="A1224" s="45"/>
      <c r="B1224" s="35"/>
      <c r="C1224" s="40"/>
      <c r="D1224" s="192" t="s">
        <v>3089</v>
      </c>
      <c r="E1224" s="193" t="s">
        <v>3090</v>
      </c>
      <c r="F1224" s="40"/>
      <c r="G1224" s="40"/>
      <c r="H1224" s="40"/>
      <c r="I1224" s="40"/>
      <c r="J1224" s="40"/>
      <c r="K1224" s="40"/>
      <c r="L1224" s="40"/>
      <c r="M1224" s="40"/>
    </row>
    <row r="1225" spans="1:13" ht="15.75" customHeight="1" x14ac:dyDescent="0.15">
      <c r="A1225" s="45"/>
      <c r="B1225" s="35"/>
      <c r="C1225" s="40"/>
      <c r="D1225" s="192" t="s">
        <v>3091</v>
      </c>
      <c r="E1225" s="193" t="s">
        <v>3092</v>
      </c>
      <c r="F1225" s="40"/>
      <c r="G1225" s="40"/>
      <c r="H1225" s="40"/>
      <c r="I1225" s="40"/>
      <c r="J1225" s="40"/>
      <c r="K1225" s="40"/>
      <c r="L1225" s="40"/>
      <c r="M1225" s="40"/>
    </row>
    <row r="1226" spans="1:13" ht="15.75" customHeight="1" x14ac:dyDescent="0.15">
      <c r="A1226" s="45"/>
      <c r="B1226" s="35"/>
      <c r="C1226" s="40"/>
      <c r="D1226" s="192" t="s">
        <v>3093</v>
      </c>
      <c r="E1226" s="193" t="s">
        <v>3094</v>
      </c>
      <c r="F1226" s="40"/>
      <c r="G1226" s="40"/>
      <c r="H1226" s="40"/>
      <c r="I1226" s="40"/>
      <c r="J1226" s="40"/>
      <c r="K1226" s="40"/>
      <c r="L1226" s="40"/>
      <c r="M1226" s="40"/>
    </row>
    <row r="1227" spans="1:13" ht="15.75" customHeight="1" x14ac:dyDescent="0.15">
      <c r="A1227" s="45"/>
      <c r="B1227" s="35"/>
      <c r="C1227" s="40"/>
      <c r="D1227" s="192" t="s">
        <v>3095</v>
      </c>
      <c r="E1227" s="193" t="s">
        <v>3096</v>
      </c>
      <c r="F1227" s="40"/>
      <c r="G1227" s="40"/>
      <c r="H1227" s="40"/>
      <c r="I1227" s="40"/>
      <c r="J1227" s="40"/>
      <c r="K1227" s="40"/>
      <c r="L1227" s="40"/>
      <c r="M1227" s="40"/>
    </row>
    <row r="1228" spans="1:13" ht="15.75" customHeight="1" x14ac:dyDescent="0.15">
      <c r="A1228" s="45"/>
      <c r="B1228" s="35"/>
      <c r="C1228" s="40"/>
      <c r="D1228" s="192" t="s">
        <v>3097</v>
      </c>
      <c r="E1228" s="193" t="s">
        <v>3098</v>
      </c>
      <c r="F1228" s="40"/>
      <c r="G1228" s="40"/>
      <c r="H1228" s="40"/>
      <c r="I1228" s="40"/>
      <c r="J1228" s="40"/>
      <c r="K1228" s="40"/>
      <c r="L1228" s="40"/>
      <c r="M1228" s="40"/>
    </row>
    <row r="1229" spans="1:13" ht="15.75" customHeight="1" x14ac:dyDescent="0.15">
      <c r="A1229" s="45"/>
      <c r="B1229" s="35"/>
      <c r="C1229" s="40"/>
      <c r="D1229" s="192" t="s">
        <v>3099</v>
      </c>
      <c r="E1229" s="193" t="s">
        <v>3100</v>
      </c>
      <c r="F1229" s="40"/>
      <c r="G1229" s="40"/>
      <c r="H1229" s="40"/>
      <c r="I1229" s="40"/>
      <c r="J1229" s="40"/>
      <c r="K1229" s="40"/>
      <c r="L1229" s="40"/>
      <c r="M1229" s="40"/>
    </row>
    <row r="1230" spans="1:13" ht="15.75" customHeight="1" x14ac:dyDescent="0.15">
      <c r="A1230" s="45"/>
      <c r="B1230" s="35"/>
      <c r="C1230" s="40"/>
      <c r="D1230" s="192" t="s">
        <v>3101</v>
      </c>
      <c r="E1230" s="193" t="s">
        <v>3102</v>
      </c>
      <c r="F1230" s="40"/>
      <c r="G1230" s="40"/>
      <c r="H1230" s="40"/>
      <c r="I1230" s="40"/>
      <c r="J1230" s="40"/>
      <c r="K1230" s="40"/>
      <c r="L1230" s="40"/>
      <c r="M1230" s="40"/>
    </row>
    <row r="1231" spans="1:13" ht="15.75" customHeight="1" x14ac:dyDescent="0.15">
      <c r="A1231" s="45"/>
      <c r="B1231" s="35"/>
      <c r="C1231" s="40"/>
      <c r="D1231" s="192" t="s">
        <v>3103</v>
      </c>
      <c r="E1231" s="193" t="s">
        <v>3104</v>
      </c>
      <c r="F1231" s="40"/>
      <c r="G1231" s="40"/>
      <c r="H1231" s="40"/>
      <c r="I1231" s="40"/>
      <c r="J1231" s="40"/>
      <c r="K1231" s="40"/>
      <c r="L1231" s="40"/>
      <c r="M1231" s="40"/>
    </row>
    <row r="1232" spans="1:13" ht="15.75" customHeight="1" x14ac:dyDescent="0.15">
      <c r="A1232" s="45"/>
      <c r="B1232" s="35"/>
      <c r="C1232" s="40"/>
      <c r="D1232" s="192" t="s">
        <v>3105</v>
      </c>
      <c r="E1232" s="193" t="s">
        <v>3106</v>
      </c>
      <c r="F1232" s="40"/>
      <c r="G1232" s="40"/>
      <c r="H1232" s="40"/>
      <c r="I1232" s="40"/>
      <c r="J1232" s="40"/>
      <c r="K1232" s="40"/>
      <c r="L1232" s="40"/>
      <c r="M1232" s="40"/>
    </row>
    <row r="1233" spans="1:13" ht="15.75" customHeight="1" x14ac:dyDescent="0.15">
      <c r="A1233" s="45"/>
      <c r="B1233" s="35"/>
      <c r="C1233" s="40"/>
      <c r="D1233" s="192" t="s">
        <v>3107</v>
      </c>
      <c r="E1233" s="193" t="s">
        <v>3108</v>
      </c>
      <c r="F1233" s="40"/>
      <c r="G1233" s="40"/>
      <c r="H1233" s="40"/>
      <c r="I1233" s="40"/>
      <c r="J1233" s="40"/>
      <c r="K1233" s="40"/>
      <c r="L1233" s="40"/>
      <c r="M1233" s="40"/>
    </row>
    <row r="1234" spans="1:13" ht="15.75" customHeight="1" x14ac:dyDescent="0.15">
      <c r="A1234" s="45"/>
      <c r="B1234" s="35"/>
      <c r="C1234" s="40"/>
      <c r="D1234" s="192" t="s">
        <v>3109</v>
      </c>
      <c r="E1234" s="193" t="s">
        <v>3110</v>
      </c>
      <c r="F1234" s="40"/>
      <c r="G1234" s="40"/>
      <c r="H1234" s="40"/>
      <c r="I1234" s="40"/>
      <c r="J1234" s="40"/>
      <c r="K1234" s="40"/>
      <c r="L1234" s="40"/>
      <c r="M1234" s="40"/>
    </row>
    <row r="1235" spans="1:13" ht="15.75" customHeight="1" x14ac:dyDescent="0.15">
      <c r="A1235" s="45"/>
      <c r="B1235" s="35"/>
      <c r="C1235" s="40"/>
      <c r="D1235" s="192" t="s">
        <v>3111</v>
      </c>
      <c r="E1235" s="193" t="s">
        <v>3112</v>
      </c>
      <c r="F1235" s="40"/>
      <c r="G1235" s="40"/>
      <c r="H1235" s="40"/>
      <c r="I1235" s="40"/>
      <c r="J1235" s="40"/>
      <c r="K1235" s="40"/>
      <c r="L1235" s="40"/>
      <c r="M1235" s="40"/>
    </row>
    <row r="1236" spans="1:13" ht="15.75" customHeight="1" x14ac:dyDescent="0.15">
      <c r="A1236" s="45"/>
      <c r="B1236" s="35"/>
      <c r="C1236" s="40"/>
      <c r="D1236" s="192" t="s">
        <v>3113</v>
      </c>
      <c r="E1236" s="193" t="s">
        <v>3114</v>
      </c>
      <c r="F1236" s="40"/>
      <c r="G1236" s="40"/>
      <c r="H1236" s="40"/>
      <c r="I1236" s="40"/>
      <c r="J1236" s="40"/>
      <c r="K1236" s="40"/>
      <c r="L1236" s="40"/>
      <c r="M1236" s="40"/>
    </row>
    <row r="1237" spans="1:13" ht="15.75" customHeight="1" x14ac:dyDescent="0.15">
      <c r="A1237" s="45"/>
      <c r="B1237" s="35"/>
      <c r="C1237" s="40"/>
      <c r="D1237" s="192" t="s">
        <v>3115</v>
      </c>
      <c r="E1237" s="193" t="s">
        <v>3116</v>
      </c>
      <c r="F1237" s="40"/>
      <c r="G1237" s="40"/>
      <c r="H1237" s="40"/>
      <c r="I1237" s="40"/>
      <c r="J1237" s="40"/>
      <c r="K1237" s="40"/>
      <c r="L1237" s="40"/>
      <c r="M1237" s="40"/>
    </row>
    <row r="1238" spans="1:13" ht="15.75" customHeight="1" x14ac:dyDescent="0.15">
      <c r="A1238" s="45"/>
      <c r="B1238" s="35"/>
      <c r="C1238" s="40"/>
      <c r="D1238" s="192" t="s">
        <v>3117</v>
      </c>
      <c r="E1238" s="193" t="s">
        <v>3118</v>
      </c>
      <c r="F1238" s="40"/>
      <c r="G1238" s="40"/>
      <c r="H1238" s="40"/>
      <c r="I1238" s="40"/>
      <c r="J1238" s="40"/>
      <c r="K1238" s="40"/>
      <c r="L1238" s="40"/>
      <c r="M1238" s="40"/>
    </row>
    <row r="1239" spans="1:13" ht="15.75" customHeight="1" x14ac:dyDescent="0.15">
      <c r="A1239" s="45"/>
      <c r="B1239" s="35"/>
      <c r="C1239" s="40"/>
      <c r="D1239" s="192" t="s">
        <v>3119</v>
      </c>
      <c r="E1239" s="193" t="s">
        <v>3120</v>
      </c>
      <c r="F1239" s="40"/>
      <c r="G1239" s="40"/>
      <c r="H1239" s="40"/>
      <c r="I1239" s="40"/>
      <c r="J1239" s="40"/>
      <c r="K1239" s="40"/>
      <c r="L1239" s="40"/>
      <c r="M1239" s="40"/>
    </row>
    <row r="1240" spans="1:13" ht="15.75" customHeight="1" x14ac:dyDescent="0.15">
      <c r="A1240" s="45"/>
      <c r="B1240" s="35"/>
      <c r="C1240" s="40"/>
      <c r="D1240" s="192" t="s">
        <v>3121</v>
      </c>
      <c r="E1240" s="193" t="s">
        <v>3122</v>
      </c>
      <c r="F1240" s="40"/>
      <c r="G1240" s="40"/>
      <c r="H1240" s="40"/>
      <c r="I1240" s="40"/>
      <c r="J1240" s="40"/>
      <c r="K1240" s="40"/>
      <c r="L1240" s="40"/>
      <c r="M1240" s="40"/>
    </row>
    <row r="1241" spans="1:13" ht="15.75" customHeight="1" x14ac:dyDescent="0.15">
      <c r="A1241" s="45"/>
      <c r="B1241" s="35"/>
      <c r="C1241" s="40"/>
      <c r="D1241" s="192" t="s">
        <v>3123</v>
      </c>
      <c r="E1241" s="193" t="s">
        <v>3124</v>
      </c>
      <c r="F1241" s="40"/>
      <c r="G1241" s="40"/>
      <c r="H1241" s="40"/>
      <c r="I1241" s="40"/>
      <c r="J1241" s="40"/>
      <c r="K1241" s="40"/>
      <c r="L1241" s="40"/>
      <c r="M1241" s="40"/>
    </row>
    <row r="1242" spans="1:13" ht="15.75" customHeight="1" x14ac:dyDescent="0.15">
      <c r="A1242" s="45"/>
      <c r="B1242" s="35"/>
      <c r="C1242" s="40"/>
      <c r="D1242" s="192" t="s">
        <v>3125</v>
      </c>
      <c r="E1242" s="193" t="s">
        <v>3126</v>
      </c>
      <c r="F1242" s="40"/>
      <c r="G1242" s="40"/>
      <c r="H1242" s="40"/>
      <c r="I1242" s="40"/>
      <c r="J1242" s="40"/>
      <c r="K1242" s="40"/>
      <c r="L1242" s="40"/>
      <c r="M1242" s="40"/>
    </row>
    <row r="1243" spans="1:13" ht="15.75" customHeight="1" x14ac:dyDescent="0.15">
      <c r="A1243" s="45"/>
      <c r="B1243" s="35"/>
      <c r="C1243" s="40"/>
      <c r="D1243" s="192" t="s">
        <v>3127</v>
      </c>
      <c r="E1243" s="193" t="s">
        <v>3128</v>
      </c>
      <c r="F1243" s="40"/>
      <c r="G1243" s="40"/>
      <c r="H1243" s="40"/>
      <c r="I1243" s="40"/>
      <c r="J1243" s="40"/>
      <c r="K1243" s="40"/>
      <c r="L1243" s="40"/>
      <c r="M1243" s="40"/>
    </row>
    <row r="1244" spans="1:13" ht="15.75" customHeight="1" x14ac:dyDescent="0.15">
      <c r="A1244" s="45"/>
      <c r="B1244" s="35"/>
      <c r="C1244" s="40"/>
      <c r="D1244" s="192" t="s">
        <v>3129</v>
      </c>
      <c r="E1244" s="193" t="s">
        <v>3130</v>
      </c>
      <c r="F1244" s="40"/>
      <c r="G1244" s="40"/>
      <c r="H1244" s="40"/>
      <c r="I1244" s="40"/>
      <c r="J1244" s="40"/>
      <c r="K1244" s="40"/>
      <c r="L1244" s="40"/>
      <c r="M1244" s="40"/>
    </row>
    <row r="1245" spans="1:13" ht="15.75" customHeight="1" x14ac:dyDescent="0.15">
      <c r="A1245" s="45"/>
      <c r="B1245" s="35"/>
      <c r="C1245" s="40"/>
      <c r="D1245" s="192" t="s">
        <v>3131</v>
      </c>
      <c r="E1245" s="193" t="s">
        <v>3132</v>
      </c>
      <c r="F1245" s="40"/>
      <c r="G1245" s="40"/>
      <c r="H1245" s="40"/>
      <c r="I1245" s="40"/>
      <c r="J1245" s="40"/>
      <c r="K1245" s="40"/>
      <c r="L1245" s="40"/>
      <c r="M1245" s="40"/>
    </row>
    <row r="1246" spans="1:13" ht="15.75" customHeight="1" x14ac:dyDescent="0.15">
      <c r="A1246" s="45"/>
      <c r="B1246" s="35"/>
      <c r="C1246" s="40"/>
      <c r="D1246" s="192" t="s">
        <v>3133</v>
      </c>
      <c r="E1246" s="193" t="s">
        <v>3134</v>
      </c>
      <c r="F1246" s="40"/>
      <c r="G1246" s="40"/>
      <c r="H1246" s="40"/>
      <c r="I1246" s="40"/>
      <c r="J1246" s="40"/>
      <c r="K1246" s="40"/>
      <c r="L1246" s="40"/>
      <c r="M1246" s="40"/>
    </row>
    <row r="1247" spans="1:13" ht="15.75" customHeight="1" x14ac:dyDescent="0.15">
      <c r="A1247" s="45"/>
      <c r="B1247" s="35"/>
      <c r="C1247" s="40"/>
      <c r="D1247" s="192" t="s">
        <v>3135</v>
      </c>
      <c r="E1247" s="193" t="s">
        <v>3136</v>
      </c>
      <c r="F1247" s="40"/>
      <c r="G1247" s="40"/>
      <c r="H1247" s="40"/>
      <c r="I1247" s="40"/>
      <c r="J1247" s="40"/>
      <c r="K1247" s="40"/>
      <c r="L1247" s="40"/>
      <c r="M1247" s="40"/>
    </row>
    <row r="1248" spans="1:13" ht="15.75" customHeight="1" x14ac:dyDescent="0.15">
      <c r="A1248" s="45"/>
      <c r="B1248" s="35"/>
      <c r="C1248" s="40"/>
      <c r="D1248" s="192" t="s">
        <v>3137</v>
      </c>
      <c r="E1248" s="193" t="s">
        <v>3138</v>
      </c>
      <c r="F1248" s="40"/>
      <c r="G1248" s="40"/>
      <c r="H1248" s="40"/>
      <c r="I1248" s="40"/>
      <c r="J1248" s="40"/>
      <c r="K1248" s="40"/>
      <c r="L1248" s="40"/>
      <c r="M1248" s="40"/>
    </row>
    <row r="1249" spans="1:13" ht="15.75" customHeight="1" x14ac:dyDescent="0.15">
      <c r="A1249" s="45"/>
      <c r="B1249" s="35"/>
      <c r="C1249" s="40"/>
      <c r="D1249" s="192" t="s">
        <v>3139</v>
      </c>
      <c r="E1249" s="193" t="s">
        <v>3140</v>
      </c>
      <c r="F1249" s="40"/>
      <c r="G1249" s="40"/>
      <c r="H1249" s="40"/>
      <c r="I1249" s="40"/>
      <c r="J1249" s="40"/>
      <c r="K1249" s="40"/>
      <c r="L1249" s="40"/>
      <c r="M1249" s="40"/>
    </row>
    <row r="1250" spans="1:13" ht="15.75" customHeight="1" x14ac:dyDescent="0.15">
      <c r="A1250" s="45"/>
      <c r="B1250" s="35"/>
      <c r="C1250" s="40"/>
      <c r="D1250" s="192" t="s">
        <v>3141</v>
      </c>
      <c r="E1250" s="193" t="s">
        <v>3142</v>
      </c>
      <c r="F1250" s="40"/>
      <c r="G1250" s="40"/>
      <c r="H1250" s="40"/>
      <c r="I1250" s="40"/>
      <c r="J1250" s="40"/>
      <c r="K1250" s="40"/>
      <c r="L1250" s="40"/>
      <c r="M1250" s="40"/>
    </row>
    <row r="1251" spans="1:13" ht="15.75" customHeight="1" x14ac:dyDescent="0.15">
      <c r="A1251" s="45"/>
      <c r="B1251" s="35"/>
      <c r="C1251" s="40"/>
      <c r="D1251" s="192" t="s">
        <v>3143</v>
      </c>
      <c r="E1251" s="193" t="s">
        <v>3144</v>
      </c>
      <c r="F1251" s="40"/>
      <c r="G1251" s="40"/>
      <c r="H1251" s="40"/>
      <c r="I1251" s="40"/>
      <c r="J1251" s="40"/>
      <c r="K1251" s="40"/>
      <c r="L1251" s="40"/>
      <c r="M1251" s="40"/>
    </row>
    <row r="1252" spans="1:13" ht="15.75" customHeight="1" x14ac:dyDescent="0.15">
      <c r="A1252" s="45"/>
      <c r="B1252" s="35"/>
      <c r="C1252" s="40"/>
      <c r="D1252" s="192" t="s">
        <v>3145</v>
      </c>
      <c r="E1252" s="193" t="s">
        <v>3146</v>
      </c>
      <c r="F1252" s="40"/>
      <c r="G1252" s="40"/>
      <c r="H1252" s="40"/>
      <c r="I1252" s="40"/>
      <c r="J1252" s="40"/>
      <c r="K1252" s="40"/>
      <c r="L1252" s="40"/>
      <c r="M1252" s="40"/>
    </row>
    <row r="1253" spans="1:13" ht="15.75" customHeight="1" x14ac:dyDescent="0.15">
      <c r="A1253" s="45"/>
      <c r="B1253" s="35"/>
      <c r="C1253" s="40"/>
      <c r="D1253" s="192" t="s">
        <v>3147</v>
      </c>
      <c r="E1253" s="193" t="s">
        <v>3148</v>
      </c>
      <c r="F1253" s="40"/>
      <c r="G1253" s="40"/>
      <c r="H1253" s="40"/>
      <c r="I1253" s="40"/>
      <c r="J1253" s="40"/>
      <c r="K1253" s="40"/>
      <c r="L1253" s="40"/>
      <c r="M1253" s="40"/>
    </row>
    <row r="1254" spans="1:13" ht="15.75" customHeight="1" x14ac:dyDescent="0.15">
      <c r="A1254" s="45"/>
      <c r="B1254" s="35"/>
      <c r="C1254" s="40"/>
      <c r="D1254" s="192" t="s">
        <v>3149</v>
      </c>
      <c r="E1254" s="193" t="s">
        <v>3150</v>
      </c>
      <c r="F1254" s="40"/>
      <c r="G1254" s="40"/>
      <c r="H1254" s="40"/>
      <c r="I1254" s="40"/>
      <c r="J1254" s="40"/>
      <c r="K1254" s="40"/>
      <c r="L1254" s="40"/>
      <c r="M1254" s="40"/>
    </row>
    <row r="1255" spans="1:13" ht="15.75" customHeight="1" x14ac:dyDescent="0.15">
      <c r="A1255" s="45"/>
      <c r="B1255" s="35"/>
      <c r="C1255" s="40"/>
      <c r="D1255" s="192" t="s">
        <v>3151</v>
      </c>
      <c r="E1255" s="193" t="s">
        <v>3152</v>
      </c>
      <c r="F1255" s="40"/>
      <c r="G1255" s="40"/>
      <c r="H1255" s="40"/>
      <c r="I1255" s="40"/>
      <c r="J1255" s="40"/>
      <c r="K1255" s="40"/>
      <c r="L1255" s="40"/>
      <c r="M1255" s="40"/>
    </row>
    <row r="1256" spans="1:13" ht="15.75" customHeight="1" x14ac:dyDescent="0.15">
      <c r="A1256" s="45"/>
      <c r="B1256" s="35"/>
      <c r="C1256" s="40"/>
      <c r="D1256" s="192" t="s">
        <v>3153</v>
      </c>
      <c r="E1256" s="193" t="s">
        <v>3154</v>
      </c>
      <c r="F1256" s="40"/>
      <c r="G1256" s="40"/>
      <c r="H1256" s="40"/>
      <c r="I1256" s="40"/>
      <c r="J1256" s="40"/>
      <c r="K1256" s="40"/>
      <c r="L1256" s="40"/>
      <c r="M1256" s="40"/>
    </row>
    <row r="1257" spans="1:13" ht="15.75" customHeight="1" x14ac:dyDescent="0.15">
      <c r="A1257" s="45"/>
      <c r="B1257" s="35"/>
      <c r="C1257" s="40"/>
      <c r="D1257" s="192" t="s">
        <v>3155</v>
      </c>
      <c r="E1257" s="193" t="s">
        <v>3156</v>
      </c>
      <c r="F1257" s="40"/>
      <c r="G1257" s="40"/>
      <c r="H1257" s="40"/>
      <c r="I1257" s="40"/>
      <c r="J1257" s="40"/>
      <c r="K1257" s="40"/>
      <c r="L1257" s="40"/>
      <c r="M1257" s="40"/>
    </row>
    <row r="1258" spans="1:13" ht="15.75" customHeight="1" x14ac:dyDescent="0.15">
      <c r="A1258" s="45"/>
      <c r="B1258" s="35"/>
      <c r="C1258" s="40"/>
      <c r="D1258" s="192" t="s">
        <v>3157</v>
      </c>
      <c r="E1258" s="193" t="s">
        <v>3158</v>
      </c>
      <c r="F1258" s="40"/>
      <c r="G1258" s="40"/>
      <c r="H1258" s="40"/>
      <c r="I1258" s="40"/>
      <c r="J1258" s="40"/>
      <c r="K1258" s="40"/>
      <c r="L1258" s="40"/>
      <c r="M1258" s="40"/>
    </row>
    <row r="1259" spans="1:13" ht="15.75" customHeight="1" x14ac:dyDescent="0.15">
      <c r="A1259" s="45"/>
      <c r="B1259" s="35"/>
      <c r="C1259" s="40"/>
      <c r="D1259" s="192" t="s">
        <v>3159</v>
      </c>
      <c r="E1259" s="193" t="s">
        <v>3160</v>
      </c>
      <c r="F1259" s="40"/>
      <c r="G1259" s="40"/>
      <c r="H1259" s="40"/>
      <c r="I1259" s="40"/>
      <c r="J1259" s="40"/>
      <c r="K1259" s="40"/>
      <c r="L1259" s="40"/>
      <c r="M1259" s="40"/>
    </row>
    <row r="1260" spans="1:13" ht="15.75" customHeight="1" x14ac:dyDescent="0.15">
      <c r="A1260" s="45"/>
      <c r="B1260" s="35"/>
      <c r="C1260" s="40"/>
      <c r="D1260" s="192" t="s">
        <v>3161</v>
      </c>
      <c r="E1260" s="193" t="s">
        <v>3162</v>
      </c>
      <c r="F1260" s="40"/>
      <c r="G1260" s="40"/>
      <c r="H1260" s="40"/>
      <c r="I1260" s="40"/>
      <c r="J1260" s="40"/>
      <c r="K1260" s="40"/>
      <c r="L1260" s="40"/>
      <c r="M1260" s="40"/>
    </row>
    <row r="1261" spans="1:13" ht="15.75" customHeight="1" x14ac:dyDescent="0.15">
      <c r="A1261" s="45"/>
      <c r="B1261" s="35"/>
      <c r="C1261" s="40"/>
      <c r="D1261" s="192" t="s">
        <v>3163</v>
      </c>
      <c r="E1261" s="193" t="s">
        <v>3164</v>
      </c>
      <c r="F1261" s="40"/>
      <c r="G1261" s="40"/>
      <c r="H1261" s="40"/>
      <c r="I1261" s="40"/>
      <c r="J1261" s="40"/>
      <c r="K1261" s="40"/>
      <c r="L1261" s="40"/>
      <c r="M1261" s="40"/>
    </row>
    <row r="1262" spans="1:13" ht="15.75" customHeight="1" x14ac:dyDescent="0.15">
      <c r="A1262" s="45"/>
      <c r="B1262" s="35"/>
      <c r="C1262" s="40"/>
      <c r="D1262" s="192" t="s">
        <v>3165</v>
      </c>
      <c r="E1262" s="193" t="s">
        <v>3166</v>
      </c>
      <c r="F1262" s="40"/>
      <c r="G1262" s="40"/>
      <c r="H1262" s="40"/>
      <c r="I1262" s="40"/>
      <c r="J1262" s="40"/>
      <c r="K1262" s="40"/>
      <c r="L1262" s="40"/>
      <c r="M1262" s="40"/>
    </row>
    <row r="1263" spans="1:13" ht="15.75" customHeight="1" x14ac:dyDescent="0.15">
      <c r="A1263" s="45"/>
      <c r="B1263" s="35"/>
      <c r="C1263" s="40"/>
      <c r="D1263" s="192" t="s">
        <v>3167</v>
      </c>
      <c r="E1263" s="193" t="s">
        <v>3168</v>
      </c>
      <c r="F1263" s="40"/>
      <c r="G1263" s="40"/>
      <c r="H1263" s="40"/>
      <c r="I1263" s="40"/>
      <c r="J1263" s="40"/>
      <c r="K1263" s="40"/>
      <c r="L1263" s="40"/>
      <c r="M1263" s="40"/>
    </row>
    <row r="1264" spans="1:13" ht="15.75" customHeight="1" x14ac:dyDescent="0.15">
      <c r="A1264" s="45"/>
      <c r="B1264" s="35"/>
      <c r="C1264" s="40"/>
      <c r="D1264" s="192" t="s">
        <v>3169</v>
      </c>
      <c r="E1264" s="193" t="s">
        <v>3170</v>
      </c>
      <c r="F1264" s="40"/>
      <c r="G1264" s="40"/>
      <c r="H1264" s="40"/>
      <c r="I1264" s="40"/>
      <c r="J1264" s="40"/>
      <c r="K1264" s="40"/>
      <c r="L1264" s="40"/>
      <c r="M1264" s="40"/>
    </row>
    <row r="1265" spans="1:13" ht="15.75" customHeight="1" x14ac:dyDescent="0.15">
      <c r="A1265" s="45"/>
      <c r="B1265" s="35"/>
      <c r="C1265" s="40"/>
      <c r="D1265" s="192" t="s">
        <v>3171</v>
      </c>
      <c r="E1265" s="193" t="s">
        <v>3172</v>
      </c>
      <c r="F1265" s="40"/>
      <c r="G1265" s="40"/>
      <c r="H1265" s="40"/>
      <c r="I1265" s="40"/>
      <c r="J1265" s="40"/>
      <c r="K1265" s="40"/>
      <c r="L1265" s="40"/>
      <c r="M1265" s="40"/>
    </row>
    <row r="1266" spans="1:13" ht="15.75" customHeight="1" x14ac:dyDescent="0.15">
      <c r="A1266" s="45"/>
      <c r="B1266" s="35"/>
      <c r="C1266" s="40"/>
      <c r="D1266" s="192" t="s">
        <v>3173</v>
      </c>
      <c r="E1266" s="193" t="s">
        <v>3174</v>
      </c>
      <c r="F1266" s="40"/>
      <c r="G1266" s="40"/>
      <c r="H1266" s="40"/>
      <c r="I1266" s="40"/>
      <c r="J1266" s="40"/>
      <c r="K1266" s="40"/>
      <c r="L1266" s="40"/>
      <c r="M1266" s="40"/>
    </row>
    <row r="1267" spans="1:13" ht="15.75" customHeight="1" x14ac:dyDescent="0.15">
      <c r="A1267" s="45"/>
      <c r="B1267" s="35"/>
      <c r="C1267" s="40"/>
      <c r="D1267" s="192" t="s">
        <v>3175</v>
      </c>
      <c r="E1267" s="193" t="s">
        <v>3176</v>
      </c>
      <c r="F1267" s="40"/>
      <c r="G1267" s="40"/>
      <c r="H1267" s="40"/>
      <c r="I1267" s="40"/>
      <c r="J1267" s="40"/>
      <c r="K1267" s="40"/>
      <c r="L1267" s="40"/>
      <c r="M1267" s="40"/>
    </row>
    <row r="1268" spans="1:13" ht="15.75" customHeight="1" x14ac:dyDescent="0.15">
      <c r="A1268" s="45"/>
      <c r="B1268" s="35"/>
      <c r="C1268" s="40"/>
      <c r="D1268" s="192" t="s">
        <v>3177</v>
      </c>
      <c r="E1268" s="193" t="s">
        <v>3178</v>
      </c>
      <c r="F1268" s="40"/>
      <c r="G1268" s="40"/>
      <c r="H1268" s="40"/>
      <c r="I1268" s="40"/>
      <c r="J1268" s="40"/>
      <c r="K1268" s="40"/>
      <c r="L1268" s="40"/>
      <c r="M1268" s="40"/>
    </row>
    <row r="1269" spans="1:13" ht="15.75" customHeight="1" x14ac:dyDescent="0.15">
      <c r="A1269" s="45"/>
      <c r="B1269" s="35"/>
      <c r="C1269" s="40"/>
      <c r="D1269" s="192" t="s">
        <v>3179</v>
      </c>
      <c r="E1269" s="193" t="s">
        <v>3180</v>
      </c>
      <c r="F1269" s="40"/>
      <c r="G1269" s="40"/>
      <c r="H1269" s="40"/>
      <c r="I1269" s="40"/>
      <c r="J1269" s="40"/>
      <c r="K1269" s="40"/>
      <c r="L1269" s="40"/>
      <c r="M1269" s="40"/>
    </row>
    <row r="1270" spans="1:13" ht="15.75" customHeight="1" x14ac:dyDescent="0.15">
      <c r="A1270" s="45"/>
      <c r="B1270" s="35"/>
      <c r="C1270" s="40"/>
      <c r="D1270" s="192" t="s">
        <v>3181</v>
      </c>
      <c r="E1270" s="193" t="s">
        <v>3182</v>
      </c>
      <c r="F1270" s="40"/>
      <c r="G1270" s="40"/>
      <c r="H1270" s="40"/>
      <c r="I1270" s="40"/>
      <c r="J1270" s="40"/>
      <c r="K1270" s="40"/>
      <c r="L1270" s="40"/>
      <c r="M1270" s="40"/>
    </row>
    <row r="1271" spans="1:13" ht="15.75" customHeight="1" x14ac:dyDescent="0.15">
      <c r="A1271" s="45"/>
      <c r="B1271" s="35"/>
      <c r="C1271" s="40"/>
      <c r="D1271" s="192" t="s">
        <v>3183</v>
      </c>
      <c r="E1271" s="193" t="s">
        <v>3184</v>
      </c>
      <c r="F1271" s="40"/>
      <c r="G1271" s="40"/>
      <c r="H1271" s="40"/>
      <c r="I1271" s="40"/>
      <c r="J1271" s="40"/>
      <c r="K1271" s="40"/>
      <c r="L1271" s="40"/>
      <c r="M1271" s="40"/>
    </row>
    <row r="1272" spans="1:13" ht="15.75" customHeight="1" x14ac:dyDescent="0.15">
      <c r="A1272" s="45"/>
      <c r="B1272" s="35"/>
      <c r="C1272" s="40"/>
      <c r="D1272" s="192" t="s">
        <v>3185</v>
      </c>
      <c r="E1272" s="193" t="s">
        <v>3186</v>
      </c>
      <c r="F1272" s="40"/>
      <c r="G1272" s="40"/>
      <c r="H1272" s="40"/>
      <c r="I1272" s="40"/>
      <c r="J1272" s="40"/>
      <c r="K1272" s="40"/>
      <c r="L1272" s="40"/>
      <c r="M1272" s="40"/>
    </row>
    <row r="1273" spans="1:13" ht="15.75" customHeight="1" x14ac:dyDescent="0.15">
      <c r="A1273" s="45"/>
      <c r="B1273" s="35"/>
      <c r="C1273" s="40"/>
      <c r="D1273" s="192" t="s">
        <v>3187</v>
      </c>
      <c r="E1273" s="193" t="s">
        <v>3188</v>
      </c>
      <c r="F1273" s="40"/>
      <c r="G1273" s="40"/>
      <c r="H1273" s="40"/>
      <c r="I1273" s="40"/>
      <c r="J1273" s="40"/>
      <c r="K1273" s="40"/>
      <c r="L1273" s="40"/>
      <c r="M1273" s="40"/>
    </row>
    <row r="1274" spans="1:13" ht="15.75" customHeight="1" x14ac:dyDescent="0.15">
      <c r="A1274" s="45"/>
      <c r="B1274" s="35"/>
      <c r="C1274" s="40"/>
      <c r="D1274" s="192" t="s">
        <v>3189</v>
      </c>
      <c r="E1274" s="193" t="s">
        <v>3190</v>
      </c>
      <c r="F1274" s="40"/>
      <c r="G1274" s="40"/>
      <c r="H1274" s="40"/>
      <c r="I1274" s="40"/>
      <c r="J1274" s="40"/>
      <c r="K1274" s="40"/>
      <c r="L1274" s="40"/>
      <c r="M1274" s="40"/>
    </row>
    <row r="1275" spans="1:13" ht="15.75" customHeight="1" x14ac:dyDescent="0.15">
      <c r="A1275" s="45"/>
      <c r="B1275" s="35"/>
      <c r="C1275" s="40"/>
      <c r="D1275" s="192" t="s">
        <v>3191</v>
      </c>
      <c r="E1275" s="193" t="s">
        <v>3192</v>
      </c>
      <c r="F1275" s="40"/>
      <c r="G1275" s="40"/>
      <c r="H1275" s="40"/>
      <c r="I1275" s="40"/>
      <c r="J1275" s="40"/>
      <c r="K1275" s="40"/>
      <c r="L1275" s="40"/>
      <c r="M1275" s="40"/>
    </row>
    <row r="1276" spans="1:13" ht="15.75" customHeight="1" x14ac:dyDescent="0.15">
      <c r="A1276" s="45"/>
      <c r="B1276" s="35"/>
      <c r="C1276" s="40"/>
      <c r="D1276" s="192" t="s">
        <v>3193</v>
      </c>
      <c r="E1276" s="193" t="s">
        <v>3194</v>
      </c>
      <c r="F1276" s="40"/>
      <c r="G1276" s="40"/>
      <c r="H1276" s="40"/>
      <c r="I1276" s="40"/>
      <c r="J1276" s="40"/>
      <c r="K1276" s="40"/>
      <c r="L1276" s="40"/>
      <c r="M1276" s="40"/>
    </row>
    <row r="1277" spans="1:13" ht="15.75" customHeight="1" x14ac:dyDescent="0.15">
      <c r="A1277" s="45"/>
      <c r="B1277" s="35"/>
      <c r="C1277" s="40"/>
      <c r="D1277" s="192" t="s">
        <v>3195</v>
      </c>
      <c r="E1277" s="193" t="s">
        <v>3196</v>
      </c>
      <c r="F1277" s="40"/>
      <c r="G1277" s="40"/>
      <c r="H1277" s="40"/>
      <c r="I1277" s="40"/>
      <c r="J1277" s="40"/>
      <c r="K1277" s="40"/>
      <c r="L1277" s="40"/>
      <c r="M1277" s="40"/>
    </row>
    <row r="1278" spans="1:13" ht="15.75" customHeight="1" x14ac:dyDescent="0.15">
      <c r="A1278" s="45"/>
      <c r="B1278" s="35"/>
      <c r="C1278" s="40"/>
      <c r="D1278" s="192" t="s">
        <v>3197</v>
      </c>
      <c r="E1278" s="193" t="s">
        <v>3198</v>
      </c>
      <c r="F1278" s="40"/>
      <c r="G1278" s="40"/>
      <c r="H1278" s="40"/>
      <c r="I1278" s="40"/>
      <c r="J1278" s="40"/>
      <c r="K1278" s="40"/>
      <c r="L1278" s="40"/>
      <c r="M1278" s="40"/>
    </row>
    <row r="1279" spans="1:13" ht="15.75" customHeight="1" x14ac:dyDescent="0.15">
      <c r="A1279" s="45"/>
      <c r="B1279" s="35"/>
      <c r="C1279" s="40"/>
      <c r="D1279" s="192" t="s">
        <v>3199</v>
      </c>
      <c r="E1279" s="193" t="s">
        <v>3200</v>
      </c>
      <c r="F1279" s="40"/>
      <c r="G1279" s="40"/>
      <c r="H1279" s="40"/>
      <c r="I1279" s="40"/>
      <c r="J1279" s="40"/>
      <c r="K1279" s="40"/>
      <c r="L1279" s="40"/>
      <c r="M1279" s="40"/>
    </row>
    <row r="1280" spans="1:13" ht="15.75" customHeight="1" x14ac:dyDescent="0.15">
      <c r="A1280" s="45"/>
      <c r="B1280" s="35"/>
      <c r="C1280" s="40"/>
      <c r="D1280" s="192" t="s">
        <v>3201</v>
      </c>
      <c r="E1280" s="193" t="s">
        <v>3202</v>
      </c>
      <c r="F1280" s="40"/>
      <c r="G1280" s="40"/>
      <c r="H1280" s="40"/>
      <c r="I1280" s="40"/>
      <c r="J1280" s="40"/>
      <c r="K1280" s="40"/>
      <c r="L1280" s="40"/>
      <c r="M1280" s="40"/>
    </row>
    <row r="1281" spans="1:13" ht="15.75" customHeight="1" x14ac:dyDescent="0.15">
      <c r="A1281" s="45"/>
      <c r="B1281" s="35"/>
      <c r="C1281" s="40"/>
      <c r="D1281" s="192" t="s">
        <v>3203</v>
      </c>
      <c r="E1281" s="193" t="s">
        <v>3204</v>
      </c>
      <c r="F1281" s="40"/>
      <c r="G1281" s="40"/>
      <c r="H1281" s="40"/>
      <c r="I1281" s="40"/>
      <c r="J1281" s="40"/>
      <c r="K1281" s="40"/>
      <c r="L1281" s="40"/>
      <c r="M1281" s="40"/>
    </row>
    <row r="1282" spans="1:13" ht="15.75" customHeight="1" x14ac:dyDescent="0.15">
      <c r="A1282" s="45"/>
      <c r="B1282" s="35"/>
      <c r="C1282" s="40"/>
      <c r="D1282" s="192" t="s">
        <v>3205</v>
      </c>
      <c r="E1282" s="193" t="s">
        <v>3206</v>
      </c>
      <c r="F1282" s="40"/>
      <c r="G1282" s="40"/>
      <c r="H1282" s="40"/>
      <c r="I1282" s="40"/>
      <c r="J1282" s="40"/>
      <c r="K1282" s="40"/>
      <c r="L1282" s="40"/>
      <c r="M1282" s="40"/>
    </row>
    <row r="1283" spans="1:13" ht="15.75" customHeight="1" x14ac:dyDescent="0.15">
      <c r="A1283" s="45"/>
      <c r="B1283" s="35"/>
      <c r="C1283" s="40"/>
      <c r="D1283" s="192" t="s">
        <v>3207</v>
      </c>
      <c r="E1283" s="193" t="s">
        <v>3208</v>
      </c>
      <c r="F1283" s="40"/>
      <c r="G1283" s="40"/>
      <c r="H1283" s="40"/>
      <c r="I1283" s="40"/>
      <c r="J1283" s="40"/>
      <c r="K1283" s="40"/>
      <c r="L1283" s="40"/>
      <c r="M1283" s="40"/>
    </row>
    <row r="1284" spans="1:13" ht="15.75" customHeight="1" x14ac:dyDescent="0.15">
      <c r="A1284" s="45"/>
      <c r="B1284" s="35"/>
      <c r="C1284" s="40"/>
      <c r="D1284" s="192" t="s">
        <v>3209</v>
      </c>
      <c r="E1284" s="193" t="s">
        <v>3210</v>
      </c>
      <c r="F1284" s="40"/>
      <c r="G1284" s="40"/>
      <c r="H1284" s="40"/>
      <c r="I1284" s="40"/>
      <c r="J1284" s="40"/>
      <c r="K1284" s="40"/>
      <c r="L1284" s="40"/>
      <c r="M1284" s="40"/>
    </row>
    <row r="1285" spans="1:13" ht="15.75" customHeight="1" x14ac:dyDescent="0.15">
      <c r="A1285" s="45"/>
      <c r="B1285" s="35"/>
      <c r="C1285" s="40"/>
      <c r="D1285" s="192" t="s">
        <v>3211</v>
      </c>
      <c r="E1285" s="193" t="s">
        <v>3212</v>
      </c>
      <c r="F1285" s="40"/>
      <c r="G1285" s="40"/>
      <c r="H1285" s="40"/>
      <c r="I1285" s="40"/>
      <c r="J1285" s="40"/>
      <c r="K1285" s="40"/>
      <c r="L1285" s="40"/>
      <c r="M1285" s="40"/>
    </row>
    <row r="1286" spans="1:13" ht="15.75" customHeight="1" x14ac:dyDescent="0.15">
      <c r="A1286" s="45"/>
      <c r="B1286" s="35"/>
      <c r="C1286" s="40"/>
      <c r="D1286" s="192" t="s">
        <v>3213</v>
      </c>
      <c r="E1286" s="193" t="s">
        <v>3214</v>
      </c>
      <c r="F1286" s="40"/>
      <c r="G1286" s="40"/>
      <c r="H1286" s="40"/>
      <c r="I1286" s="40"/>
      <c r="J1286" s="40"/>
      <c r="K1286" s="40"/>
      <c r="L1286" s="40"/>
      <c r="M1286" s="40"/>
    </row>
    <row r="1287" spans="1:13" ht="15.75" customHeight="1" x14ac:dyDescent="0.15">
      <c r="A1287" s="45"/>
      <c r="B1287" s="35"/>
      <c r="C1287" s="40"/>
      <c r="D1287" s="192" t="s">
        <v>3215</v>
      </c>
      <c r="E1287" s="193" t="s">
        <v>3216</v>
      </c>
      <c r="F1287" s="40"/>
      <c r="G1287" s="40"/>
      <c r="H1287" s="40"/>
      <c r="I1287" s="40"/>
      <c r="J1287" s="40"/>
      <c r="K1287" s="40"/>
      <c r="L1287" s="40"/>
      <c r="M1287" s="40"/>
    </row>
    <row r="1288" spans="1:13" ht="15.75" customHeight="1" x14ac:dyDescent="0.15">
      <c r="A1288" s="45"/>
      <c r="B1288" s="35"/>
      <c r="C1288" s="40"/>
      <c r="D1288" s="192" t="s">
        <v>3217</v>
      </c>
      <c r="E1288" s="193" t="s">
        <v>3218</v>
      </c>
      <c r="F1288" s="40"/>
      <c r="G1288" s="40"/>
      <c r="H1288" s="40"/>
      <c r="I1288" s="40"/>
      <c r="J1288" s="40"/>
      <c r="K1288" s="40"/>
      <c r="L1288" s="40"/>
      <c r="M1288" s="40"/>
    </row>
    <row r="1289" spans="1:13" ht="15.75" customHeight="1" x14ac:dyDescent="0.15">
      <c r="A1289" s="45"/>
      <c r="B1289" s="35"/>
      <c r="C1289" s="40"/>
      <c r="D1289" s="192" t="s">
        <v>3219</v>
      </c>
      <c r="E1289" s="193" t="s">
        <v>3220</v>
      </c>
      <c r="F1289" s="40"/>
      <c r="G1289" s="40"/>
      <c r="H1289" s="40"/>
      <c r="I1289" s="40"/>
      <c r="J1289" s="40"/>
      <c r="K1289" s="40"/>
      <c r="L1289" s="40"/>
      <c r="M1289" s="40"/>
    </row>
    <row r="1290" spans="1:13" ht="15.75" customHeight="1" x14ac:dyDescent="0.15">
      <c r="A1290" s="45"/>
      <c r="B1290" s="35"/>
      <c r="C1290" s="40"/>
      <c r="D1290" s="192" t="s">
        <v>3221</v>
      </c>
      <c r="E1290" s="193" t="s">
        <v>3222</v>
      </c>
      <c r="F1290" s="40"/>
      <c r="G1290" s="40"/>
      <c r="H1290" s="40"/>
      <c r="I1290" s="40"/>
      <c r="J1290" s="40"/>
      <c r="K1290" s="40"/>
      <c r="L1290" s="40"/>
      <c r="M1290" s="40"/>
    </row>
    <row r="1291" spans="1:13" ht="15.75" customHeight="1" x14ac:dyDescent="0.15">
      <c r="A1291" s="45"/>
      <c r="B1291" s="35"/>
      <c r="C1291" s="40"/>
      <c r="D1291" s="192" t="s">
        <v>3223</v>
      </c>
      <c r="E1291" s="193" t="s">
        <v>3224</v>
      </c>
      <c r="F1291" s="40"/>
      <c r="G1291" s="40"/>
      <c r="H1291" s="40"/>
      <c r="I1291" s="40"/>
      <c r="J1291" s="40"/>
      <c r="K1291" s="40"/>
      <c r="L1291" s="40"/>
      <c r="M1291" s="40"/>
    </row>
    <row r="1292" spans="1:13" ht="15.75" customHeight="1" x14ac:dyDescent="0.15">
      <c r="A1292" s="45"/>
      <c r="B1292" s="35"/>
      <c r="C1292" s="40"/>
      <c r="D1292" s="192" t="s">
        <v>3225</v>
      </c>
      <c r="E1292" s="193" t="s">
        <v>3226</v>
      </c>
      <c r="F1292" s="40"/>
      <c r="G1292" s="40"/>
      <c r="H1292" s="40"/>
      <c r="I1292" s="40"/>
      <c r="J1292" s="40"/>
      <c r="K1292" s="40"/>
      <c r="L1292" s="40"/>
      <c r="M1292" s="40"/>
    </row>
    <row r="1293" spans="1:13" ht="15.75" customHeight="1" x14ac:dyDescent="0.15">
      <c r="A1293" s="45"/>
      <c r="B1293" s="35"/>
      <c r="C1293" s="40"/>
      <c r="D1293" s="192" t="s">
        <v>3227</v>
      </c>
      <c r="E1293" s="193" t="s">
        <v>3228</v>
      </c>
      <c r="F1293" s="40"/>
      <c r="G1293" s="40"/>
      <c r="H1293" s="40"/>
      <c r="I1293" s="40"/>
      <c r="J1293" s="40"/>
      <c r="K1293" s="40"/>
      <c r="L1293" s="40"/>
      <c r="M1293" s="40"/>
    </row>
    <row r="1294" spans="1:13" ht="15.75" customHeight="1" x14ac:dyDescent="0.15">
      <c r="A1294" s="45"/>
      <c r="B1294" s="35"/>
      <c r="C1294" s="40"/>
      <c r="D1294" s="192" t="s">
        <v>3229</v>
      </c>
      <c r="E1294" s="193" t="s">
        <v>3230</v>
      </c>
      <c r="F1294" s="40"/>
      <c r="G1294" s="40"/>
      <c r="H1294" s="40"/>
      <c r="I1294" s="40"/>
      <c r="J1294" s="40"/>
      <c r="K1294" s="40"/>
      <c r="L1294" s="40"/>
      <c r="M1294" s="40"/>
    </row>
    <row r="1295" spans="1:13" ht="15.75" customHeight="1" x14ac:dyDescent="0.15">
      <c r="A1295" s="45"/>
      <c r="B1295" s="35"/>
      <c r="C1295" s="40"/>
      <c r="D1295" s="192" t="s">
        <v>3231</v>
      </c>
      <c r="E1295" s="193" t="s">
        <v>3232</v>
      </c>
      <c r="F1295" s="40"/>
      <c r="G1295" s="40"/>
      <c r="H1295" s="40"/>
      <c r="I1295" s="40"/>
      <c r="J1295" s="40"/>
      <c r="K1295" s="40"/>
      <c r="L1295" s="40"/>
      <c r="M1295" s="40"/>
    </row>
    <row r="1296" spans="1:13" ht="15.75" customHeight="1" x14ac:dyDescent="0.15">
      <c r="A1296" s="45"/>
      <c r="B1296" s="35"/>
      <c r="C1296" s="40"/>
      <c r="D1296" s="192" t="s">
        <v>3233</v>
      </c>
      <c r="E1296" s="193" t="s">
        <v>3234</v>
      </c>
      <c r="F1296" s="40"/>
      <c r="G1296" s="40"/>
      <c r="H1296" s="40"/>
      <c r="I1296" s="40"/>
      <c r="J1296" s="40"/>
      <c r="K1296" s="40"/>
      <c r="L1296" s="40"/>
      <c r="M1296" s="40"/>
    </row>
    <row r="1297" spans="1:13" ht="15.75" customHeight="1" x14ac:dyDescent="0.15">
      <c r="A1297" s="45"/>
      <c r="B1297" s="35"/>
      <c r="C1297" s="40"/>
      <c r="D1297" s="192" t="s">
        <v>3235</v>
      </c>
      <c r="E1297" s="193" t="s">
        <v>3236</v>
      </c>
      <c r="F1297" s="40"/>
      <c r="G1297" s="40"/>
      <c r="H1297" s="40"/>
      <c r="I1297" s="40"/>
      <c r="J1297" s="40"/>
      <c r="K1297" s="40"/>
      <c r="L1297" s="40"/>
      <c r="M1297" s="40"/>
    </row>
    <row r="1298" spans="1:13" ht="15.75" customHeight="1" x14ac:dyDescent="0.15">
      <c r="A1298" s="45"/>
      <c r="B1298" s="35"/>
      <c r="C1298" s="40"/>
      <c r="D1298" s="192" t="s">
        <v>3237</v>
      </c>
      <c r="E1298" s="193" t="s">
        <v>3238</v>
      </c>
      <c r="F1298" s="40"/>
      <c r="G1298" s="40"/>
      <c r="H1298" s="40"/>
      <c r="I1298" s="40"/>
      <c r="J1298" s="40"/>
      <c r="K1298" s="40"/>
      <c r="L1298" s="40"/>
      <c r="M1298" s="40"/>
    </row>
    <row r="1299" spans="1:13" ht="15.75" customHeight="1" x14ac:dyDescent="0.15">
      <c r="A1299" s="45"/>
      <c r="B1299" s="35"/>
      <c r="C1299" s="40"/>
      <c r="D1299" s="192" t="s">
        <v>3239</v>
      </c>
      <c r="E1299" s="193" t="s">
        <v>3240</v>
      </c>
      <c r="F1299" s="40"/>
      <c r="G1299" s="40"/>
      <c r="H1299" s="40"/>
      <c r="I1299" s="40"/>
      <c r="J1299" s="40"/>
      <c r="K1299" s="40"/>
      <c r="L1299" s="40"/>
      <c r="M1299" s="40"/>
    </row>
    <row r="1300" spans="1:13" ht="15.75" customHeight="1" x14ac:dyDescent="0.15">
      <c r="A1300" s="45"/>
      <c r="B1300" s="35"/>
      <c r="C1300" s="40"/>
      <c r="D1300" s="192" t="s">
        <v>3241</v>
      </c>
      <c r="E1300" s="193" t="s">
        <v>3242</v>
      </c>
      <c r="F1300" s="40"/>
      <c r="G1300" s="40"/>
      <c r="H1300" s="40"/>
      <c r="I1300" s="40"/>
      <c r="J1300" s="40"/>
      <c r="K1300" s="40"/>
      <c r="L1300" s="40"/>
      <c r="M1300" s="40"/>
    </row>
    <row r="1301" spans="1:13" ht="15.75" customHeight="1" x14ac:dyDescent="0.15">
      <c r="A1301" s="45"/>
      <c r="B1301" s="35"/>
      <c r="C1301" s="40"/>
      <c r="D1301" s="192" t="s">
        <v>3243</v>
      </c>
      <c r="E1301" s="193" t="s">
        <v>3244</v>
      </c>
      <c r="F1301" s="40"/>
      <c r="G1301" s="40"/>
      <c r="H1301" s="40"/>
      <c r="I1301" s="40"/>
      <c r="J1301" s="40"/>
      <c r="K1301" s="40"/>
      <c r="L1301" s="40"/>
      <c r="M1301" s="40"/>
    </row>
    <row r="1302" spans="1:13" ht="15.75" customHeight="1" x14ac:dyDescent="0.15">
      <c r="A1302" s="45"/>
      <c r="B1302" s="35"/>
      <c r="C1302" s="40"/>
      <c r="D1302" s="192" t="s">
        <v>3245</v>
      </c>
      <c r="E1302" s="193" t="s">
        <v>3246</v>
      </c>
      <c r="F1302" s="40"/>
      <c r="G1302" s="40"/>
      <c r="H1302" s="40"/>
      <c r="I1302" s="40"/>
      <c r="J1302" s="40"/>
      <c r="K1302" s="40"/>
      <c r="L1302" s="40"/>
      <c r="M1302" s="40"/>
    </row>
    <row r="1303" spans="1:13" ht="15.75" customHeight="1" x14ac:dyDescent="0.15">
      <c r="A1303" s="45"/>
      <c r="B1303" s="35"/>
      <c r="C1303" s="40"/>
      <c r="D1303" s="192" t="s">
        <v>3247</v>
      </c>
      <c r="E1303" s="193" t="s">
        <v>3248</v>
      </c>
      <c r="F1303" s="40"/>
      <c r="G1303" s="40"/>
      <c r="H1303" s="40"/>
      <c r="I1303" s="40"/>
      <c r="J1303" s="40"/>
      <c r="K1303" s="40"/>
      <c r="L1303" s="40"/>
      <c r="M1303" s="40"/>
    </row>
    <row r="1304" spans="1:13" ht="15.75" customHeight="1" x14ac:dyDescent="0.15">
      <c r="A1304" s="45"/>
      <c r="B1304" s="35"/>
      <c r="C1304" s="40"/>
      <c r="D1304" s="192" t="s">
        <v>3249</v>
      </c>
      <c r="E1304" s="193" t="s">
        <v>3250</v>
      </c>
      <c r="F1304" s="40"/>
      <c r="G1304" s="40"/>
      <c r="H1304" s="40"/>
      <c r="I1304" s="40"/>
      <c r="J1304" s="40"/>
      <c r="K1304" s="40"/>
      <c r="L1304" s="40"/>
      <c r="M1304" s="40"/>
    </row>
    <row r="1305" spans="1:13" ht="15.75" customHeight="1" x14ac:dyDescent="0.15">
      <c r="A1305" s="45"/>
      <c r="B1305" s="35"/>
      <c r="C1305" s="40"/>
      <c r="D1305" s="192" t="s">
        <v>3251</v>
      </c>
      <c r="E1305" s="193" t="s">
        <v>3252</v>
      </c>
      <c r="F1305" s="40"/>
      <c r="G1305" s="40"/>
      <c r="H1305" s="40"/>
      <c r="I1305" s="40"/>
      <c r="J1305" s="40"/>
      <c r="K1305" s="40"/>
      <c r="L1305" s="40"/>
      <c r="M1305" s="40"/>
    </row>
    <row r="1306" spans="1:13" ht="15.75" customHeight="1" x14ac:dyDescent="0.15">
      <c r="A1306" s="45"/>
      <c r="B1306" s="35"/>
      <c r="C1306" s="40"/>
      <c r="D1306" s="192" t="s">
        <v>3253</v>
      </c>
      <c r="E1306" s="193" t="s">
        <v>3254</v>
      </c>
      <c r="F1306" s="40"/>
      <c r="G1306" s="40"/>
      <c r="H1306" s="40"/>
      <c r="I1306" s="40"/>
      <c r="J1306" s="40"/>
      <c r="K1306" s="40"/>
      <c r="L1306" s="40"/>
      <c r="M1306" s="40"/>
    </row>
    <row r="1307" spans="1:13" ht="15.75" customHeight="1" x14ac:dyDescent="0.15">
      <c r="A1307" s="45"/>
      <c r="B1307" s="35"/>
      <c r="C1307" s="40"/>
      <c r="D1307" s="192" t="s">
        <v>3255</v>
      </c>
      <c r="E1307" s="193" t="s">
        <v>3256</v>
      </c>
      <c r="F1307" s="40"/>
      <c r="G1307" s="40"/>
      <c r="H1307" s="40"/>
      <c r="I1307" s="40"/>
      <c r="J1307" s="40"/>
      <c r="K1307" s="40"/>
      <c r="L1307" s="40"/>
      <c r="M1307" s="40"/>
    </row>
    <row r="1308" spans="1:13" ht="15.75" customHeight="1" x14ac:dyDescent="0.15">
      <c r="A1308" s="45"/>
      <c r="B1308" s="35"/>
      <c r="C1308" s="40"/>
      <c r="D1308" s="192" t="s">
        <v>3257</v>
      </c>
      <c r="E1308" s="193" t="s">
        <v>3258</v>
      </c>
      <c r="F1308" s="40"/>
      <c r="G1308" s="40"/>
      <c r="H1308" s="40"/>
      <c r="I1308" s="40"/>
      <c r="J1308" s="40"/>
      <c r="K1308" s="40"/>
      <c r="L1308" s="40"/>
      <c r="M1308" s="40"/>
    </row>
    <row r="1309" spans="1:13" ht="15.75" customHeight="1" x14ac:dyDescent="0.15">
      <c r="A1309" s="45"/>
      <c r="B1309" s="35"/>
      <c r="C1309" s="40"/>
      <c r="D1309" s="192" t="s">
        <v>3259</v>
      </c>
      <c r="E1309" s="193" t="s">
        <v>3260</v>
      </c>
      <c r="F1309" s="40"/>
      <c r="G1309" s="40"/>
      <c r="H1309" s="40"/>
      <c r="I1309" s="40"/>
      <c r="J1309" s="40"/>
      <c r="K1309" s="40"/>
      <c r="L1309" s="40"/>
      <c r="M1309" s="40"/>
    </row>
    <row r="1310" spans="1:13" ht="15.75" customHeight="1" x14ac:dyDescent="0.15">
      <c r="A1310" s="45"/>
      <c r="B1310" s="35"/>
      <c r="C1310" s="40"/>
      <c r="D1310" s="192" t="s">
        <v>3261</v>
      </c>
      <c r="E1310" s="193" t="s">
        <v>3262</v>
      </c>
      <c r="F1310" s="40"/>
      <c r="G1310" s="40"/>
      <c r="H1310" s="40"/>
      <c r="I1310" s="40"/>
      <c r="J1310" s="40"/>
      <c r="K1310" s="40"/>
      <c r="L1310" s="40"/>
      <c r="M1310" s="40"/>
    </row>
    <row r="1311" spans="1:13" ht="15.75" customHeight="1" x14ac:dyDescent="0.15">
      <c r="A1311" s="45"/>
      <c r="B1311" s="35"/>
      <c r="C1311" s="40"/>
      <c r="D1311" s="192" t="s">
        <v>3263</v>
      </c>
      <c r="E1311" s="193" t="s">
        <v>3264</v>
      </c>
      <c r="F1311" s="40"/>
      <c r="G1311" s="40"/>
      <c r="H1311" s="40"/>
      <c r="I1311" s="40"/>
      <c r="J1311" s="40"/>
      <c r="K1311" s="40"/>
      <c r="L1311" s="40"/>
      <c r="M1311" s="40"/>
    </row>
    <row r="1312" spans="1:13" ht="15.75" customHeight="1" x14ac:dyDescent="0.15">
      <c r="A1312" s="45"/>
      <c r="B1312" s="35"/>
      <c r="C1312" s="40"/>
      <c r="D1312" s="192" t="s">
        <v>3265</v>
      </c>
      <c r="E1312" s="193" t="s">
        <v>3266</v>
      </c>
      <c r="F1312" s="40"/>
      <c r="G1312" s="40"/>
      <c r="H1312" s="40"/>
      <c r="I1312" s="40"/>
      <c r="J1312" s="40"/>
      <c r="K1312" s="40"/>
      <c r="L1312" s="40"/>
      <c r="M1312" s="40"/>
    </row>
    <row r="1313" spans="1:13" ht="15.75" customHeight="1" x14ac:dyDescent="0.15">
      <c r="A1313" s="45"/>
      <c r="B1313" s="35"/>
      <c r="C1313" s="40"/>
      <c r="D1313" s="192" t="s">
        <v>3267</v>
      </c>
      <c r="E1313" s="193" t="s">
        <v>3268</v>
      </c>
      <c r="F1313" s="40"/>
      <c r="G1313" s="40"/>
      <c r="H1313" s="40"/>
      <c r="I1313" s="40"/>
      <c r="J1313" s="40"/>
      <c r="K1313" s="40"/>
      <c r="L1313" s="40"/>
      <c r="M1313" s="40"/>
    </row>
    <row r="1314" spans="1:13" ht="15.75" customHeight="1" x14ac:dyDescent="0.15">
      <c r="A1314" s="45"/>
      <c r="B1314" s="35"/>
      <c r="C1314" s="40"/>
      <c r="D1314" s="192" t="s">
        <v>3269</v>
      </c>
      <c r="E1314" s="193" t="s">
        <v>3270</v>
      </c>
      <c r="F1314" s="40"/>
      <c r="G1314" s="40"/>
      <c r="H1314" s="40"/>
      <c r="I1314" s="40"/>
      <c r="J1314" s="40"/>
      <c r="K1314" s="40"/>
      <c r="L1314" s="40"/>
      <c r="M1314" s="40"/>
    </row>
    <row r="1315" spans="1:13" ht="15.75" customHeight="1" x14ac:dyDescent="0.15">
      <c r="A1315" s="45"/>
      <c r="B1315" s="35"/>
      <c r="C1315" s="40"/>
      <c r="D1315" s="192" t="s">
        <v>3271</v>
      </c>
      <c r="E1315" s="193" t="s">
        <v>3272</v>
      </c>
      <c r="F1315" s="40"/>
      <c r="G1315" s="40"/>
      <c r="H1315" s="40"/>
      <c r="I1315" s="40"/>
      <c r="J1315" s="40"/>
      <c r="K1315" s="40"/>
      <c r="L1315" s="40"/>
      <c r="M1315" s="40"/>
    </row>
    <row r="1316" spans="1:13" ht="15.75" customHeight="1" x14ac:dyDescent="0.15">
      <c r="A1316" s="45"/>
      <c r="B1316" s="35"/>
      <c r="C1316" s="40"/>
      <c r="D1316" s="192" t="s">
        <v>3273</v>
      </c>
      <c r="E1316" s="193" t="s">
        <v>3274</v>
      </c>
      <c r="F1316" s="40"/>
      <c r="G1316" s="40"/>
      <c r="H1316" s="40"/>
      <c r="I1316" s="40"/>
      <c r="J1316" s="40"/>
      <c r="K1316" s="40"/>
      <c r="L1316" s="40"/>
      <c r="M1316" s="40"/>
    </row>
    <row r="1317" spans="1:13" ht="15.75" customHeight="1" x14ac:dyDescent="0.15">
      <c r="A1317" s="45"/>
      <c r="B1317" s="35"/>
      <c r="C1317" s="40"/>
      <c r="D1317" s="192" t="s">
        <v>3275</v>
      </c>
      <c r="E1317" s="193" t="s">
        <v>3276</v>
      </c>
      <c r="F1317" s="40"/>
      <c r="G1317" s="40"/>
      <c r="H1317" s="40"/>
      <c r="I1317" s="40"/>
      <c r="J1317" s="40"/>
      <c r="K1317" s="40"/>
      <c r="L1317" s="40"/>
      <c r="M1317" s="40"/>
    </row>
    <row r="1318" spans="1:13" ht="15.75" customHeight="1" x14ac:dyDescent="0.15">
      <c r="A1318" s="45"/>
      <c r="B1318" s="35"/>
      <c r="C1318" s="40"/>
      <c r="D1318" s="192" t="s">
        <v>3277</v>
      </c>
      <c r="E1318" s="193" t="s">
        <v>3278</v>
      </c>
      <c r="F1318" s="40"/>
      <c r="G1318" s="40"/>
      <c r="H1318" s="40"/>
      <c r="I1318" s="40"/>
      <c r="J1318" s="40"/>
      <c r="K1318" s="40"/>
      <c r="L1318" s="40"/>
      <c r="M1318" s="40"/>
    </row>
    <row r="1319" spans="1:13" ht="15.75" customHeight="1" x14ac:dyDescent="0.15">
      <c r="A1319" s="45"/>
      <c r="B1319" s="35"/>
      <c r="C1319" s="40"/>
      <c r="D1319" s="192" t="s">
        <v>3279</v>
      </c>
      <c r="E1319" s="193" t="s">
        <v>3280</v>
      </c>
      <c r="F1319" s="40"/>
      <c r="G1319" s="40"/>
      <c r="H1319" s="40"/>
      <c r="I1319" s="40"/>
      <c r="J1319" s="40"/>
      <c r="K1319" s="40"/>
      <c r="L1319" s="40"/>
      <c r="M1319" s="40"/>
    </row>
    <row r="1320" spans="1:13" ht="15.75" customHeight="1" x14ac:dyDescent="0.15">
      <c r="A1320" s="45"/>
      <c r="B1320" s="35"/>
      <c r="C1320" s="40"/>
      <c r="D1320" s="192" t="s">
        <v>3281</v>
      </c>
      <c r="E1320" s="193" t="s">
        <v>3282</v>
      </c>
      <c r="F1320" s="40"/>
      <c r="G1320" s="40"/>
      <c r="H1320" s="40"/>
      <c r="I1320" s="40"/>
      <c r="J1320" s="40"/>
      <c r="K1320" s="40"/>
      <c r="L1320" s="40"/>
      <c r="M1320" s="40"/>
    </row>
    <row r="1321" spans="1:13" ht="15.75" customHeight="1" x14ac:dyDescent="0.15">
      <c r="A1321" s="45"/>
      <c r="B1321" s="35"/>
      <c r="C1321" s="40"/>
      <c r="D1321" s="192" t="s">
        <v>3283</v>
      </c>
      <c r="E1321" s="193" t="s">
        <v>3284</v>
      </c>
      <c r="F1321" s="40"/>
      <c r="G1321" s="40"/>
      <c r="H1321" s="40"/>
      <c r="I1321" s="40"/>
      <c r="J1321" s="40"/>
      <c r="K1321" s="40"/>
      <c r="L1321" s="40"/>
      <c r="M1321" s="40"/>
    </row>
    <row r="1322" spans="1:13" ht="15.75" customHeight="1" x14ac:dyDescent="0.15">
      <c r="A1322" s="45"/>
      <c r="B1322" s="35"/>
      <c r="C1322" s="40"/>
      <c r="D1322" s="192" t="s">
        <v>3285</v>
      </c>
      <c r="E1322" s="193" t="s">
        <v>3286</v>
      </c>
      <c r="F1322" s="40"/>
      <c r="G1322" s="40"/>
      <c r="H1322" s="40"/>
      <c r="I1322" s="40"/>
      <c r="J1322" s="40"/>
      <c r="K1322" s="40"/>
      <c r="L1322" s="40"/>
      <c r="M1322" s="40"/>
    </row>
    <row r="1323" spans="1:13" ht="15.75" customHeight="1" x14ac:dyDescent="0.15">
      <c r="A1323" s="45"/>
      <c r="B1323" s="35"/>
      <c r="C1323" s="40"/>
      <c r="D1323" s="192" t="s">
        <v>3287</v>
      </c>
      <c r="E1323" s="193" t="s">
        <v>3288</v>
      </c>
      <c r="F1323" s="40"/>
      <c r="G1323" s="40"/>
      <c r="H1323" s="40"/>
      <c r="I1323" s="40"/>
      <c r="J1323" s="40"/>
      <c r="K1323" s="40"/>
      <c r="L1323" s="40"/>
      <c r="M1323" s="40"/>
    </row>
    <row r="1324" spans="1:13" ht="15.75" customHeight="1" x14ac:dyDescent="0.15">
      <c r="A1324" s="45"/>
      <c r="B1324" s="35"/>
      <c r="C1324" s="40"/>
      <c r="D1324" s="192" t="s">
        <v>3289</v>
      </c>
      <c r="E1324" s="193" t="s">
        <v>3290</v>
      </c>
      <c r="F1324" s="40"/>
      <c r="G1324" s="40"/>
      <c r="H1324" s="40"/>
      <c r="I1324" s="40"/>
      <c r="J1324" s="40"/>
      <c r="K1324" s="40"/>
      <c r="L1324" s="40"/>
      <c r="M1324" s="40"/>
    </row>
    <row r="1325" spans="1:13" ht="15.75" customHeight="1" x14ac:dyDescent="0.15">
      <c r="A1325" s="45"/>
      <c r="B1325" s="35"/>
      <c r="C1325" s="40"/>
      <c r="D1325" s="192" t="s">
        <v>3291</v>
      </c>
      <c r="E1325" s="193" t="s">
        <v>3292</v>
      </c>
      <c r="F1325" s="40"/>
      <c r="G1325" s="40"/>
      <c r="H1325" s="40"/>
      <c r="I1325" s="40"/>
      <c r="J1325" s="40"/>
      <c r="K1325" s="40"/>
      <c r="L1325" s="40"/>
      <c r="M1325" s="40"/>
    </row>
    <row r="1326" spans="1:13" ht="15.75" customHeight="1" x14ac:dyDescent="0.15">
      <c r="A1326" s="45"/>
      <c r="B1326" s="35"/>
      <c r="C1326" s="40"/>
      <c r="D1326" s="192" t="s">
        <v>3293</v>
      </c>
      <c r="E1326" s="193" t="s">
        <v>3294</v>
      </c>
      <c r="F1326" s="40"/>
      <c r="G1326" s="40"/>
      <c r="H1326" s="40"/>
      <c r="I1326" s="40"/>
      <c r="J1326" s="40"/>
      <c r="K1326" s="40"/>
      <c r="L1326" s="40"/>
      <c r="M1326" s="40"/>
    </row>
    <row r="1327" spans="1:13" ht="15.75" customHeight="1" x14ac:dyDescent="0.15">
      <c r="A1327" s="45"/>
      <c r="B1327" s="35"/>
      <c r="C1327" s="40"/>
      <c r="D1327" s="192" t="s">
        <v>3295</v>
      </c>
      <c r="E1327" s="193" t="s">
        <v>3296</v>
      </c>
      <c r="F1327" s="40"/>
      <c r="G1327" s="40"/>
      <c r="H1327" s="40"/>
      <c r="I1327" s="40"/>
      <c r="J1327" s="40"/>
      <c r="K1327" s="40"/>
      <c r="L1327" s="40"/>
      <c r="M1327" s="40"/>
    </row>
    <row r="1328" spans="1:13" ht="15.75" customHeight="1" x14ac:dyDescent="0.15">
      <c r="A1328" s="45"/>
      <c r="B1328" s="35"/>
      <c r="C1328" s="40"/>
      <c r="D1328" s="192" t="s">
        <v>3297</v>
      </c>
      <c r="E1328" s="193" t="s">
        <v>3298</v>
      </c>
      <c r="F1328" s="40"/>
      <c r="G1328" s="40"/>
      <c r="H1328" s="40"/>
      <c r="I1328" s="40"/>
      <c r="J1328" s="40"/>
      <c r="K1328" s="40"/>
      <c r="L1328" s="40"/>
      <c r="M1328" s="40"/>
    </row>
    <row r="1329" spans="1:13" ht="15.75" customHeight="1" x14ac:dyDescent="0.15">
      <c r="A1329" s="45"/>
      <c r="B1329" s="35"/>
      <c r="C1329" s="40"/>
      <c r="D1329" s="192" t="s">
        <v>3299</v>
      </c>
      <c r="E1329" s="193" t="s">
        <v>3300</v>
      </c>
      <c r="F1329" s="40"/>
      <c r="G1329" s="40"/>
      <c r="H1329" s="40"/>
      <c r="I1329" s="40"/>
      <c r="J1329" s="40"/>
      <c r="K1329" s="40"/>
      <c r="L1329" s="40"/>
      <c r="M1329" s="40"/>
    </row>
    <row r="1330" spans="1:13" ht="15.75" customHeight="1" x14ac:dyDescent="0.15">
      <c r="A1330" s="45"/>
      <c r="B1330" s="35"/>
      <c r="C1330" s="40"/>
      <c r="D1330" s="192" t="s">
        <v>3301</v>
      </c>
      <c r="E1330" s="193" t="s">
        <v>3302</v>
      </c>
      <c r="F1330" s="40"/>
      <c r="G1330" s="40"/>
      <c r="H1330" s="40"/>
      <c r="I1330" s="40"/>
      <c r="J1330" s="40"/>
      <c r="K1330" s="40"/>
      <c r="L1330" s="40"/>
      <c r="M1330" s="40"/>
    </row>
    <row r="1331" spans="1:13" ht="15.75" customHeight="1" x14ac:dyDescent="0.15">
      <c r="A1331" s="45"/>
      <c r="B1331" s="35"/>
      <c r="C1331" s="40"/>
      <c r="D1331" s="192" t="s">
        <v>3303</v>
      </c>
      <c r="E1331" s="193" t="s">
        <v>3304</v>
      </c>
      <c r="F1331" s="40"/>
      <c r="G1331" s="40"/>
      <c r="H1331" s="40"/>
      <c r="I1331" s="40"/>
      <c r="J1331" s="40"/>
      <c r="K1331" s="40"/>
      <c r="L1331" s="40"/>
      <c r="M1331" s="40"/>
    </row>
    <row r="1332" spans="1:13" ht="15.75" customHeight="1" x14ac:dyDescent="0.15">
      <c r="A1332" s="45"/>
      <c r="B1332" s="35"/>
      <c r="C1332" s="40"/>
      <c r="D1332" s="192" t="s">
        <v>3305</v>
      </c>
      <c r="E1332" s="193" t="s">
        <v>3306</v>
      </c>
      <c r="F1332" s="40"/>
      <c r="G1332" s="40"/>
      <c r="H1332" s="40"/>
      <c r="I1332" s="40"/>
      <c r="J1332" s="40"/>
      <c r="K1332" s="40"/>
      <c r="L1332" s="40"/>
      <c r="M1332" s="40"/>
    </row>
    <row r="1333" spans="1:13" ht="15.75" customHeight="1" x14ac:dyDescent="0.15">
      <c r="A1333" s="45"/>
      <c r="B1333" s="35"/>
      <c r="C1333" s="40"/>
      <c r="D1333" s="192" t="s">
        <v>3307</v>
      </c>
      <c r="E1333" s="193" t="s">
        <v>3308</v>
      </c>
      <c r="F1333" s="40"/>
      <c r="G1333" s="40"/>
      <c r="H1333" s="40"/>
      <c r="I1333" s="40"/>
      <c r="J1333" s="40"/>
      <c r="K1333" s="40"/>
      <c r="L1333" s="40"/>
      <c r="M1333" s="40"/>
    </row>
    <row r="1334" spans="1:13" ht="15.75" customHeight="1" x14ac:dyDescent="0.15">
      <c r="A1334" s="45"/>
      <c r="B1334" s="35"/>
      <c r="C1334" s="40"/>
      <c r="D1334" s="192" t="s">
        <v>3309</v>
      </c>
      <c r="E1334" s="193" t="s">
        <v>3310</v>
      </c>
      <c r="F1334" s="40"/>
      <c r="G1334" s="40"/>
      <c r="H1334" s="40"/>
      <c r="I1334" s="40"/>
      <c r="J1334" s="40"/>
      <c r="K1334" s="40"/>
      <c r="L1334" s="40"/>
      <c r="M1334" s="40"/>
    </row>
    <row r="1335" spans="1:13" ht="15.75" customHeight="1" x14ac:dyDescent="0.15">
      <c r="A1335" s="45"/>
      <c r="B1335" s="35"/>
      <c r="C1335" s="40"/>
      <c r="D1335" s="192" t="s">
        <v>3311</v>
      </c>
      <c r="E1335" s="193" t="s">
        <v>3312</v>
      </c>
      <c r="F1335" s="40"/>
      <c r="G1335" s="40"/>
      <c r="H1335" s="40"/>
      <c r="I1335" s="40"/>
      <c r="J1335" s="40"/>
      <c r="K1335" s="40"/>
      <c r="L1335" s="40"/>
      <c r="M1335" s="40"/>
    </row>
    <row r="1336" spans="1:13" ht="15.75" customHeight="1" x14ac:dyDescent="0.15">
      <c r="A1336" s="45"/>
      <c r="B1336" s="35"/>
      <c r="C1336" s="40"/>
      <c r="D1336" s="192" t="s">
        <v>3313</v>
      </c>
      <c r="E1336" s="193" t="s">
        <v>3314</v>
      </c>
      <c r="F1336" s="40"/>
      <c r="G1336" s="40"/>
      <c r="H1336" s="40"/>
      <c r="I1336" s="40"/>
      <c r="J1336" s="40"/>
      <c r="K1336" s="40"/>
      <c r="L1336" s="40"/>
      <c r="M1336" s="40"/>
    </row>
    <row r="1337" spans="1:13" ht="15.75" customHeight="1" x14ac:dyDescent="0.15">
      <c r="A1337" s="45"/>
      <c r="B1337" s="35"/>
      <c r="C1337" s="40"/>
      <c r="D1337" s="192" t="s">
        <v>3315</v>
      </c>
      <c r="E1337" s="193" t="s">
        <v>3316</v>
      </c>
      <c r="F1337" s="40"/>
      <c r="G1337" s="40"/>
      <c r="H1337" s="40"/>
      <c r="I1337" s="40"/>
      <c r="J1337" s="40"/>
      <c r="K1337" s="40"/>
      <c r="L1337" s="40"/>
      <c r="M1337" s="40"/>
    </row>
    <row r="1338" spans="1:13" ht="15.75" customHeight="1" x14ac:dyDescent="0.15">
      <c r="A1338" s="45"/>
      <c r="B1338" s="35"/>
      <c r="C1338" s="40"/>
      <c r="D1338" s="192" t="s">
        <v>3317</v>
      </c>
      <c r="E1338" s="193" t="s">
        <v>3318</v>
      </c>
      <c r="F1338" s="40"/>
      <c r="G1338" s="40"/>
      <c r="H1338" s="40"/>
      <c r="I1338" s="40"/>
      <c r="J1338" s="40"/>
      <c r="K1338" s="40"/>
      <c r="L1338" s="40"/>
      <c r="M1338" s="40"/>
    </row>
    <row r="1339" spans="1:13" ht="15.75" customHeight="1" x14ac:dyDescent="0.15">
      <c r="A1339" s="45"/>
      <c r="B1339" s="35"/>
      <c r="C1339" s="40"/>
      <c r="D1339" s="192" t="s">
        <v>3319</v>
      </c>
      <c r="E1339" s="193" t="s">
        <v>3320</v>
      </c>
      <c r="F1339" s="40"/>
      <c r="G1339" s="40"/>
      <c r="H1339" s="40"/>
      <c r="I1339" s="40"/>
      <c r="J1339" s="40"/>
      <c r="K1339" s="40"/>
      <c r="L1339" s="40"/>
      <c r="M1339" s="40"/>
    </row>
    <row r="1340" spans="1:13" ht="15.75" customHeight="1" x14ac:dyDescent="0.15">
      <c r="A1340" s="45"/>
      <c r="B1340" s="35"/>
      <c r="C1340" s="40"/>
      <c r="D1340" s="192" t="s">
        <v>3321</v>
      </c>
      <c r="E1340" s="193" t="s">
        <v>3322</v>
      </c>
      <c r="F1340" s="40"/>
      <c r="G1340" s="40"/>
      <c r="H1340" s="40"/>
      <c r="I1340" s="40"/>
      <c r="J1340" s="40"/>
      <c r="K1340" s="40"/>
      <c r="L1340" s="40"/>
      <c r="M1340" s="40"/>
    </row>
    <row r="1341" spans="1:13" ht="15.75" customHeight="1" x14ac:dyDescent="0.15">
      <c r="A1341" s="45"/>
      <c r="B1341" s="35"/>
      <c r="C1341" s="40"/>
      <c r="D1341" s="192" t="s">
        <v>3323</v>
      </c>
      <c r="E1341" s="193" t="s">
        <v>3324</v>
      </c>
      <c r="F1341" s="40"/>
      <c r="G1341" s="40"/>
      <c r="H1341" s="40"/>
      <c r="I1341" s="40"/>
      <c r="J1341" s="40"/>
      <c r="K1341" s="40"/>
      <c r="L1341" s="40"/>
      <c r="M1341" s="40"/>
    </row>
    <row r="1342" spans="1:13" ht="15.75" customHeight="1" x14ac:dyDescent="0.15">
      <c r="A1342" s="45"/>
      <c r="B1342" s="35"/>
      <c r="C1342" s="40"/>
      <c r="D1342" s="192" t="s">
        <v>3325</v>
      </c>
      <c r="E1342" s="193" t="s">
        <v>3326</v>
      </c>
      <c r="F1342" s="40"/>
      <c r="G1342" s="40"/>
      <c r="H1342" s="40"/>
      <c r="I1342" s="40"/>
      <c r="J1342" s="40"/>
      <c r="K1342" s="40"/>
      <c r="L1342" s="40"/>
      <c r="M1342" s="40"/>
    </row>
    <row r="1343" spans="1:13" ht="15.75" customHeight="1" x14ac:dyDescent="0.15">
      <c r="A1343" s="45"/>
      <c r="B1343" s="35"/>
      <c r="C1343" s="40"/>
      <c r="D1343" s="192" t="s">
        <v>3327</v>
      </c>
      <c r="E1343" s="193" t="s">
        <v>3328</v>
      </c>
      <c r="F1343" s="40"/>
      <c r="G1343" s="40"/>
      <c r="H1343" s="40"/>
      <c r="I1343" s="40"/>
      <c r="J1343" s="40"/>
      <c r="K1343" s="40"/>
      <c r="L1343" s="40"/>
      <c r="M1343" s="40"/>
    </row>
    <row r="1344" spans="1:13" ht="15.75" customHeight="1" x14ac:dyDescent="0.15">
      <c r="A1344" s="45"/>
      <c r="B1344" s="35"/>
      <c r="C1344" s="40"/>
      <c r="D1344" s="192" t="s">
        <v>3329</v>
      </c>
      <c r="E1344" s="193" t="s">
        <v>3330</v>
      </c>
      <c r="F1344" s="40"/>
      <c r="G1344" s="40"/>
      <c r="H1344" s="40"/>
      <c r="I1344" s="40"/>
      <c r="J1344" s="40"/>
      <c r="K1344" s="40"/>
      <c r="L1344" s="40"/>
      <c r="M1344" s="40"/>
    </row>
    <row r="1345" spans="1:13" ht="15.75" customHeight="1" x14ac:dyDescent="0.15">
      <c r="A1345" s="45"/>
      <c r="B1345" s="35"/>
      <c r="C1345" s="40"/>
      <c r="D1345" s="192" t="s">
        <v>3331</v>
      </c>
      <c r="E1345" s="193" t="s">
        <v>3332</v>
      </c>
      <c r="F1345" s="40"/>
      <c r="G1345" s="40"/>
      <c r="H1345" s="40"/>
      <c r="I1345" s="40"/>
      <c r="J1345" s="40"/>
      <c r="K1345" s="40"/>
      <c r="L1345" s="40"/>
      <c r="M1345" s="40"/>
    </row>
    <row r="1346" spans="1:13" ht="15.75" customHeight="1" x14ac:dyDescent="0.15">
      <c r="A1346" s="45"/>
      <c r="B1346" s="35"/>
      <c r="C1346" s="40"/>
      <c r="D1346" s="192" t="s">
        <v>3333</v>
      </c>
      <c r="E1346" s="193" t="s">
        <v>3334</v>
      </c>
      <c r="F1346" s="40"/>
      <c r="G1346" s="40"/>
      <c r="H1346" s="40"/>
      <c r="I1346" s="40"/>
      <c r="J1346" s="40"/>
      <c r="K1346" s="40"/>
      <c r="L1346" s="40"/>
      <c r="M1346" s="40"/>
    </row>
    <row r="1347" spans="1:13" ht="15.75" customHeight="1" x14ac:dyDescent="0.15">
      <c r="A1347" s="45"/>
      <c r="B1347" s="35"/>
      <c r="C1347" s="40"/>
      <c r="D1347" s="192" t="s">
        <v>3335</v>
      </c>
      <c r="E1347" s="193" t="s">
        <v>3336</v>
      </c>
      <c r="F1347" s="40"/>
      <c r="G1347" s="40"/>
      <c r="H1347" s="40"/>
      <c r="I1347" s="40"/>
      <c r="J1347" s="40"/>
      <c r="K1347" s="40"/>
      <c r="L1347" s="40"/>
      <c r="M1347" s="40"/>
    </row>
    <row r="1348" spans="1:13" ht="15.75" customHeight="1" x14ac:dyDescent="0.15">
      <c r="A1348" s="45"/>
      <c r="B1348" s="35"/>
      <c r="C1348" s="40"/>
      <c r="D1348" s="192" t="s">
        <v>3337</v>
      </c>
      <c r="E1348" s="193" t="s">
        <v>3338</v>
      </c>
      <c r="F1348" s="40"/>
      <c r="G1348" s="40"/>
      <c r="H1348" s="40"/>
      <c r="I1348" s="40"/>
      <c r="J1348" s="40"/>
      <c r="K1348" s="40"/>
      <c r="L1348" s="40"/>
      <c r="M1348" s="40"/>
    </row>
    <row r="1349" spans="1:13" ht="15.75" customHeight="1" x14ac:dyDescent="0.15">
      <c r="A1349" s="45"/>
      <c r="B1349" s="35"/>
      <c r="C1349" s="40"/>
      <c r="D1349" s="192" t="s">
        <v>3339</v>
      </c>
      <c r="E1349" s="193" t="s">
        <v>3340</v>
      </c>
      <c r="F1349" s="40"/>
      <c r="G1349" s="40"/>
      <c r="H1349" s="40"/>
      <c r="I1349" s="40"/>
      <c r="J1349" s="40"/>
      <c r="K1349" s="40"/>
      <c r="L1349" s="40"/>
      <c r="M1349" s="40"/>
    </row>
    <row r="1350" spans="1:13" ht="15.75" customHeight="1" x14ac:dyDescent="0.15">
      <c r="A1350" s="45"/>
      <c r="B1350" s="35"/>
      <c r="C1350" s="40"/>
      <c r="D1350" s="192" t="s">
        <v>3341</v>
      </c>
      <c r="E1350" s="193" t="s">
        <v>3342</v>
      </c>
      <c r="F1350" s="40"/>
      <c r="G1350" s="40"/>
      <c r="H1350" s="40"/>
      <c r="I1350" s="40"/>
      <c r="J1350" s="40"/>
      <c r="K1350" s="40"/>
      <c r="L1350" s="40"/>
      <c r="M1350" s="40"/>
    </row>
    <row r="1351" spans="1:13" ht="15.75" customHeight="1" x14ac:dyDescent="0.15">
      <c r="A1351" s="45"/>
      <c r="B1351" s="35"/>
      <c r="C1351" s="40"/>
      <c r="D1351" s="192" t="s">
        <v>3343</v>
      </c>
      <c r="E1351" s="193" t="s">
        <v>3344</v>
      </c>
      <c r="F1351" s="40"/>
      <c r="G1351" s="40"/>
      <c r="H1351" s="40"/>
      <c r="I1351" s="40"/>
      <c r="J1351" s="40"/>
      <c r="K1351" s="40"/>
      <c r="L1351" s="40"/>
      <c r="M1351" s="40"/>
    </row>
    <row r="1352" spans="1:13" ht="15.75" customHeight="1" x14ac:dyDescent="0.15">
      <c r="A1352" s="45"/>
      <c r="B1352" s="35"/>
      <c r="C1352" s="40"/>
      <c r="D1352" s="192" t="s">
        <v>3345</v>
      </c>
      <c r="E1352" s="193" t="s">
        <v>3346</v>
      </c>
      <c r="F1352" s="40"/>
      <c r="G1352" s="40"/>
      <c r="H1352" s="40"/>
      <c r="I1352" s="40"/>
      <c r="J1352" s="40"/>
      <c r="K1352" s="40"/>
      <c r="L1352" s="40"/>
      <c r="M1352" s="40"/>
    </row>
    <row r="1353" spans="1:13" ht="15.75" customHeight="1" x14ac:dyDescent="0.15">
      <c r="A1353" s="45"/>
      <c r="B1353" s="35"/>
      <c r="C1353" s="40"/>
      <c r="D1353" s="192" t="s">
        <v>3347</v>
      </c>
      <c r="E1353" s="193" t="s">
        <v>3348</v>
      </c>
      <c r="F1353" s="40"/>
      <c r="G1353" s="40"/>
      <c r="H1353" s="40"/>
      <c r="I1353" s="40"/>
      <c r="J1353" s="40"/>
      <c r="K1353" s="40"/>
      <c r="L1353" s="40"/>
      <c r="M1353" s="40"/>
    </row>
    <row r="1354" spans="1:13" ht="15.75" customHeight="1" x14ac:dyDescent="0.15">
      <c r="A1354" s="45"/>
      <c r="B1354" s="35"/>
      <c r="C1354" s="40"/>
      <c r="D1354" s="192" t="s">
        <v>3349</v>
      </c>
      <c r="E1354" s="193" t="s">
        <v>3350</v>
      </c>
      <c r="F1354" s="40"/>
      <c r="G1354" s="40"/>
      <c r="H1354" s="40"/>
      <c r="I1354" s="40"/>
      <c r="J1354" s="40"/>
      <c r="K1354" s="40"/>
      <c r="L1354" s="40"/>
      <c r="M1354" s="40"/>
    </row>
    <row r="1355" spans="1:13" ht="15.75" customHeight="1" x14ac:dyDescent="0.15">
      <c r="A1355" s="45"/>
      <c r="B1355" s="35"/>
      <c r="C1355" s="40"/>
      <c r="D1355" s="192" t="s">
        <v>3351</v>
      </c>
      <c r="E1355" s="193" t="s">
        <v>3352</v>
      </c>
      <c r="F1355" s="40"/>
      <c r="G1355" s="40"/>
      <c r="H1355" s="40"/>
      <c r="I1355" s="40"/>
      <c r="J1355" s="40"/>
      <c r="K1355" s="40"/>
      <c r="L1355" s="40"/>
      <c r="M1355" s="40"/>
    </row>
    <row r="1356" spans="1:13" ht="15.75" customHeight="1" x14ac:dyDescent="0.15">
      <c r="A1356" s="45"/>
      <c r="B1356" s="35"/>
      <c r="C1356" s="40"/>
      <c r="D1356" s="192" t="s">
        <v>3353</v>
      </c>
      <c r="E1356" s="193" t="s">
        <v>3354</v>
      </c>
      <c r="F1356" s="40"/>
      <c r="G1356" s="40"/>
      <c r="H1356" s="40"/>
      <c r="I1356" s="40"/>
      <c r="J1356" s="40"/>
      <c r="K1356" s="40"/>
      <c r="L1356" s="40"/>
      <c r="M1356" s="40"/>
    </row>
    <row r="1357" spans="1:13" ht="15.75" customHeight="1" x14ac:dyDescent="0.15">
      <c r="A1357" s="45"/>
      <c r="B1357" s="35"/>
      <c r="C1357" s="40"/>
      <c r="D1357" s="192" t="s">
        <v>3355</v>
      </c>
      <c r="E1357" s="193" t="s">
        <v>3356</v>
      </c>
      <c r="F1357" s="40"/>
      <c r="G1357" s="40"/>
      <c r="H1357" s="40"/>
      <c r="I1357" s="40"/>
      <c r="J1357" s="40"/>
      <c r="K1357" s="40"/>
      <c r="L1357" s="40"/>
      <c r="M1357" s="40"/>
    </row>
    <row r="1358" spans="1:13" ht="15.75" customHeight="1" x14ac:dyDescent="0.15">
      <c r="A1358" s="45"/>
      <c r="B1358" s="35"/>
      <c r="C1358" s="40"/>
      <c r="D1358" s="192" t="s">
        <v>3357</v>
      </c>
      <c r="E1358" s="193" t="s">
        <v>3358</v>
      </c>
      <c r="F1358" s="40"/>
      <c r="G1358" s="40"/>
      <c r="H1358" s="40"/>
      <c r="I1358" s="40"/>
      <c r="J1358" s="40"/>
      <c r="K1358" s="40"/>
      <c r="L1358" s="40"/>
      <c r="M1358" s="40"/>
    </row>
    <row r="1359" spans="1:13" ht="15.75" customHeight="1" x14ac:dyDescent="0.15">
      <c r="A1359" s="45"/>
      <c r="B1359" s="35"/>
      <c r="C1359" s="40"/>
      <c r="D1359" s="192" t="s">
        <v>3359</v>
      </c>
      <c r="E1359" s="193" t="s">
        <v>3360</v>
      </c>
      <c r="F1359" s="40"/>
      <c r="G1359" s="40"/>
      <c r="H1359" s="40"/>
      <c r="I1359" s="40"/>
      <c r="J1359" s="40"/>
      <c r="K1359" s="40"/>
      <c r="L1359" s="40"/>
      <c r="M1359" s="40"/>
    </row>
    <row r="1360" spans="1:13" ht="15.75" customHeight="1" x14ac:dyDescent="0.15">
      <c r="A1360" s="45"/>
      <c r="B1360" s="35"/>
      <c r="C1360" s="40"/>
      <c r="D1360" s="192" t="s">
        <v>3361</v>
      </c>
      <c r="E1360" s="193" t="s">
        <v>3362</v>
      </c>
      <c r="F1360" s="40"/>
      <c r="G1360" s="40"/>
      <c r="H1360" s="40"/>
      <c r="I1360" s="40"/>
      <c r="J1360" s="40"/>
      <c r="K1360" s="40"/>
      <c r="L1360" s="40"/>
      <c r="M1360" s="40"/>
    </row>
    <row r="1361" spans="1:13" ht="15.75" customHeight="1" x14ac:dyDescent="0.15">
      <c r="A1361" s="45"/>
      <c r="B1361" s="35"/>
      <c r="C1361" s="40"/>
      <c r="D1361" s="192" t="s">
        <v>3363</v>
      </c>
      <c r="E1361" s="193" t="s">
        <v>3364</v>
      </c>
      <c r="F1361" s="40"/>
      <c r="G1361" s="40"/>
      <c r="H1361" s="40"/>
      <c r="I1361" s="40"/>
      <c r="J1361" s="40"/>
      <c r="K1361" s="40"/>
      <c r="L1361" s="40"/>
      <c r="M1361" s="40"/>
    </row>
    <row r="1362" spans="1:13" ht="15.75" customHeight="1" x14ac:dyDescent="0.15">
      <c r="A1362" s="45"/>
      <c r="B1362" s="35"/>
      <c r="C1362" s="40"/>
      <c r="D1362" s="192" t="s">
        <v>3365</v>
      </c>
      <c r="E1362" s="193" t="s">
        <v>3366</v>
      </c>
      <c r="F1362" s="40"/>
      <c r="G1362" s="40"/>
      <c r="H1362" s="40"/>
      <c r="I1362" s="40"/>
      <c r="J1362" s="40"/>
      <c r="K1362" s="40"/>
      <c r="L1362" s="40"/>
      <c r="M1362" s="40"/>
    </row>
    <row r="1363" spans="1:13" ht="15.75" customHeight="1" x14ac:dyDescent="0.15">
      <c r="A1363" s="45"/>
      <c r="B1363" s="35"/>
      <c r="C1363" s="40"/>
      <c r="D1363" s="192" t="s">
        <v>3367</v>
      </c>
      <c r="E1363" s="193" t="s">
        <v>3368</v>
      </c>
      <c r="F1363" s="40"/>
      <c r="G1363" s="40"/>
      <c r="H1363" s="40"/>
      <c r="I1363" s="40"/>
      <c r="J1363" s="40"/>
      <c r="K1363" s="40"/>
      <c r="L1363" s="40"/>
      <c r="M1363" s="40"/>
    </row>
    <row r="1364" spans="1:13" ht="15.75" customHeight="1" x14ac:dyDescent="0.15">
      <c r="A1364" s="45"/>
      <c r="B1364" s="35"/>
      <c r="C1364" s="40"/>
      <c r="D1364" s="192" t="s">
        <v>3369</v>
      </c>
      <c r="E1364" s="193" t="s">
        <v>3370</v>
      </c>
      <c r="F1364" s="40"/>
      <c r="G1364" s="40"/>
      <c r="H1364" s="40"/>
      <c r="I1364" s="40"/>
      <c r="J1364" s="40"/>
      <c r="K1364" s="40"/>
      <c r="L1364" s="40"/>
      <c r="M1364" s="40"/>
    </row>
    <row r="1365" spans="1:13" ht="15.75" customHeight="1" x14ac:dyDescent="0.15">
      <c r="A1365" s="45"/>
      <c r="B1365" s="35"/>
      <c r="C1365" s="40"/>
      <c r="D1365" s="192" t="s">
        <v>3371</v>
      </c>
      <c r="E1365" s="193" t="s">
        <v>3372</v>
      </c>
      <c r="F1365" s="40"/>
      <c r="G1365" s="40"/>
      <c r="H1365" s="40"/>
      <c r="I1365" s="40"/>
      <c r="J1365" s="40"/>
      <c r="K1365" s="40"/>
      <c r="L1365" s="40"/>
      <c r="M1365" s="40"/>
    </row>
    <row r="1366" spans="1:13" ht="15.75" customHeight="1" x14ac:dyDescent="0.15">
      <c r="A1366" s="45"/>
      <c r="B1366" s="35"/>
      <c r="C1366" s="40"/>
      <c r="D1366" s="192" t="s">
        <v>3373</v>
      </c>
      <c r="E1366" s="193" t="s">
        <v>3374</v>
      </c>
      <c r="F1366" s="40"/>
      <c r="G1366" s="40"/>
      <c r="H1366" s="40"/>
      <c r="I1366" s="40"/>
      <c r="J1366" s="40"/>
      <c r="K1366" s="40"/>
      <c r="L1366" s="40"/>
      <c r="M1366" s="40"/>
    </row>
    <row r="1367" spans="1:13" ht="15.75" customHeight="1" x14ac:dyDescent="0.15">
      <c r="A1367" s="45"/>
      <c r="B1367" s="35"/>
      <c r="C1367" s="40"/>
      <c r="D1367" s="192" t="s">
        <v>3375</v>
      </c>
      <c r="E1367" s="193" t="s">
        <v>3376</v>
      </c>
      <c r="F1367" s="40"/>
      <c r="G1367" s="40"/>
      <c r="H1367" s="40"/>
      <c r="I1367" s="40"/>
      <c r="J1367" s="40"/>
      <c r="K1367" s="40"/>
      <c r="L1367" s="40"/>
      <c r="M1367" s="40"/>
    </row>
    <row r="1368" spans="1:13" ht="15.75" customHeight="1" x14ac:dyDescent="0.15">
      <c r="A1368" s="45"/>
      <c r="B1368" s="35"/>
      <c r="C1368" s="40"/>
      <c r="D1368" s="192" t="s">
        <v>3377</v>
      </c>
      <c r="E1368" s="193" t="s">
        <v>3378</v>
      </c>
      <c r="F1368" s="40"/>
      <c r="G1368" s="40"/>
      <c r="H1368" s="40"/>
      <c r="I1368" s="40"/>
      <c r="J1368" s="40"/>
      <c r="K1368" s="40"/>
      <c r="L1368" s="40"/>
      <c r="M1368" s="40"/>
    </row>
    <row r="1369" spans="1:13" ht="15.75" customHeight="1" x14ac:dyDescent="0.15">
      <c r="A1369" s="45"/>
      <c r="B1369" s="35"/>
      <c r="C1369" s="40"/>
      <c r="D1369" s="192" t="s">
        <v>3379</v>
      </c>
      <c r="E1369" s="193" t="s">
        <v>3380</v>
      </c>
      <c r="F1369" s="40"/>
      <c r="G1369" s="40"/>
      <c r="H1369" s="40"/>
      <c r="I1369" s="40"/>
      <c r="J1369" s="40"/>
      <c r="K1369" s="40"/>
      <c r="L1369" s="40"/>
      <c r="M1369" s="40"/>
    </row>
    <row r="1370" spans="1:13" ht="15.75" customHeight="1" x14ac:dyDescent="0.15">
      <c r="A1370" s="45"/>
      <c r="B1370" s="35"/>
      <c r="C1370" s="40"/>
      <c r="D1370" s="192" t="s">
        <v>3381</v>
      </c>
      <c r="E1370" s="193" t="s">
        <v>3382</v>
      </c>
      <c r="F1370" s="40"/>
      <c r="G1370" s="40"/>
      <c r="H1370" s="40"/>
      <c r="I1370" s="40"/>
      <c r="J1370" s="40"/>
      <c r="K1370" s="40"/>
      <c r="L1370" s="40"/>
      <c r="M1370" s="40"/>
    </row>
    <row r="1371" spans="1:13" ht="15.75" customHeight="1" x14ac:dyDescent="0.15">
      <c r="A1371" s="45"/>
      <c r="B1371" s="35"/>
      <c r="C1371" s="40"/>
      <c r="D1371" s="192" t="s">
        <v>3383</v>
      </c>
      <c r="E1371" s="193" t="s">
        <v>3384</v>
      </c>
      <c r="F1371" s="40"/>
      <c r="G1371" s="40"/>
      <c r="H1371" s="40"/>
      <c r="I1371" s="40"/>
      <c r="J1371" s="40"/>
      <c r="K1371" s="40"/>
      <c r="L1371" s="40"/>
      <c r="M1371" s="40"/>
    </row>
    <row r="1372" spans="1:13" ht="15.75" customHeight="1" x14ac:dyDescent="0.15">
      <c r="A1372" s="45"/>
      <c r="B1372" s="35"/>
      <c r="C1372" s="40"/>
      <c r="D1372" s="192" t="s">
        <v>3385</v>
      </c>
      <c r="E1372" s="193" t="s">
        <v>3386</v>
      </c>
      <c r="F1372" s="40"/>
      <c r="G1372" s="40"/>
      <c r="H1372" s="40"/>
      <c r="I1372" s="40"/>
      <c r="J1372" s="40"/>
      <c r="K1372" s="40"/>
      <c r="L1372" s="40"/>
      <c r="M1372" s="40"/>
    </row>
    <row r="1373" spans="1:13" ht="15.75" customHeight="1" x14ac:dyDescent="0.15">
      <c r="A1373" s="45"/>
      <c r="B1373" s="35"/>
      <c r="C1373" s="40"/>
      <c r="D1373" s="192" t="s">
        <v>3387</v>
      </c>
      <c r="E1373" s="193" t="s">
        <v>3388</v>
      </c>
      <c r="F1373" s="40"/>
      <c r="G1373" s="40"/>
      <c r="H1373" s="40"/>
      <c r="I1373" s="40"/>
      <c r="J1373" s="40"/>
      <c r="K1373" s="40"/>
      <c r="L1373" s="40"/>
      <c r="M1373" s="40"/>
    </row>
    <row r="1374" spans="1:13" ht="15.75" customHeight="1" x14ac:dyDescent="0.15">
      <c r="A1374" s="45"/>
      <c r="B1374" s="35"/>
      <c r="C1374" s="40"/>
      <c r="D1374" s="192" t="s">
        <v>3389</v>
      </c>
      <c r="E1374" s="193" t="s">
        <v>3390</v>
      </c>
      <c r="F1374" s="40"/>
      <c r="G1374" s="40"/>
      <c r="H1374" s="40"/>
      <c r="I1374" s="40"/>
      <c r="J1374" s="40"/>
      <c r="K1374" s="40"/>
      <c r="L1374" s="40"/>
      <c r="M1374" s="40"/>
    </row>
    <row r="1375" spans="1:13" ht="15.75" customHeight="1" x14ac:dyDescent="0.15">
      <c r="A1375" s="45"/>
      <c r="B1375" s="35"/>
      <c r="C1375" s="40"/>
      <c r="D1375" s="192" t="s">
        <v>3391</v>
      </c>
      <c r="E1375" s="193" t="s">
        <v>3392</v>
      </c>
      <c r="F1375" s="40"/>
      <c r="G1375" s="40"/>
      <c r="H1375" s="40"/>
      <c r="I1375" s="40"/>
      <c r="J1375" s="40"/>
      <c r="K1375" s="40"/>
      <c r="L1375" s="40"/>
      <c r="M1375" s="40"/>
    </row>
    <row r="1376" spans="1:13" ht="15.75" customHeight="1" x14ac:dyDescent="0.15">
      <c r="A1376" s="45"/>
      <c r="B1376" s="35"/>
      <c r="C1376" s="40"/>
      <c r="D1376" s="192" t="s">
        <v>3393</v>
      </c>
      <c r="E1376" s="193" t="s">
        <v>3394</v>
      </c>
      <c r="F1376" s="40"/>
      <c r="G1376" s="40"/>
      <c r="H1376" s="40"/>
      <c r="I1376" s="40"/>
      <c r="J1376" s="40"/>
      <c r="K1376" s="40"/>
      <c r="L1376" s="40"/>
      <c r="M1376" s="40"/>
    </row>
    <row r="1377" spans="1:13" ht="15.75" customHeight="1" x14ac:dyDescent="0.15">
      <c r="A1377" s="45"/>
      <c r="B1377" s="35"/>
      <c r="C1377" s="40"/>
      <c r="D1377" s="192" t="s">
        <v>3395</v>
      </c>
      <c r="E1377" s="193" t="s">
        <v>3396</v>
      </c>
      <c r="F1377" s="40"/>
      <c r="G1377" s="40"/>
      <c r="H1377" s="40"/>
      <c r="I1377" s="40"/>
      <c r="J1377" s="40"/>
      <c r="K1377" s="40"/>
      <c r="L1377" s="40"/>
      <c r="M1377" s="40"/>
    </row>
    <row r="1378" spans="1:13" ht="15.75" customHeight="1" x14ac:dyDescent="0.15">
      <c r="A1378" s="45"/>
      <c r="B1378" s="35"/>
      <c r="C1378" s="40"/>
      <c r="D1378" s="192" t="s">
        <v>3397</v>
      </c>
      <c r="E1378" s="193" t="s">
        <v>3398</v>
      </c>
      <c r="F1378" s="40"/>
      <c r="G1378" s="40"/>
      <c r="H1378" s="40"/>
      <c r="I1378" s="40"/>
      <c r="J1378" s="40"/>
      <c r="K1378" s="40"/>
      <c r="L1378" s="40"/>
      <c r="M1378" s="40"/>
    </row>
    <row r="1379" spans="1:13" ht="15.75" customHeight="1" x14ac:dyDescent="0.15">
      <c r="A1379" s="45"/>
      <c r="B1379" s="35"/>
      <c r="C1379" s="40"/>
      <c r="D1379" s="192" t="s">
        <v>3399</v>
      </c>
      <c r="E1379" s="193" t="s">
        <v>3400</v>
      </c>
      <c r="F1379" s="40"/>
      <c r="G1379" s="40"/>
      <c r="H1379" s="40"/>
      <c r="I1379" s="40"/>
      <c r="J1379" s="40"/>
      <c r="K1379" s="40"/>
      <c r="L1379" s="40"/>
      <c r="M1379" s="40"/>
    </row>
    <row r="1380" spans="1:13" ht="15.75" customHeight="1" x14ac:dyDescent="0.15">
      <c r="A1380" s="45"/>
      <c r="B1380" s="35"/>
      <c r="C1380" s="40"/>
      <c r="D1380" s="192" t="s">
        <v>3401</v>
      </c>
      <c r="E1380" s="193" t="s">
        <v>3402</v>
      </c>
      <c r="F1380" s="40"/>
      <c r="G1380" s="40"/>
      <c r="H1380" s="40"/>
      <c r="I1380" s="40"/>
      <c r="J1380" s="40"/>
      <c r="K1380" s="40"/>
      <c r="L1380" s="40"/>
      <c r="M1380" s="40"/>
    </row>
    <row r="1381" spans="1:13" ht="15.75" customHeight="1" x14ac:dyDescent="0.15">
      <c r="A1381" s="45"/>
      <c r="B1381" s="35"/>
      <c r="C1381" s="40"/>
      <c r="D1381" s="192" t="s">
        <v>3403</v>
      </c>
      <c r="E1381" s="193" t="s">
        <v>3404</v>
      </c>
      <c r="F1381" s="40"/>
      <c r="G1381" s="40"/>
      <c r="H1381" s="40"/>
      <c r="I1381" s="40"/>
      <c r="J1381" s="40"/>
      <c r="K1381" s="40"/>
      <c r="L1381" s="40"/>
      <c r="M1381" s="40"/>
    </row>
    <row r="1382" spans="1:13" ht="15.75" customHeight="1" x14ac:dyDescent="0.15">
      <c r="A1382" s="45"/>
      <c r="B1382" s="35"/>
      <c r="C1382" s="40"/>
      <c r="D1382" s="192" t="s">
        <v>3405</v>
      </c>
      <c r="E1382" s="193" t="s">
        <v>3406</v>
      </c>
      <c r="F1382" s="40"/>
      <c r="G1382" s="40"/>
      <c r="H1382" s="40"/>
      <c r="I1382" s="40"/>
      <c r="J1382" s="40"/>
      <c r="K1382" s="40"/>
      <c r="L1382" s="40"/>
      <c r="M1382" s="40"/>
    </row>
    <row r="1383" spans="1:13" ht="15.75" customHeight="1" x14ac:dyDescent="0.15">
      <c r="A1383" s="45"/>
      <c r="B1383" s="35"/>
      <c r="C1383" s="40"/>
      <c r="D1383" s="192" t="s">
        <v>3407</v>
      </c>
      <c r="E1383" s="193" t="s">
        <v>3408</v>
      </c>
      <c r="F1383" s="40"/>
      <c r="G1383" s="40"/>
      <c r="H1383" s="40"/>
      <c r="I1383" s="40"/>
      <c r="J1383" s="40"/>
      <c r="K1383" s="40"/>
      <c r="L1383" s="40"/>
      <c r="M1383" s="40"/>
    </row>
    <row r="1384" spans="1:13" ht="15.75" customHeight="1" x14ac:dyDescent="0.15">
      <c r="A1384" s="45"/>
      <c r="B1384" s="35"/>
      <c r="C1384" s="40"/>
      <c r="D1384" s="192" t="s">
        <v>3409</v>
      </c>
      <c r="E1384" s="193" t="s">
        <v>3410</v>
      </c>
      <c r="F1384" s="40"/>
      <c r="G1384" s="40"/>
      <c r="H1384" s="40"/>
      <c r="I1384" s="40"/>
      <c r="J1384" s="40"/>
      <c r="K1384" s="40"/>
      <c r="L1384" s="40"/>
      <c r="M1384" s="40"/>
    </row>
    <row r="1385" spans="1:13" ht="15.75" customHeight="1" x14ac:dyDescent="0.15">
      <c r="A1385" s="45"/>
      <c r="B1385" s="35"/>
      <c r="C1385" s="40"/>
      <c r="D1385" s="192" t="s">
        <v>3411</v>
      </c>
      <c r="E1385" s="193" t="s">
        <v>3412</v>
      </c>
      <c r="F1385" s="40"/>
      <c r="G1385" s="40"/>
      <c r="H1385" s="40"/>
      <c r="I1385" s="40"/>
      <c r="J1385" s="40"/>
      <c r="K1385" s="40"/>
      <c r="L1385" s="40"/>
      <c r="M1385" s="40"/>
    </row>
    <row r="1386" spans="1:13" ht="15.75" customHeight="1" x14ac:dyDescent="0.15">
      <c r="A1386" s="45"/>
      <c r="B1386" s="35"/>
      <c r="C1386" s="40"/>
      <c r="D1386" s="192" t="s">
        <v>3413</v>
      </c>
      <c r="E1386" s="193" t="s">
        <v>3414</v>
      </c>
      <c r="F1386" s="40"/>
      <c r="G1386" s="40"/>
      <c r="H1386" s="40"/>
      <c r="I1386" s="40"/>
      <c r="J1386" s="40"/>
      <c r="K1386" s="40"/>
      <c r="L1386" s="40"/>
      <c r="M1386" s="40"/>
    </row>
    <row r="1387" spans="1:13" ht="15.75" customHeight="1" x14ac:dyDescent="0.15">
      <c r="A1387" s="45"/>
      <c r="B1387" s="35"/>
      <c r="C1387" s="40"/>
      <c r="D1387" s="192" t="s">
        <v>3415</v>
      </c>
      <c r="E1387" s="193" t="s">
        <v>3416</v>
      </c>
      <c r="F1387" s="40"/>
      <c r="G1387" s="40"/>
      <c r="H1387" s="40"/>
      <c r="I1387" s="40"/>
      <c r="J1387" s="40"/>
      <c r="K1387" s="40"/>
      <c r="L1387" s="40"/>
      <c r="M1387" s="40"/>
    </row>
    <row r="1388" spans="1:13" ht="15.75" customHeight="1" x14ac:dyDescent="0.15">
      <c r="A1388" s="45"/>
      <c r="B1388" s="35"/>
      <c r="C1388" s="40"/>
      <c r="D1388" s="192" t="s">
        <v>3417</v>
      </c>
      <c r="E1388" s="193" t="s">
        <v>3418</v>
      </c>
      <c r="F1388" s="40"/>
      <c r="G1388" s="40"/>
      <c r="H1388" s="40"/>
      <c r="I1388" s="40"/>
      <c r="J1388" s="40"/>
      <c r="K1388" s="40"/>
      <c r="L1388" s="40"/>
      <c r="M1388" s="40"/>
    </row>
    <row r="1389" spans="1:13" ht="15.75" customHeight="1" x14ac:dyDescent="0.15">
      <c r="A1389" s="45"/>
      <c r="B1389" s="35"/>
      <c r="C1389" s="40"/>
      <c r="D1389" s="192" t="s">
        <v>3419</v>
      </c>
      <c r="E1389" s="193" t="s">
        <v>3420</v>
      </c>
      <c r="F1389" s="40"/>
      <c r="G1389" s="40"/>
      <c r="H1389" s="40"/>
      <c r="I1389" s="40"/>
      <c r="J1389" s="40"/>
      <c r="K1389" s="40"/>
      <c r="L1389" s="40"/>
      <c r="M1389" s="40"/>
    </row>
    <row r="1390" spans="1:13" ht="15.75" customHeight="1" x14ac:dyDescent="0.15">
      <c r="A1390" s="45"/>
      <c r="B1390" s="35"/>
      <c r="C1390" s="40"/>
      <c r="D1390" s="192" t="s">
        <v>3421</v>
      </c>
      <c r="E1390" s="193" t="s">
        <v>3422</v>
      </c>
      <c r="F1390" s="40"/>
      <c r="G1390" s="40"/>
      <c r="H1390" s="40"/>
      <c r="I1390" s="40"/>
      <c r="J1390" s="40"/>
      <c r="K1390" s="40"/>
      <c r="L1390" s="40"/>
      <c r="M1390" s="40"/>
    </row>
    <row r="1391" spans="1:13" ht="15.75" customHeight="1" x14ac:dyDescent="0.15">
      <c r="A1391" s="45"/>
      <c r="B1391" s="35"/>
      <c r="C1391" s="40"/>
      <c r="D1391" s="192" t="s">
        <v>3423</v>
      </c>
      <c r="E1391" s="193" t="s">
        <v>3424</v>
      </c>
      <c r="F1391" s="40"/>
      <c r="G1391" s="40"/>
      <c r="H1391" s="40"/>
      <c r="I1391" s="40"/>
      <c r="J1391" s="40"/>
      <c r="K1391" s="40"/>
      <c r="L1391" s="40"/>
      <c r="M1391" s="40"/>
    </row>
    <row r="1392" spans="1:13" ht="15.75" customHeight="1" x14ac:dyDescent="0.15">
      <c r="A1392" s="45"/>
      <c r="B1392" s="35"/>
      <c r="C1392" s="40"/>
      <c r="D1392" s="192" t="s">
        <v>3425</v>
      </c>
      <c r="E1392" s="193" t="s">
        <v>3426</v>
      </c>
      <c r="F1392" s="40"/>
      <c r="G1392" s="40"/>
      <c r="H1392" s="40"/>
      <c r="I1392" s="40"/>
      <c r="J1392" s="40"/>
      <c r="K1392" s="40"/>
      <c r="L1392" s="40"/>
      <c r="M1392" s="40"/>
    </row>
    <row r="1393" spans="1:13" ht="15.75" customHeight="1" x14ac:dyDescent="0.15">
      <c r="A1393" s="45"/>
      <c r="B1393" s="35"/>
      <c r="C1393" s="40"/>
      <c r="D1393" s="192" t="s">
        <v>3427</v>
      </c>
      <c r="E1393" s="193" t="s">
        <v>3428</v>
      </c>
      <c r="F1393" s="40"/>
      <c r="G1393" s="40"/>
      <c r="H1393" s="40"/>
      <c r="I1393" s="40"/>
      <c r="J1393" s="40"/>
      <c r="K1393" s="40"/>
      <c r="L1393" s="40"/>
      <c r="M1393" s="40"/>
    </row>
    <row r="1394" spans="1:13" ht="15.75" customHeight="1" x14ac:dyDescent="0.15">
      <c r="A1394" s="45"/>
      <c r="B1394" s="35"/>
      <c r="C1394" s="40"/>
      <c r="D1394" s="192" t="s">
        <v>3429</v>
      </c>
      <c r="E1394" s="193" t="s">
        <v>3430</v>
      </c>
      <c r="F1394" s="40"/>
      <c r="G1394" s="40"/>
      <c r="H1394" s="40"/>
      <c r="I1394" s="40"/>
      <c r="J1394" s="40"/>
      <c r="K1394" s="40"/>
      <c r="L1394" s="40"/>
      <c r="M1394" s="40"/>
    </row>
    <row r="1395" spans="1:13" ht="15.75" customHeight="1" x14ac:dyDescent="0.15">
      <c r="A1395" s="45"/>
      <c r="B1395" s="35"/>
      <c r="C1395" s="40"/>
      <c r="D1395" s="192" t="s">
        <v>3431</v>
      </c>
      <c r="E1395" s="193" t="s">
        <v>3432</v>
      </c>
      <c r="F1395" s="40"/>
      <c r="G1395" s="40"/>
      <c r="H1395" s="40"/>
      <c r="I1395" s="40"/>
      <c r="J1395" s="40"/>
      <c r="K1395" s="40"/>
      <c r="L1395" s="40"/>
      <c r="M1395" s="40"/>
    </row>
    <row r="1396" spans="1:13" ht="15.75" customHeight="1" x14ac:dyDescent="0.15">
      <c r="A1396" s="45"/>
      <c r="B1396" s="35"/>
      <c r="C1396" s="40"/>
      <c r="D1396" s="192" t="s">
        <v>3433</v>
      </c>
      <c r="E1396" s="193" t="s">
        <v>3434</v>
      </c>
      <c r="F1396" s="40"/>
      <c r="G1396" s="40"/>
      <c r="H1396" s="40"/>
      <c r="I1396" s="40"/>
      <c r="J1396" s="40"/>
      <c r="K1396" s="40"/>
      <c r="L1396" s="40"/>
      <c r="M1396" s="40"/>
    </row>
    <row r="1397" spans="1:13" ht="15.75" customHeight="1" x14ac:dyDescent="0.15">
      <c r="A1397" s="45"/>
      <c r="B1397" s="35"/>
      <c r="C1397" s="40"/>
      <c r="D1397" s="192" t="s">
        <v>3435</v>
      </c>
      <c r="E1397" s="193" t="s">
        <v>3436</v>
      </c>
      <c r="F1397" s="40"/>
      <c r="G1397" s="40"/>
      <c r="H1397" s="40"/>
      <c r="I1397" s="40"/>
      <c r="J1397" s="40"/>
      <c r="K1397" s="40"/>
      <c r="L1397" s="40"/>
      <c r="M1397" s="40"/>
    </row>
    <row r="1398" spans="1:13" ht="15.75" customHeight="1" x14ac:dyDescent="0.15">
      <c r="A1398" s="45"/>
      <c r="B1398" s="35"/>
      <c r="C1398" s="40"/>
      <c r="D1398" s="192" t="s">
        <v>3437</v>
      </c>
      <c r="E1398" s="193" t="s">
        <v>3438</v>
      </c>
      <c r="F1398" s="40"/>
      <c r="G1398" s="40"/>
      <c r="H1398" s="40"/>
      <c r="I1398" s="40"/>
      <c r="J1398" s="40"/>
      <c r="K1398" s="40"/>
      <c r="L1398" s="40"/>
      <c r="M1398" s="40"/>
    </row>
    <row r="1399" spans="1:13" ht="15.75" customHeight="1" x14ac:dyDescent="0.15">
      <c r="A1399" s="45"/>
      <c r="B1399" s="35"/>
      <c r="C1399" s="40"/>
      <c r="D1399" s="192" t="s">
        <v>3439</v>
      </c>
      <c r="E1399" s="193" t="s">
        <v>3440</v>
      </c>
      <c r="F1399" s="40"/>
      <c r="G1399" s="40"/>
      <c r="H1399" s="40"/>
      <c r="I1399" s="40"/>
      <c r="J1399" s="40"/>
      <c r="K1399" s="40"/>
      <c r="L1399" s="40"/>
      <c r="M1399" s="40"/>
    </row>
    <row r="1400" spans="1:13" ht="15.75" customHeight="1" x14ac:dyDescent="0.15">
      <c r="A1400" s="45"/>
      <c r="B1400" s="35"/>
      <c r="C1400" s="40"/>
      <c r="D1400" s="192" t="s">
        <v>3441</v>
      </c>
      <c r="E1400" s="193" t="s">
        <v>3442</v>
      </c>
      <c r="F1400" s="40"/>
      <c r="G1400" s="40"/>
      <c r="H1400" s="40"/>
      <c r="I1400" s="40"/>
      <c r="J1400" s="40"/>
      <c r="K1400" s="40"/>
      <c r="L1400" s="40"/>
      <c r="M1400" s="40"/>
    </row>
    <row r="1401" spans="1:13" ht="15.75" customHeight="1" x14ac:dyDescent="0.15">
      <c r="A1401" s="45"/>
      <c r="B1401" s="35"/>
      <c r="C1401" s="40"/>
      <c r="D1401" s="192" t="s">
        <v>3443</v>
      </c>
      <c r="E1401" s="193" t="s">
        <v>3444</v>
      </c>
      <c r="F1401" s="40"/>
      <c r="G1401" s="40"/>
      <c r="H1401" s="40"/>
      <c r="I1401" s="40"/>
      <c r="J1401" s="40"/>
      <c r="K1401" s="40"/>
      <c r="L1401" s="40"/>
      <c r="M1401" s="40"/>
    </row>
    <row r="1402" spans="1:13" ht="15.75" customHeight="1" x14ac:dyDescent="0.15">
      <c r="A1402" s="45"/>
      <c r="B1402" s="35"/>
      <c r="C1402" s="40"/>
      <c r="D1402" s="192" t="s">
        <v>3445</v>
      </c>
      <c r="E1402" s="193" t="s">
        <v>3446</v>
      </c>
      <c r="F1402" s="40"/>
      <c r="G1402" s="40"/>
      <c r="H1402" s="40"/>
      <c r="I1402" s="40"/>
      <c r="J1402" s="40"/>
      <c r="K1402" s="40"/>
      <c r="L1402" s="40"/>
      <c r="M1402" s="40"/>
    </row>
    <row r="1403" spans="1:13" ht="15.75" customHeight="1" x14ac:dyDescent="0.15">
      <c r="A1403" s="45"/>
      <c r="B1403" s="35"/>
      <c r="C1403" s="40"/>
      <c r="D1403" s="192" t="s">
        <v>3447</v>
      </c>
      <c r="E1403" s="193" t="s">
        <v>3448</v>
      </c>
      <c r="F1403" s="40"/>
      <c r="G1403" s="40"/>
      <c r="H1403" s="40"/>
      <c r="I1403" s="40"/>
      <c r="J1403" s="40"/>
      <c r="K1403" s="40"/>
      <c r="L1403" s="40"/>
      <c r="M1403" s="40"/>
    </row>
    <row r="1404" spans="1:13" ht="15.75" customHeight="1" x14ac:dyDescent="0.15">
      <c r="A1404" s="45"/>
      <c r="B1404" s="35"/>
      <c r="C1404" s="40"/>
      <c r="D1404" s="192" t="s">
        <v>3449</v>
      </c>
      <c r="E1404" s="193" t="s">
        <v>3450</v>
      </c>
      <c r="F1404" s="40"/>
      <c r="G1404" s="40"/>
      <c r="H1404" s="40"/>
      <c r="I1404" s="40"/>
      <c r="J1404" s="40"/>
      <c r="K1404" s="40"/>
      <c r="L1404" s="40"/>
      <c r="M1404" s="40"/>
    </row>
    <row r="1405" spans="1:13" ht="15.75" customHeight="1" x14ac:dyDescent="0.15">
      <c r="A1405" s="45"/>
      <c r="B1405" s="35"/>
      <c r="C1405" s="40"/>
      <c r="D1405" s="192" t="s">
        <v>3451</v>
      </c>
      <c r="E1405" s="193" t="s">
        <v>3452</v>
      </c>
      <c r="F1405" s="40"/>
      <c r="G1405" s="40"/>
      <c r="H1405" s="40"/>
      <c r="I1405" s="40"/>
      <c r="J1405" s="40"/>
      <c r="K1405" s="40"/>
      <c r="L1405" s="40"/>
      <c r="M1405" s="40"/>
    </row>
    <row r="1406" spans="1:13" ht="15.75" customHeight="1" x14ac:dyDescent="0.15">
      <c r="A1406" s="45"/>
      <c r="B1406" s="35"/>
      <c r="C1406" s="40"/>
      <c r="D1406" s="192" t="s">
        <v>3453</v>
      </c>
      <c r="E1406" s="193" t="s">
        <v>3454</v>
      </c>
      <c r="F1406" s="40"/>
      <c r="G1406" s="40"/>
      <c r="H1406" s="40"/>
      <c r="I1406" s="40"/>
      <c r="J1406" s="40"/>
      <c r="K1406" s="40"/>
      <c r="L1406" s="40"/>
      <c r="M1406" s="40"/>
    </row>
    <row r="1407" spans="1:13" ht="15.75" customHeight="1" x14ac:dyDescent="0.15">
      <c r="A1407" s="45"/>
      <c r="B1407" s="35"/>
      <c r="C1407" s="40"/>
      <c r="D1407" s="192" t="s">
        <v>3455</v>
      </c>
      <c r="E1407" s="193" t="s">
        <v>3456</v>
      </c>
      <c r="F1407" s="40"/>
      <c r="G1407" s="40"/>
      <c r="H1407" s="40"/>
      <c r="I1407" s="40"/>
      <c r="J1407" s="40"/>
      <c r="K1407" s="40"/>
      <c r="L1407" s="40"/>
      <c r="M1407" s="40"/>
    </row>
    <row r="1408" spans="1:13" ht="15.75" customHeight="1" x14ac:dyDescent="0.15">
      <c r="A1408" s="45"/>
      <c r="B1408" s="35"/>
      <c r="C1408" s="40"/>
      <c r="D1408" s="192" t="s">
        <v>3457</v>
      </c>
      <c r="E1408" s="193" t="s">
        <v>3458</v>
      </c>
      <c r="F1408" s="40"/>
      <c r="G1408" s="40"/>
      <c r="H1408" s="40"/>
      <c r="I1408" s="40"/>
      <c r="J1408" s="40"/>
      <c r="K1408" s="40"/>
      <c r="L1408" s="40"/>
      <c r="M1408" s="40"/>
    </row>
    <row r="1409" spans="1:13" ht="15.75" customHeight="1" x14ac:dyDescent="0.15">
      <c r="A1409" s="45"/>
      <c r="B1409" s="35"/>
      <c r="C1409" s="40"/>
      <c r="D1409" s="192" t="s">
        <v>3459</v>
      </c>
      <c r="E1409" s="193" t="s">
        <v>3460</v>
      </c>
      <c r="F1409" s="40"/>
      <c r="G1409" s="40"/>
      <c r="H1409" s="40"/>
      <c r="I1409" s="40"/>
      <c r="J1409" s="40"/>
      <c r="K1409" s="40"/>
      <c r="L1409" s="40"/>
      <c r="M1409" s="40"/>
    </row>
    <row r="1410" spans="1:13" ht="15.75" customHeight="1" x14ac:dyDescent="0.15">
      <c r="A1410" s="45"/>
      <c r="B1410" s="35"/>
      <c r="C1410" s="40"/>
      <c r="D1410" s="192" t="s">
        <v>3461</v>
      </c>
      <c r="E1410" s="193" t="s">
        <v>3462</v>
      </c>
      <c r="F1410" s="40"/>
      <c r="G1410" s="40"/>
      <c r="H1410" s="40"/>
      <c r="I1410" s="40"/>
      <c r="J1410" s="40"/>
      <c r="K1410" s="40"/>
      <c r="L1410" s="40"/>
      <c r="M1410" s="40"/>
    </row>
    <row r="1411" spans="1:13" ht="15.75" customHeight="1" x14ac:dyDescent="0.15">
      <c r="A1411" s="45"/>
      <c r="B1411" s="35"/>
      <c r="C1411" s="40"/>
      <c r="D1411" s="192" t="s">
        <v>3463</v>
      </c>
      <c r="E1411" s="193" t="s">
        <v>3464</v>
      </c>
      <c r="F1411" s="40"/>
      <c r="G1411" s="40"/>
      <c r="H1411" s="40"/>
      <c r="I1411" s="40"/>
      <c r="J1411" s="40"/>
      <c r="K1411" s="40"/>
      <c r="L1411" s="40"/>
      <c r="M1411" s="40"/>
    </row>
    <row r="1412" spans="1:13" ht="15.75" customHeight="1" x14ac:dyDescent="0.15">
      <c r="A1412" s="45"/>
      <c r="B1412" s="35"/>
      <c r="C1412" s="40"/>
      <c r="D1412" s="192" t="s">
        <v>3465</v>
      </c>
      <c r="E1412" s="193" t="s">
        <v>3466</v>
      </c>
      <c r="F1412" s="40"/>
      <c r="G1412" s="40"/>
      <c r="H1412" s="40"/>
      <c r="I1412" s="40"/>
      <c r="J1412" s="40"/>
      <c r="K1412" s="40"/>
      <c r="L1412" s="40"/>
      <c r="M1412" s="40"/>
    </row>
    <row r="1413" spans="1:13" ht="15.75" customHeight="1" x14ac:dyDescent="0.15">
      <c r="A1413" s="45"/>
      <c r="B1413" s="35"/>
      <c r="C1413" s="40"/>
      <c r="D1413" s="192" t="s">
        <v>3467</v>
      </c>
      <c r="E1413" s="193" t="s">
        <v>3468</v>
      </c>
      <c r="F1413" s="40"/>
      <c r="G1413" s="40"/>
      <c r="H1413" s="40"/>
      <c r="I1413" s="40"/>
      <c r="J1413" s="40"/>
      <c r="K1413" s="40"/>
      <c r="L1413" s="40"/>
      <c r="M1413" s="40"/>
    </row>
    <row r="1414" spans="1:13" ht="15.75" customHeight="1" x14ac:dyDescent="0.15">
      <c r="A1414" s="45"/>
      <c r="B1414" s="35"/>
      <c r="C1414" s="40"/>
      <c r="D1414" s="192" t="s">
        <v>3469</v>
      </c>
      <c r="E1414" s="193" t="s">
        <v>3470</v>
      </c>
      <c r="F1414" s="40"/>
      <c r="G1414" s="40"/>
      <c r="H1414" s="40"/>
      <c r="I1414" s="40"/>
      <c r="J1414" s="40"/>
      <c r="K1414" s="40"/>
      <c r="L1414" s="40"/>
      <c r="M1414" s="40"/>
    </row>
    <row r="1415" spans="1:13" ht="15.75" customHeight="1" x14ac:dyDescent="0.15">
      <c r="A1415" s="45"/>
      <c r="B1415" s="35"/>
      <c r="C1415" s="40"/>
      <c r="D1415" s="192" t="s">
        <v>3471</v>
      </c>
      <c r="E1415" s="193" t="s">
        <v>3472</v>
      </c>
      <c r="F1415" s="40"/>
      <c r="G1415" s="40"/>
      <c r="H1415" s="40"/>
      <c r="I1415" s="40"/>
      <c r="J1415" s="40"/>
      <c r="K1415" s="40"/>
      <c r="L1415" s="40"/>
      <c r="M1415" s="40"/>
    </row>
    <row r="1416" spans="1:13" ht="15.75" customHeight="1" x14ac:dyDescent="0.15">
      <c r="A1416" s="45"/>
      <c r="B1416" s="35"/>
      <c r="C1416" s="40"/>
      <c r="D1416" s="192" t="s">
        <v>3473</v>
      </c>
      <c r="E1416" s="193" t="s">
        <v>3474</v>
      </c>
      <c r="F1416" s="40"/>
      <c r="G1416" s="40"/>
      <c r="H1416" s="40"/>
      <c r="I1416" s="40"/>
      <c r="J1416" s="40"/>
      <c r="K1416" s="40"/>
      <c r="L1416" s="40"/>
      <c r="M1416" s="40"/>
    </row>
    <row r="1417" spans="1:13" ht="15.75" customHeight="1" x14ac:dyDescent="0.15">
      <c r="A1417" s="45"/>
      <c r="B1417" s="35"/>
      <c r="C1417" s="40"/>
      <c r="D1417" s="192" t="s">
        <v>3475</v>
      </c>
      <c r="E1417" s="193" t="s">
        <v>3476</v>
      </c>
      <c r="F1417" s="40"/>
      <c r="G1417" s="40"/>
      <c r="H1417" s="40"/>
      <c r="I1417" s="40"/>
      <c r="J1417" s="40"/>
      <c r="K1417" s="40"/>
      <c r="L1417" s="40"/>
      <c r="M1417" s="40"/>
    </row>
    <row r="1418" spans="1:13" ht="15.75" customHeight="1" x14ac:dyDescent="0.15">
      <c r="A1418" s="45"/>
      <c r="B1418" s="35"/>
      <c r="C1418" s="40"/>
      <c r="D1418" s="192" t="s">
        <v>3477</v>
      </c>
      <c r="E1418" s="193" t="s">
        <v>3478</v>
      </c>
      <c r="F1418" s="40"/>
      <c r="G1418" s="40"/>
      <c r="H1418" s="40"/>
      <c r="I1418" s="40"/>
      <c r="J1418" s="40"/>
      <c r="K1418" s="40"/>
      <c r="L1418" s="40"/>
      <c r="M1418" s="40"/>
    </row>
    <row r="1419" spans="1:13" ht="15.75" customHeight="1" x14ac:dyDescent="0.15">
      <c r="A1419" s="45"/>
      <c r="B1419" s="35"/>
      <c r="C1419" s="40"/>
      <c r="D1419" s="192" t="s">
        <v>3479</v>
      </c>
      <c r="E1419" s="193" t="s">
        <v>3480</v>
      </c>
      <c r="F1419" s="40"/>
      <c r="G1419" s="40"/>
      <c r="H1419" s="40"/>
      <c r="I1419" s="40"/>
      <c r="J1419" s="40"/>
      <c r="K1419" s="40"/>
      <c r="L1419" s="40"/>
      <c r="M1419" s="40"/>
    </row>
    <row r="1420" spans="1:13" ht="15.75" customHeight="1" x14ac:dyDescent="0.15">
      <c r="A1420" s="45"/>
      <c r="B1420" s="35"/>
      <c r="C1420" s="40"/>
      <c r="D1420" s="192" t="s">
        <v>3481</v>
      </c>
      <c r="E1420" s="193" t="s">
        <v>3482</v>
      </c>
      <c r="F1420" s="40"/>
      <c r="G1420" s="40"/>
      <c r="H1420" s="40"/>
      <c r="I1420" s="40"/>
      <c r="J1420" s="40"/>
      <c r="K1420" s="40"/>
      <c r="L1420" s="40"/>
      <c r="M1420" s="40"/>
    </row>
    <row r="1421" spans="1:13" ht="15.75" customHeight="1" x14ac:dyDescent="0.15">
      <c r="A1421" s="45"/>
      <c r="B1421" s="35"/>
      <c r="C1421" s="40"/>
      <c r="D1421" s="192" t="s">
        <v>3483</v>
      </c>
      <c r="E1421" s="193" t="s">
        <v>3484</v>
      </c>
      <c r="F1421" s="40"/>
      <c r="G1421" s="40"/>
      <c r="H1421" s="40"/>
      <c r="I1421" s="40"/>
      <c r="J1421" s="40"/>
      <c r="K1421" s="40"/>
      <c r="L1421" s="40"/>
      <c r="M1421" s="40"/>
    </row>
    <row r="1422" spans="1:13" ht="15.75" customHeight="1" x14ac:dyDescent="0.15">
      <c r="A1422" s="45"/>
      <c r="B1422" s="35"/>
      <c r="C1422" s="40"/>
      <c r="D1422" s="192" t="s">
        <v>3485</v>
      </c>
      <c r="E1422" s="193" t="s">
        <v>3486</v>
      </c>
      <c r="F1422" s="40"/>
      <c r="G1422" s="40"/>
      <c r="H1422" s="40"/>
      <c r="I1422" s="40"/>
      <c r="J1422" s="40"/>
      <c r="K1422" s="40"/>
      <c r="L1422" s="40"/>
      <c r="M1422" s="40"/>
    </row>
    <row r="1423" spans="1:13" ht="15.75" customHeight="1" x14ac:dyDescent="0.15">
      <c r="A1423" s="45"/>
      <c r="B1423" s="35"/>
      <c r="C1423" s="40"/>
      <c r="D1423" s="192" t="s">
        <v>3487</v>
      </c>
      <c r="E1423" s="193" t="s">
        <v>3488</v>
      </c>
      <c r="F1423" s="40"/>
      <c r="G1423" s="40"/>
      <c r="H1423" s="40"/>
      <c r="I1423" s="40"/>
      <c r="J1423" s="40"/>
      <c r="K1423" s="40"/>
      <c r="L1423" s="40"/>
      <c r="M1423" s="40"/>
    </row>
    <row r="1424" spans="1:13" ht="15.75" customHeight="1" x14ac:dyDescent="0.15">
      <c r="A1424" s="45"/>
      <c r="B1424" s="35"/>
      <c r="C1424" s="40"/>
      <c r="D1424" s="192" t="s">
        <v>3489</v>
      </c>
      <c r="E1424" s="193" t="s">
        <v>3490</v>
      </c>
      <c r="F1424" s="40"/>
      <c r="G1424" s="40"/>
      <c r="H1424" s="40"/>
      <c r="I1424" s="40"/>
      <c r="J1424" s="40"/>
      <c r="K1424" s="40"/>
      <c r="L1424" s="40"/>
      <c r="M1424" s="40"/>
    </row>
    <row r="1425" spans="1:13" ht="15.75" customHeight="1" x14ac:dyDescent="0.15">
      <c r="A1425" s="45"/>
      <c r="B1425" s="35"/>
      <c r="C1425" s="40"/>
      <c r="D1425" s="192" t="s">
        <v>3491</v>
      </c>
      <c r="E1425" s="193" t="s">
        <v>3492</v>
      </c>
      <c r="F1425" s="40"/>
      <c r="G1425" s="40"/>
      <c r="H1425" s="40"/>
      <c r="I1425" s="40"/>
      <c r="J1425" s="40"/>
      <c r="K1425" s="40"/>
      <c r="L1425" s="40"/>
      <c r="M1425" s="40"/>
    </row>
    <row r="1426" spans="1:13" ht="15.75" customHeight="1" x14ac:dyDescent="0.15">
      <c r="A1426" s="45"/>
      <c r="B1426" s="35"/>
      <c r="C1426" s="40"/>
      <c r="D1426" s="192" t="s">
        <v>3493</v>
      </c>
      <c r="E1426" s="193" t="s">
        <v>3494</v>
      </c>
      <c r="F1426" s="40"/>
      <c r="G1426" s="40"/>
      <c r="H1426" s="40"/>
      <c r="I1426" s="40"/>
      <c r="J1426" s="40"/>
      <c r="K1426" s="40"/>
      <c r="L1426" s="40"/>
      <c r="M1426" s="40"/>
    </row>
    <row r="1427" spans="1:13" ht="15.75" customHeight="1" x14ac:dyDescent="0.15">
      <c r="A1427" s="45"/>
      <c r="B1427" s="35"/>
      <c r="C1427" s="40"/>
      <c r="D1427" s="192" t="s">
        <v>3495</v>
      </c>
      <c r="E1427" s="193" t="s">
        <v>3496</v>
      </c>
      <c r="F1427" s="40"/>
      <c r="G1427" s="40"/>
      <c r="H1427" s="40"/>
      <c r="I1427" s="40"/>
      <c r="J1427" s="40"/>
      <c r="K1427" s="40"/>
      <c r="L1427" s="40"/>
      <c r="M1427" s="40"/>
    </row>
    <row r="1428" spans="1:13" ht="15.75" customHeight="1" x14ac:dyDescent="0.15">
      <c r="A1428" s="45"/>
      <c r="B1428" s="35"/>
      <c r="C1428" s="40"/>
      <c r="D1428" s="192" t="s">
        <v>3497</v>
      </c>
      <c r="E1428" s="193" t="s">
        <v>3498</v>
      </c>
      <c r="F1428" s="40"/>
      <c r="G1428" s="40"/>
      <c r="H1428" s="40"/>
      <c r="I1428" s="40"/>
      <c r="J1428" s="40"/>
      <c r="K1428" s="40"/>
      <c r="L1428" s="40"/>
      <c r="M1428" s="40"/>
    </row>
    <row r="1429" spans="1:13" ht="15.75" customHeight="1" x14ac:dyDescent="0.15">
      <c r="A1429" s="45"/>
      <c r="B1429" s="35"/>
      <c r="C1429" s="40"/>
      <c r="D1429" s="192" t="s">
        <v>3499</v>
      </c>
      <c r="E1429" s="193" t="s">
        <v>3500</v>
      </c>
      <c r="F1429" s="40"/>
      <c r="G1429" s="40"/>
      <c r="H1429" s="40"/>
      <c r="I1429" s="40"/>
      <c r="J1429" s="40"/>
      <c r="K1429" s="40"/>
      <c r="L1429" s="40"/>
      <c r="M1429" s="40"/>
    </row>
    <row r="1430" spans="1:13" ht="15.75" customHeight="1" x14ac:dyDescent="0.15">
      <c r="A1430" s="45"/>
      <c r="B1430" s="35"/>
      <c r="C1430" s="40"/>
      <c r="D1430" s="192" t="s">
        <v>3501</v>
      </c>
      <c r="E1430" s="193" t="s">
        <v>3502</v>
      </c>
      <c r="F1430" s="40"/>
      <c r="G1430" s="40"/>
      <c r="H1430" s="40"/>
      <c r="I1430" s="40"/>
      <c r="J1430" s="40"/>
      <c r="K1430" s="40"/>
      <c r="L1430" s="40"/>
      <c r="M1430" s="40"/>
    </row>
    <row r="1431" spans="1:13" ht="15.75" customHeight="1" x14ac:dyDescent="0.15">
      <c r="A1431" s="45"/>
      <c r="B1431" s="35"/>
      <c r="C1431" s="40"/>
      <c r="D1431" s="192" t="s">
        <v>3503</v>
      </c>
      <c r="E1431" s="193" t="s">
        <v>3504</v>
      </c>
      <c r="F1431" s="40"/>
      <c r="G1431" s="40"/>
      <c r="H1431" s="40"/>
      <c r="I1431" s="40"/>
      <c r="J1431" s="40"/>
      <c r="K1431" s="40"/>
      <c r="L1431" s="40"/>
      <c r="M1431" s="40"/>
    </row>
    <row r="1432" spans="1:13" ht="15.75" customHeight="1" x14ac:dyDescent="0.15">
      <c r="A1432" s="45"/>
      <c r="B1432" s="35"/>
      <c r="C1432" s="40"/>
      <c r="D1432" s="192" t="s">
        <v>3505</v>
      </c>
      <c r="E1432" s="193" t="s">
        <v>3506</v>
      </c>
      <c r="F1432" s="40"/>
      <c r="G1432" s="40"/>
      <c r="H1432" s="40"/>
      <c r="I1432" s="40"/>
      <c r="J1432" s="40"/>
      <c r="K1432" s="40"/>
      <c r="L1432" s="40"/>
      <c r="M1432" s="40"/>
    </row>
    <row r="1433" spans="1:13" ht="15.75" customHeight="1" x14ac:dyDescent="0.15">
      <c r="A1433" s="45"/>
      <c r="B1433" s="35"/>
      <c r="C1433" s="40"/>
      <c r="D1433" s="192" t="s">
        <v>3507</v>
      </c>
      <c r="E1433" s="193" t="s">
        <v>3508</v>
      </c>
      <c r="F1433" s="40"/>
      <c r="G1433" s="40"/>
      <c r="H1433" s="40"/>
      <c r="I1433" s="40"/>
      <c r="J1433" s="40"/>
      <c r="K1433" s="40"/>
      <c r="L1433" s="40"/>
      <c r="M1433" s="40"/>
    </row>
    <row r="1434" spans="1:13" ht="15.75" customHeight="1" x14ac:dyDescent="0.15">
      <c r="A1434" s="45"/>
      <c r="B1434" s="35"/>
      <c r="C1434" s="40"/>
      <c r="D1434" s="192" t="s">
        <v>3509</v>
      </c>
      <c r="E1434" s="193" t="s">
        <v>3510</v>
      </c>
      <c r="F1434" s="40"/>
      <c r="G1434" s="40"/>
      <c r="H1434" s="40"/>
      <c r="I1434" s="40"/>
      <c r="J1434" s="40"/>
      <c r="K1434" s="40"/>
      <c r="L1434" s="40"/>
      <c r="M1434" s="40"/>
    </row>
    <row r="1435" spans="1:13" ht="15.75" customHeight="1" x14ac:dyDescent="0.15">
      <c r="A1435" s="45"/>
      <c r="B1435" s="35"/>
      <c r="C1435" s="40"/>
      <c r="D1435" s="192" t="s">
        <v>3511</v>
      </c>
      <c r="E1435" s="193" t="s">
        <v>3512</v>
      </c>
      <c r="F1435" s="40"/>
      <c r="G1435" s="40"/>
      <c r="H1435" s="40"/>
      <c r="I1435" s="40"/>
      <c r="J1435" s="40"/>
      <c r="K1435" s="40"/>
      <c r="L1435" s="40"/>
      <c r="M1435" s="40"/>
    </row>
    <row r="1436" spans="1:13" ht="15.75" customHeight="1" x14ac:dyDescent="0.15">
      <c r="A1436" s="45"/>
      <c r="B1436" s="35"/>
      <c r="C1436" s="40"/>
      <c r="D1436" s="192" t="s">
        <v>3513</v>
      </c>
      <c r="E1436" s="193" t="s">
        <v>3514</v>
      </c>
      <c r="F1436" s="40"/>
      <c r="G1436" s="40"/>
      <c r="H1436" s="40"/>
      <c r="I1436" s="40"/>
      <c r="J1436" s="40"/>
      <c r="K1436" s="40"/>
      <c r="L1436" s="40"/>
      <c r="M1436" s="40"/>
    </row>
    <row r="1437" spans="1:13" ht="15.75" customHeight="1" x14ac:dyDescent="0.15">
      <c r="A1437" s="45"/>
      <c r="B1437" s="35"/>
      <c r="C1437" s="40"/>
      <c r="D1437" s="192" t="s">
        <v>3515</v>
      </c>
      <c r="E1437" s="193" t="s">
        <v>3516</v>
      </c>
      <c r="F1437" s="40"/>
      <c r="G1437" s="40"/>
      <c r="H1437" s="40"/>
      <c r="I1437" s="40"/>
      <c r="J1437" s="40"/>
      <c r="K1437" s="40"/>
      <c r="L1437" s="40"/>
      <c r="M1437" s="40"/>
    </row>
    <row r="1438" spans="1:13" ht="15.75" customHeight="1" x14ac:dyDescent="0.15">
      <c r="A1438" s="45"/>
      <c r="B1438" s="35"/>
      <c r="C1438" s="40"/>
      <c r="D1438" s="192" t="s">
        <v>3517</v>
      </c>
      <c r="E1438" s="193" t="s">
        <v>3518</v>
      </c>
      <c r="F1438" s="40"/>
      <c r="G1438" s="40"/>
      <c r="H1438" s="40"/>
      <c r="I1438" s="40"/>
      <c r="J1438" s="40"/>
      <c r="K1438" s="40"/>
      <c r="L1438" s="40"/>
      <c r="M1438" s="40"/>
    </row>
    <row r="1439" spans="1:13" ht="15.75" customHeight="1" x14ac:dyDescent="0.15">
      <c r="A1439" s="45"/>
      <c r="B1439" s="35"/>
      <c r="C1439" s="40"/>
      <c r="D1439" s="192" t="s">
        <v>3519</v>
      </c>
      <c r="E1439" s="193" t="s">
        <v>3520</v>
      </c>
      <c r="F1439" s="40"/>
      <c r="G1439" s="40"/>
      <c r="H1439" s="40"/>
      <c r="I1439" s="40"/>
      <c r="J1439" s="40"/>
      <c r="K1439" s="40"/>
      <c r="L1439" s="40"/>
      <c r="M1439" s="40"/>
    </row>
    <row r="1440" spans="1:13" ht="15.75" customHeight="1" x14ac:dyDescent="0.15">
      <c r="A1440" s="45"/>
      <c r="B1440" s="35"/>
      <c r="C1440" s="40"/>
      <c r="D1440" s="192" t="s">
        <v>3521</v>
      </c>
      <c r="E1440" s="193" t="s">
        <v>3522</v>
      </c>
      <c r="F1440" s="40"/>
      <c r="G1440" s="40"/>
      <c r="H1440" s="40"/>
      <c r="I1440" s="40"/>
      <c r="J1440" s="40"/>
      <c r="K1440" s="40"/>
      <c r="L1440" s="40"/>
      <c r="M1440" s="40"/>
    </row>
    <row r="1441" spans="1:13" ht="15.75" customHeight="1" x14ac:dyDescent="0.15">
      <c r="A1441" s="45"/>
      <c r="B1441" s="35"/>
      <c r="C1441" s="40"/>
      <c r="D1441" s="192" t="s">
        <v>3523</v>
      </c>
      <c r="E1441" s="193" t="s">
        <v>3524</v>
      </c>
      <c r="F1441" s="40"/>
      <c r="G1441" s="40"/>
      <c r="H1441" s="40"/>
      <c r="I1441" s="40"/>
      <c r="J1441" s="40"/>
      <c r="K1441" s="40"/>
      <c r="L1441" s="40"/>
      <c r="M1441" s="40"/>
    </row>
    <row r="1442" spans="1:13" ht="15.75" customHeight="1" x14ac:dyDescent="0.15">
      <c r="A1442" s="45"/>
      <c r="B1442" s="35"/>
      <c r="C1442" s="40"/>
      <c r="D1442" s="192" t="s">
        <v>3525</v>
      </c>
      <c r="E1442" s="193" t="s">
        <v>3526</v>
      </c>
      <c r="F1442" s="40"/>
      <c r="G1442" s="40"/>
      <c r="H1442" s="40"/>
      <c r="I1442" s="40"/>
      <c r="J1442" s="40"/>
      <c r="K1442" s="40"/>
      <c r="L1442" s="40"/>
      <c r="M1442" s="40"/>
    </row>
    <row r="1443" spans="1:13" ht="15.75" customHeight="1" x14ac:dyDescent="0.15">
      <c r="A1443" s="45"/>
      <c r="B1443" s="35"/>
      <c r="C1443" s="40"/>
      <c r="D1443" s="192" t="s">
        <v>3527</v>
      </c>
      <c r="E1443" s="193" t="s">
        <v>3528</v>
      </c>
      <c r="F1443" s="40"/>
      <c r="G1443" s="40"/>
      <c r="H1443" s="40"/>
      <c r="I1443" s="40"/>
      <c r="J1443" s="40"/>
      <c r="K1443" s="40"/>
      <c r="L1443" s="40"/>
      <c r="M1443" s="40"/>
    </row>
    <row r="1444" spans="1:13" ht="15.75" customHeight="1" x14ac:dyDescent="0.15">
      <c r="A1444" s="45"/>
      <c r="B1444" s="35"/>
      <c r="C1444" s="40"/>
      <c r="D1444" s="192" t="s">
        <v>3529</v>
      </c>
      <c r="E1444" s="193" t="s">
        <v>3530</v>
      </c>
      <c r="F1444" s="40"/>
      <c r="G1444" s="40"/>
      <c r="H1444" s="40"/>
      <c r="I1444" s="40"/>
      <c r="J1444" s="40"/>
      <c r="K1444" s="40"/>
      <c r="L1444" s="40"/>
      <c r="M1444" s="40"/>
    </row>
    <row r="1445" spans="1:13" ht="15.75" customHeight="1" x14ac:dyDescent="0.15">
      <c r="A1445" s="45"/>
      <c r="B1445" s="35"/>
      <c r="C1445" s="40"/>
      <c r="D1445" s="192" t="s">
        <v>3531</v>
      </c>
      <c r="E1445" s="193" t="s">
        <v>3532</v>
      </c>
      <c r="F1445" s="40"/>
      <c r="G1445" s="40"/>
      <c r="H1445" s="40"/>
      <c r="I1445" s="40"/>
      <c r="J1445" s="40"/>
      <c r="K1445" s="40"/>
      <c r="L1445" s="40"/>
      <c r="M1445" s="40"/>
    </row>
    <row r="1446" spans="1:13" ht="15.75" customHeight="1" x14ac:dyDescent="0.15">
      <c r="A1446" s="45"/>
      <c r="B1446" s="35"/>
      <c r="C1446" s="40"/>
      <c r="D1446" s="192" t="s">
        <v>3533</v>
      </c>
      <c r="E1446" s="193" t="s">
        <v>3534</v>
      </c>
      <c r="F1446" s="40"/>
      <c r="G1446" s="40"/>
      <c r="H1446" s="40"/>
      <c r="I1446" s="40"/>
      <c r="J1446" s="40"/>
      <c r="K1446" s="40"/>
      <c r="L1446" s="40"/>
      <c r="M1446" s="40"/>
    </row>
    <row r="1447" spans="1:13" ht="15.75" customHeight="1" x14ac:dyDescent="0.15">
      <c r="A1447" s="45"/>
      <c r="B1447" s="35"/>
      <c r="C1447" s="40"/>
      <c r="D1447" s="192" t="s">
        <v>3535</v>
      </c>
      <c r="E1447" s="193" t="s">
        <v>3536</v>
      </c>
      <c r="F1447" s="40"/>
      <c r="G1447" s="40"/>
      <c r="H1447" s="40"/>
      <c r="I1447" s="40"/>
      <c r="J1447" s="40"/>
      <c r="K1447" s="40"/>
      <c r="L1447" s="40"/>
      <c r="M1447" s="40"/>
    </row>
    <row r="1448" spans="1:13" ht="15.75" customHeight="1" x14ac:dyDescent="0.15">
      <c r="A1448" s="45"/>
      <c r="B1448" s="35"/>
      <c r="C1448" s="40"/>
      <c r="D1448" s="192" t="s">
        <v>3537</v>
      </c>
      <c r="E1448" s="193" t="s">
        <v>3538</v>
      </c>
      <c r="F1448" s="40"/>
      <c r="G1448" s="40"/>
      <c r="H1448" s="40"/>
      <c r="I1448" s="40"/>
      <c r="J1448" s="40"/>
      <c r="K1448" s="40"/>
      <c r="L1448" s="40"/>
      <c r="M1448" s="40"/>
    </row>
    <row r="1449" spans="1:13" ht="15.75" customHeight="1" x14ac:dyDescent="0.15">
      <c r="A1449" s="45"/>
      <c r="B1449" s="35"/>
      <c r="C1449" s="40"/>
      <c r="D1449" s="192" t="s">
        <v>3539</v>
      </c>
      <c r="E1449" s="193" t="s">
        <v>3540</v>
      </c>
      <c r="F1449" s="40"/>
      <c r="G1449" s="40"/>
      <c r="H1449" s="40"/>
      <c r="I1449" s="40"/>
      <c r="J1449" s="40"/>
      <c r="K1449" s="40"/>
      <c r="L1449" s="40"/>
      <c r="M1449" s="40"/>
    </row>
    <row r="1450" spans="1:13" ht="15.75" customHeight="1" x14ac:dyDescent="0.15">
      <c r="A1450" s="45"/>
      <c r="B1450" s="35"/>
      <c r="C1450" s="40"/>
      <c r="D1450" s="192" t="s">
        <v>3541</v>
      </c>
      <c r="E1450" s="193" t="s">
        <v>3542</v>
      </c>
      <c r="F1450" s="40"/>
      <c r="G1450" s="40"/>
      <c r="H1450" s="40"/>
      <c r="I1450" s="40"/>
      <c r="J1450" s="40"/>
      <c r="K1450" s="40"/>
      <c r="L1450" s="40"/>
      <c r="M1450" s="40"/>
    </row>
    <row r="1451" spans="1:13" ht="15.75" customHeight="1" x14ac:dyDescent="0.15">
      <c r="A1451" s="45"/>
      <c r="B1451" s="35"/>
      <c r="C1451" s="40"/>
      <c r="D1451" s="192" t="s">
        <v>3543</v>
      </c>
      <c r="E1451" s="193" t="s">
        <v>3544</v>
      </c>
      <c r="F1451" s="40"/>
      <c r="G1451" s="40"/>
      <c r="H1451" s="40"/>
      <c r="I1451" s="40"/>
      <c r="J1451" s="40"/>
      <c r="K1451" s="40"/>
      <c r="L1451" s="40"/>
      <c r="M1451" s="40"/>
    </row>
    <row r="1452" spans="1:13" ht="15.75" customHeight="1" x14ac:dyDescent="0.15">
      <c r="A1452" s="45"/>
      <c r="B1452" s="35"/>
      <c r="C1452" s="40"/>
      <c r="D1452" s="192" t="s">
        <v>3545</v>
      </c>
      <c r="E1452" s="193" t="s">
        <v>3546</v>
      </c>
      <c r="F1452" s="40"/>
      <c r="G1452" s="40"/>
      <c r="H1452" s="40"/>
      <c r="I1452" s="40"/>
      <c r="J1452" s="40"/>
      <c r="K1452" s="40"/>
      <c r="L1452" s="40"/>
      <c r="M1452" s="40"/>
    </row>
    <row r="1453" spans="1:13" ht="15.75" customHeight="1" x14ac:dyDescent="0.15">
      <c r="A1453" s="45"/>
      <c r="B1453" s="35"/>
      <c r="C1453" s="40"/>
      <c r="D1453" s="192" t="s">
        <v>3547</v>
      </c>
      <c r="E1453" s="193" t="s">
        <v>3548</v>
      </c>
      <c r="F1453" s="40"/>
      <c r="G1453" s="40"/>
      <c r="H1453" s="40"/>
      <c r="I1453" s="40"/>
      <c r="J1453" s="40"/>
      <c r="K1453" s="40"/>
      <c r="L1453" s="40"/>
      <c r="M1453" s="40"/>
    </row>
    <row r="1454" spans="1:13" ht="15.75" customHeight="1" x14ac:dyDescent="0.15">
      <c r="A1454" s="45"/>
      <c r="B1454" s="35"/>
      <c r="C1454" s="40"/>
      <c r="D1454" s="192" t="s">
        <v>3549</v>
      </c>
      <c r="E1454" s="193" t="s">
        <v>3550</v>
      </c>
      <c r="F1454" s="40"/>
      <c r="G1454" s="40"/>
      <c r="H1454" s="40"/>
      <c r="I1454" s="40"/>
      <c r="J1454" s="40"/>
      <c r="K1454" s="40"/>
      <c r="L1454" s="40"/>
      <c r="M1454" s="40"/>
    </row>
    <row r="1455" spans="1:13" ht="15.75" customHeight="1" x14ac:dyDescent="0.15">
      <c r="A1455" s="45"/>
      <c r="B1455" s="35"/>
      <c r="C1455" s="40"/>
      <c r="D1455" s="192" t="s">
        <v>3551</v>
      </c>
      <c r="E1455" s="193" t="s">
        <v>3552</v>
      </c>
      <c r="F1455" s="40"/>
      <c r="G1455" s="40"/>
      <c r="H1455" s="40"/>
      <c r="I1455" s="40"/>
      <c r="J1455" s="40"/>
      <c r="K1455" s="40"/>
      <c r="L1455" s="40"/>
      <c r="M1455" s="40"/>
    </row>
    <row r="1456" spans="1:13" ht="15.75" customHeight="1" x14ac:dyDescent="0.15">
      <c r="A1456" s="45"/>
      <c r="B1456" s="35"/>
      <c r="C1456" s="40"/>
      <c r="D1456" s="192" t="s">
        <v>3553</v>
      </c>
      <c r="E1456" s="193" t="s">
        <v>3554</v>
      </c>
      <c r="F1456" s="40"/>
      <c r="G1456" s="40"/>
      <c r="H1456" s="40"/>
      <c r="I1456" s="40"/>
      <c r="J1456" s="40"/>
      <c r="K1456" s="40"/>
      <c r="L1456" s="40"/>
      <c r="M1456" s="40"/>
    </row>
    <row r="1457" spans="1:13" ht="15.75" customHeight="1" x14ac:dyDescent="0.15">
      <c r="A1457" s="45"/>
      <c r="B1457" s="35"/>
      <c r="C1457" s="40"/>
      <c r="D1457" s="192" t="s">
        <v>3555</v>
      </c>
      <c r="E1457" s="193" t="s">
        <v>3556</v>
      </c>
      <c r="F1457" s="40"/>
      <c r="G1457" s="40"/>
      <c r="H1457" s="40"/>
      <c r="I1457" s="40"/>
      <c r="J1457" s="40"/>
      <c r="K1457" s="40"/>
      <c r="L1457" s="40"/>
      <c r="M1457" s="40"/>
    </row>
    <row r="1458" spans="1:13" ht="15.75" customHeight="1" x14ac:dyDescent="0.15">
      <c r="A1458" s="45"/>
      <c r="B1458" s="35"/>
      <c r="C1458" s="40"/>
      <c r="D1458" s="192" t="s">
        <v>3557</v>
      </c>
      <c r="E1458" s="193" t="s">
        <v>3558</v>
      </c>
      <c r="F1458" s="40"/>
      <c r="G1458" s="40"/>
      <c r="H1458" s="40"/>
      <c r="I1458" s="40"/>
      <c r="J1458" s="40"/>
      <c r="K1458" s="40"/>
      <c r="L1458" s="40"/>
      <c r="M1458" s="40"/>
    </row>
    <row r="1459" spans="1:13" ht="15.75" customHeight="1" x14ac:dyDescent="0.15">
      <c r="A1459" s="45"/>
      <c r="B1459" s="35"/>
      <c r="C1459" s="40"/>
      <c r="D1459" s="192" t="s">
        <v>3559</v>
      </c>
      <c r="E1459" s="193" t="s">
        <v>3560</v>
      </c>
      <c r="F1459" s="40"/>
      <c r="G1459" s="40"/>
      <c r="H1459" s="40"/>
      <c r="I1459" s="40"/>
      <c r="J1459" s="40"/>
      <c r="K1459" s="40"/>
      <c r="L1459" s="40"/>
      <c r="M1459" s="40"/>
    </row>
    <row r="1460" spans="1:13" ht="15.75" customHeight="1" x14ac:dyDescent="0.15">
      <c r="A1460" s="45"/>
      <c r="B1460" s="35"/>
      <c r="C1460" s="40"/>
      <c r="D1460" s="192" t="s">
        <v>3561</v>
      </c>
      <c r="E1460" s="193" t="s">
        <v>3562</v>
      </c>
      <c r="F1460" s="40"/>
      <c r="G1460" s="40"/>
      <c r="H1460" s="40"/>
      <c r="I1460" s="40"/>
      <c r="J1460" s="40"/>
      <c r="K1460" s="40"/>
      <c r="L1460" s="40"/>
      <c r="M1460" s="40"/>
    </row>
    <row r="1461" spans="1:13" ht="15.75" customHeight="1" x14ac:dyDescent="0.15">
      <c r="A1461" s="45"/>
      <c r="B1461" s="35"/>
      <c r="C1461" s="40"/>
      <c r="D1461" s="192" t="s">
        <v>3563</v>
      </c>
      <c r="E1461" s="193" t="s">
        <v>3564</v>
      </c>
      <c r="F1461" s="40"/>
      <c r="G1461" s="40"/>
      <c r="H1461" s="40"/>
      <c r="I1461" s="40"/>
      <c r="J1461" s="40"/>
      <c r="K1461" s="40"/>
      <c r="L1461" s="40"/>
      <c r="M1461" s="40"/>
    </row>
    <row r="1462" spans="1:13" ht="15.75" customHeight="1" x14ac:dyDescent="0.15">
      <c r="A1462" s="45"/>
      <c r="B1462" s="35"/>
      <c r="C1462" s="40"/>
      <c r="D1462" s="192" t="s">
        <v>3565</v>
      </c>
      <c r="E1462" s="193" t="s">
        <v>3566</v>
      </c>
      <c r="F1462" s="40"/>
      <c r="G1462" s="40"/>
      <c r="H1462" s="40"/>
      <c r="I1462" s="40"/>
      <c r="J1462" s="40"/>
      <c r="K1462" s="40"/>
      <c r="L1462" s="40"/>
      <c r="M1462" s="40"/>
    </row>
    <row r="1463" spans="1:13" ht="15.75" customHeight="1" x14ac:dyDescent="0.15">
      <c r="A1463" s="45"/>
      <c r="B1463" s="35"/>
      <c r="C1463" s="40"/>
      <c r="D1463" s="192" t="s">
        <v>3567</v>
      </c>
      <c r="E1463" s="193" t="s">
        <v>3568</v>
      </c>
      <c r="F1463" s="40"/>
      <c r="G1463" s="40"/>
      <c r="H1463" s="40"/>
      <c r="I1463" s="40"/>
      <c r="J1463" s="40"/>
      <c r="K1463" s="40"/>
      <c r="L1463" s="40"/>
      <c r="M1463" s="40"/>
    </row>
    <row r="1464" spans="1:13" ht="15.75" customHeight="1" x14ac:dyDescent="0.15">
      <c r="A1464" s="45"/>
      <c r="B1464" s="35"/>
      <c r="C1464" s="40"/>
      <c r="D1464" s="192" t="s">
        <v>3569</v>
      </c>
      <c r="E1464" s="193" t="s">
        <v>3570</v>
      </c>
      <c r="F1464" s="40"/>
      <c r="G1464" s="40"/>
      <c r="H1464" s="40"/>
      <c r="I1464" s="40"/>
      <c r="J1464" s="40"/>
      <c r="K1464" s="40"/>
      <c r="L1464" s="40"/>
      <c r="M1464" s="40"/>
    </row>
    <row r="1465" spans="1:13" ht="15.75" customHeight="1" x14ac:dyDescent="0.15">
      <c r="A1465" s="45"/>
      <c r="B1465" s="35"/>
      <c r="C1465" s="40"/>
      <c r="D1465" s="192" t="s">
        <v>3571</v>
      </c>
      <c r="E1465" s="193" t="s">
        <v>3572</v>
      </c>
      <c r="F1465" s="40"/>
      <c r="G1465" s="40"/>
      <c r="H1465" s="40"/>
      <c r="I1465" s="40"/>
      <c r="J1465" s="40"/>
      <c r="K1465" s="40"/>
      <c r="L1465" s="40"/>
      <c r="M1465" s="40"/>
    </row>
    <row r="1466" spans="1:13" ht="15.75" customHeight="1" x14ac:dyDescent="0.15">
      <c r="A1466" s="45"/>
      <c r="B1466" s="35"/>
      <c r="C1466" s="40"/>
      <c r="D1466" s="192" t="s">
        <v>3573</v>
      </c>
      <c r="E1466" s="193" t="s">
        <v>3574</v>
      </c>
      <c r="F1466" s="40"/>
      <c r="G1466" s="40"/>
      <c r="H1466" s="40"/>
      <c r="I1466" s="40"/>
      <c r="J1466" s="40"/>
      <c r="K1466" s="40"/>
      <c r="L1466" s="40"/>
      <c r="M1466" s="40"/>
    </row>
    <row r="1467" spans="1:13" ht="15.75" customHeight="1" x14ac:dyDescent="0.15">
      <c r="A1467" s="45"/>
      <c r="B1467" s="35"/>
      <c r="C1467" s="40"/>
      <c r="D1467" s="192" t="s">
        <v>3575</v>
      </c>
      <c r="E1467" s="193" t="s">
        <v>3576</v>
      </c>
      <c r="F1467" s="40"/>
      <c r="G1467" s="40"/>
      <c r="H1467" s="40"/>
      <c r="I1467" s="40"/>
      <c r="J1467" s="40"/>
      <c r="K1467" s="40"/>
      <c r="L1467" s="40"/>
      <c r="M1467" s="40"/>
    </row>
    <row r="1468" spans="1:13" ht="15.75" customHeight="1" x14ac:dyDescent="0.15">
      <c r="A1468" s="45"/>
      <c r="B1468" s="35"/>
      <c r="C1468" s="40"/>
      <c r="D1468" s="192" t="s">
        <v>3577</v>
      </c>
      <c r="E1468" s="193" t="s">
        <v>3578</v>
      </c>
      <c r="F1468" s="40"/>
      <c r="G1468" s="40"/>
      <c r="H1468" s="40"/>
      <c r="I1468" s="40"/>
      <c r="J1468" s="40"/>
      <c r="K1468" s="40"/>
      <c r="L1468" s="40"/>
      <c r="M1468" s="40"/>
    </row>
    <row r="1469" spans="1:13" ht="15.75" customHeight="1" x14ac:dyDescent="0.15">
      <c r="A1469" s="45"/>
      <c r="B1469" s="35"/>
      <c r="C1469" s="40"/>
      <c r="D1469" s="192" t="s">
        <v>3579</v>
      </c>
      <c r="E1469" s="193" t="s">
        <v>3580</v>
      </c>
      <c r="F1469" s="40"/>
      <c r="G1469" s="40"/>
      <c r="H1469" s="40"/>
      <c r="I1469" s="40"/>
      <c r="J1469" s="40"/>
      <c r="K1469" s="40"/>
      <c r="L1469" s="40"/>
      <c r="M1469" s="40"/>
    </row>
    <row r="1470" spans="1:13" ht="15.75" customHeight="1" x14ac:dyDescent="0.15">
      <c r="A1470" s="45"/>
      <c r="B1470" s="35"/>
      <c r="C1470" s="40"/>
      <c r="D1470" s="192" t="s">
        <v>3581</v>
      </c>
      <c r="E1470" s="193" t="s">
        <v>3582</v>
      </c>
      <c r="F1470" s="40"/>
      <c r="G1470" s="40"/>
      <c r="H1470" s="40"/>
      <c r="I1470" s="40"/>
      <c r="J1470" s="40"/>
      <c r="K1470" s="40"/>
      <c r="L1470" s="40"/>
      <c r="M1470" s="40"/>
    </row>
    <row r="1471" spans="1:13" ht="15.75" customHeight="1" x14ac:dyDescent="0.15">
      <c r="A1471" s="45"/>
      <c r="B1471" s="35"/>
      <c r="C1471" s="40"/>
      <c r="D1471" s="192" t="s">
        <v>3583</v>
      </c>
      <c r="E1471" s="193" t="s">
        <v>3584</v>
      </c>
      <c r="F1471" s="40"/>
      <c r="G1471" s="40"/>
      <c r="H1471" s="40"/>
      <c r="I1471" s="40"/>
      <c r="J1471" s="40"/>
      <c r="K1471" s="40"/>
      <c r="L1471" s="40"/>
      <c r="M1471" s="40"/>
    </row>
    <row r="1472" spans="1:13" ht="15.75" customHeight="1" x14ac:dyDescent="0.15">
      <c r="A1472" s="45"/>
      <c r="B1472" s="35"/>
      <c r="C1472" s="40"/>
      <c r="D1472" s="192" t="s">
        <v>3585</v>
      </c>
      <c r="E1472" s="193" t="s">
        <v>3586</v>
      </c>
      <c r="F1472" s="40"/>
      <c r="G1472" s="40"/>
      <c r="H1472" s="40"/>
      <c r="I1472" s="40"/>
      <c r="J1472" s="40"/>
      <c r="K1472" s="40"/>
      <c r="L1472" s="40"/>
      <c r="M1472" s="40"/>
    </row>
    <row r="1473" spans="1:13" ht="15.75" customHeight="1" x14ac:dyDescent="0.15">
      <c r="A1473" s="45"/>
      <c r="B1473" s="35"/>
      <c r="C1473" s="40"/>
      <c r="D1473" s="192" t="s">
        <v>3587</v>
      </c>
      <c r="E1473" s="193" t="s">
        <v>3588</v>
      </c>
      <c r="F1473" s="40"/>
      <c r="G1473" s="40"/>
      <c r="H1473" s="40"/>
      <c r="I1473" s="40"/>
      <c r="J1473" s="40"/>
      <c r="K1473" s="40"/>
      <c r="L1473" s="40"/>
      <c r="M1473" s="40"/>
    </row>
    <row r="1474" spans="1:13" ht="15.75" customHeight="1" x14ac:dyDescent="0.15">
      <c r="A1474" s="45"/>
      <c r="B1474" s="35"/>
      <c r="C1474" s="40"/>
      <c r="D1474" s="192" t="s">
        <v>3589</v>
      </c>
      <c r="E1474" s="193" t="s">
        <v>3590</v>
      </c>
      <c r="F1474" s="40"/>
      <c r="G1474" s="40"/>
      <c r="H1474" s="40"/>
      <c r="I1474" s="40"/>
      <c r="J1474" s="40"/>
      <c r="K1474" s="40"/>
      <c r="L1474" s="40"/>
      <c r="M1474" s="40"/>
    </row>
    <row r="1475" spans="1:13" ht="15.75" customHeight="1" x14ac:dyDescent="0.15">
      <c r="A1475" s="45"/>
      <c r="B1475" s="35"/>
      <c r="C1475" s="40"/>
      <c r="D1475" s="192" t="s">
        <v>3591</v>
      </c>
      <c r="E1475" s="193" t="s">
        <v>3592</v>
      </c>
      <c r="F1475" s="40"/>
      <c r="G1475" s="40"/>
      <c r="H1475" s="40"/>
      <c r="I1475" s="40"/>
      <c r="J1475" s="40"/>
      <c r="K1475" s="40"/>
      <c r="L1475" s="40"/>
      <c r="M1475" s="40"/>
    </row>
    <row r="1476" spans="1:13" ht="15.75" customHeight="1" x14ac:dyDescent="0.15">
      <c r="A1476" s="45"/>
      <c r="B1476" s="35"/>
      <c r="C1476" s="40"/>
      <c r="D1476" s="192" t="s">
        <v>3593</v>
      </c>
      <c r="E1476" s="193" t="s">
        <v>3594</v>
      </c>
      <c r="F1476" s="40"/>
      <c r="G1476" s="40"/>
      <c r="H1476" s="40"/>
      <c r="I1476" s="40"/>
      <c r="J1476" s="40"/>
      <c r="K1476" s="40"/>
      <c r="L1476" s="40"/>
      <c r="M1476" s="40"/>
    </row>
    <row r="1477" spans="1:13" ht="15.75" customHeight="1" x14ac:dyDescent="0.15">
      <c r="A1477" s="45"/>
      <c r="B1477" s="35"/>
      <c r="C1477" s="40"/>
      <c r="D1477" s="192" t="s">
        <v>3595</v>
      </c>
      <c r="E1477" s="193" t="s">
        <v>3596</v>
      </c>
      <c r="F1477" s="40"/>
      <c r="G1477" s="40"/>
      <c r="H1477" s="40"/>
      <c r="I1477" s="40"/>
      <c r="J1477" s="40"/>
      <c r="K1477" s="40"/>
      <c r="L1477" s="40"/>
      <c r="M1477" s="40"/>
    </row>
    <row r="1478" spans="1:13" ht="15.75" customHeight="1" x14ac:dyDescent="0.15">
      <c r="A1478" s="45"/>
      <c r="B1478" s="35"/>
      <c r="C1478" s="40"/>
      <c r="D1478" s="192" t="s">
        <v>3597</v>
      </c>
      <c r="E1478" s="193" t="s">
        <v>3598</v>
      </c>
      <c r="F1478" s="40"/>
      <c r="G1478" s="40"/>
      <c r="H1478" s="40"/>
      <c r="I1478" s="40"/>
      <c r="J1478" s="40"/>
      <c r="K1478" s="40"/>
      <c r="L1478" s="40"/>
      <c r="M1478" s="40"/>
    </row>
    <row r="1479" spans="1:13" ht="15.75" customHeight="1" x14ac:dyDescent="0.15">
      <c r="A1479" s="45"/>
      <c r="B1479" s="35"/>
      <c r="C1479" s="40"/>
      <c r="D1479" s="192" t="s">
        <v>3599</v>
      </c>
      <c r="E1479" s="193" t="s">
        <v>3600</v>
      </c>
      <c r="F1479" s="40"/>
      <c r="G1479" s="40"/>
      <c r="H1479" s="40"/>
      <c r="I1479" s="40"/>
      <c r="J1479" s="40"/>
      <c r="K1479" s="40"/>
      <c r="L1479" s="40"/>
      <c r="M1479" s="40"/>
    </row>
    <row r="1480" spans="1:13" ht="15.75" customHeight="1" x14ac:dyDescent="0.15">
      <c r="A1480" s="45"/>
      <c r="B1480" s="35"/>
      <c r="C1480" s="40"/>
      <c r="D1480" s="192" t="s">
        <v>3601</v>
      </c>
      <c r="E1480" s="193" t="s">
        <v>3602</v>
      </c>
      <c r="F1480" s="40"/>
      <c r="G1480" s="40"/>
      <c r="H1480" s="40"/>
      <c r="I1480" s="40"/>
      <c r="J1480" s="40"/>
      <c r="K1480" s="40"/>
      <c r="L1480" s="40"/>
      <c r="M1480" s="40"/>
    </row>
    <row r="1481" spans="1:13" ht="15.75" customHeight="1" x14ac:dyDescent="0.15">
      <c r="A1481" s="45"/>
      <c r="B1481" s="35"/>
      <c r="C1481" s="40"/>
      <c r="D1481" s="192" t="s">
        <v>3603</v>
      </c>
      <c r="E1481" s="193" t="s">
        <v>3604</v>
      </c>
      <c r="F1481" s="40"/>
      <c r="G1481" s="40"/>
      <c r="H1481" s="40"/>
      <c r="I1481" s="40"/>
      <c r="J1481" s="40"/>
      <c r="K1481" s="40"/>
      <c r="L1481" s="40"/>
      <c r="M1481" s="40"/>
    </row>
    <row r="1482" spans="1:13" ht="15.75" customHeight="1" x14ac:dyDescent="0.15">
      <c r="A1482" s="45"/>
      <c r="B1482" s="35"/>
      <c r="C1482" s="40"/>
      <c r="D1482" s="192" t="s">
        <v>3605</v>
      </c>
      <c r="E1482" s="193" t="s">
        <v>3606</v>
      </c>
      <c r="F1482" s="40"/>
      <c r="G1482" s="40"/>
      <c r="H1482" s="40"/>
      <c r="I1482" s="40"/>
      <c r="J1482" s="40"/>
      <c r="K1482" s="40"/>
      <c r="L1482" s="40"/>
      <c r="M1482" s="40"/>
    </row>
    <row r="1483" spans="1:13" ht="15.75" customHeight="1" x14ac:dyDescent="0.15">
      <c r="A1483" s="45"/>
      <c r="B1483" s="35"/>
      <c r="C1483" s="40"/>
      <c r="D1483" s="192" t="s">
        <v>3607</v>
      </c>
      <c r="E1483" s="193" t="s">
        <v>3608</v>
      </c>
      <c r="F1483" s="40"/>
      <c r="G1483" s="40"/>
      <c r="H1483" s="40"/>
      <c r="I1483" s="40"/>
      <c r="J1483" s="40"/>
      <c r="K1483" s="40"/>
      <c r="L1483" s="40"/>
      <c r="M1483" s="40"/>
    </row>
    <row r="1484" spans="1:13" ht="15.75" customHeight="1" x14ac:dyDescent="0.15">
      <c r="A1484" s="45"/>
      <c r="B1484" s="35"/>
      <c r="C1484" s="40"/>
      <c r="D1484" s="192" t="s">
        <v>3609</v>
      </c>
      <c r="E1484" s="193" t="s">
        <v>3610</v>
      </c>
      <c r="F1484" s="40"/>
      <c r="G1484" s="40"/>
      <c r="H1484" s="40"/>
      <c r="I1484" s="40"/>
      <c r="J1484" s="40"/>
      <c r="K1484" s="40"/>
      <c r="L1484" s="40"/>
      <c r="M1484" s="40"/>
    </row>
    <row r="1485" spans="1:13" ht="15.75" customHeight="1" x14ac:dyDescent="0.15">
      <c r="A1485" s="45"/>
      <c r="B1485" s="35"/>
      <c r="C1485" s="40"/>
      <c r="D1485" s="192" t="s">
        <v>3611</v>
      </c>
      <c r="E1485" s="193" t="s">
        <v>3612</v>
      </c>
      <c r="F1485" s="40"/>
      <c r="G1485" s="40"/>
      <c r="H1485" s="40"/>
      <c r="I1485" s="40"/>
      <c r="J1485" s="40"/>
      <c r="K1485" s="40"/>
      <c r="L1485" s="40"/>
      <c r="M1485" s="40"/>
    </row>
    <row r="1486" spans="1:13" ht="15.75" customHeight="1" x14ac:dyDescent="0.15">
      <c r="A1486" s="45"/>
      <c r="B1486" s="35"/>
      <c r="C1486" s="40"/>
      <c r="D1486" s="192" t="s">
        <v>3613</v>
      </c>
      <c r="E1486" s="193" t="s">
        <v>3614</v>
      </c>
      <c r="F1486" s="40"/>
      <c r="G1486" s="40"/>
      <c r="H1486" s="40"/>
      <c r="I1486" s="40"/>
      <c r="J1486" s="40"/>
      <c r="K1486" s="40"/>
      <c r="L1486" s="40"/>
      <c r="M1486" s="40"/>
    </row>
    <row r="1487" spans="1:13" ht="15.75" customHeight="1" x14ac:dyDescent="0.15">
      <c r="A1487" s="45"/>
      <c r="B1487" s="35"/>
      <c r="C1487" s="40"/>
      <c r="D1487" s="192" t="s">
        <v>3615</v>
      </c>
      <c r="E1487" s="193" t="s">
        <v>3616</v>
      </c>
      <c r="F1487" s="40"/>
      <c r="G1487" s="40"/>
      <c r="H1487" s="40"/>
      <c r="I1487" s="40"/>
      <c r="J1487" s="40"/>
      <c r="K1487" s="40"/>
      <c r="L1487" s="40"/>
      <c r="M1487" s="40"/>
    </row>
    <row r="1488" spans="1:13" ht="15.75" customHeight="1" x14ac:dyDescent="0.15">
      <c r="A1488" s="45"/>
      <c r="B1488" s="35"/>
      <c r="C1488" s="40"/>
      <c r="D1488" s="192" t="s">
        <v>3617</v>
      </c>
      <c r="E1488" s="193" t="s">
        <v>3618</v>
      </c>
      <c r="F1488" s="40"/>
      <c r="G1488" s="40"/>
      <c r="H1488" s="40"/>
      <c r="I1488" s="40"/>
      <c r="J1488" s="40"/>
      <c r="K1488" s="40"/>
      <c r="L1488" s="40"/>
      <c r="M1488" s="40"/>
    </row>
    <row r="1489" spans="1:13" ht="15.75" customHeight="1" x14ac:dyDescent="0.15">
      <c r="A1489" s="45"/>
      <c r="B1489" s="35"/>
      <c r="C1489" s="40"/>
      <c r="D1489" s="192" t="s">
        <v>3619</v>
      </c>
      <c r="E1489" s="193" t="s">
        <v>3620</v>
      </c>
      <c r="F1489" s="40"/>
      <c r="G1489" s="40"/>
      <c r="H1489" s="40"/>
      <c r="I1489" s="40"/>
      <c r="J1489" s="40"/>
      <c r="K1489" s="40"/>
      <c r="L1489" s="40"/>
      <c r="M1489" s="40"/>
    </row>
    <row r="1490" spans="1:13" ht="15.75" customHeight="1" x14ac:dyDescent="0.15">
      <c r="A1490" s="45"/>
      <c r="B1490" s="35"/>
      <c r="C1490" s="40"/>
      <c r="D1490" s="192" t="s">
        <v>3621</v>
      </c>
      <c r="E1490" s="193" t="s">
        <v>3622</v>
      </c>
      <c r="F1490" s="40"/>
      <c r="G1490" s="40"/>
      <c r="H1490" s="40"/>
      <c r="I1490" s="40"/>
      <c r="J1490" s="40"/>
      <c r="K1490" s="40"/>
      <c r="L1490" s="40"/>
      <c r="M1490" s="40"/>
    </row>
    <row r="1491" spans="1:13" ht="15.75" customHeight="1" x14ac:dyDescent="0.15">
      <c r="A1491" s="45"/>
      <c r="B1491" s="35"/>
      <c r="C1491" s="40"/>
      <c r="D1491" s="192" t="s">
        <v>3623</v>
      </c>
      <c r="E1491" s="193" t="s">
        <v>3624</v>
      </c>
      <c r="F1491" s="40"/>
      <c r="G1491" s="40"/>
      <c r="H1491" s="40"/>
      <c r="I1491" s="40"/>
      <c r="J1491" s="40"/>
      <c r="K1491" s="40"/>
      <c r="L1491" s="40"/>
      <c r="M1491" s="40"/>
    </row>
    <row r="1492" spans="1:13" ht="15.75" customHeight="1" x14ac:dyDescent="0.15">
      <c r="A1492" s="45"/>
      <c r="B1492" s="35"/>
      <c r="C1492" s="40"/>
      <c r="D1492" s="192" t="s">
        <v>3625</v>
      </c>
      <c r="E1492" s="193" t="s">
        <v>3626</v>
      </c>
      <c r="F1492" s="40"/>
      <c r="G1492" s="40"/>
      <c r="H1492" s="40"/>
      <c r="I1492" s="40"/>
      <c r="J1492" s="40"/>
      <c r="K1492" s="40"/>
      <c r="L1492" s="40"/>
      <c r="M1492" s="40"/>
    </row>
    <row r="1493" spans="1:13" ht="15.75" customHeight="1" x14ac:dyDescent="0.15">
      <c r="A1493" s="45"/>
      <c r="B1493" s="35"/>
      <c r="C1493" s="40"/>
      <c r="D1493" s="192" t="s">
        <v>3627</v>
      </c>
      <c r="E1493" s="193" t="s">
        <v>3628</v>
      </c>
      <c r="F1493" s="40"/>
      <c r="G1493" s="40"/>
      <c r="H1493" s="40"/>
      <c r="I1493" s="40"/>
      <c r="J1493" s="40"/>
      <c r="K1493" s="40"/>
      <c r="L1493" s="40"/>
      <c r="M1493" s="40"/>
    </row>
    <row r="1494" spans="1:13" ht="15.75" customHeight="1" x14ac:dyDescent="0.15">
      <c r="A1494" s="45"/>
      <c r="B1494" s="35"/>
      <c r="C1494" s="40"/>
      <c r="D1494" s="192" t="s">
        <v>3629</v>
      </c>
      <c r="E1494" s="193" t="s">
        <v>3630</v>
      </c>
      <c r="F1494" s="40"/>
      <c r="G1494" s="40"/>
      <c r="H1494" s="40"/>
      <c r="I1494" s="40"/>
      <c r="J1494" s="40"/>
      <c r="K1494" s="40"/>
      <c r="L1494" s="40"/>
      <c r="M1494" s="40"/>
    </row>
    <row r="1495" spans="1:13" ht="15.75" customHeight="1" x14ac:dyDescent="0.15">
      <c r="A1495" s="45"/>
      <c r="B1495" s="35"/>
      <c r="C1495" s="40"/>
      <c r="D1495" s="192" t="s">
        <v>3631</v>
      </c>
      <c r="E1495" s="193" t="s">
        <v>3632</v>
      </c>
      <c r="F1495" s="40"/>
      <c r="G1495" s="40"/>
      <c r="H1495" s="40"/>
      <c r="I1495" s="40"/>
      <c r="J1495" s="40"/>
      <c r="K1495" s="40"/>
      <c r="L1495" s="40"/>
      <c r="M1495" s="40"/>
    </row>
    <row r="1496" spans="1:13" ht="15.75" customHeight="1" x14ac:dyDescent="0.15">
      <c r="A1496" s="45"/>
      <c r="B1496" s="35"/>
      <c r="C1496" s="40"/>
      <c r="D1496" s="192" t="s">
        <v>3633</v>
      </c>
      <c r="E1496" s="193" t="s">
        <v>3634</v>
      </c>
      <c r="F1496" s="40"/>
      <c r="G1496" s="40"/>
      <c r="H1496" s="40"/>
      <c r="I1496" s="40"/>
      <c r="J1496" s="40"/>
      <c r="K1496" s="40"/>
      <c r="L1496" s="40"/>
      <c r="M1496" s="40"/>
    </row>
    <row r="1497" spans="1:13" ht="15.75" customHeight="1" x14ac:dyDescent="0.15">
      <c r="A1497" s="45"/>
      <c r="B1497" s="35"/>
      <c r="C1497" s="40"/>
      <c r="D1497" s="192" t="s">
        <v>3635</v>
      </c>
      <c r="E1497" s="193" t="s">
        <v>3636</v>
      </c>
      <c r="F1497" s="40"/>
      <c r="G1497" s="40"/>
      <c r="H1497" s="40"/>
      <c r="I1497" s="40"/>
      <c r="J1497" s="40"/>
      <c r="K1497" s="40"/>
      <c r="L1497" s="40"/>
      <c r="M1497" s="40"/>
    </row>
    <row r="1498" spans="1:13" ht="15.75" customHeight="1" x14ac:dyDescent="0.15">
      <c r="A1498" s="45"/>
      <c r="B1498" s="35"/>
      <c r="C1498" s="40"/>
      <c r="D1498" s="192" t="s">
        <v>3637</v>
      </c>
      <c r="E1498" s="193" t="s">
        <v>3638</v>
      </c>
      <c r="F1498" s="40"/>
      <c r="G1498" s="40"/>
      <c r="H1498" s="40"/>
      <c r="I1498" s="40"/>
      <c r="J1498" s="40"/>
      <c r="K1498" s="40"/>
      <c r="L1498" s="40"/>
      <c r="M1498" s="40"/>
    </row>
    <row r="1499" spans="1:13" ht="15.75" customHeight="1" x14ac:dyDescent="0.15">
      <c r="A1499" s="45"/>
      <c r="B1499" s="35"/>
      <c r="C1499" s="40"/>
      <c r="D1499" s="192" t="s">
        <v>3639</v>
      </c>
      <c r="E1499" s="193" t="s">
        <v>3640</v>
      </c>
      <c r="F1499" s="40"/>
      <c r="G1499" s="40"/>
      <c r="H1499" s="40"/>
      <c r="I1499" s="40"/>
      <c r="J1499" s="40"/>
      <c r="K1499" s="40"/>
      <c r="L1499" s="40"/>
      <c r="M1499" s="40"/>
    </row>
    <row r="1500" spans="1:13" ht="15.75" customHeight="1" x14ac:dyDescent="0.15">
      <c r="A1500" s="45"/>
      <c r="B1500" s="35"/>
      <c r="C1500" s="40"/>
      <c r="D1500" s="192" t="s">
        <v>3641</v>
      </c>
      <c r="E1500" s="193" t="s">
        <v>3642</v>
      </c>
      <c r="F1500" s="40"/>
      <c r="G1500" s="40"/>
      <c r="H1500" s="40"/>
      <c r="I1500" s="40"/>
      <c r="J1500" s="40"/>
      <c r="K1500" s="40"/>
      <c r="L1500" s="40"/>
      <c r="M1500" s="40"/>
    </row>
    <row r="1501" spans="1:13" ht="15.75" customHeight="1" x14ac:dyDescent="0.15">
      <c r="A1501" s="45"/>
      <c r="B1501" s="35"/>
      <c r="C1501" s="40"/>
      <c r="D1501" s="192" t="s">
        <v>3643</v>
      </c>
      <c r="E1501" s="193" t="s">
        <v>3644</v>
      </c>
      <c r="F1501" s="40"/>
      <c r="G1501" s="40"/>
      <c r="H1501" s="40"/>
      <c r="I1501" s="40"/>
      <c r="J1501" s="40"/>
      <c r="K1501" s="40"/>
      <c r="L1501" s="40"/>
      <c r="M1501" s="40"/>
    </row>
    <row r="1502" spans="1:13" ht="15.75" customHeight="1" x14ac:dyDescent="0.15">
      <c r="A1502" s="45"/>
      <c r="B1502" s="35"/>
      <c r="C1502" s="40"/>
      <c r="D1502" s="192" t="s">
        <v>3645</v>
      </c>
      <c r="E1502" s="193" t="s">
        <v>3646</v>
      </c>
      <c r="F1502" s="40"/>
      <c r="G1502" s="40"/>
      <c r="H1502" s="40"/>
      <c r="I1502" s="40"/>
      <c r="J1502" s="40"/>
      <c r="K1502" s="40"/>
      <c r="L1502" s="40"/>
      <c r="M1502" s="40"/>
    </row>
    <row r="1503" spans="1:13" ht="15.75" customHeight="1" x14ac:dyDescent="0.15">
      <c r="A1503" s="45"/>
      <c r="B1503" s="35"/>
      <c r="C1503" s="40"/>
      <c r="D1503" s="192" t="s">
        <v>3647</v>
      </c>
      <c r="E1503" s="193" t="s">
        <v>3648</v>
      </c>
      <c r="F1503" s="40"/>
      <c r="G1503" s="40"/>
      <c r="H1503" s="40"/>
      <c r="I1503" s="40"/>
      <c r="J1503" s="40"/>
      <c r="K1503" s="40"/>
      <c r="L1503" s="40"/>
      <c r="M1503" s="40"/>
    </row>
    <row r="1504" spans="1:13" ht="15.75" customHeight="1" x14ac:dyDescent="0.15">
      <c r="A1504" s="45"/>
      <c r="B1504" s="35"/>
      <c r="C1504" s="40"/>
      <c r="D1504" s="192" t="s">
        <v>3649</v>
      </c>
      <c r="E1504" s="193" t="s">
        <v>3650</v>
      </c>
      <c r="F1504" s="40"/>
      <c r="G1504" s="40"/>
      <c r="H1504" s="40"/>
      <c r="I1504" s="40"/>
      <c r="J1504" s="40"/>
      <c r="K1504" s="40"/>
      <c r="L1504" s="40"/>
      <c r="M1504" s="40"/>
    </row>
    <row r="1505" spans="1:13" ht="15.75" customHeight="1" x14ac:dyDescent="0.15">
      <c r="A1505" s="45"/>
      <c r="B1505" s="35"/>
      <c r="C1505" s="40"/>
      <c r="D1505" s="192" t="s">
        <v>3651</v>
      </c>
      <c r="E1505" s="193" t="s">
        <v>3652</v>
      </c>
      <c r="F1505" s="40"/>
      <c r="G1505" s="40"/>
      <c r="H1505" s="40"/>
      <c r="I1505" s="40"/>
      <c r="J1505" s="40"/>
      <c r="K1505" s="40"/>
      <c r="L1505" s="40"/>
      <c r="M1505" s="40"/>
    </row>
    <row r="1506" spans="1:13" ht="15.75" customHeight="1" x14ac:dyDescent="0.15">
      <c r="A1506" s="45"/>
      <c r="B1506" s="35"/>
      <c r="C1506" s="40"/>
      <c r="D1506" s="192" t="s">
        <v>3653</v>
      </c>
      <c r="E1506" s="193" t="s">
        <v>3654</v>
      </c>
      <c r="F1506" s="40"/>
      <c r="G1506" s="40"/>
      <c r="H1506" s="40"/>
      <c r="I1506" s="40"/>
      <c r="J1506" s="40"/>
      <c r="K1506" s="40"/>
      <c r="L1506" s="40"/>
      <c r="M1506" s="40"/>
    </row>
    <row r="1507" spans="1:13" ht="15.75" customHeight="1" x14ac:dyDescent="0.15">
      <c r="A1507" s="45"/>
      <c r="B1507" s="35"/>
      <c r="C1507" s="40"/>
      <c r="D1507" s="192" t="s">
        <v>3655</v>
      </c>
      <c r="E1507" s="193" t="s">
        <v>3656</v>
      </c>
      <c r="F1507" s="40"/>
      <c r="G1507" s="40"/>
      <c r="H1507" s="40"/>
      <c r="I1507" s="40"/>
      <c r="J1507" s="40"/>
      <c r="K1507" s="40"/>
      <c r="L1507" s="40"/>
      <c r="M1507" s="40"/>
    </row>
    <row r="1508" spans="1:13" ht="15.75" customHeight="1" x14ac:dyDescent="0.15">
      <c r="A1508" s="45"/>
      <c r="B1508" s="35"/>
      <c r="C1508" s="40"/>
      <c r="D1508" s="192" t="s">
        <v>3657</v>
      </c>
      <c r="E1508" s="193" t="s">
        <v>3658</v>
      </c>
      <c r="F1508" s="40"/>
      <c r="G1508" s="40"/>
      <c r="H1508" s="40"/>
      <c r="I1508" s="40"/>
      <c r="J1508" s="40"/>
      <c r="K1508" s="40"/>
      <c r="L1508" s="40"/>
      <c r="M1508" s="40"/>
    </row>
    <row r="1509" spans="1:13" ht="15.75" customHeight="1" x14ac:dyDescent="0.15">
      <c r="A1509" s="45"/>
      <c r="B1509" s="35"/>
      <c r="C1509" s="40"/>
      <c r="D1509" s="192" t="s">
        <v>3659</v>
      </c>
      <c r="E1509" s="193" t="s">
        <v>3660</v>
      </c>
      <c r="F1509" s="40"/>
      <c r="G1509" s="40"/>
      <c r="H1509" s="40"/>
      <c r="I1509" s="40"/>
      <c r="J1509" s="40"/>
      <c r="K1509" s="40"/>
      <c r="L1509" s="40"/>
      <c r="M1509" s="40"/>
    </row>
    <row r="1510" spans="1:13" ht="15.75" customHeight="1" x14ac:dyDescent="0.15">
      <c r="A1510" s="45"/>
      <c r="B1510" s="35"/>
      <c r="C1510" s="40"/>
      <c r="D1510" s="192" t="s">
        <v>3661</v>
      </c>
      <c r="E1510" s="193" t="s">
        <v>3662</v>
      </c>
      <c r="F1510" s="40"/>
      <c r="G1510" s="40"/>
      <c r="H1510" s="40"/>
      <c r="I1510" s="40"/>
      <c r="J1510" s="40"/>
      <c r="K1510" s="40"/>
      <c r="L1510" s="40"/>
      <c r="M1510" s="40"/>
    </row>
    <row r="1511" spans="1:13" ht="15.75" customHeight="1" x14ac:dyDescent="0.15">
      <c r="A1511" s="45"/>
      <c r="B1511" s="35"/>
      <c r="C1511" s="40"/>
      <c r="D1511" s="192" t="s">
        <v>3663</v>
      </c>
      <c r="E1511" s="193" t="s">
        <v>3664</v>
      </c>
      <c r="F1511" s="40"/>
      <c r="G1511" s="40"/>
      <c r="H1511" s="40"/>
      <c r="I1511" s="40"/>
      <c r="J1511" s="40"/>
      <c r="K1511" s="40"/>
      <c r="L1511" s="40"/>
      <c r="M1511" s="40"/>
    </row>
    <row r="1512" spans="1:13" ht="15.75" customHeight="1" x14ac:dyDescent="0.15">
      <c r="A1512" s="45"/>
      <c r="B1512" s="35"/>
      <c r="C1512" s="40"/>
      <c r="D1512" s="192" t="s">
        <v>3665</v>
      </c>
      <c r="E1512" s="193" t="s">
        <v>3666</v>
      </c>
      <c r="F1512" s="40"/>
      <c r="G1512" s="40"/>
      <c r="H1512" s="40"/>
      <c r="I1512" s="40"/>
      <c r="J1512" s="40"/>
      <c r="K1512" s="40"/>
      <c r="L1512" s="40"/>
      <c r="M1512" s="40"/>
    </row>
    <row r="1513" spans="1:13" ht="15.75" customHeight="1" x14ac:dyDescent="0.15">
      <c r="A1513" s="45"/>
      <c r="B1513" s="35"/>
      <c r="C1513" s="40"/>
      <c r="D1513" s="192" t="s">
        <v>3667</v>
      </c>
      <c r="E1513" s="193" t="s">
        <v>3668</v>
      </c>
      <c r="F1513" s="40"/>
      <c r="G1513" s="40"/>
      <c r="H1513" s="40"/>
      <c r="I1513" s="40"/>
      <c r="J1513" s="40"/>
      <c r="K1513" s="40"/>
      <c r="L1513" s="40"/>
      <c r="M1513" s="40"/>
    </row>
    <row r="1514" spans="1:13" ht="15.75" customHeight="1" x14ac:dyDescent="0.15">
      <c r="A1514" s="45"/>
      <c r="B1514" s="35"/>
      <c r="C1514" s="40"/>
      <c r="D1514" s="192" t="s">
        <v>3669</v>
      </c>
      <c r="E1514" s="193" t="s">
        <v>3670</v>
      </c>
      <c r="F1514" s="40"/>
      <c r="G1514" s="40"/>
      <c r="H1514" s="40"/>
      <c r="I1514" s="40"/>
      <c r="J1514" s="40"/>
      <c r="K1514" s="40"/>
      <c r="L1514" s="40"/>
      <c r="M1514" s="40"/>
    </row>
    <row r="1515" spans="1:13" ht="15.75" customHeight="1" x14ac:dyDescent="0.15">
      <c r="A1515" s="45"/>
      <c r="B1515" s="35"/>
      <c r="C1515" s="40"/>
      <c r="D1515" s="192" t="s">
        <v>3671</v>
      </c>
      <c r="E1515" s="193" t="s">
        <v>3672</v>
      </c>
      <c r="F1515" s="40"/>
      <c r="G1515" s="40"/>
      <c r="H1515" s="40"/>
      <c r="I1515" s="40"/>
      <c r="J1515" s="40"/>
      <c r="K1515" s="40"/>
      <c r="L1515" s="40"/>
      <c r="M1515" s="40"/>
    </row>
    <row r="1516" spans="1:13" ht="15.75" customHeight="1" x14ac:dyDescent="0.15">
      <c r="A1516" s="45"/>
      <c r="B1516" s="35"/>
      <c r="C1516" s="40"/>
      <c r="D1516" s="192" t="s">
        <v>3673</v>
      </c>
      <c r="E1516" s="193" t="s">
        <v>3674</v>
      </c>
      <c r="F1516" s="40"/>
      <c r="G1516" s="40"/>
      <c r="H1516" s="40"/>
      <c r="I1516" s="40"/>
      <c r="J1516" s="40"/>
      <c r="K1516" s="40"/>
      <c r="L1516" s="40"/>
      <c r="M1516" s="40"/>
    </row>
    <row r="1517" spans="1:13" ht="15.75" customHeight="1" x14ac:dyDescent="0.15">
      <c r="A1517" s="45"/>
      <c r="B1517" s="35"/>
      <c r="C1517" s="40"/>
      <c r="D1517" s="192" t="s">
        <v>3675</v>
      </c>
      <c r="E1517" s="193" t="s">
        <v>3676</v>
      </c>
      <c r="F1517" s="40"/>
      <c r="G1517" s="40"/>
      <c r="H1517" s="40"/>
      <c r="I1517" s="40"/>
      <c r="J1517" s="40"/>
      <c r="K1517" s="40"/>
      <c r="L1517" s="40"/>
      <c r="M1517" s="40"/>
    </row>
    <row r="1518" spans="1:13" ht="15.75" customHeight="1" x14ac:dyDescent="0.15">
      <c r="A1518" s="45"/>
      <c r="B1518" s="35"/>
      <c r="C1518" s="40"/>
      <c r="D1518" s="192" t="s">
        <v>3677</v>
      </c>
      <c r="E1518" s="193" t="s">
        <v>3678</v>
      </c>
      <c r="F1518" s="40"/>
      <c r="G1518" s="40"/>
      <c r="H1518" s="40"/>
      <c r="I1518" s="40"/>
      <c r="J1518" s="40"/>
      <c r="K1518" s="40"/>
      <c r="L1518" s="40"/>
      <c r="M1518" s="40"/>
    </row>
    <row r="1519" spans="1:13" ht="15.75" customHeight="1" x14ac:dyDescent="0.15">
      <c r="A1519" s="45"/>
      <c r="B1519" s="35"/>
      <c r="C1519" s="40"/>
      <c r="D1519" s="192" t="s">
        <v>3679</v>
      </c>
      <c r="E1519" s="193" t="s">
        <v>3680</v>
      </c>
      <c r="F1519" s="40"/>
      <c r="G1519" s="40"/>
      <c r="H1519" s="40"/>
      <c r="I1519" s="40"/>
      <c r="J1519" s="40"/>
      <c r="K1519" s="40"/>
      <c r="L1519" s="40"/>
      <c r="M1519" s="40"/>
    </row>
    <row r="1520" spans="1:13" ht="15.75" customHeight="1" x14ac:dyDescent="0.15">
      <c r="A1520" s="45"/>
      <c r="B1520" s="35"/>
      <c r="C1520" s="40"/>
      <c r="D1520" s="192" t="s">
        <v>3681</v>
      </c>
      <c r="E1520" s="193" t="s">
        <v>3682</v>
      </c>
      <c r="F1520" s="40"/>
      <c r="G1520" s="40"/>
      <c r="H1520" s="40"/>
      <c r="I1520" s="40"/>
      <c r="J1520" s="40"/>
      <c r="K1520" s="40"/>
      <c r="L1520" s="40"/>
      <c r="M1520" s="40"/>
    </row>
    <row r="1521" spans="1:13" ht="15.75" customHeight="1" x14ac:dyDescent="0.15">
      <c r="A1521" s="45"/>
      <c r="B1521" s="35"/>
      <c r="C1521" s="40"/>
      <c r="D1521" s="192" t="s">
        <v>3683</v>
      </c>
      <c r="E1521" s="193" t="s">
        <v>3684</v>
      </c>
      <c r="F1521" s="40"/>
      <c r="G1521" s="40"/>
      <c r="H1521" s="40"/>
      <c r="I1521" s="40"/>
      <c r="J1521" s="40"/>
      <c r="K1521" s="40"/>
      <c r="L1521" s="40"/>
      <c r="M1521" s="40"/>
    </row>
    <row r="1522" spans="1:13" ht="15.75" customHeight="1" x14ac:dyDescent="0.15">
      <c r="A1522" s="45"/>
      <c r="B1522" s="35"/>
      <c r="C1522" s="40"/>
      <c r="D1522" s="192" t="s">
        <v>3685</v>
      </c>
      <c r="E1522" s="193" t="s">
        <v>3686</v>
      </c>
      <c r="F1522" s="40"/>
      <c r="G1522" s="40"/>
      <c r="H1522" s="40"/>
      <c r="I1522" s="40"/>
      <c r="J1522" s="40"/>
      <c r="K1522" s="40"/>
      <c r="L1522" s="40"/>
      <c r="M1522" s="40"/>
    </row>
    <row r="1523" spans="1:13" ht="15.75" customHeight="1" x14ac:dyDescent="0.15">
      <c r="A1523" s="45"/>
      <c r="B1523" s="35"/>
      <c r="C1523" s="40"/>
      <c r="D1523" s="192" t="s">
        <v>3687</v>
      </c>
      <c r="E1523" s="193" t="s">
        <v>3688</v>
      </c>
      <c r="F1523" s="40"/>
      <c r="G1523" s="40"/>
      <c r="H1523" s="40"/>
      <c r="I1523" s="40"/>
      <c r="J1523" s="40"/>
      <c r="K1523" s="40"/>
      <c r="L1523" s="40"/>
      <c r="M1523" s="40"/>
    </row>
    <row r="1524" spans="1:13" ht="15.75" customHeight="1" x14ac:dyDescent="0.15">
      <c r="A1524" s="45"/>
      <c r="B1524" s="35"/>
      <c r="C1524" s="40"/>
      <c r="D1524" s="192" t="s">
        <v>3689</v>
      </c>
      <c r="E1524" s="193" t="s">
        <v>3690</v>
      </c>
      <c r="F1524" s="40"/>
      <c r="G1524" s="40"/>
      <c r="H1524" s="40"/>
      <c r="I1524" s="40"/>
      <c r="J1524" s="40"/>
      <c r="K1524" s="40"/>
      <c r="L1524" s="40"/>
      <c r="M1524" s="40"/>
    </row>
    <row r="1525" spans="1:13" ht="15.75" customHeight="1" x14ac:dyDescent="0.15">
      <c r="A1525" s="45"/>
      <c r="B1525" s="35"/>
      <c r="C1525" s="40"/>
      <c r="D1525" s="192" t="s">
        <v>3691</v>
      </c>
      <c r="E1525" s="193" t="s">
        <v>3692</v>
      </c>
      <c r="F1525" s="40"/>
      <c r="G1525" s="40"/>
      <c r="H1525" s="40"/>
      <c r="I1525" s="40"/>
      <c r="J1525" s="40"/>
      <c r="K1525" s="40"/>
      <c r="L1525" s="40"/>
      <c r="M1525" s="40"/>
    </row>
    <row r="1526" spans="1:13" ht="15.75" customHeight="1" x14ac:dyDescent="0.15">
      <c r="A1526" s="45"/>
      <c r="B1526" s="35"/>
      <c r="C1526" s="40"/>
      <c r="D1526" s="192" t="s">
        <v>3693</v>
      </c>
      <c r="E1526" s="193" t="s">
        <v>3694</v>
      </c>
      <c r="F1526" s="40"/>
      <c r="G1526" s="40"/>
      <c r="H1526" s="40"/>
      <c r="I1526" s="40"/>
      <c r="J1526" s="40"/>
      <c r="K1526" s="40"/>
      <c r="L1526" s="40"/>
      <c r="M1526" s="40"/>
    </row>
    <row r="1527" spans="1:13" ht="15.75" customHeight="1" x14ac:dyDescent="0.15">
      <c r="A1527" s="45"/>
      <c r="B1527" s="35"/>
      <c r="C1527" s="40"/>
      <c r="D1527" s="192" t="s">
        <v>3695</v>
      </c>
      <c r="E1527" s="193" t="s">
        <v>3696</v>
      </c>
      <c r="F1527" s="40"/>
      <c r="G1527" s="40"/>
      <c r="H1527" s="40"/>
      <c r="I1527" s="40"/>
      <c r="J1527" s="40"/>
      <c r="K1527" s="40"/>
      <c r="L1527" s="40"/>
      <c r="M1527" s="40"/>
    </row>
    <row r="1528" spans="1:13" ht="15.75" customHeight="1" x14ac:dyDescent="0.15">
      <c r="A1528" s="45"/>
      <c r="B1528" s="35"/>
      <c r="C1528" s="40"/>
      <c r="D1528" s="192" t="s">
        <v>3697</v>
      </c>
      <c r="E1528" s="193" t="s">
        <v>3698</v>
      </c>
      <c r="F1528" s="40"/>
      <c r="G1528" s="40"/>
      <c r="H1528" s="40"/>
      <c r="I1528" s="40"/>
      <c r="J1528" s="40"/>
      <c r="K1528" s="40"/>
      <c r="L1528" s="40"/>
      <c r="M1528" s="40"/>
    </row>
    <row r="1529" spans="1:13" ht="15.75" customHeight="1" x14ac:dyDescent="0.15">
      <c r="A1529" s="45"/>
      <c r="B1529" s="35"/>
      <c r="C1529" s="40"/>
      <c r="D1529" s="192" t="s">
        <v>3699</v>
      </c>
      <c r="E1529" s="193" t="s">
        <v>3700</v>
      </c>
      <c r="F1529" s="40"/>
      <c r="G1529" s="40"/>
      <c r="H1529" s="40"/>
      <c r="I1529" s="40"/>
      <c r="J1529" s="40"/>
      <c r="K1529" s="40"/>
      <c r="L1529" s="40"/>
      <c r="M1529" s="40"/>
    </row>
    <row r="1530" spans="1:13" ht="15.75" customHeight="1" x14ac:dyDescent="0.15">
      <c r="A1530" s="45"/>
      <c r="B1530" s="35"/>
      <c r="C1530" s="40"/>
      <c r="D1530" s="192" t="s">
        <v>3701</v>
      </c>
      <c r="E1530" s="193" t="s">
        <v>3702</v>
      </c>
      <c r="F1530" s="40"/>
      <c r="G1530" s="40"/>
      <c r="H1530" s="40"/>
      <c r="I1530" s="40"/>
      <c r="J1530" s="40"/>
      <c r="K1530" s="40"/>
      <c r="L1530" s="40"/>
      <c r="M1530" s="40"/>
    </row>
    <row r="1531" spans="1:13" ht="15.75" customHeight="1" x14ac:dyDescent="0.15">
      <c r="A1531" s="45"/>
      <c r="B1531" s="35"/>
      <c r="C1531" s="40"/>
      <c r="D1531" s="192" t="s">
        <v>3703</v>
      </c>
      <c r="E1531" s="193" t="s">
        <v>3704</v>
      </c>
      <c r="F1531" s="40"/>
      <c r="G1531" s="40"/>
      <c r="H1531" s="40"/>
      <c r="I1531" s="40"/>
      <c r="J1531" s="40"/>
      <c r="K1531" s="40"/>
      <c r="L1531" s="40"/>
      <c r="M1531" s="40"/>
    </row>
    <row r="1532" spans="1:13" ht="15.75" customHeight="1" x14ac:dyDescent="0.15">
      <c r="A1532" s="45"/>
      <c r="B1532" s="35"/>
      <c r="C1532" s="40"/>
      <c r="D1532" s="192" t="s">
        <v>3705</v>
      </c>
      <c r="E1532" s="193" t="s">
        <v>3706</v>
      </c>
      <c r="F1532" s="40"/>
      <c r="G1532" s="40"/>
      <c r="H1532" s="40"/>
      <c r="I1532" s="40"/>
      <c r="J1532" s="40"/>
      <c r="K1532" s="40"/>
      <c r="L1532" s="40"/>
      <c r="M1532" s="40"/>
    </row>
    <row r="1533" spans="1:13" ht="15.75" customHeight="1" x14ac:dyDescent="0.15">
      <c r="A1533" s="45"/>
      <c r="B1533" s="35"/>
      <c r="C1533" s="40"/>
      <c r="D1533" s="192" t="s">
        <v>3707</v>
      </c>
      <c r="E1533" s="193" t="s">
        <v>3708</v>
      </c>
      <c r="F1533" s="40"/>
      <c r="G1533" s="40"/>
      <c r="H1533" s="40"/>
      <c r="I1533" s="40"/>
      <c r="J1533" s="40"/>
      <c r="K1533" s="40"/>
      <c r="L1533" s="40"/>
      <c r="M1533" s="40"/>
    </row>
    <row r="1534" spans="1:13" ht="15.75" customHeight="1" x14ac:dyDescent="0.15">
      <c r="A1534" s="45"/>
      <c r="B1534" s="35"/>
      <c r="C1534" s="40"/>
      <c r="D1534" s="192" t="s">
        <v>3709</v>
      </c>
      <c r="E1534" s="193" t="s">
        <v>3710</v>
      </c>
      <c r="F1534" s="40"/>
      <c r="G1534" s="40"/>
      <c r="H1534" s="40"/>
      <c r="I1534" s="40"/>
      <c r="J1534" s="40"/>
      <c r="K1534" s="40"/>
      <c r="L1534" s="40"/>
      <c r="M1534" s="40"/>
    </row>
    <row r="1535" spans="1:13" ht="15.75" customHeight="1" x14ac:dyDescent="0.15">
      <c r="A1535" s="45"/>
      <c r="B1535" s="35"/>
      <c r="C1535" s="40"/>
      <c r="D1535" s="192" t="s">
        <v>3711</v>
      </c>
      <c r="E1535" s="193" t="s">
        <v>3712</v>
      </c>
      <c r="F1535" s="40"/>
      <c r="G1535" s="40"/>
      <c r="H1535" s="40"/>
      <c r="I1535" s="40"/>
      <c r="J1535" s="40"/>
      <c r="K1535" s="40"/>
      <c r="L1535" s="40"/>
      <c r="M1535" s="40"/>
    </row>
    <row r="1536" spans="1:13" ht="15.75" customHeight="1" x14ac:dyDescent="0.15">
      <c r="A1536" s="45"/>
      <c r="B1536" s="35"/>
      <c r="C1536" s="40"/>
      <c r="D1536" s="192" t="s">
        <v>3713</v>
      </c>
      <c r="E1536" s="193" t="s">
        <v>3714</v>
      </c>
      <c r="F1536" s="40"/>
      <c r="G1536" s="40"/>
      <c r="H1536" s="40"/>
      <c r="I1536" s="40"/>
      <c r="J1536" s="40"/>
      <c r="K1536" s="40"/>
      <c r="L1536" s="40"/>
      <c r="M1536" s="40"/>
    </row>
    <row r="1537" spans="1:13" ht="15.75" customHeight="1" x14ac:dyDescent="0.15">
      <c r="A1537" s="45"/>
      <c r="B1537" s="35"/>
      <c r="C1537" s="40"/>
      <c r="D1537" s="192" t="s">
        <v>3715</v>
      </c>
      <c r="E1537" s="193" t="s">
        <v>3716</v>
      </c>
      <c r="F1537" s="40"/>
      <c r="G1537" s="40"/>
      <c r="H1537" s="40"/>
      <c r="I1537" s="40"/>
      <c r="J1537" s="40"/>
      <c r="K1537" s="40"/>
      <c r="L1537" s="40"/>
      <c r="M1537" s="40"/>
    </row>
    <row r="1538" spans="1:13" ht="15.75" customHeight="1" x14ac:dyDescent="0.15">
      <c r="A1538" s="45"/>
      <c r="B1538" s="35"/>
      <c r="C1538" s="40"/>
      <c r="D1538" s="192" t="s">
        <v>3717</v>
      </c>
      <c r="E1538" s="193" t="s">
        <v>3718</v>
      </c>
      <c r="F1538" s="40"/>
      <c r="G1538" s="40"/>
      <c r="H1538" s="40"/>
      <c r="I1538" s="40"/>
      <c r="J1538" s="40"/>
      <c r="K1538" s="40"/>
      <c r="L1538" s="40"/>
      <c r="M1538" s="40"/>
    </row>
    <row r="1539" spans="1:13" ht="15.75" customHeight="1" x14ac:dyDescent="0.15">
      <c r="A1539" s="45"/>
      <c r="B1539" s="35"/>
      <c r="C1539" s="40"/>
      <c r="D1539" s="192" t="s">
        <v>3719</v>
      </c>
      <c r="E1539" s="193" t="s">
        <v>3720</v>
      </c>
      <c r="F1539" s="40"/>
      <c r="G1539" s="40"/>
      <c r="H1539" s="40"/>
      <c r="I1539" s="40"/>
      <c r="J1539" s="40"/>
      <c r="K1539" s="40"/>
      <c r="L1539" s="40"/>
      <c r="M1539" s="40"/>
    </row>
    <row r="1540" spans="1:13" ht="15.75" customHeight="1" x14ac:dyDescent="0.15">
      <c r="A1540" s="45"/>
      <c r="B1540" s="35"/>
      <c r="C1540" s="40"/>
      <c r="D1540" s="192" t="s">
        <v>3721</v>
      </c>
      <c r="E1540" s="193" t="s">
        <v>3722</v>
      </c>
      <c r="F1540" s="40"/>
      <c r="G1540" s="40"/>
      <c r="H1540" s="40"/>
      <c r="I1540" s="40"/>
      <c r="J1540" s="40"/>
      <c r="K1540" s="40"/>
      <c r="L1540" s="40"/>
      <c r="M1540" s="40"/>
    </row>
    <row r="1541" spans="1:13" ht="15.75" customHeight="1" x14ac:dyDescent="0.15">
      <c r="A1541" s="45"/>
      <c r="B1541" s="35"/>
      <c r="C1541" s="40"/>
      <c r="D1541" s="192" t="s">
        <v>3723</v>
      </c>
      <c r="E1541" s="193" t="s">
        <v>3724</v>
      </c>
      <c r="F1541" s="40"/>
      <c r="G1541" s="40"/>
      <c r="H1541" s="40"/>
      <c r="I1541" s="40"/>
      <c r="J1541" s="40"/>
      <c r="K1541" s="40"/>
      <c r="L1541" s="40"/>
      <c r="M1541" s="40"/>
    </row>
    <row r="1542" spans="1:13" ht="15.75" customHeight="1" x14ac:dyDescent="0.15">
      <c r="A1542" s="45"/>
      <c r="B1542" s="35"/>
      <c r="C1542" s="40"/>
      <c r="D1542" s="192" t="s">
        <v>3725</v>
      </c>
      <c r="E1542" s="193" t="s">
        <v>3726</v>
      </c>
      <c r="F1542" s="40"/>
      <c r="G1542" s="40"/>
      <c r="H1542" s="40"/>
      <c r="I1542" s="40"/>
      <c r="J1542" s="40"/>
      <c r="K1542" s="40"/>
      <c r="L1542" s="40"/>
      <c r="M1542" s="40"/>
    </row>
    <row r="1543" spans="1:13" ht="15.75" customHeight="1" x14ac:dyDescent="0.15">
      <c r="A1543" s="45"/>
      <c r="B1543" s="35"/>
      <c r="C1543" s="40"/>
      <c r="D1543" s="192" t="s">
        <v>3727</v>
      </c>
      <c r="E1543" s="193" t="s">
        <v>3728</v>
      </c>
      <c r="F1543" s="40"/>
      <c r="G1543" s="40"/>
      <c r="H1543" s="40"/>
      <c r="I1543" s="40"/>
      <c r="J1543" s="40"/>
      <c r="K1543" s="40"/>
      <c r="L1543" s="40"/>
      <c r="M1543" s="40"/>
    </row>
    <row r="1544" spans="1:13" ht="15.75" customHeight="1" x14ac:dyDescent="0.15">
      <c r="A1544" s="45"/>
      <c r="B1544" s="35"/>
      <c r="C1544" s="40"/>
      <c r="D1544" s="192" t="s">
        <v>3729</v>
      </c>
      <c r="E1544" s="193" t="s">
        <v>3730</v>
      </c>
      <c r="F1544" s="40"/>
      <c r="G1544" s="40"/>
      <c r="H1544" s="40"/>
      <c r="I1544" s="40"/>
      <c r="J1544" s="40"/>
      <c r="K1544" s="40"/>
      <c r="L1544" s="40"/>
      <c r="M1544" s="40"/>
    </row>
    <row r="1545" spans="1:13" ht="15.75" customHeight="1" x14ac:dyDescent="0.15">
      <c r="A1545" s="45"/>
      <c r="B1545" s="35"/>
      <c r="C1545" s="40"/>
      <c r="D1545" s="192" t="s">
        <v>3731</v>
      </c>
      <c r="E1545" s="193" t="s">
        <v>3732</v>
      </c>
      <c r="F1545" s="40"/>
      <c r="G1545" s="40"/>
      <c r="H1545" s="40"/>
      <c r="I1545" s="40"/>
      <c r="J1545" s="40"/>
      <c r="K1545" s="40"/>
      <c r="L1545" s="40"/>
      <c r="M1545" s="40"/>
    </row>
    <row r="1546" spans="1:13" ht="15.75" customHeight="1" x14ac:dyDescent="0.15">
      <c r="A1546" s="45"/>
      <c r="B1546" s="35"/>
      <c r="C1546" s="40"/>
      <c r="D1546" s="192" t="s">
        <v>3733</v>
      </c>
      <c r="E1546" s="193" t="s">
        <v>3734</v>
      </c>
      <c r="F1546" s="40"/>
      <c r="G1546" s="40"/>
      <c r="H1546" s="40"/>
      <c r="I1546" s="40"/>
      <c r="J1546" s="40"/>
      <c r="K1546" s="40"/>
      <c r="L1546" s="40"/>
      <c r="M1546" s="40"/>
    </row>
    <row r="1547" spans="1:13" ht="15.75" customHeight="1" x14ac:dyDescent="0.15">
      <c r="A1547" s="45"/>
      <c r="B1547" s="35"/>
      <c r="C1547" s="40"/>
      <c r="D1547" s="192" t="s">
        <v>3735</v>
      </c>
      <c r="E1547" s="193" t="s">
        <v>3736</v>
      </c>
      <c r="F1547" s="40"/>
      <c r="G1547" s="40"/>
      <c r="H1547" s="40"/>
      <c r="I1547" s="40"/>
      <c r="J1547" s="40"/>
      <c r="K1547" s="40"/>
      <c r="L1547" s="40"/>
      <c r="M1547" s="40"/>
    </row>
    <row r="1548" spans="1:13" ht="15.75" customHeight="1" x14ac:dyDescent="0.15">
      <c r="A1548" s="45"/>
      <c r="B1548" s="35"/>
      <c r="C1548" s="40"/>
      <c r="D1548" s="192" t="s">
        <v>3737</v>
      </c>
      <c r="E1548" s="193" t="s">
        <v>3738</v>
      </c>
      <c r="F1548" s="40"/>
      <c r="G1548" s="40"/>
      <c r="H1548" s="40"/>
      <c r="I1548" s="40"/>
      <c r="J1548" s="40"/>
      <c r="K1548" s="40"/>
      <c r="L1548" s="40"/>
      <c r="M1548" s="40"/>
    </row>
    <row r="1549" spans="1:13" ht="15.75" customHeight="1" x14ac:dyDescent="0.15">
      <c r="A1549" s="45"/>
      <c r="B1549" s="35"/>
      <c r="C1549" s="40"/>
      <c r="D1549" s="192" t="s">
        <v>3739</v>
      </c>
      <c r="E1549" s="193" t="s">
        <v>3740</v>
      </c>
      <c r="F1549" s="40"/>
      <c r="G1549" s="40"/>
      <c r="H1549" s="40"/>
      <c r="I1549" s="40"/>
      <c r="J1549" s="40"/>
      <c r="K1549" s="40"/>
      <c r="L1549" s="40"/>
      <c r="M1549" s="40"/>
    </row>
    <row r="1550" spans="1:13" ht="15.75" customHeight="1" x14ac:dyDescent="0.15">
      <c r="A1550" s="45"/>
      <c r="B1550" s="35"/>
      <c r="C1550" s="40"/>
      <c r="D1550" s="192" t="s">
        <v>3741</v>
      </c>
      <c r="E1550" s="193" t="s">
        <v>3742</v>
      </c>
      <c r="F1550" s="40"/>
      <c r="G1550" s="40"/>
      <c r="H1550" s="40"/>
      <c r="I1550" s="40"/>
      <c r="J1550" s="40"/>
      <c r="K1550" s="40"/>
      <c r="L1550" s="40"/>
      <c r="M1550" s="40"/>
    </row>
    <row r="1551" spans="1:13" ht="15.75" customHeight="1" x14ac:dyDescent="0.15">
      <c r="A1551" s="45"/>
      <c r="B1551" s="35"/>
      <c r="C1551" s="40"/>
      <c r="D1551" s="192" t="s">
        <v>3743</v>
      </c>
      <c r="E1551" s="193" t="s">
        <v>3744</v>
      </c>
      <c r="F1551" s="40"/>
      <c r="G1551" s="40"/>
      <c r="H1551" s="40"/>
      <c r="I1551" s="40"/>
      <c r="J1551" s="40"/>
      <c r="K1551" s="40"/>
      <c r="L1551" s="40"/>
      <c r="M1551" s="40"/>
    </row>
    <row r="1552" spans="1:13" ht="15.75" customHeight="1" x14ac:dyDescent="0.15">
      <c r="A1552" s="45"/>
      <c r="B1552" s="35"/>
      <c r="C1552" s="40"/>
      <c r="D1552" s="192" t="s">
        <v>3745</v>
      </c>
      <c r="E1552" s="193" t="s">
        <v>3746</v>
      </c>
      <c r="F1552" s="40"/>
      <c r="G1552" s="40"/>
      <c r="H1552" s="40"/>
      <c r="I1552" s="40"/>
      <c r="J1552" s="40"/>
      <c r="K1552" s="40"/>
      <c r="L1552" s="40"/>
      <c r="M1552" s="40"/>
    </row>
    <row r="1553" spans="1:13" ht="15.75" customHeight="1" x14ac:dyDescent="0.15">
      <c r="A1553" s="45"/>
      <c r="B1553" s="35"/>
      <c r="C1553" s="40"/>
      <c r="D1553" s="192" t="s">
        <v>3747</v>
      </c>
      <c r="E1553" s="193" t="s">
        <v>3748</v>
      </c>
      <c r="F1553" s="40"/>
      <c r="G1553" s="40"/>
      <c r="H1553" s="40"/>
      <c r="I1553" s="40"/>
      <c r="J1553" s="40"/>
      <c r="K1553" s="40"/>
      <c r="L1553" s="40"/>
      <c r="M1553" s="40"/>
    </row>
    <row r="1554" spans="1:13" ht="15.75" customHeight="1" x14ac:dyDescent="0.15">
      <c r="A1554" s="45"/>
      <c r="B1554" s="35"/>
      <c r="C1554" s="40"/>
      <c r="D1554" s="192" t="s">
        <v>3749</v>
      </c>
      <c r="E1554" s="193" t="s">
        <v>3750</v>
      </c>
      <c r="F1554" s="40"/>
      <c r="G1554" s="40"/>
      <c r="H1554" s="40"/>
      <c r="I1554" s="40"/>
      <c r="J1554" s="40"/>
      <c r="K1554" s="40"/>
      <c r="L1554" s="40"/>
      <c r="M1554" s="40"/>
    </row>
    <row r="1555" spans="1:13" ht="15.75" customHeight="1" x14ac:dyDescent="0.15">
      <c r="A1555" s="45"/>
      <c r="B1555" s="35"/>
      <c r="C1555" s="40"/>
      <c r="D1555" s="192" t="s">
        <v>3751</v>
      </c>
      <c r="E1555" s="193" t="s">
        <v>3752</v>
      </c>
      <c r="F1555" s="40"/>
      <c r="G1555" s="40"/>
      <c r="H1555" s="40"/>
      <c r="I1555" s="40"/>
      <c r="J1555" s="40"/>
      <c r="K1555" s="40"/>
      <c r="L1555" s="40"/>
      <c r="M1555" s="40"/>
    </row>
    <row r="1556" spans="1:13" ht="15.75" customHeight="1" x14ac:dyDescent="0.15">
      <c r="A1556" s="45"/>
      <c r="B1556" s="35"/>
      <c r="C1556" s="40"/>
      <c r="D1556" s="192" t="s">
        <v>3753</v>
      </c>
      <c r="E1556" s="193" t="s">
        <v>3754</v>
      </c>
      <c r="F1556" s="40"/>
      <c r="G1556" s="40"/>
      <c r="H1556" s="40"/>
      <c r="I1556" s="40"/>
      <c r="J1556" s="40"/>
      <c r="K1556" s="40"/>
      <c r="L1556" s="40"/>
      <c r="M1556" s="40"/>
    </row>
    <row r="1557" spans="1:13" ht="15.75" customHeight="1" x14ac:dyDescent="0.15">
      <c r="A1557" s="45"/>
      <c r="B1557" s="35"/>
      <c r="C1557" s="40"/>
      <c r="D1557" s="192" t="s">
        <v>3755</v>
      </c>
      <c r="E1557" s="193" t="s">
        <v>3756</v>
      </c>
      <c r="F1557" s="40"/>
      <c r="G1557" s="40"/>
      <c r="H1557" s="40"/>
      <c r="I1557" s="40"/>
      <c r="J1557" s="40"/>
      <c r="K1557" s="40"/>
      <c r="L1557" s="40"/>
      <c r="M1557" s="40"/>
    </row>
    <row r="1558" spans="1:13" ht="15.75" customHeight="1" x14ac:dyDescent="0.15">
      <c r="A1558" s="45"/>
      <c r="B1558" s="35"/>
      <c r="C1558" s="40"/>
      <c r="D1558" s="192" t="s">
        <v>3757</v>
      </c>
      <c r="E1558" s="193" t="s">
        <v>3758</v>
      </c>
      <c r="F1558" s="40"/>
      <c r="G1558" s="40"/>
      <c r="H1558" s="40"/>
      <c r="I1558" s="40"/>
      <c r="J1558" s="40"/>
      <c r="K1558" s="40"/>
      <c r="L1558" s="40"/>
      <c r="M1558" s="40"/>
    </row>
    <row r="1559" spans="1:13" ht="15.75" customHeight="1" x14ac:dyDescent="0.15">
      <c r="A1559" s="45"/>
      <c r="B1559" s="35"/>
      <c r="C1559" s="40"/>
      <c r="D1559" s="192" t="s">
        <v>3759</v>
      </c>
      <c r="E1559" s="193" t="s">
        <v>3760</v>
      </c>
      <c r="F1559" s="40"/>
      <c r="G1559" s="40"/>
      <c r="H1559" s="40"/>
      <c r="I1559" s="40"/>
      <c r="J1559" s="40"/>
      <c r="K1559" s="40"/>
      <c r="L1559" s="40"/>
      <c r="M1559" s="40"/>
    </row>
    <row r="1560" spans="1:13" ht="15.75" customHeight="1" x14ac:dyDescent="0.15">
      <c r="A1560" s="45"/>
      <c r="B1560" s="35"/>
      <c r="C1560" s="40"/>
      <c r="D1560" s="192" t="s">
        <v>3761</v>
      </c>
      <c r="E1560" s="193" t="s">
        <v>3762</v>
      </c>
      <c r="F1560" s="40"/>
      <c r="G1560" s="40"/>
      <c r="H1560" s="40"/>
      <c r="I1560" s="40"/>
      <c r="J1560" s="40"/>
      <c r="K1560" s="40"/>
      <c r="L1560" s="40"/>
      <c r="M1560" s="40"/>
    </row>
    <row r="1561" spans="1:13" ht="15.75" customHeight="1" x14ac:dyDescent="0.15">
      <c r="A1561" s="45"/>
      <c r="B1561" s="35"/>
      <c r="C1561" s="40"/>
      <c r="D1561" s="192" t="s">
        <v>3763</v>
      </c>
      <c r="E1561" s="193" t="s">
        <v>3764</v>
      </c>
      <c r="F1561" s="40"/>
      <c r="G1561" s="40"/>
      <c r="H1561" s="40"/>
      <c r="I1561" s="40"/>
      <c r="J1561" s="40"/>
      <c r="K1561" s="40"/>
      <c r="L1561" s="40"/>
      <c r="M1561" s="40"/>
    </row>
    <row r="1562" spans="1:13" ht="15.75" customHeight="1" x14ac:dyDescent="0.15">
      <c r="A1562" s="45"/>
      <c r="B1562" s="35"/>
      <c r="C1562" s="40"/>
      <c r="D1562" s="192" t="s">
        <v>3765</v>
      </c>
      <c r="E1562" s="193" t="s">
        <v>3766</v>
      </c>
      <c r="F1562" s="40"/>
      <c r="G1562" s="40"/>
      <c r="H1562" s="40"/>
      <c r="I1562" s="40"/>
      <c r="J1562" s="40"/>
      <c r="K1562" s="40"/>
      <c r="L1562" s="40"/>
      <c r="M1562" s="40"/>
    </row>
    <row r="1563" spans="1:13" ht="15.75" customHeight="1" x14ac:dyDescent="0.15">
      <c r="A1563" s="45"/>
      <c r="B1563" s="35"/>
      <c r="C1563" s="40"/>
      <c r="D1563" s="192" t="s">
        <v>3767</v>
      </c>
      <c r="E1563" s="193" t="s">
        <v>3768</v>
      </c>
      <c r="F1563" s="40"/>
      <c r="G1563" s="40"/>
      <c r="H1563" s="40"/>
      <c r="I1563" s="40"/>
      <c r="J1563" s="40"/>
      <c r="K1563" s="40"/>
      <c r="L1563" s="40"/>
      <c r="M1563" s="40"/>
    </row>
    <row r="1564" spans="1:13" ht="15.75" customHeight="1" x14ac:dyDescent="0.15">
      <c r="A1564" s="45"/>
      <c r="B1564" s="35"/>
      <c r="C1564" s="40"/>
      <c r="D1564" s="192" t="s">
        <v>3769</v>
      </c>
      <c r="E1564" s="193" t="s">
        <v>3770</v>
      </c>
      <c r="F1564" s="40"/>
      <c r="G1564" s="40"/>
      <c r="H1564" s="40"/>
      <c r="I1564" s="40"/>
      <c r="J1564" s="40"/>
      <c r="K1564" s="40"/>
      <c r="L1564" s="40"/>
      <c r="M1564" s="40"/>
    </row>
    <row r="1565" spans="1:13" ht="15.75" customHeight="1" x14ac:dyDescent="0.15">
      <c r="A1565" s="45"/>
      <c r="B1565" s="35"/>
      <c r="C1565" s="40"/>
      <c r="D1565" s="192" t="s">
        <v>3771</v>
      </c>
      <c r="E1565" s="193" t="s">
        <v>3772</v>
      </c>
      <c r="F1565" s="40"/>
      <c r="G1565" s="40"/>
      <c r="H1565" s="40"/>
      <c r="I1565" s="40"/>
      <c r="J1565" s="40"/>
      <c r="K1565" s="40"/>
      <c r="L1565" s="40"/>
      <c r="M1565" s="40"/>
    </row>
    <row r="1566" spans="1:13" ht="15.75" customHeight="1" x14ac:dyDescent="0.15">
      <c r="A1566" s="45"/>
      <c r="B1566" s="35"/>
      <c r="C1566" s="40"/>
      <c r="D1566" s="192" t="s">
        <v>3773</v>
      </c>
      <c r="E1566" s="193" t="s">
        <v>3774</v>
      </c>
      <c r="F1566" s="40"/>
      <c r="G1566" s="40"/>
      <c r="H1566" s="40"/>
      <c r="I1566" s="40"/>
      <c r="J1566" s="40"/>
      <c r="K1566" s="40"/>
      <c r="L1566" s="40"/>
      <c r="M1566" s="40"/>
    </row>
    <row r="1567" spans="1:13" ht="15.75" customHeight="1" x14ac:dyDescent="0.15">
      <c r="A1567" s="45"/>
      <c r="B1567" s="35"/>
      <c r="C1567" s="40"/>
      <c r="D1567" s="192" t="s">
        <v>3775</v>
      </c>
      <c r="E1567" s="193" t="s">
        <v>3776</v>
      </c>
      <c r="F1567" s="40"/>
      <c r="G1567" s="40"/>
      <c r="H1567" s="40"/>
      <c r="I1567" s="40"/>
      <c r="J1567" s="40"/>
      <c r="K1567" s="40"/>
      <c r="L1567" s="40"/>
      <c r="M1567" s="40"/>
    </row>
    <row r="1568" spans="1:13" ht="15.75" customHeight="1" x14ac:dyDescent="0.15">
      <c r="A1568" s="45"/>
      <c r="B1568" s="35"/>
      <c r="C1568" s="40"/>
      <c r="D1568" s="192" t="s">
        <v>3777</v>
      </c>
      <c r="E1568" s="193" t="s">
        <v>3778</v>
      </c>
      <c r="F1568" s="40"/>
      <c r="G1568" s="40"/>
      <c r="H1568" s="40"/>
      <c r="I1568" s="40"/>
      <c r="J1568" s="40"/>
      <c r="K1568" s="40"/>
      <c r="L1568" s="40"/>
      <c r="M1568" s="40"/>
    </row>
    <row r="1569" spans="1:13" ht="15.75" customHeight="1" x14ac:dyDescent="0.15">
      <c r="A1569" s="45"/>
      <c r="B1569" s="35"/>
      <c r="C1569" s="40"/>
      <c r="D1569" s="192" t="s">
        <v>3779</v>
      </c>
      <c r="E1569" s="193" t="s">
        <v>3780</v>
      </c>
      <c r="F1569" s="40"/>
      <c r="G1569" s="40"/>
      <c r="H1569" s="40"/>
      <c r="I1569" s="40"/>
      <c r="J1569" s="40"/>
      <c r="K1569" s="40"/>
      <c r="L1569" s="40"/>
      <c r="M1569" s="40"/>
    </row>
    <row r="1570" spans="1:13" ht="15.75" customHeight="1" x14ac:dyDescent="0.15">
      <c r="A1570" s="45"/>
      <c r="B1570" s="35"/>
      <c r="C1570" s="40"/>
      <c r="D1570" s="192" t="s">
        <v>3781</v>
      </c>
      <c r="E1570" s="193" t="s">
        <v>3782</v>
      </c>
      <c r="F1570" s="40"/>
      <c r="G1570" s="40"/>
      <c r="H1570" s="40"/>
      <c r="I1570" s="40"/>
      <c r="J1570" s="40"/>
      <c r="K1570" s="40"/>
      <c r="L1570" s="40"/>
      <c r="M1570" s="40"/>
    </row>
    <row r="1571" spans="1:13" ht="15.75" customHeight="1" x14ac:dyDescent="0.15">
      <c r="A1571" s="45"/>
      <c r="B1571" s="35"/>
      <c r="C1571" s="40"/>
      <c r="D1571" s="192" t="s">
        <v>3783</v>
      </c>
      <c r="E1571" s="193" t="s">
        <v>3784</v>
      </c>
      <c r="F1571" s="40"/>
      <c r="G1571" s="40"/>
      <c r="H1571" s="40"/>
      <c r="I1571" s="40"/>
      <c r="J1571" s="40"/>
      <c r="K1571" s="40"/>
      <c r="L1571" s="40"/>
      <c r="M1571" s="40"/>
    </row>
    <row r="1572" spans="1:13" ht="15.75" customHeight="1" x14ac:dyDescent="0.15">
      <c r="A1572" s="45"/>
      <c r="B1572" s="35"/>
      <c r="C1572" s="40"/>
      <c r="D1572" s="192" t="s">
        <v>3785</v>
      </c>
      <c r="E1572" s="193" t="s">
        <v>3786</v>
      </c>
      <c r="F1572" s="40"/>
      <c r="G1572" s="40"/>
      <c r="H1572" s="40"/>
      <c r="I1572" s="40"/>
      <c r="J1572" s="40"/>
      <c r="K1572" s="40"/>
      <c r="L1572" s="40"/>
      <c r="M1572" s="40"/>
    </row>
    <row r="1573" spans="1:13" ht="15.75" customHeight="1" x14ac:dyDescent="0.15">
      <c r="A1573" s="45"/>
      <c r="B1573" s="35"/>
      <c r="C1573" s="40"/>
      <c r="D1573" s="192" t="s">
        <v>3787</v>
      </c>
      <c r="E1573" s="193" t="s">
        <v>3788</v>
      </c>
      <c r="F1573" s="40"/>
      <c r="G1573" s="40"/>
      <c r="H1573" s="40"/>
      <c r="I1573" s="40"/>
      <c r="J1573" s="40"/>
      <c r="K1573" s="40"/>
      <c r="L1573" s="40"/>
      <c r="M1573" s="40"/>
    </row>
    <row r="1574" spans="1:13" ht="15.75" customHeight="1" x14ac:dyDescent="0.15">
      <c r="A1574" s="45"/>
      <c r="B1574" s="35"/>
      <c r="C1574" s="40"/>
      <c r="D1574" s="192" t="s">
        <v>3789</v>
      </c>
      <c r="E1574" s="193" t="s">
        <v>3790</v>
      </c>
      <c r="F1574" s="40"/>
      <c r="G1574" s="40"/>
      <c r="H1574" s="40"/>
      <c r="I1574" s="40"/>
      <c r="J1574" s="40"/>
      <c r="K1574" s="40"/>
      <c r="L1574" s="40"/>
      <c r="M1574" s="40"/>
    </row>
    <row r="1575" spans="1:13" ht="15.75" customHeight="1" x14ac:dyDescent="0.15">
      <c r="A1575" s="45"/>
      <c r="B1575" s="35"/>
      <c r="C1575" s="40"/>
      <c r="D1575" s="192" t="s">
        <v>3791</v>
      </c>
      <c r="E1575" s="193" t="s">
        <v>3792</v>
      </c>
      <c r="F1575" s="40"/>
      <c r="G1575" s="40"/>
      <c r="H1575" s="40"/>
      <c r="I1575" s="40"/>
      <c r="J1575" s="40"/>
      <c r="K1575" s="40"/>
      <c r="L1575" s="40"/>
      <c r="M1575" s="40"/>
    </row>
    <row r="1576" spans="1:13" ht="15.75" customHeight="1" x14ac:dyDescent="0.15">
      <c r="A1576" s="45"/>
      <c r="B1576" s="35"/>
      <c r="C1576" s="40"/>
      <c r="D1576" s="192" t="s">
        <v>3793</v>
      </c>
      <c r="E1576" s="193" t="s">
        <v>3794</v>
      </c>
      <c r="F1576" s="40"/>
      <c r="G1576" s="40"/>
      <c r="H1576" s="40"/>
      <c r="I1576" s="40"/>
      <c r="J1576" s="40"/>
      <c r="K1576" s="40"/>
      <c r="L1576" s="40"/>
      <c r="M1576" s="40"/>
    </row>
    <row r="1577" spans="1:13" ht="15.75" customHeight="1" x14ac:dyDescent="0.15">
      <c r="A1577" s="45"/>
      <c r="B1577" s="35"/>
      <c r="C1577" s="40"/>
      <c r="D1577" s="192" t="s">
        <v>3795</v>
      </c>
      <c r="E1577" s="193" t="s">
        <v>3796</v>
      </c>
      <c r="F1577" s="40"/>
      <c r="G1577" s="40"/>
      <c r="H1577" s="40"/>
      <c r="I1577" s="40"/>
      <c r="J1577" s="40"/>
      <c r="K1577" s="40"/>
      <c r="L1577" s="40"/>
      <c r="M1577" s="40"/>
    </row>
    <row r="1578" spans="1:13" ht="15.75" customHeight="1" x14ac:dyDescent="0.15">
      <c r="A1578" s="45"/>
      <c r="B1578" s="35"/>
      <c r="C1578" s="40"/>
      <c r="D1578" s="192" t="s">
        <v>3797</v>
      </c>
      <c r="E1578" s="193" t="s">
        <v>3798</v>
      </c>
      <c r="F1578" s="40"/>
      <c r="G1578" s="40"/>
      <c r="H1578" s="40"/>
      <c r="I1578" s="40"/>
      <c r="J1578" s="40"/>
      <c r="K1578" s="40"/>
      <c r="L1578" s="40"/>
      <c r="M1578" s="40"/>
    </row>
    <row r="1579" spans="1:13" ht="15.75" customHeight="1" x14ac:dyDescent="0.15">
      <c r="A1579" s="45"/>
      <c r="B1579" s="35"/>
      <c r="C1579" s="40"/>
      <c r="D1579" s="192" t="s">
        <v>3799</v>
      </c>
      <c r="E1579" s="193" t="s">
        <v>3800</v>
      </c>
      <c r="F1579" s="40"/>
      <c r="G1579" s="40"/>
      <c r="H1579" s="40"/>
      <c r="I1579" s="40"/>
      <c r="J1579" s="40"/>
      <c r="K1579" s="40"/>
      <c r="L1579" s="40"/>
      <c r="M1579" s="40"/>
    </row>
    <row r="1580" spans="1:13" ht="15.75" customHeight="1" x14ac:dyDescent="0.15">
      <c r="A1580" s="45"/>
      <c r="B1580" s="35"/>
      <c r="C1580" s="40"/>
      <c r="D1580" s="192" t="s">
        <v>3801</v>
      </c>
      <c r="E1580" s="193" t="s">
        <v>3802</v>
      </c>
      <c r="F1580" s="40"/>
      <c r="G1580" s="40"/>
      <c r="H1580" s="40"/>
      <c r="I1580" s="40"/>
      <c r="J1580" s="40"/>
      <c r="K1580" s="40"/>
      <c r="L1580" s="40"/>
      <c r="M1580" s="40"/>
    </row>
    <row r="1581" spans="1:13" ht="15.75" customHeight="1" x14ac:dyDescent="0.15">
      <c r="A1581" s="45"/>
      <c r="B1581" s="35"/>
      <c r="C1581" s="40"/>
      <c r="D1581" s="192" t="s">
        <v>3803</v>
      </c>
      <c r="E1581" s="193" t="s">
        <v>3804</v>
      </c>
      <c r="F1581" s="40"/>
      <c r="G1581" s="40"/>
      <c r="H1581" s="40"/>
      <c r="I1581" s="40"/>
      <c r="J1581" s="40"/>
      <c r="K1581" s="40"/>
      <c r="L1581" s="40"/>
      <c r="M1581" s="40"/>
    </row>
    <row r="1582" spans="1:13" ht="15.75" customHeight="1" x14ac:dyDescent="0.15">
      <c r="A1582" s="45"/>
      <c r="B1582" s="35"/>
      <c r="C1582" s="40"/>
      <c r="D1582" s="192" t="s">
        <v>3805</v>
      </c>
      <c r="E1582" s="193" t="s">
        <v>3806</v>
      </c>
      <c r="F1582" s="40"/>
      <c r="G1582" s="40"/>
      <c r="H1582" s="40"/>
      <c r="I1582" s="40"/>
      <c r="J1582" s="40"/>
      <c r="K1582" s="40"/>
      <c r="L1582" s="40"/>
      <c r="M1582" s="40"/>
    </row>
    <row r="1583" spans="1:13" ht="15.75" customHeight="1" x14ac:dyDescent="0.15">
      <c r="A1583" s="45"/>
      <c r="B1583" s="35"/>
      <c r="C1583" s="40"/>
      <c r="D1583" s="192" t="s">
        <v>3807</v>
      </c>
      <c r="E1583" s="193" t="s">
        <v>3808</v>
      </c>
      <c r="F1583" s="40"/>
      <c r="G1583" s="40"/>
      <c r="H1583" s="40"/>
      <c r="I1583" s="40"/>
      <c r="J1583" s="40"/>
      <c r="K1583" s="40"/>
      <c r="L1583" s="40"/>
      <c r="M1583" s="40"/>
    </row>
    <row r="1584" spans="1:13" ht="15.75" customHeight="1" x14ac:dyDescent="0.15">
      <c r="A1584" s="45"/>
      <c r="B1584" s="35"/>
      <c r="C1584" s="40"/>
      <c r="D1584" s="192" t="s">
        <v>3809</v>
      </c>
      <c r="E1584" s="193" t="s">
        <v>3810</v>
      </c>
      <c r="F1584" s="40"/>
      <c r="G1584" s="40"/>
      <c r="H1584" s="40"/>
      <c r="I1584" s="40"/>
      <c r="J1584" s="40"/>
      <c r="K1584" s="40"/>
      <c r="L1584" s="40"/>
      <c r="M1584" s="40"/>
    </row>
    <row r="1585" spans="1:13" ht="15.75" customHeight="1" x14ac:dyDescent="0.15">
      <c r="A1585" s="45"/>
      <c r="B1585" s="35"/>
      <c r="C1585" s="40"/>
      <c r="D1585" s="192" t="s">
        <v>3811</v>
      </c>
      <c r="E1585" s="193" t="s">
        <v>3812</v>
      </c>
      <c r="F1585" s="40"/>
      <c r="G1585" s="40"/>
      <c r="H1585" s="40"/>
      <c r="I1585" s="40"/>
      <c r="J1585" s="40"/>
      <c r="K1585" s="40"/>
      <c r="L1585" s="40"/>
      <c r="M1585" s="40"/>
    </row>
    <row r="1586" spans="1:13" ht="15.75" customHeight="1" x14ac:dyDescent="0.15">
      <c r="A1586" s="45"/>
      <c r="B1586" s="35"/>
      <c r="C1586" s="40"/>
      <c r="D1586" s="192" t="s">
        <v>3813</v>
      </c>
      <c r="E1586" s="193" t="s">
        <v>3814</v>
      </c>
      <c r="F1586" s="40"/>
      <c r="G1586" s="40"/>
      <c r="H1586" s="40"/>
      <c r="I1586" s="40"/>
      <c r="J1586" s="40"/>
      <c r="K1586" s="40"/>
      <c r="L1586" s="40"/>
      <c r="M1586" s="40"/>
    </row>
    <row r="1587" spans="1:13" ht="15.75" customHeight="1" x14ac:dyDescent="0.15">
      <c r="A1587" s="45"/>
      <c r="B1587" s="35"/>
      <c r="C1587" s="40"/>
      <c r="D1587" s="192" t="s">
        <v>3815</v>
      </c>
      <c r="E1587" s="193" t="s">
        <v>3816</v>
      </c>
      <c r="F1587" s="40"/>
      <c r="G1587" s="40"/>
      <c r="H1587" s="40"/>
      <c r="I1587" s="40"/>
      <c r="J1587" s="40"/>
      <c r="K1587" s="40"/>
      <c r="L1587" s="40"/>
      <c r="M1587" s="40"/>
    </row>
    <row r="1588" spans="1:13" ht="15.75" customHeight="1" x14ac:dyDescent="0.15">
      <c r="A1588" s="45"/>
      <c r="B1588" s="35"/>
      <c r="C1588" s="40"/>
      <c r="D1588" s="192" t="s">
        <v>3817</v>
      </c>
      <c r="E1588" s="193" t="s">
        <v>3818</v>
      </c>
      <c r="F1588" s="40"/>
      <c r="G1588" s="40"/>
      <c r="H1588" s="40"/>
      <c r="I1588" s="40"/>
      <c r="J1588" s="40"/>
      <c r="K1588" s="40"/>
      <c r="L1588" s="40"/>
      <c r="M1588" s="40"/>
    </row>
    <row r="1589" spans="1:13" ht="15.75" customHeight="1" x14ac:dyDescent="0.15">
      <c r="A1589" s="45"/>
      <c r="B1589" s="35"/>
      <c r="C1589" s="40"/>
      <c r="D1589" s="192" t="s">
        <v>3819</v>
      </c>
      <c r="E1589" s="193" t="s">
        <v>3820</v>
      </c>
      <c r="F1589" s="40"/>
      <c r="G1589" s="40"/>
      <c r="H1589" s="40"/>
      <c r="I1589" s="40"/>
      <c r="J1589" s="40"/>
      <c r="K1589" s="40"/>
      <c r="L1589" s="40"/>
      <c r="M1589" s="40"/>
    </row>
    <row r="1590" spans="1:13" ht="15.75" customHeight="1" x14ac:dyDescent="0.15">
      <c r="A1590" s="45"/>
      <c r="B1590" s="35"/>
      <c r="C1590" s="40"/>
      <c r="D1590" s="192" t="s">
        <v>3821</v>
      </c>
      <c r="E1590" s="193" t="s">
        <v>3822</v>
      </c>
      <c r="F1590" s="40"/>
      <c r="G1590" s="40"/>
      <c r="H1590" s="40"/>
      <c r="I1590" s="40"/>
      <c r="J1590" s="40"/>
      <c r="K1590" s="40"/>
      <c r="L1590" s="40"/>
      <c r="M1590" s="40"/>
    </row>
    <row r="1591" spans="1:13" ht="15.75" customHeight="1" x14ac:dyDescent="0.15">
      <c r="A1591" s="45"/>
      <c r="B1591" s="35"/>
      <c r="C1591" s="40"/>
      <c r="D1591" s="192" t="s">
        <v>3823</v>
      </c>
      <c r="E1591" s="193" t="s">
        <v>3824</v>
      </c>
      <c r="F1591" s="40"/>
      <c r="G1591" s="40"/>
      <c r="H1591" s="40"/>
      <c r="I1591" s="40"/>
      <c r="J1591" s="40"/>
      <c r="K1591" s="40"/>
      <c r="L1591" s="40"/>
      <c r="M1591" s="40"/>
    </row>
    <row r="1592" spans="1:13" ht="15.75" customHeight="1" x14ac:dyDescent="0.15">
      <c r="A1592" s="45"/>
      <c r="B1592" s="35"/>
      <c r="C1592" s="40"/>
      <c r="D1592" s="192" t="s">
        <v>3825</v>
      </c>
      <c r="E1592" s="193" t="s">
        <v>3826</v>
      </c>
      <c r="F1592" s="40"/>
      <c r="G1592" s="40"/>
      <c r="H1592" s="40"/>
      <c r="I1592" s="40"/>
      <c r="J1592" s="40"/>
      <c r="K1592" s="40"/>
      <c r="L1592" s="40"/>
      <c r="M1592" s="40"/>
    </row>
    <row r="1593" spans="1:13" ht="15.75" customHeight="1" x14ac:dyDescent="0.15">
      <c r="A1593" s="45"/>
      <c r="B1593" s="35"/>
      <c r="C1593" s="40"/>
      <c r="D1593" s="192" t="s">
        <v>3827</v>
      </c>
      <c r="E1593" s="193" t="s">
        <v>3828</v>
      </c>
      <c r="F1593" s="40"/>
      <c r="G1593" s="40"/>
      <c r="H1593" s="40"/>
      <c r="I1593" s="40"/>
      <c r="J1593" s="40"/>
      <c r="K1593" s="40"/>
      <c r="L1593" s="40"/>
      <c r="M1593" s="40"/>
    </row>
    <row r="1594" spans="1:13" ht="15.75" customHeight="1" x14ac:dyDescent="0.15">
      <c r="A1594" s="45"/>
      <c r="B1594" s="35"/>
      <c r="C1594" s="40"/>
      <c r="D1594" s="192" t="s">
        <v>3829</v>
      </c>
      <c r="E1594" s="193" t="s">
        <v>3830</v>
      </c>
      <c r="F1594" s="40"/>
      <c r="G1594" s="40"/>
      <c r="H1594" s="40"/>
      <c r="I1594" s="40"/>
      <c r="J1594" s="40"/>
      <c r="K1594" s="40"/>
      <c r="L1594" s="40"/>
      <c r="M1594" s="40"/>
    </row>
    <row r="1595" spans="1:13" ht="15.75" customHeight="1" x14ac:dyDescent="0.15">
      <c r="A1595" s="45"/>
      <c r="B1595" s="35"/>
      <c r="C1595" s="40"/>
      <c r="D1595" s="192" t="s">
        <v>3831</v>
      </c>
      <c r="E1595" s="193" t="s">
        <v>3832</v>
      </c>
      <c r="F1595" s="40"/>
      <c r="G1595" s="40"/>
      <c r="H1595" s="40"/>
      <c r="I1595" s="40"/>
      <c r="J1595" s="40"/>
      <c r="K1595" s="40"/>
      <c r="L1595" s="40"/>
      <c r="M1595" s="40"/>
    </row>
    <row r="1596" spans="1:13" ht="15.75" customHeight="1" x14ac:dyDescent="0.15">
      <c r="A1596" s="45"/>
      <c r="B1596" s="35"/>
      <c r="C1596" s="40"/>
      <c r="D1596" s="192" t="s">
        <v>3833</v>
      </c>
      <c r="E1596" s="193" t="s">
        <v>3834</v>
      </c>
      <c r="F1596" s="40"/>
      <c r="G1596" s="40"/>
      <c r="H1596" s="40"/>
      <c r="I1596" s="40"/>
      <c r="J1596" s="40"/>
      <c r="K1596" s="40"/>
      <c r="L1596" s="40"/>
      <c r="M1596" s="40"/>
    </row>
    <row r="1597" spans="1:13" ht="15.75" customHeight="1" x14ac:dyDescent="0.15">
      <c r="A1597" s="45"/>
      <c r="B1597" s="35"/>
      <c r="C1597" s="40"/>
      <c r="D1597" s="192" t="s">
        <v>3835</v>
      </c>
      <c r="E1597" s="193" t="s">
        <v>3836</v>
      </c>
      <c r="F1597" s="40"/>
      <c r="G1597" s="40"/>
      <c r="H1597" s="40"/>
      <c r="I1597" s="40"/>
      <c r="J1597" s="40"/>
      <c r="K1597" s="40"/>
      <c r="L1597" s="40"/>
      <c r="M1597" s="40"/>
    </row>
    <row r="1598" spans="1:13" ht="15.75" customHeight="1" x14ac:dyDescent="0.15">
      <c r="A1598" s="45"/>
      <c r="B1598" s="35"/>
      <c r="C1598" s="40"/>
      <c r="D1598" s="192" t="s">
        <v>3837</v>
      </c>
      <c r="E1598" s="193" t="s">
        <v>3838</v>
      </c>
      <c r="F1598" s="40"/>
      <c r="G1598" s="40"/>
      <c r="H1598" s="40"/>
      <c r="I1598" s="40"/>
      <c r="J1598" s="40"/>
      <c r="K1598" s="40"/>
      <c r="L1598" s="40"/>
      <c r="M1598" s="40"/>
    </row>
    <row r="1599" spans="1:13" ht="15.75" customHeight="1" x14ac:dyDescent="0.15">
      <c r="A1599" s="45"/>
      <c r="B1599" s="35"/>
      <c r="C1599" s="40"/>
      <c r="D1599" s="192" t="s">
        <v>3839</v>
      </c>
      <c r="E1599" s="193" t="s">
        <v>3840</v>
      </c>
      <c r="F1599" s="40"/>
      <c r="G1599" s="40"/>
      <c r="H1599" s="40"/>
      <c r="I1599" s="40"/>
      <c r="J1599" s="40"/>
      <c r="K1599" s="40"/>
      <c r="L1599" s="40"/>
      <c r="M1599" s="40"/>
    </row>
    <row r="1600" spans="1:13" ht="15.75" customHeight="1" x14ac:dyDescent="0.15">
      <c r="A1600" s="45"/>
      <c r="B1600" s="35"/>
      <c r="C1600" s="40"/>
      <c r="D1600" s="192" t="s">
        <v>3841</v>
      </c>
      <c r="E1600" s="193" t="s">
        <v>3842</v>
      </c>
      <c r="F1600" s="40"/>
      <c r="G1600" s="40"/>
      <c r="H1600" s="40"/>
      <c r="I1600" s="40"/>
      <c r="J1600" s="40"/>
      <c r="K1600" s="40"/>
      <c r="L1600" s="40"/>
      <c r="M1600" s="40"/>
    </row>
    <row r="1601" spans="1:13" ht="15.75" customHeight="1" x14ac:dyDescent="0.15">
      <c r="A1601" s="45"/>
      <c r="B1601" s="35"/>
      <c r="C1601" s="40"/>
      <c r="D1601" s="192" t="s">
        <v>3843</v>
      </c>
      <c r="E1601" s="193" t="s">
        <v>3844</v>
      </c>
      <c r="F1601" s="40"/>
      <c r="G1601" s="40"/>
      <c r="H1601" s="40"/>
      <c r="I1601" s="40"/>
      <c r="J1601" s="40"/>
      <c r="K1601" s="40"/>
      <c r="L1601" s="40"/>
      <c r="M1601" s="40"/>
    </row>
    <row r="1602" spans="1:13" ht="15.75" customHeight="1" x14ac:dyDescent="0.15">
      <c r="A1602" s="45"/>
      <c r="B1602" s="35"/>
      <c r="C1602" s="40"/>
      <c r="D1602" s="192" t="s">
        <v>3845</v>
      </c>
      <c r="E1602" s="193" t="s">
        <v>3846</v>
      </c>
      <c r="F1602" s="40"/>
      <c r="G1602" s="40"/>
      <c r="H1602" s="40"/>
      <c r="I1602" s="40"/>
      <c r="J1602" s="40"/>
      <c r="K1602" s="40"/>
      <c r="L1602" s="40"/>
      <c r="M1602" s="40"/>
    </row>
    <row r="1603" spans="1:13" ht="15.75" customHeight="1" x14ac:dyDescent="0.15">
      <c r="A1603" s="45"/>
      <c r="B1603" s="35"/>
      <c r="C1603" s="40"/>
      <c r="D1603" s="192" t="s">
        <v>3847</v>
      </c>
      <c r="E1603" s="193" t="s">
        <v>3848</v>
      </c>
      <c r="F1603" s="40"/>
      <c r="G1603" s="40"/>
      <c r="H1603" s="40"/>
      <c r="I1603" s="40"/>
      <c r="J1603" s="40"/>
      <c r="K1603" s="40"/>
      <c r="L1603" s="40"/>
      <c r="M1603" s="40"/>
    </row>
    <row r="1604" spans="1:13" ht="15.75" customHeight="1" x14ac:dyDescent="0.15">
      <c r="A1604" s="45"/>
      <c r="B1604" s="35"/>
      <c r="C1604" s="40"/>
      <c r="D1604" s="192" t="s">
        <v>3849</v>
      </c>
      <c r="E1604" s="193" t="s">
        <v>3850</v>
      </c>
      <c r="F1604" s="40"/>
      <c r="G1604" s="40"/>
      <c r="H1604" s="40"/>
      <c r="I1604" s="40"/>
      <c r="J1604" s="40"/>
      <c r="K1604" s="40"/>
      <c r="L1604" s="40"/>
      <c r="M1604" s="40"/>
    </row>
    <row r="1605" spans="1:13" ht="15.75" customHeight="1" x14ac:dyDescent="0.15">
      <c r="A1605" s="45"/>
      <c r="B1605" s="35"/>
      <c r="C1605" s="40"/>
      <c r="D1605" s="192" t="s">
        <v>3851</v>
      </c>
      <c r="E1605" s="193" t="s">
        <v>3852</v>
      </c>
      <c r="F1605" s="40"/>
      <c r="G1605" s="40"/>
      <c r="H1605" s="40"/>
      <c r="I1605" s="40"/>
      <c r="J1605" s="40"/>
      <c r="K1605" s="40"/>
      <c r="L1605" s="40"/>
      <c r="M1605" s="40"/>
    </row>
    <row r="1606" spans="1:13" ht="15.75" customHeight="1" x14ac:dyDescent="0.15">
      <c r="A1606" s="45"/>
      <c r="B1606" s="35"/>
      <c r="C1606" s="40"/>
      <c r="D1606" s="192" t="s">
        <v>3853</v>
      </c>
      <c r="E1606" s="193" t="s">
        <v>3854</v>
      </c>
      <c r="F1606" s="40"/>
      <c r="G1606" s="40"/>
      <c r="H1606" s="40"/>
      <c r="I1606" s="40"/>
      <c r="J1606" s="40"/>
      <c r="K1606" s="40"/>
      <c r="L1606" s="40"/>
      <c r="M1606" s="40"/>
    </row>
    <row r="1607" spans="1:13" ht="15.75" customHeight="1" x14ac:dyDescent="0.15">
      <c r="A1607" s="45"/>
      <c r="B1607" s="35"/>
      <c r="C1607" s="40"/>
      <c r="D1607" s="192" t="s">
        <v>3855</v>
      </c>
      <c r="E1607" s="193" t="s">
        <v>3856</v>
      </c>
      <c r="F1607" s="40"/>
      <c r="G1607" s="40"/>
      <c r="H1607" s="40"/>
      <c r="I1607" s="40"/>
      <c r="J1607" s="40"/>
      <c r="K1607" s="40"/>
      <c r="L1607" s="40"/>
      <c r="M1607" s="40"/>
    </row>
    <row r="1608" spans="1:13" ht="15.75" customHeight="1" x14ac:dyDescent="0.15">
      <c r="A1608" s="45"/>
      <c r="B1608" s="35"/>
      <c r="C1608" s="40"/>
      <c r="D1608" s="192" t="s">
        <v>3857</v>
      </c>
      <c r="E1608" s="193" t="s">
        <v>3858</v>
      </c>
      <c r="F1608" s="40"/>
      <c r="G1608" s="40"/>
      <c r="H1608" s="40"/>
      <c r="I1608" s="40"/>
      <c r="J1608" s="40"/>
      <c r="K1608" s="40"/>
      <c r="L1608" s="40"/>
      <c r="M1608" s="40"/>
    </row>
    <row r="1609" spans="1:13" ht="15.75" customHeight="1" x14ac:dyDescent="0.15">
      <c r="A1609" s="45"/>
      <c r="B1609" s="35"/>
      <c r="C1609" s="40"/>
      <c r="D1609" s="192" t="s">
        <v>3859</v>
      </c>
      <c r="E1609" s="193" t="s">
        <v>3860</v>
      </c>
      <c r="F1609" s="40"/>
      <c r="G1609" s="40"/>
      <c r="H1609" s="40"/>
      <c r="I1609" s="40"/>
      <c r="J1609" s="40"/>
      <c r="K1609" s="40"/>
      <c r="L1609" s="40"/>
      <c r="M1609" s="40"/>
    </row>
    <row r="1610" spans="1:13" ht="15.75" customHeight="1" x14ac:dyDescent="0.15">
      <c r="A1610" s="45"/>
      <c r="B1610" s="35"/>
      <c r="C1610" s="40"/>
      <c r="D1610" s="192" t="s">
        <v>3861</v>
      </c>
      <c r="E1610" s="193" t="s">
        <v>3862</v>
      </c>
      <c r="F1610" s="40"/>
      <c r="G1610" s="40"/>
      <c r="H1610" s="40"/>
      <c r="I1610" s="40"/>
      <c r="J1610" s="40"/>
      <c r="K1610" s="40"/>
      <c r="L1610" s="40"/>
      <c r="M1610" s="40"/>
    </row>
    <row r="1611" spans="1:13" ht="15.75" customHeight="1" x14ac:dyDescent="0.15">
      <c r="A1611" s="45"/>
      <c r="B1611" s="35"/>
      <c r="C1611" s="40"/>
      <c r="D1611" s="192" t="s">
        <v>3863</v>
      </c>
      <c r="E1611" s="193" t="s">
        <v>3864</v>
      </c>
      <c r="F1611" s="40"/>
      <c r="G1611" s="40"/>
      <c r="H1611" s="40"/>
      <c r="I1611" s="40"/>
      <c r="J1611" s="40"/>
      <c r="K1611" s="40"/>
      <c r="L1611" s="40"/>
      <c r="M1611" s="40"/>
    </row>
    <row r="1612" spans="1:13" ht="15.75" customHeight="1" x14ac:dyDescent="0.15">
      <c r="A1612" s="45"/>
      <c r="B1612" s="35"/>
      <c r="C1612" s="40"/>
      <c r="D1612" s="192" t="s">
        <v>3865</v>
      </c>
      <c r="E1612" s="193" t="s">
        <v>3866</v>
      </c>
      <c r="F1612" s="40"/>
      <c r="G1612" s="40"/>
      <c r="H1612" s="40"/>
      <c r="I1612" s="40"/>
      <c r="J1612" s="40"/>
      <c r="K1612" s="40"/>
      <c r="L1612" s="40"/>
      <c r="M1612" s="40"/>
    </row>
    <row r="1613" spans="1:13" ht="15.75" customHeight="1" x14ac:dyDescent="0.15">
      <c r="A1613" s="45"/>
      <c r="B1613" s="35"/>
      <c r="C1613" s="40"/>
      <c r="D1613" s="192" t="s">
        <v>3867</v>
      </c>
      <c r="E1613" s="193" t="s">
        <v>3868</v>
      </c>
      <c r="F1613" s="40"/>
      <c r="G1613" s="40"/>
      <c r="H1613" s="40"/>
      <c r="I1613" s="40"/>
      <c r="J1613" s="40"/>
      <c r="K1613" s="40"/>
      <c r="L1613" s="40"/>
      <c r="M1613" s="40"/>
    </row>
    <row r="1614" spans="1:13" ht="15.75" customHeight="1" x14ac:dyDescent="0.15">
      <c r="A1614" s="45"/>
      <c r="B1614" s="35"/>
      <c r="C1614" s="40"/>
      <c r="D1614" s="192" t="s">
        <v>3869</v>
      </c>
      <c r="E1614" s="193" t="s">
        <v>3870</v>
      </c>
      <c r="F1614" s="40"/>
      <c r="G1614" s="40"/>
      <c r="H1614" s="40"/>
      <c r="I1614" s="40"/>
      <c r="J1614" s="40"/>
      <c r="K1614" s="40"/>
      <c r="L1614" s="40"/>
      <c r="M1614" s="40"/>
    </row>
    <row r="1615" spans="1:13" ht="15.75" customHeight="1" x14ac:dyDescent="0.15">
      <c r="A1615" s="45"/>
      <c r="B1615" s="35"/>
      <c r="C1615" s="40"/>
      <c r="D1615" s="192" t="s">
        <v>3871</v>
      </c>
      <c r="E1615" s="193" t="s">
        <v>3872</v>
      </c>
      <c r="F1615" s="40"/>
      <c r="G1615" s="40"/>
      <c r="H1615" s="40"/>
      <c r="I1615" s="40"/>
      <c r="J1615" s="40"/>
      <c r="K1615" s="40"/>
      <c r="L1615" s="40"/>
      <c r="M1615" s="40"/>
    </row>
    <row r="1616" spans="1:13" ht="15.75" customHeight="1" x14ac:dyDescent="0.15">
      <c r="A1616" s="45"/>
      <c r="B1616" s="35"/>
      <c r="C1616" s="40"/>
      <c r="D1616" s="192" t="s">
        <v>3873</v>
      </c>
      <c r="E1616" s="193" t="s">
        <v>3874</v>
      </c>
      <c r="F1616" s="40"/>
      <c r="G1616" s="40"/>
      <c r="H1616" s="40"/>
      <c r="I1616" s="40"/>
      <c r="J1616" s="40"/>
      <c r="K1616" s="40"/>
      <c r="L1616" s="40"/>
      <c r="M1616" s="40"/>
    </row>
    <row r="1617" spans="1:13" ht="15.75" customHeight="1" x14ac:dyDescent="0.15">
      <c r="A1617" s="45"/>
      <c r="B1617" s="35"/>
      <c r="C1617" s="40"/>
      <c r="D1617" s="192" t="s">
        <v>3875</v>
      </c>
      <c r="E1617" s="193" t="s">
        <v>3876</v>
      </c>
      <c r="F1617" s="40"/>
      <c r="G1617" s="40"/>
      <c r="H1617" s="40"/>
      <c r="I1617" s="40"/>
      <c r="J1617" s="40"/>
      <c r="K1617" s="40"/>
      <c r="L1617" s="40"/>
      <c r="M1617" s="40"/>
    </row>
    <row r="1618" spans="1:13" ht="15.75" customHeight="1" x14ac:dyDescent="0.15">
      <c r="A1618" s="45"/>
      <c r="B1618" s="35"/>
      <c r="C1618" s="40"/>
      <c r="D1618" s="192" t="s">
        <v>3877</v>
      </c>
      <c r="E1618" s="193" t="s">
        <v>3878</v>
      </c>
      <c r="F1618" s="40"/>
      <c r="G1618" s="40"/>
      <c r="H1618" s="40"/>
      <c r="I1618" s="40"/>
      <c r="J1618" s="40"/>
      <c r="K1618" s="40"/>
      <c r="L1618" s="40"/>
      <c r="M1618" s="40"/>
    </row>
    <row r="1619" spans="1:13" ht="15.75" customHeight="1" x14ac:dyDescent="0.15">
      <c r="A1619" s="45"/>
      <c r="B1619" s="35"/>
      <c r="C1619" s="40"/>
      <c r="D1619" s="192" t="s">
        <v>3879</v>
      </c>
      <c r="E1619" s="193" t="s">
        <v>3880</v>
      </c>
      <c r="F1619" s="40"/>
      <c r="G1619" s="40"/>
      <c r="H1619" s="40"/>
      <c r="I1619" s="40"/>
      <c r="J1619" s="40"/>
      <c r="K1619" s="40"/>
      <c r="L1619" s="40"/>
      <c r="M1619" s="40"/>
    </row>
    <row r="1620" spans="1:13" ht="15.75" customHeight="1" x14ac:dyDescent="0.15">
      <c r="A1620" s="45"/>
      <c r="B1620" s="35"/>
      <c r="C1620" s="40"/>
      <c r="D1620" s="192" t="s">
        <v>3881</v>
      </c>
      <c r="E1620" s="193" t="s">
        <v>3882</v>
      </c>
      <c r="F1620" s="40"/>
      <c r="G1620" s="40"/>
      <c r="H1620" s="40"/>
      <c r="I1620" s="40"/>
      <c r="J1620" s="40"/>
      <c r="K1620" s="40"/>
      <c r="L1620" s="40"/>
      <c r="M1620" s="40"/>
    </row>
    <row r="1621" spans="1:13" ht="15.75" customHeight="1" x14ac:dyDescent="0.15">
      <c r="A1621" s="45"/>
      <c r="B1621" s="35"/>
      <c r="C1621" s="40"/>
      <c r="D1621" s="192" t="s">
        <v>3883</v>
      </c>
      <c r="E1621" s="193" t="s">
        <v>3884</v>
      </c>
      <c r="F1621" s="40"/>
      <c r="G1621" s="40"/>
      <c r="H1621" s="40"/>
      <c r="I1621" s="40"/>
      <c r="J1621" s="40"/>
      <c r="K1621" s="40"/>
      <c r="L1621" s="40"/>
      <c r="M1621" s="40"/>
    </row>
    <row r="1622" spans="1:13" ht="15.75" customHeight="1" x14ac:dyDescent="0.15">
      <c r="A1622" s="45"/>
      <c r="B1622" s="35"/>
      <c r="C1622" s="40"/>
      <c r="D1622" s="192" t="s">
        <v>3885</v>
      </c>
      <c r="E1622" s="193" t="s">
        <v>3886</v>
      </c>
      <c r="F1622" s="40"/>
      <c r="G1622" s="40"/>
      <c r="H1622" s="40"/>
      <c r="I1622" s="40"/>
      <c r="J1622" s="40"/>
      <c r="K1622" s="40"/>
      <c r="L1622" s="40"/>
      <c r="M1622" s="40"/>
    </row>
    <row r="1623" spans="1:13" ht="15.75" customHeight="1" x14ac:dyDescent="0.15">
      <c r="A1623" s="45"/>
      <c r="B1623" s="35"/>
      <c r="C1623" s="40"/>
      <c r="D1623" s="192" t="s">
        <v>3887</v>
      </c>
      <c r="E1623" s="193" t="s">
        <v>3888</v>
      </c>
      <c r="F1623" s="40"/>
      <c r="G1623" s="40"/>
      <c r="H1623" s="40"/>
      <c r="I1623" s="40"/>
      <c r="J1623" s="40"/>
      <c r="K1623" s="40"/>
      <c r="L1623" s="40"/>
      <c r="M1623" s="40"/>
    </row>
    <row r="1624" spans="1:13" ht="15.75" customHeight="1" x14ac:dyDescent="0.15">
      <c r="A1624" s="45"/>
      <c r="B1624" s="35"/>
      <c r="C1624" s="40"/>
      <c r="D1624" s="192" t="s">
        <v>3889</v>
      </c>
      <c r="E1624" s="193" t="s">
        <v>3890</v>
      </c>
      <c r="F1624" s="40"/>
      <c r="G1624" s="40"/>
      <c r="H1624" s="40"/>
      <c r="I1624" s="40"/>
      <c r="J1624" s="40"/>
      <c r="K1624" s="40"/>
      <c r="L1624" s="40"/>
      <c r="M1624" s="40"/>
    </row>
    <row r="1625" spans="1:13" ht="15.75" customHeight="1" x14ac:dyDescent="0.15">
      <c r="A1625" s="45"/>
      <c r="B1625" s="35"/>
      <c r="C1625" s="40"/>
      <c r="D1625" s="192" t="s">
        <v>3891</v>
      </c>
      <c r="E1625" s="193" t="s">
        <v>3892</v>
      </c>
      <c r="F1625" s="40"/>
      <c r="G1625" s="40"/>
      <c r="H1625" s="40"/>
      <c r="I1625" s="40"/>
      <c r="J1625" s="40"/>
      <c r="K1625" s="40"/>
      <c r="L1625" s="40"/>
      <c r="M1625" s="40"/>
    </row>
    <row r="1626" spans="1:13" ht="15.75" customHeight="1" x14ac:dyDescent="0.15">
      <c r="A1626" s="45"/>
      <c r="B1626" s="35"/>
      <c r="C1626" s="40"/>
      <c r="D1626" s="192" t="s">
        <v>3893</v>
      </c>
      <c r="E1626" s="193" t="s">
        <v>3894</v>
      </c>
      <c r="F1626" s="40"/>
      <c r="G1626" s="40"/>
      <c r="H1626" s="40"/>
      <c r="I1626" s="40"/>
      <c r="J1626" s="40"/>
      <c r="K1626" s="40"/>
      <c r="L1626" s="40"/>
      <c r="M1626" s="40"/>
    </row>
    <row r="1627" spans="1:13" ht="15.75" customHeight="1" x14ac:dyDescent="0.15">
      <c r="A1627" s="45"/>
      <c r="B1627" s="35"/>
      <c r="C1627" s="40"/>
      <c r="D1627" s="192" t="s">
        <v>3895</v>
      </c>
      <c r="E1627" s="193" t="s">
        <v>3896</v>
      </c>
      <c r="F1627" s="40"/>
      <c r="G1627" s="40"/>
      <c r="H1627" s="40"/>
      <c r="I1627" s="40"/>
      <c r="J1627" s="40"/>
      <c r="K1627" s="40"/>
      <c r="L1627" s="40"/>
      <c r="M1627" s="40"/>
    </row>
    <row r="1628" spans="1:13" ht="15.75" customHeight="1" x14ac:dyDescent="0.15">
      <c r="A1628" s="45"/>
      <c r="B1628" s="35"/>
      <c r="C1628" s="40"/>
      <c r="D1628" s="192" t="s">
        <v>3897</v>
      </c>
      <c r="E1628" s="193" t="s">
        <v>3898</v>
      </c>
      <c r="F1628" s="40"/>
      <c r="G1628" s="40"/>
      <c r="H1628" s="40"/>
      <c r="I1628" s="40"/>
      <c r="J1628" s="40"/>
      <c r="K1628" s="40"/>
      <c r="L1628" s="40"/>
      <c r="M1628" s="40"/>
    </row>
    <row r="1629" spans="1:13" ht="15.75" customHeight="1" x14ac:dyDescent="0.15">
      <c r="A1629" s="45"/>
      <c r="B1629" s="35"/>
      <c r="C1629" s="40"/>
      <c r="D1629" s="192" t="s">
        <v>3899</v>
      </c>
      <c r="E1629" s="193" t="s">
        <v>3900</v>
      </c>
      <c r="F1629" s="40"/>
      <c r="G1629" s="40"/>
      <c r="H1629" s="40"/>
      <c r="I1629" s="40"/>
      <c r="J1629" s="40"/>
      <c r="K1629" s="40"/>
      <c r="L1629" s="40"/>
      <c r="M1629" s="40"/>
    </row>
    <row r="1630" spans="1:13" ht="15.75" customHeight="1" x14ac:dyDescent="0.15">
      <c r="A1630" s="45"/>
      <c r="B1630" s="35"/>
      <c r="C1630" s="40"/>
      <c r="D1630" s="192" t="s">
        <v>3901</v>
      </c>
      <c r="E1630" s="193" t="s">
        <v>3902</v>
      </c>
      <c r="F1630" s="40"/>
      <c r="G1630" s="40"/>
      <c r="H1630" s="40"/>
      <c r="I1630" s="40"/>
      <c r="J1630" s="40"/>
      <c r="K1630" s="40"/>
      <c r="L1630" s="40"/>
      <c r="M1630" s="40"/>
    </row>
    <row r="1631" spans="1:13" ht="15.75" customHeight="1" x14ac:dyDescent="0.15">
      <c r="A1631" s="45"/>
      <c r="B1631" s="35"/>
      <c r="C1631" s="40"/>
      <c r="D1631" s="192" t="s">
        <v>3903</v>
      </c>
      <c r="E1631" s="193" t="s">
        <v>3904</v>
      </c>
      <c r="F1631" s="40"/>
      <c r="G1631" s="40"/>
      <c r="H1631" s="40"/>
      <c r="I1631" s="40"/>
      <c r="J1631" s="40"/>
      <c r="K1631" s="40"/>
      <c r="L1631" s="40"/>
      <c r="M1631" s="40"/>
    </row>
    <row r="1632" spans="1:13" ht="15.75" customHeight="1" x14ac:dyDescent="0.15">
      <c r="A1632" s="45"/>
      <c r="B1632" s="35"/>
      <c r="C1632" s="40"/>
      <c r="D1632" s="192" t="s">
        <v>3905</v>
      </c>
      <c r="E1632" s="193" t="s">
        <v>3906</v>
      </c>
      <c r="F1632" s="40"/>
      <c r="G1632" s="40"/>
      <c r="H1632" s="40"/>
      <c r="I1632" s="40"/>
      <c r="J1632" s="40"/>
      <c r="K1632" s="40"/>
      <c r="L1632" s="40"/>
      <c r="M1632" s="40"/>
    </row>
    <row r="1633" spans="1:13" ht="15.75" customHeight="1" x14ac:dyDescent="0.15">
      <c r="A1633" s="45"/>
      <c r="B1633" s="35"/>
      <c r="C1633" s="40"/>
      <c r="D1633" s="192" t="s">
        <v>3907</v>
      </c>
      <c r="E1633" s="193" t="s">
        <v>3908</v>
      </c>
      <c r="F1633" s="40"/>
      <c r="G1633" s="40"/>
      <c r="H1633" s="40"/>
      <c r="I1633" s="40"/>
      <c r="J1633" s="40"/>
      <c r="K1633" s="40"/>
      <c r="L1633" s="40"/>
      <c r="M1633" s="40"/>
    </row>
    <row r="1634" spans="1:13" ht="15.75" customHeight="1" x14ac:dyDescent="0.15">
      <c r="A1634" s="45"/>
      <c r="B1634" s="35"/>
      <c r="C1634" s="40"/>
      <c r="D1634" s="192" t="s">
        <v>3909</v>
      </c>
      <c r="E1634" s="193" t="s">
        <v>3910</v>
      </c>
      <c r="F1634" s="40"/>
      <c r="G1634" s="40"/>
      <c r="H1634" s="40"/>
      <c r="I1634" s="40"/>
      <c r="J1634" s="40"/>
      <c r="K1634" s="40"/>
      <c r="L1634" s="40"/>
      <c r="M1634" s="40"/>
    </row>
    <row r="1635" spans="1:13" ht="15.75" customHeight="1" x14ac:dyDescent="0.15">
      <c r="A1635" s="45"/>
      <c r="B1635" s="35"/>
      <c r="C1635" s="40"/>
      <c r="D1635" s="192" t="s">
        <v>3911</v>
      </c>
      <c r="E1635" s="193" t="s">
        <v>3912</v>
      </c>
      <c r="F1635" s="40"/>
      <c r="G1635" s="40"/>
      <c r="H1635" s="40"/>
      <c r="I1635" s="40"/>
      <c r="J1635" s="40"/>
      <c r="K1635" s="40"/>
      <c r="L1635" s="40"/>
      <c r="M1635" s="40"/>
    </row>
    <row r="1636" spans="1:13" ht="15.75" customHeight="1" x14ac:dyDescent="0.15">
      <c r="A1636" s="45"/>
      <c r="B1636" s="35"/>
      <c r="C1636" s="40"/>
      <c r="D1636" s="192" t="s">
        <v>3913</v>
      </c>
      <c r="E1636" s="193" t="s">
        <v>3914</v>
      </c>
      <c r="F1636" s="40"/>
      <c r="G1636" s="40"/>
      <c r="H1636" s="40"/>
      <c r="I1636" s="40"/>
      <c r="J1636" s="40"/>
      <c r="K1636" s="40"/>
      <c r="L1636" s="40"/>
      <c r="M1636" s="40"/>
    </row>
    <row r="1637" spans="1:13" ht="15.75" customHeight="1" x14ac:dyDescent="0.15">
      <c r="A1637" s="45"/>
      <c r="B1637" s="35"/>
      <c r="C1637" s="40"/>
      <c r="D1637" s="192" t="s">
        <v>2723</v>
      </c>
      <c r="E1637" s="193" t="s">
        <v>3915</v>
      </c>
      <c r="F1637" s="40"/>
      <c r="G1637" s="40"/>
      <c r="H1637" s="40"/>
      <c r="I1637" s="40"/>
      <c r="J1637" s="40"/>
      <c r="K1637" s="40"/>
      <c r="L1637" s="40"/>
      <c r="M1637" s="40"/>
    </row>
    <row r="1638" spans="1:13" ht="15.75" customHeight="1" x14ac:dyDescent="0.15">
      <c r="A1638" s="45"/>
      <c r="B1638" s="35"/>
      <c r="C1638" s="40"/>
      <c r="D1638" s="192" t="s">
        <v>3916</v>
      </c>
      <c r="E1638" s="193" t="s">
        <v>3917</v>
      </c>
      <c r="F1638" s="40"/>
      <c r="G1638" s="40"/>
      <c r="H1638" s="40"/>
      <c r="I1638" s="40"/>
      <c r="J1638" s="40"/>
      <c r="K1638" s="40"/>
      <c r="L1638" s="40"/>
      <c r="M1638" s="40"/>
    </row>
    <row r="1639" spans="1:13" ht="15.75" customHeight="1" x14ac:dyDescent="0.15">
      <c r="A1639" s="45"/>
      <c r="B1639" s="35"/>
      <c r="C1639" s="40"/>
      <c r="D1639" s="192" t="s">
        <v>3918</v>
      </c>
      <c r="E1639" s="193" t="s">
        <v>3919</v>
      </c>
      <c r="F1639" s="40"/>
      <c r="G1639" s="40"/>
      <c r="H1639" s="40"/>
      <c r="I1639" s="40"/>
      <c r="J1639" s="40"/>
      <c r="K1639" s="40"/>
      <c r="L1639" s="40"/>
      <c r="M1639" s="40"/>
    </row>
    <row r="1640" spans="1:13" ht="15.75" customHeight="1" x14ac:dyDescent="0.15">
      <c r="A1640" s="45"/>
      <c r="B1640" s="35"/>
      <c r="C1640" s="40"/>
      <c r="D1640" s="192" t="s">
        <v>3920</v>
      </c>
      <c r="E1640" s="193" t="s">
        <v>3921</v>
      </c>
      <c r="F1640" s="40"/>
      <c r="G1640" s="40"/>
      <c r="H1640" s="40"/>
      <c r="I1640" s="40"/>
      <c r="J1640" s="40"/>
      <c r="K1640" s="40"/>
      <c r="L1640" s="40"/>
      <c r="M1640" s="40"/>
    </row>
    <row r="1641" spans="1:13" ht="15.75" customHeight="1" x14ac:dyDescent="0.15">
      <c r="A1641" s="45"/>
      <c r="B1641" s="35"/>
      <c r="C1641" s="40"/>
      <c r="D1641" s="192" t="s">
        <v>3922</v>
      </c>
      <c r="E1641" s="193" t="s">
        <v>3923</v>
      </c>
      <c r="F1641" s="40"/>
      <c r="G1641" s="40"/>
      <c r="H1641" s="40"/>
      <c r="I1641" s="40"/>
      <c r="J1641" s="40"/>
      <c r="K1641" s="40"/>
      <c r="L1641" s="40"/>
      <c r="M1641" s="40"/>
    </row>
    <row r="1642" spans="1:13" ht="15.75" customHeight="1" x14ac:dyDescent="0.15">
      <c r="A1642" s="45"/>
      <c r="B1642" s="35"/>
      <c r="C1642" s="40"/>
      <c r="D1642" s="192" t="s">
        <v>3924</v>
      </c>
      <c r="E1642" s="193" t="s">
        <v>3925</v>
      </c>
      <c r="F1642" s="40"/>
      <c r="G1642" s="40"/>
      <c r="H1642" s="40"/>
      <c r="I1642" s="40"/>
      <c r="J1642" s="40"/>
      <c r="K1642" s="40"/>
      <c r="L1642" s="40"/>
      <c r="M1642" s="40"/>
    </row>
    <row r="1643" spans="1:13" ht="15.75" customHeight="1" x14ac:dyDescent="0.15">
      <c r="A1643" s="45"/>
      <c r="B1643" s="35"/>
      <c r="C1643" s="40"/>
      <c r="D1643" s="192" t="s">
        <v>3926</v>
      </c>
      <c r="E1643" s="193" t="s">
        <v>3927</v>
      </c>
      <c r="F1643" s="40"/>
      <c r="G1643" s="40"/>
      <c r="H1643" s="40"/>
      <c r="I1643" s="40"/>
      <c r="J1643" s="40"/>
      <c r="K1643" s="40"/>
      <c r="L1643" s="40"/>
      <c r="M1643" s="40"/>
    </row>
    <row r="1644" spans="1:13" ht="15.75" customHeight="1" x14ac:dyDescent="0.15">
      <c r="A1644" s="45"/>
      <c r="B1644" s="35"/>
      <c r="C1644" s="40"/>
      <c r="D1644" s="192" t="s">
        <v>3928</v>
      </c>
      <c r="E1644" s="193" t="s">
        <v>3929</v>
      </c>
      <c r="F1644" s="40"/>
      <c r="G1644" s="40"/>
      <c r="H1644" s="40"/>
      <c r="I1644" s="40"/>
      <c r="J1644" s="40"/>
      <c r="K1644" s="40"/>
      <c r="L1644" s="40"/>
      <c r="M1644" s="40"/>
    </row>
    <row r="1645" spans="1:13" ht="15.75" customHeight="1" x14ac:dyDescent="0.15">
      <c r="A1645" s="45"/>
      <c r="B1645" s="35"/>
      <c r="C1645" s="40"/>
      <c r="D1645" s="192" t="s">
        <v>3930</v>
      </c>
      <c r="E1645" s="193" t="s">
        <v>3931</v>
      </c>
      <c r="F1645" s="40"/>
      <c r="G1645" s="40"/>
      <c r="H1645" s="40"/>
      <c r="I1645" s="40"/>
      <c r="J1645" s="40"/>
      <c r="K1645" s="40"/>
      <c r="L1645" s="40"/>
      <c r="M1645" s="40"/>
    </row>
    <row r="1646" spans="1:13" ht="15.75" customHeight="1" x14ac:dyDescent="0.15">
      <c r="A1646" s="45"/>
      <c r="B1646" s="35"/>
      <c r="C1646" s="40"/>
      <c r="D1646" s="192" t="s">
        <v>3932</v>
      </c>
      <c r="E1646" s="193" t="s">
        <v>3933</v>
      </c>
      <c r="F1646" s="40"/>
      <c r="G1646" s="40"/>
      <c r="H1646" s="40"/>
      <c r="I1646" s="40"/>
      <c r="J1646" s="40"/>
      <c r="K1646" s="40"/>
      <c r="L1646" s="40"/>
      <c r="M1646" s="40"/>
    </row>
    <row r="1647" spans="1:13" ht="15.75" customHeight="1" x14ac:dyDescent="0.15">
      <c r="A1647" s="45"/>
      <c r="B1647" s="35"/>
      <c r="C1647" s="40"/>
      <c r="D1647" s="192" t="s">
        <v>3934</v>
      </c>
      <c r="E1647" s="193" t="s">
        <v>3935</v>
      </c>
      <c r="F1647" s="40"/>
      <c r="G1647" s="40"/>
      <c r="H1647" s="40"/>
      <c r="I1647" s="40"/>
      <c r="J1647" s="40"/>
      <c r="K1647" s="40"/>
      <c r="L1647" s="40"/>
      <c r="M1647" s="40"/>
    </row>
    <row r="1648" spans="1:13" ht="15.75" customHeight="1" x14ac:dyDescent="0.15">
      <c r="A1648" s="45"/>
      <c r="B1648" s="35"/>
      <c r="C1648" s="40"/>
      <c r="D1648" s="192" t="s">
        <v>3936</v>
      </c>
      <c r="E1648" s="193" t="s">
        <v>3937</v>
      </c>
      <c r="F1648" s="40"/>
      <c r="G1648" s="40"/>
      <c r="H1648" s="40"/>
      <c r="I1648" s="40"/>
      <c r="J1648" s="40"/>
      <c r="K1648" s="40"/>
      <c r="L1648" s="40"/>
      <c r="M1648" s="40"/>
    </row>
    <row r="1649" spans="1:13" ht="15.75" customHeight="1" x14ac:dyDescent="0.15">
      <c r="A1649" s="45"/>
      <c r="B1649" s="35"/>
      <c r="C1649" s="40"/>
      <c r="D1649" s="192" t="s">
        <v>3938</v>
      </c>
      <c r="E1649" s="193" t="s">
        <v>3939</v>
      </c>
      <c r="F1649" s="40"/>
      <c r="G1649" s="40"/>
      <c r="H1649" s="40"/>
      <c r="I1649" s="40"/>
      <c r="J1649" s="40"/>
      <c r="K1649" s="40"/>
      <c r="L1649" s="40"/>
      <c r="M1649" s="40"/>
    </row>
    <row r="1650" spans="1:13" ht="15.75" customHeight="1" x14ac:dyDescent="0.15">
      <c r="A1650" s="45"/>
      <c r="B1650" s="35"/>
      <c r="C1650" s="40"/>
      <c r="D1650" s="192" t="s">
        <v>3940</v>
      </c>
      <c r="E1650" s="193" t="s">
        <v>3941</v>
      </c>
      <c r="F1650" s="40"/>
      <c r="G1650" s="40"/>
      <c r="H1650" s="40"/>
      <c r="I1650" s="40"/>
      <c r="J1650" s="40"/>
      <c r="K1650" s="40"/>
      <c r="L1650" s="40"/>
      <c r="M1650" s="40"/>
    </row>
    <row r="1651" spans="1:13" ht="15.75" customHeight="1" x14ac:dyDescent="0.15">
      <c r="A1651" s="45"/>
      <c r="B1651" s="35"/>
      <c r="C1651" s="40"/>
      <c r="D1651" s="192" t="s">
        <v>3942</v>
      </c>
      <c r="E1651" s="193" t="s">
        <v>3943</v>
      </c>
      <c r="F1651" s="40"/>
      <c r="G1651" s="40"/>
      <c r="H1651" s="40"/>
      <c r="I1651" s="40"/>
      <c r="J1651" s="40"/>
      <c r="K1651" s="40"/>
      <c r="L1651" s="40"/>
      <c r="M1651" s="40"/>
    </row>
    <row r="1652" spans="1:13" ht="15.75" customHeight="1" x14ac:dyDescent="0.15">
      <c r="A1652" s="45"/>
      <c r="B1652" s="35"/>
      <c r="C1652" s="40"/>
      <c r="D1652" s="192" t="s">
        <v>3944</v>
      </c>
      <c r="E1652" s="193" t="s">
        <v>3945</v>
      </c>
      <c r="F1652" s="40"/>
      <c r="G1652" s="40"/>
      <c r="H1652" s="40"/>
      <c r="I1652" s="40"/>
      <c r="J1652" s="40"/>
      <c r="K1652" s="40"/>
      <c r="L1652" s="40"/>
      <c r="M1652" s="40"/>
    </row>
    <row r="1653" spans="1:13" ht="15.75" customHeight="1" x14ac:dyDescent="0.15">
      <c r="A1653" s="45"/>
      <c r="B1653" s="35"/>
      <c r="C1653" s="40"/>
      <c r="D1653" s="192" t="s">
        <v>3946</v>
      </c>
      <c r="E1653" s="193" t="s">
        <v>3947</v>
      </c>
      <c r="F1653" s="40"/>
      <c r="G1653" s="40"/>
      <c r="H1653" s="40"/>
      <c r="I1653" s="40"/>
      <c r="J1653" s="40"/>
      <c r="K1653" s="40"/>
      <c r="L1653" s="40"/>
      <c r="M1653" s="40"/>
    </row>
    <row r="1654" spans="1:13" ht="15.75" customHeight="1" x14ac:dyDescent="0.15">
      <c r="A1654" s="45"/>
      <c r="B1654" s="35"/>
      <c r="C1654" s="40"/>
      <c r="D1654" s="192" t="s">
        <v>3948</v>
      </c>
      <c r="E1654" s="193" t="s">
        <v>3949</v>
      </c>
      <c r="F1654" s="40"/>
      <c r="G1654" s="40"/>
      <c r="H1654" s="40"/>
      <c r="I1654" s="40"/>
      <c r="J1654" s="40"/>
      <c r="K1654" s="40"/>
      <c r="L1654" s="40"/>
      <c r="M1654" s="40"/>
    </row>
    <row r="1655" spans="1:13" ht="15.75" customHeight="1" x14ac:dyDescent="0.15">
      <c r="A1655" s="45"/>
      <c r="B1655" s="35"/>
      <c r="C1655" s="40"/>
      <c r="D1655" s="192" t="s">
        <v>3950</v>
      </c>
      <c r="E1655" s="193" t="s">
        <v>3951</v>
      </c>
      <c r="F1655" s="40"/>
      <c r="G1655" s="40"/>
      <c r="H1655" s="40"/>
      <c r="I1655" s="40"/>
      <c r="J1655" s="40"/>
      <c r="K1655" s="40"/>
      <c r="L1655" s="40"/>
      <c r="M1655" s="40"/>
    </row>
    <row r="1656" spans="1:13" ht="15.75" customHeight="1" x14ac:dyDescent="0.15">
      <c r="A1656" s="45"/>
      <c r="B1656" s="35"/>
      <c r="C1656" s="40"/>
      <c r="D1656" s="192" t="s">
        <v>3952</v>
      </c>
      <c r="E1656" s="193" t="s">
        <v>3953</v>
      </c>
      <c r="F1656" s="40"/>
      <c r="G1656" s="40"/>
      <c r="H1656" s="40"/>
      <c r="I1656" s="40"/>
      <c r="J1656" s="40"/>
      <c r="K1656" s="40"/>
      <c r="L1656" s="40"/>
      <c r="M1656" s="40"/>
    </row>
    <row r="1657" spans="1:13" ht="15.75" customHeight="1" x14ac:dyDescent="0.15">
      <c r="A1657" s="45"/>
      <c r="B1657" s="35"/>
      <c r="C1657" s="40"/>
      <c r="D1657" s="192" t="s">
        <v>3954</v>
      </c>
      <c r="E1657" s="193" t="s">
        <v>3955</v>
      </c>
      <c r="F1657" s="40"/>
      <c r="G1657" s="40"/>
      <c r="H1657" s="40"/>
      <c r="I1657" s="40"/>
      <c r="J1657" s="40"/>
      <c r="K1657" s="40"/>
      <c r="L1657" s="40"/>
      <c r="M1657" s="40"/>
    </row>
    <row r="1658" spans="1:13" ht="15.75" customHeight="1" x14ac:dyDescent="0.15">
      <c r="A1658" s="45"/>
      <c r="B1658" s="35"/>
      <c r="C1658" s="40"/>
      <c r="D1658" s="192" t="s">
        <v>3956</v>
      </c>
      <c r="E1658" s="193" t="s">
        <v>3957</v>
      </c>
      <c r="F1658" s="40"/>
      <c r="G1658" s="40"/>
      <c r="H1658" s="40"/>
      <c r="I1658" s="40"/>
      <c r="J1658" s="40"/>
      <c r="K1658" s="40"/>
      <c r="L1658" s="40"/>
      <c r="M1658" s="40"/>
    </row>
    <row r="1659" spans="1:13" ht="15.75" customHeight="1" x14ac:dyDescent="0.15">
      <c r="A1659" s="45"/>
      <c r="B1659" s="35"/>
      <c r="C1659" s="40"/>
      <c r="D1659" s="192" t="s">
        <v>3958</v>
      </c>
      <c r="E1659" s="193" t="s">
        <v>3959</v>
      </c>
      <c r="F1659" s="40"/>
      <c r="G1659" s="40"/>
      <c r="H1659" s="40"/>
      <c r="I1659" s="40"/>
      <c r="J1659" s="40"/>
      <c r="K1659" s="40"/>
      <c r="L1659" s="40"/>
      <c r="M1659" s="40"/>
    </row>
    <row r="1660" spans="1:13" ht="15.75" customHeight="1" x14ac:dyDescent="0.15">
      <c r="A1660" s="45"/>
      <c r="B1660" s="35"/>
      <c r="C1660" s="40"/>
      <c r="D1660" s="192" t="s">
        <v>3960</v>
      </c>
      <c r="E1660" s="193" t="s">
        <v>3961</v>
      </c>
      <c r="F1660" s="40"/>
      <c r="G1660" s="40"/>
      <c r="H1660" s="40"/>
      <c r="I1660" s="40"/>
      <c r="J1660" s="40"/>
      <c r="K1660" s="40"/>
      <c r="L1660" s="40"/>
      <c r="M1660" s="40"/>
    </row>
    <row r="1661" spans="1:13" ht="15.75" customHeight="1" x14ac:dyDescent="0.15">
      <c r="A1661" s="45"/>
      <c r="B1661" s="35"/>
      <c r="C1661" s="40"/>
      <c r="D1661" s="192" t="s">
        <v>3962</v>
      </c>
      <c r="E1661" s="193" t="s">
        <v>3963</v>
      </c>
      <c r="F1661" s="40"/>
      <c r="G1661" s="40"/>
      <c r="H1661" s="40"/>
      <c r="I1661" s="40"/>
      <c r="J1661" s="40"/>
      <c r="K1661" s="40"/>
      <c r="L1661" s="40"/>
      <c r="M1661" s="40"/>
    </row>
    <row r="1662" spans="1:13" ht="15.75" customHeight="1" x14ac:dyDescent="0.15">
      <c r="A1662" s="45"/>
      <c r="B1662" s="35"/>
      <c r="C1662" s="40"/>
      <c r="D1662" s="192" t="s">
        <v>3964</v>
      </c>
      <c r="E1662" s="193" t="s">
        <v>3965</v>
      </c>
      <c r="F1662" s="40"/>
      <c r="G1662" s="40"/>
      <c r="H1662" s="40"/>
      <c r="I1662" s="40"/>
      <c r="J1662" s="40"/>
      <c r="K1662" s="40"/>
      <c r="L1662" s="40"/>
      <c r="M1662" s="40"/>
    </row>
    <row r="1663" spans="1:13" ht="15.75" customHeight="1" x14ac:dyDescent="0.15">
      <c r="A1663" s="45"/>
      <c r="B1663" s="35"/>
      <c r="C1663" s="40"/>
      <c r="D1663" s="192" t="s">
        <v>3966</v>
      </c>
      <c r="E1663" s="193" t="s">
        <v>3967</v>
      </c>
      <c r="F1663" s="40"/>
      <c r="G1663" s="40"/>
      <c r="H1663" s="40"/>
      <c r="I1663" s="40"/>
      <c r="J1663" s="40"/>
      <c r="K1663" s="40"/>
      <c r="L1663" s="40"/>
      <c r="M1663" s="40"/>
    </row>
    <row r="1664" spans="1:13" ht="15.75" customHeight="1" x14ac:dyDescent="0.15">
      <c r="A1664" s="45"/>
      <c r="B1664" s="35"/>
      <c r="C1664" s="40"/>
      <c r="D1664" s="192" t="s">
        <v>3968</v>
      </c>
      <c r="E1664" s="193" t="s">
        <v>3969</v>
      </c>
      <c r="F1664" s="40"/>
      <c r="G1664" s="40"/>
      <c r="H1664" s="40"/>
      <c r="I1664" s="40"/>
      <c r="J1664" s="40"/>
      <c r="K1664" s="40"/>
      <c r="L1664" s="40"/>
      <c r="M1664" s="40"/>
    </row>
    <row r="1665" spans="1:13" ht="15.75" customHeight="1" x14ac:dyDescent="0.15">
      <c r="A1665" s="45"/>
      <c r="B1665" s="35"/>
      <c r="C1665" s="40"/>
      <c r="D1665" s="192" t="s">
        <v>3970</v>
      </c>
      <c r="E1665" s="193" t="s">
        <v>3971</v>
      </c>
      <c r="F1665" s="40"/>
      <c r="G1665" s="40"/>
      <c r="H1665" s="40"/>
      <c r="I1665" s="40"/>
      <c r="J1665" s="40"/>
      <c r="K1665" s="40"/>
      <c r="L1665" s="40"/>
      <c r="M1665" s="40"/>
    </row>
    <row r="1666" spans="1:13" ht="15.75" customHeight="1" x14ac:dyDescent="0.15">
      <c r="A1666" s="45"/>
      <c r="B1666" s="35"/>
      <c r="C1666" s="40"/>
      <c r="D1666" s="192" t="s">
        <v>3972</v>
      </c>
      <c r="E1666" s="193" t="s">
        <v>3973</v>
      </c>
      <c r="F1666" s="40"/>
      <c r="G1666" s="40"/>
      <c r="H1666" s="40"/>
      <c r="I1666" s="40"/>
      <c r="J1666" s="40"/>
      <c r="K1666" s="40"/>
      <c r="L1666" s="40"/>
      <c r="M1666" s="40"/>
    </row>
    <row r="1667" spans="1:13" ht="15.75" customHeight="1" x14ac:dyDescent="0.15">
      <c r="A1667" s="45"/>
      <c r="B1667" s="35"/>
      <c r="C1667" s="40"/>
      <c r="D1667" s="192" t="s">
        <v>3974</v>
      </c>
      <c r="E1667" s="193" t="s">
        <v>3975</v>
      </c>
      <c r="F1667" s="40"/>
      <c r="G1667" s="40"/>
      <c r="H1667" s="40"/>
      <c r="I1667" s="40"/>
      <c r="J1667" s="40"/>
      <c r="K1667" s="40"/>
      <c r="L1667" s="40"/>
      <c r="M1667" s="40"/>
    </row>
    <row r="1668" spans="1:13" ht="15.75" customHeight="1" x14ac:dyDescent="0.15">
      <c r="A1668" s="45"/>
      <c r="B1668" s="35"/>
      <c r="C1668" s="40"/>
      <c r="D1668" s="192" t="s">
        <v>3976</v>
      </c>
      <c r="E1668" s="193" t="s">
        <v>3977</v>
      </c>
      <c r="F1668" s="40"/>
      <c r="G1668" s="40"/>
      <c r="H1668" s="40"/>
      <c r="I1668" s="40"/>
      <c r="J1668" s="40"/>
      <c r="K1668" s="40"/>
      <c r="L1668" s="40"/>
      <c r="M1668" s="40"/>
    </row>
    <row r="1669" spans="1:13" ht="15.75" customHeight="1" x14ac:dyDescent="0.15">
      <c r="A1669" s="45"/>
      <c r="B1669" s="35"/>
      <c r="C1669" s="40"/>
      <c r="D1669" s="192" t="s">
        <v>3978</v>
      </c>
      <c r="E1669" s="193" t="s">
        <v>3979</v>
      </c>
      <c r="F1669" s="40"/>
      <c r="G1669" s="40"/>
      <c r="H1669" s="40"/>
      <c r="I1669" s="40"/>
      <c r="J1669" s="40"/>
      <c r="K1669" s="40"/>
      <c r="L1669" s="40"/>
      <c r="M1669" s="40"/>
    </row>
    <row r="1670" spans="1:13" ht="15.75" customHeight="1" x14ac:dyDescent="0.15">
      <c r="A1670" s="45"/>
      <c r="B1670" s="35"/>
      <c r="C1670" s="40"/>
      <c r="D1670" s="192" t="s">
        <v>3980</v>
      </c>
      <c r="E1670" s="193" t="s">
        <v>3981</v>
      </c>
      <c r="F1670" s="40"/>
      <c r="G1670" s="40"/>
      <c r="H1670" s="40"/>
      <c r="I1670" s="40"/>
      <c r="J1670" s="40"/>
      <c r="K1670" s="40"/>
      <c r="L1670" s="40"/>
      <c r="M1670" s="40"/>
    </row>
    <row r="1671" spans="1:13" ht="15.75" customHeight="1" x14ac:dyDescent="0.15">
      <c r="A1671" s="45"/>
      <c r="B1671" s="35"/>
      <c r="C1671" s="40"/>
      <c r="D1671" s="192" t="s">
        <v>3982</v>
      </c>
      <c r="E1671" s="193" t="s">
        <v>3983</v>
      </c>
      <c r="F1671" s="40"/>
      <c r="G1671" s="40"/>
      <c r="H1671" s="40"/>
      <c r="I1671" s="40"/>
      <c r="J1671" s="40"/>
      <c r="K1671" s="40"/>
      <c r="L1671" s="40"/>
      <c r="M1671" s="40"/>
    </row>
    <row r="1672" spans="1:13" ht="15.75" customHeight="1" x14ac:dyDescent="0.15">
      <c r="A1672" s="45"/>
      <c r="B1672" s="35"/>
      <c r="C1672" s="40"/>
      <c r="D1672" s="192" t="s">
        <v>3984</v>
      </c>
      <c r="E1672" s="193" t="s">
        <v>3985</v>
      </c>
      <c r="F1672" s="40"/>
      <c r="G1672" s="40"/>
      <c r="H1672" s="40"/>
      <c r="I1672" s="40"/>
      <c r="J1672" s="40"/>
      <c r="K1672" s="40"/>
      <c r="L1672" s="40"/>
      <c r="M1672" s="40"/>
    </row>
    <row r="1673" spans="1:13" ht="15.75" customHeight="1" x14ac:dyDescent="0.15">
      <c r="A1673" s="45"/>
      <c r="B1673" s="35"/>
      <c r="C1673" s="40"/>
      <c r="D1673" s="192" t="s">
        <v>3986</v>
      </c>
      <c r="E1673" s="193" t="s">
        <v>3987</v>
      </c>
      <c r="F1673" s="40"/>
      <c r="G1673" s="40"/>
      <c r="H1673" s="40"/>
      <c r="I1673" s="40"/>
      <c r="J1673" s="40"/>
      <c r="K1673" s="40"/>
      <c r="L1673" s="40"/>
      <c r="M1673" s="40"/>
    </row>
    <row r="1674" spans="1:13" ht="15.75" customHeight="1" x14ac:dyDescent="0.15">
      <c r="A1674" s="45"/>
      <c r="B1674" s="35"/>
      <c r="C1674" s="40"/>
      <c r="D1674" s="192" t="s">
        <v>3988</v>
      </c>
      <c r="E1674" s="193" t="s">
        <v>3989</v>
      </c>
      <c r="F1674" s="40"/>
      <c r="G1674" s="40"/>
      <c r="H1674" s="40"/>
      <c r="I1674" s="40"/>
      <c r="J1674" s="40"/>
      <c r="K1674" s="40"/>
      <c r="L1674" s="40"/>
      <c r="M1674" s="40"/>
    </row>
    <row r="1675" spans="1:13" ht="15.75" customHeight="1" x14ac:dyDescent="0.15">
      <c r="A1675" s="45"/>
      <c r="B1675" s="35"/>
      <c r="C1675" s="40"/>
      <c r="D1675" s="192" t="s">
        <v>3990</v>
      </c>
      <c r="E1675" s="193" t="s">
        <v>3991</v>
      </c>
      <c r="F1675" s="40"/>
      <c r="G1675" s="40"/>
      <c r="H1675" s="40"/>
      <c r="I1675" s="40"/>
      <c r="J1675" s="40"/>
      <c r="K1675" s="40"/>
      <c r="L1675" s="40"/>
      <c r="M1675" s="40"/>
    </row>
    <row r="1676" spans="1:13" ht="15.75" customHeight="1" x14ac:dyDescent="0.15">
      <c r="A1676" s="45"/>
      <c r="B1676" s="35"/>
      <c r="C1676" s="40"/>
      <c r="D1676" s="192" t="s">
        <v>3992</v>
      </c>
      <c r="E1676" s="193" t="s">
        <v>3993</v>
      </c>
      <c r="F1676" s="40"/>
      <c r="G1676" s="40"/>
      <c r="H1676" s="40"/>
      <c r="I1676" s="40"/>
      <c r="J1676" s="40"/>
      <c r="K1676" s="40"/>
      <c r="L1676" s="40"/>
      <c r="M1676" s="40"/>
    </row>
    <row r="1677" spans="1:13" ht="15.75" customHeight="1" x14ac:dyDescent="0.15">
      <c r="A1677" s="45"/>
      <c r="B1677" s="35"/>
      <c r="C1677" s="40"/>
      <c r="D1677" s="192" t="s">
        <v>3994</v>
      </c>
      <c r="E1677" s="193" t="s">
        <v>3995</v>
      </c>
      <c r="F1677" s="40"/>
      <c r="G1677" s="40"/>
      <c r="H1677" s="40"/>
      <c r="I1677" s="40"/>
      <c r="J1677" s="40"/>
      <c r="K1677" s="40"/>
      <c r="L1677" s="40"/>
      <c r="M1677" s="40"/>
    </row>
    <row r="1678" spans="1:13" ht="15.75" customHeight="1" x14ac:dyDescent="0.15">
      <c r="A1678" s="45"/>
      <c r="B1678" s="35"/>
      <c r="C1678" s="40"/>
      <c r="D1678" s="192" t="s">
        <v>3996</v>
      </c>
      <c r="E1678" s="193" t="s">
        <v>3997</v>
      </c>
      <c r="F1678" s="40"/>
      <c r="G1678" s="40"/>
      <c r="H1678" s="40"/>
      <c r="I1678" s="40"/>
      <c r="J1678" s="40"/>
      <c r="K1678" s="40"/>
      <c r="L1678" s="40"/>
      <c r="M1678" s="40"/>
    </row>
    <row r="1679" spans="1:13" ht="15.75" customHeight="1" x14ac:dyDescent="0.15">
      <c r="A1679" s="45"/>
      <c r="B1679" s="35"/>
      <c r="C1679" s="40"/>
      <c r="D1679" s="192" t="s">
        <v>3998</v>
      </c>
      <c r="E1679" s="193" t="s">
        <v>3999</v>
      </c>
      <c r="F1679" s="40"/>
      <c r="G1679" s="40"/>
      <c r="H1679" s="40"/>
      <c r="I1679" s="40"/>
      <c r="J1679" s="40"/>
      <c r="K1679" s="40"/>
      <c r="L1679" s="40"/>
      <c r="M1679" s="40"/>
    </row>
    <row r="1680" spans="1:13" ht="15.75" customHeight="1" x14ac:dyDescent="0.15">
      <c r="A1680" s="45"/>
      <c r="B1680" s="35"/>
      <c r="C1680" s="40"/>
      <c r="D1680" s="192" t="s">
        <v>4000</v>
      </c>
      <c r="E1680" s="193" t="s">
        <v>4001</v>
      </c>
      <c r="F1680" s="40"/>
      <c r="G1680" s="40"/>
      <c r="H1680" s="40"/>
      <c r="I1680" s="40"/>
      <c r="J1680" s="40"/>
      <c r="K1680" s="40"/>
      <c r="L1680" s="40"/>
      <c r="M1680" s="40"/>
    </row>
    <row r="1681" spans="1:13" ht="15.75" customHeight="1" x14ac:dyDescent="0.15">
      <c r="A1681" s="45"/>
      <c r="B1681" s="35"/>
      <c r="C1681" s="40"/>
      <c r="D1681" s="192" t="s">
        <v>4002</v>
      </c>
      <c r="E1681" s="193" t="s">
        <v>4003</v>
      </c>
      <c r="F1681" s="40"/>
      <c r="G1681" s="40"/>
      <c r="H1681" s="40"/>
      <c r="I1681" s="40"/>
      <c r="J1681" s="40"/>
      <c r="K1681" s="40"/>
      <c r="L1681" s="40"/>
      <c r="M1681" s="40"/>
    </row>
    <row r="1682" spans="1:13" ht="15.75" customHeight="1" x14ac:dyDescent="0.15">
      <c r="A1682" s="45"/>
      <c r="B1682" s="35"/>
      <c r="C1682" s="40"/>
      <c r="D1682" s="192" t="s">
        <v>4004</v>
      </c>
      <c r="E1682" s="193" t="s">
        <v>4005</v>
      </c>
      <c r="F1682" s="40"/>
      <c r="G1682" s="40"/>
      <c r="H1682" s="40"/>
      <c r="I1682" s="40"/>
      <c r="J1682" s="40"/>
      <c r="K1682" s="40"/>
      <c r="L1682" s="40"/>
      <c r="M1682" s="40"/>
    </row>
    <row r="1683" spans="1:13" ht="15.75" customHeight="1" x14ac:dyDescent="0.15">
      <c r="A1683" s="45"/>
      <c r="B1683" s="35"/>
      <c r="C1683" s="40"/>
      <c r="D1683" s="192" t="s">
        <v>4006</v>
      </c>
      <c r="E1683" s="193" t="s">
        <v>4007</v>
      </c>
      <c r="F1683" s="40"/>
      <c r="G1683" s="40"/>
      <c r="H1683" s="40"/>
      <c r="I1683" s="40"/>
      <c r="J1683" s="40"/>
      <c r="K1683" s="40"/>
      <c r="L1683" s="40"/>
      <c r="M1683" s="40"/>
    </row>
    <row r="1684" spans="1:13" ht="15.75" customHeight="1" x14ac:dyDescent="0.15">
      <c r="A1684" s="45"/>
      <c r="B1684" s="35"/>
      <c r="C1684" s="40"/>
      <c r="D1684" s="192" t="s">
        <v>4008</v>
      </c>
      <c r="E1684" s="193" t="s">
        <v>4009</v>
      </c>
      <c r="F1684" s="40"/>
      <c r="G1684" s="40"/>
      <c r="H1684" s="40"/>
      <c r="I1684" s="40"/>
      <c r="J1684" s="40"/>
      <c r="K1684" s="40"/>
      <c r="L1684" s="40"/>
      <c r="M1684" s="40"/>
    </row>
    <row r="1685" spans="1:13" ht="15.75" customHeight="1" x14ac:dyDescent="0.15">
      <c r="A1685" s="45"/>
      <c r="B1685" s="35"/>
      <c r="C1685" s="40"/>
      <c r="D1685" s="192" t="s">
        <v>4010</v>
      </c>
      <c r="E1685" s="193" t="s">
        <v>4011</v>
      </c>
      <c r="F1685" s="40"/>
      <c r="G1685" s="40"/>
      <c r="H1685" s="40"/>
      <c r="I1685" s="40"/>
      <c r="J1685" s="40"/>
      <c r="K1685" s="40"/>
      <c r="L1685" s="40"/>
      <c r="M1685" s="40"/>
    </row>
    <row r="1686" spans="1:13" ht="15.75" customHeight="1" x14ac:dyDescent="0.15">
      <c r="A1686" s="45"/>
      <c r="B1686" s="35"/>
      <c r="C1686" s="40"/>
      <c r="D1686" s="192" t="s">
        <v>4012</v>
      </c>
      <c r="E1686" s="193" t="s">
        <v>4013</v>
      </c>
      <c r="F1686" s="40"/>
      <c r="G1686" s="40"/>
      <c r="H1686" s="40"/>
      <c r="I1686" s="40"/>
      <c r="J1686" s="40"/>
      <c r="K1686" s="40"/>
      <c r="L1686" s="40"/>
      <c r="M1686" s="40"/>
    </row>
    <row r="1687" spans="1:13" ht="15.75" customHeight="1" x14ac:dyDescent="0.15">
      <c r="A1687" s="45"/>
      <c r="B1687" s="35"/>
      <c r="C1687" s="40"/>
      <c r="D1687" s="192" t="s">
        <v>4014</v>
      </c>
      <c r="E1687" s="193" t="s">
        <v>4015</v>
      </c>
      <c r="F1687" s="40"/>
      <c r="G1687" s="40"/>
      <c r="H1687" s="40"/>
      <c r="I1687" s="40"/>
      <c r="J1687" s="40"/>
      <c r="K1687" s="40"/>
      <c r="L1687" s="40"/>
      <c r="M1687" s="40"/>
    </row>
    <row r="1688" spans="1:13" ht="15.75" customHeight="1" x14ac:dyDescent="0.15">
      <c r="A1688" s="45"/>
      <c r="B1688" s="35"/>
      <c r="C1688" s="40"/>
      <c r="D1688" s="192" t="s">
        <v>4016</v>
      </c>
      <c r="E1688" s="193" t="s">
        <v>4017</v>
      </c>
      <c r="F1688" s="40"/>
      <c r="G1688" s="40"/>
      <c r="H1688" s="40"/>
      <c r="I1688" s="40"/>
      <c r="J1688" s="40"/>
      <c r="K1688" s="40"/>
      <c r="L1688" s="40"/>
      <c r="M1688" s="40"/>
    </row>
    <row r="1689" spans="1:13" ht="15.75" customHeight="1" x14ac:dyDescent="0.15">
      <c r="A1689" s="45"/>
      <c r="B1689" s="35"/>
      <c r="C1689" s="40"/>
      <c r="D1689" s="192" t="s">
        <v>4018</v>
      </c>
      <c r="E1689" s="193" t="s">
        <v>4019</v>
      </c>
      <c r="F1689" s="40"/>
      <c r="G1689" s="40"/>
      <c r="H1689" s="40"/>
      <c r="I1689" s="40"/>
      <c r="J1689" s="40"/>
      <c r="K1689" s="40"/>
      <c r="L1689" s="40"/>
      <c r="M1689" s="40"/>
    </row>
    <row r="1690" spans="1:13" ht="15.75" customHeight="1" x14ac:dyDescent="0.15">
      <c r="A1690" s="45"/>
      <c r="B1690" s="35"/>
      <c r="C1690" s="40"/>
      <c r="D1690" s="192" t="s">
        <v>4020</v>
      </c>
      <c r="E1690" s="193" t="s">
        <v>4021</v>
      </c>
      <c r="F1690" s="40"/>
      <c r="G1690" s="40"/>
      <c r="H1690" s="40"/>
      <c r="I1690" s="40"/>
      <c r="J1690" s="40"/>
      <c r="K1690" s="40"/>
      <c r="L1690" s="40"/>
      <c r="M1690" s="40"/>
    </row>
    <row r="1691" spans="1:13" ht="15.75" customHeight="1" x14ac:dyDescent="0.15">
      <c r="A1691" s="45"/>
      <c r="B1691" s="35"/>
      <c r="C1691" s="40"/>
      <c r="D1691" s="192" t="s">
        <v>4022</v>
      </c>
      <c r="E1691" s="193" t="s">
        <v>4023</v>
      </c>
      <c r="F1691" s="40"/>
      <c r="G1691" s="40"/>
      <c r="H1691" s="40"/>
      <c r="I1691" s="40"/>
      <c r="J1691" s="40"/>
      <c r="K1691" s="40"/>
      <c r="L1691" s="40"/>
      <c r="M1691" s="40"/>
    </row>
    <row r="1692" spans="1:13" ht="15.75" customHeight="1" x14ac:dyDescent="0.15">
      <c r="A1692" s="45"/>
      <c r="B1692" s="35"/>
      <c r="C1692" s="40"/>
      <c r="D1692" s="192" t="s">
        <v>4024</v>
      </c>
      <c r="E1692" s="193" t="s">
        <v>4025</v>
      </c>
      <c r="F1692" s="40"/>
      <c r="G1692" s="40"/>
      <c r="H1692" s="40"/>
      <c r="I1692" s="40"/>
      <c r="J1692" s="40"/>
      <c r="K1692" s="40"/>
      <c r="L1692" s="40"/>
      <c r="M1692" s="40"/>
    </row>
    <row r="1693" spans="1:13" ht="15.75" customHeight="1" x14ac:dyDescent="0.15">
      <c r="A1693" s="45"/>
      <c r="B1693" s="35"/>
      <c r="C1693" s="40"/>
      <c r="D1693" s="192" t="s">
        <v>4026</v>
      </c>
      <c r="E1693" s="193" t="s">
        <v>4027</v>
      </c>
      <c r="F1693" s="40"/>
      <c r="G1693" s="40"/>
      <c r="H1693" s="40"/>
      <c r="I1693" s="40"/>
      <c r="J1693" s="40"/>
      <c r="K1693" s="40"/>
      <c r="L1693" s="40"/>
      <c r="M1693" s="40"/>
    </row>
    <row r="1694" spans="1:13" ht="15.75" customHeight="1" x14ac:dyDescent="0.15">
      <c r="A1694" s="45"/>
      <c r="B1694" s="35"/>
      <c r="C1694" s="40"/>
      <c r="D1694" s="192" t="s">
        <v>4028</v>
      </c>
      <c r="E1694" s="193" t="s">
        <v>4029</v>
      </c>
      <c r="F1694" s="40"/>
      <c r="G1694" s="40"/>
      <c r="H1694" s="40"/>
      <c r="I1694" s="40"/>
      <c r="J1694" s="40"/>
      <c r="K1694" s="40"/>
      <c r="L1694" s="40"/>
      <c r="M1694" s="40"/>
    </row>
    <row r="1695" spans="1:13" ht="15.75" customHeight="1" x14ac:dyDescent="0.15">
      <c r="A1695" s="45"/>
      <c r="B1695" s="35"/>
      <c r="C1695" s="40"/>
      <c r="D1695" s="192" t="s">
        <v>4030</v>
      </c>
      <c r="E1695" s="193" t="s">
        <v>4031</v>
      </c>
      <c r="F1695" s="40"/>
      <c r="G1695" s="40"/>
      <c r="H1695" s="40"/>
      <c r="I1695" s="40"/>
      <c r="J1695" s="40"/>
      <c r="K1695" s="40"/>
      <c r="L1695" s="40"/>
      <c r="M1695" s="40"/>
    </row>
    <row r="1696" spans="1:13" ht="15.75" customHeight="1" x14ac:dyDescent="0.15">
      <c r="A1696" s="45"/>
      <c r="B1696" s="35"/>
      <c r="C1696" s="40"/>
      <c r="D1696" s="192" t="s">
        <v>4032</v>
      </c>
      <c r="E1696" s="193" t="s">
        <v>4033</v>
      </c>
      <c r="F1696" s="40"/>
      <c r="G1696" s="40"/>
      <c r="H1696" s="40"/>
      <c r="I1696" s="40"/>
      <c r="J1696" s="40"/>
      <c r="K1696" s="40"/>
      <c r="L1696" s="40"/>
      <c r="M1696" s="40"/>
    </row>
    <row r="1697" spans="1:13" ht="15.75" customHeight="1" x14ac:dyDescent="0.15">
      <c r="A1697" s="45"/>
      <c r="B1697" s="35"/>
      <c r="C1697" s="40"/>
      <c r="D1697" s="192" t="s">
        <v>4034</v>
      </c>
      <c r="E1697" s="193" t="s">
        <v>4035</v>
      </c>
      <c r="F1697" s="40"/>
      <c r="G1697" s="40"/>
      <c r="H1697" s="40"/>
      <c r="I1697" s="40"/>
      <c r="J1697" s="40"/>
      <c r="K1697" s="40"/>
      <c r="L1697" s="40"/>
      <c r="M1697" s="40"/>
    </row>
    <row r="1698" spans="1:13" ht="15.75" customHeight="1" x14ac:dyDescent="0.15">
      <c r="A1698" s="45"/>
      <c r="B1698" s="35"/>
      <c r="C1698" s="40"/>
      <c r="D1698" s="192" t="s">
        <v>4036</v>
      </c>
      <c r="E1698" s="193" t="s">
        <v>4037</v>
      </c>
      <c r="F1698" s="40"/>
      <c r="G1698" s="40"/>
      <c r="H1698" s="40"/>
      <c r="I1698" s="40"/>
      <c r="J1698" s="40"/>
      <c r="K1698" s="40"/>
      <c r="L1698" s="40"/>
      <c r="M1698" s="40"/>
    </row>
    <row r="1699" spans="1:13" ht="15.75" customHeight="1" x14ac:dyDescent="0.15">
      <c r="A1699" s="45"/>
      <c r="B1699" s="35"/>
      <c r="C1699" s="40"/>
      <c r="D1699" s="192" t="s">
        <v>4038</v>
      </c>
      <c r="E1699" s="193" t="s">
        <v>4039</v>
      </c>
      <c r="F1699" s="40"/>
      <c r="G1699" s="40"/>
      <c r="H1699" s="40"/>
      <c r="I1699" s="40"/>
      <c r="J1699" s="40"/>
      <c r="K1699" s="40"/>
      <c r="L1699" s="40"/>
      <c r="M1699" s="40"/>
    </row>
    <row r="1700" spans="1:13" ht="15.75" customHeight="1" x14ac:dyDescent="0.15">
      <c r="A1700" s="45"/>
      <c r="B1700" s="35"/>
      <c r="C1700" s="40"/>
      <c r="D1700" s="192" t="s">
        <v>4040</v>
      </c>
      <c r="E1700" s="193" t="s">
        <v>4041</v>
      </c>
      <c r="F1700" s="40"/>
      <c r="G1700" s="40"/>
      <c r="H1700" s="40"/>
      <c r="I1700" s="40"/>
      <c r="J1700" s="40"/>
      <c r="K1700" s="40"/>
      <c r="L1700" s="40"/>
      <c r="M1700" s="40"/>
    </row>
    <row r="1701" spans="1:13" ht="15.75" customHeight="1" x14ac:dyDescent="0.15">
      <c r="A1701" s="45"/>
      <c r="B1701" s="35"/>
      <c r="C1701" s="40"/>
      <c r="D1701" s="192" t="s">
        <v>4042</v>
      </c>
      <c r="E1701" s="193" t="s">
        <v>4043</v>
      </c>
      <c r="F1701" s="40"/>
      <c r="G1701" s="40"/>
      <c r="H1701" s="40"/>
      <c r="I1701" s="40"/>
      <c r="J1701" s="40"/>
      <c r="K1701" s="40"/>
      <c r="L1701" s="40"/>
      <c r="M1701" s="40"/>
    </row>
    <row r="1702" spans="1:13" ht="15.75" customHeight="1" x14ac:dyDescent="0.15">
      <c r="A1702" s="45"/>
      <c r="B1702" s="35"/>
      <c r="C1702" s="40"/>
      <c r="D1702" s="192" t="s">
        <v>4044</v>
      </c>
      <c r="E1702" s="193" t="s">
        <v>4045</v>
      </c>
      <c r="F1702" s="40"/>
      <c r="G1702" s="40"/>
      <c r="H1702" s="40"/>
      <c r="I1702" s="40"/>
      <c r="J1702" s="40"/>
      <c r="K1702" s="40"/>
      <c r="L1702" s="40"/>
      <c r="M1702" s="40"/>
    </row>
    <row r="1703" spans="1:13" ht="15.75" customHeight="1" x14ac:dyDescent="0.15">
      <c r="A1703" s="45"/>
      <c r="B1703" s="35"/>
      <c r="C1703" s="40"/>
      <c r="D1703" s="192" t="s">
        <v>4046</v>
      </c>
      <c r="E1703" s="193" t="s">
        <v>4047</v>
      </c>
      <c r="F1703" s="40"/>
      <c r="G1703" s="40"/>
      <c r="H1703" s="40"/>
      <c r="I1703" s="40"/>
      <c r="J1703" s="40"/>
      <c r="K1703" s="40"/>
      <c r="L1703" s="40"/>
      <c r="M1703" s="40"/>
    </row>
    <row r="1704" spans="1:13" ht="15.75" customHeight="1" x14ac:dyDescent="0.15">
      <c r="A1704" s="45"/>
      <c r="B1704" s="35"/>
      <c r="C1704" s="40"/>
      <c r="D1704" s="192" t="s">
        <v>4048</v>
      </c>
      <c r="E1704" s="193" t="s">
        <v>4049</v>
      </c>
      <c r="F1704" s="40"/>
      <c r="G1704" s="40"/>
      <c r="H1704" s="40"/>
      <c r="I1704" s="40"/>
      <c r="J1704" s="40"/>
      <c r="K1704" s="40"/>
      <c r="L1704" s="40"/>
      <c r="M1704" s="40"/>
    </row>
    <row r="1705" spans="1:13" ht="15.75" customHeight="1" x14ac:dyDescent="0.15">
      <c r="A1705" s="45"/>
      <c r="B1705" s="35"/>
      <c r="C1705" s="40"/>
      <c r="D1705" s="192" t="s">
        <v>4050</v>
      </c>
      <c r="E1705" s="193" t="s">
        <v>4051</v>
      </c>
      <c r="F1705" s="40"/>
      <c r="G1705" s="40"/>
      <c r="H1705" s="40"/>
      <c r="I1705" s="40"/>
      <c r="J1705" s="40"/>
      <c r="K1705" s="40"/>
      <c r="L1705" s="40"/>
      <c r="M1705" s="40"/>
    </row>
    <row r="1706" spans="1:13" ht="15.75" customHeight="1" x14ac:dyDescent="0.15">
      <c r="A1706" s="45"/>
      <c r="B1706" s="35"/>
      <c r="C1706" s="40"/>
      <c r="D1706" s="192" t="s">
        <v>4052</v>
      </c>
      <c r="E1706" s="193" t="s">
        <v>4053</v>
      </c>
      <c r="F1706" s="40"/>
      <c r="G1706" s="40"/>
      <c r="H1706" s="40"/>
      <c r="I1706" s="40"/>
      <c r="J1706" s="40"/>
      <c r="K1706" s="40"/>
      <c r="L1706" s="40"/>
      <c r="M1706" s="40"/>
    </row>
    <row r="1707" spans="1:13" ht="15.75" customHeight="1" x14ac:dyDescent="0.15">
      <c r="A1707" s="45"/>
      <c r="B1707" s="35"/>
      <c r="C1707" s="40"/>
      <c r="D1707" s="192" t="s">
        <v>4054</v>
      </c>
      <c r="E1707" s="193" t="s">
        <v>4055</v>
      </c>
      <c r="F1707" s="40"/>
      <c r="G1707" s="40"/>
      <c r="H1707" s="40"/>
      <c r="I1707" s="40"/>
      <c r="J1707" s="40"/>
      <c r="K1707" s="40"/>
      <c r="L1707" s="40"/>
      <c r="M1707" s="40"/>
    </row>
    <row r="1708" spans="1:13" ht="15.75" customHeight="1" x14ac:dyDescent="0.15">
      <c r="A1708" s="45"/>
      <c r="B1708" s="35"/>
      <c r="C1708" s="40"/>
      <c r="D1708" s="192" t="s">
        <v>4056</v>
      </c>
      <c r="E1708" s="193" t="s">
        <v>4057</v>
      </c>
      <c r="F1708" s="40"/>
      <c r="G1708" s="40"/>
      <c r="H1708" s="40"/>
      <c r="I1708" s="40"/>
      <c r="J1708" s="40"/>
      <c r="K1708" s="40"/>
      <c r="L1708" s="40"/>
      <c r="M1708" s="40"/>
    </row>
    <row r="1709" spans="1:13" ht="15.75" customHeight="1" x14ac:dyDescent="0.15">
      <c r="A1709" s="45"/>
      <c r="B1709" s="35"/>
      <c r="C1709" s="40"/>
      <c r="D1709" s="192" t="s">
        <v>4058</v>
      </c>
      <c r="E1709" s="193" t="s">
        <v>4059</v>
      </c>
      <c r="F1709" s="40"/>
      <c r="G1709" s="40"/>
      <c r="H1709" s="40"/>
      <c r="I1709" s="40"/>
      <c r="J1709" s="40"/>
      <c r="K1709" s="40"/>
      <c r="L1709" s="40"/>
      <c r="M1709" s="40"/>
    </row>
    <row r="1710" spans="1:13" ht="15.75" customHeight="1" x14ac:dyDescent="0.15">
      <c r="A1710" s="45"/>
      <c r="B1710" s="35"/>
      <c r="C1710" s="40"/>
      <c r="D1710" s="192" t="s">
        <v>4060</v>
      </c>
      <c r="E1710" s="193" t="s">
        <v>4061</v>
      </c>
      <c r="F1710" s="40"/>
      <c r="G1710" s="40"/>
      <c r="H1710" s="40"/>
      <c r="I1710" s="40"/>
      <c r="J1710" s="40"/>
      <c r="K1710" s="40"/>
      <c r="L1710" s="40"/>
      <c r="M1710" s="40"/>
    </row>
    <row r="1711" spans="1:13" ht="15.75" customHeight="1" x14ac:dyDescent="0.15">
      <c r="A1711" s="45"/>
      <c r="B1711" s="35"/>
      <c r="C1711" s="40"/>
      <c r="D1711" s="192" t="s">
        <v>4062</v>
      </c>
      <c r="E1711" s="193" t="s">
        <v>4063</v>
      </c>
      <c r="F1711" s="40"/>
      <c r="G1711" s="40"/>
      <c r="H1711" s="40"/>
      <c r="I1711" s="40"/>
      <c r="J1711" s="40"/>
      <c r="K1711" s="40"/>
      <c r="L1711" s="40"/>
      <c r="M1711" s="40"/>
    </row>
    <row r="1712" spans="1:13" ht="15.75" customHeight="1" x14ac:dyDescent="0.15">
      <c r="A1712" s="45"/>
      <c r="B1712" s="35"/>
      <c r="C1712" s="40"/>
      <c r="D1712" s="192" t="s">
        <v>4064</v>
      </c>
      <c r="E1712" s="193" t="s">
        <v>4065</v>
      </c>
      <c r="F1712" s="40"/>
      <c r="G1712" s="40"/>
      <c r="H1712" s="40"/>
      <c r="I1712" s="40"/>
      <c r="J1712" s="40"/>
      <c r="K1712" s="40"/>
      <c r="L1712" s="40"/>
      <c r="M1712" s="40"/>
    </row>
    <row r="1713" spans="1:13" ht="15.75" customHeight="1" x14ac:dyDescent="0.15">
      <c r="A1713" s="45"/>
      <c r="B1713" s="35"/>
      <c r="C1713" s="40"/>
      <c r="D1713" s="192" t="s">
        <v>4066</v>
      </c>
      <c r="E1713" s="193" t="s">
        <v>4067</v>
      </c>
      <c r="F1713" s="40"/>
      <c r="G1713" s="40"/>
      <c r="H1713" s="40"/>
      <c r="I1713" s="40"/>
      <c r="J1713" s="40"/>
      <c r="K1713" s="40"/>
      <c r="L1713" s="40"/>
      <c r="M1713" s="40"/>
    </row>
    <row r="1714" spans="1:13" ht="15.75" customHeight="1" x14ac:dyDescent="0.15">
      <c r="A1714" s="45"/>
      <c r="B1714" s="35"/>
      <c r="C1714" s="40"/>
      <c r="D1714" s="192" t="s">
        <v>4068</v>
      </c>
      <c r="E1714" s="193" t="s">
        <v>4069</v>
      </c>
      <c r="F1714" s="40"/>
      <c r="G1714" s="40"/>
      <c r="H1714" s="40"/>
      <c r="I1714" s="40"/>
      <c r="J1714" s="40"/>
      <c r="K1714" s="40"/>
      <c r="L1714" s="40"/>
      <c r="M1714" s="40"/>
    </row>
    <row r="1715" spans="1:13" ht="15.75" customHeight="1" x14ac:dyDescent="0.15">
      <c r="A1715" s="45"/>
      <c r="B1715" s="35"/>
      <c r="C1715" s="40"/>
      <c r="D1715" s="192" t="s">
        <v>4070</v>
      </c>
      <c r="E1715" s="193" t="s">
        <v>4071</v>
      </c>
      <c r="F1715" s="40"/>
      <c r="G1715" s="40"/>
      <c r="H1715" s="40"/>
      <c r="I1715" s="40"/>
      <c r="J1715" s="40"/>
      <c r="K1715" s="40"/>
      <c r="L1715" s="40"/>
      <c r="M1715" s="40"/>
    </row>
    <row r="1716" spans="1:13" ht="15.75" customHeight="1" x14ac:dyDescent="0.15">
      <c r="A1716" s="45"/>
      <c r="B1716" s="35"/>
      <c r="C1716" s="40"/>
      <c r="D1716" s="192" t="s">
        <v>4072</v>
      </c>
      <c r="E1716" s="193" t="s">
        <v>4073</v>
      </c>
      <c r="F1716" s="40"/>
      <c r="G1716" s="40"/>
      <c r="H1716" s="40"/>
      <c r="I1716" s="40"/>
      <c r="J1716" s="40"/>
      <c r="K1716" s="40"/>
      <c r="L1716" s="40"/>
      <c r="M1716" s="40"/>
    </row>
    <row r="1717" spans="1:13" ht="15.75" customHeight="1" x14ac:dyDescent="0.15">
      <c r="A1717" s="45"/>
      <c r="B1717" s="35"/>
      <c r="C1717" s="40"/>
      <c r="D1717" s="192" t="s">
        <v>4074</v>
      </c>
      <c r="E1717" s="193" t="s">
        <v>4075</v>
      </c>
      <c r="F1717" s="40"/>
      <c r="G1717" s="40"/>
      <c r="H1717" s="40"/>
      <c r="I1717" s="40"/>
      <c r="J1717" s="40"/>
      <c r="K1717" s="40"/>
      <c r="L1717" s="40"/>
      <c r="M1717" s="40"/>
    </row>
    <row r="1718" spans="1:13" ht="15.75" customHeight="1" x14ac:dyDescent="0.15">
      <c r="A1718" s="45"/>
      <c r="B1718" s="35"/>
      <c r="C1718" s="40"/>
      <c r="D1718" s="192" t="s">
        <v>4076</v>
      </c>
      <c r="E1718" s="193" t="s">
        <v>4077</v>
      </c>
      <c r="F1718" s="40"/>
      <c r="G1718" s="40"/>
      <c r="H1718" s="40"/>
      <c r="I1718" s="40"/>
      <c r="J1718" s="40"/>
      <c r="K1718" s="40"/>
      <c r="L1718" s="40"/>
      <c r="M1718" s="40"/>
    </row>
    <row r="1719" spans="1:13" ht="15.75" customHeight="1" x14ac:dyDescent="0.15">
      <c r="A1719" s="45"/>
      <c r="B1719" s="35"/>
      <c r="C1719" s="40"/>
      <c r="D1719" s="192" t="s">
        <v>4078</v>
      </c>
      <c r="E1719" s="193" t="s">
        <v>4079</v>
      </c>
      <c r="F1719" s="40"/>
      <c r="G1719" s="40"/>
      <c r="H1719" s="40"/>
      <c r="I1719" s="40"/>
      <c r="J1719" s="40"/>
      <c r="K1719" s="40"/>
      <c r="L1719" s="40"/>
      <c r="M1719" s="40"/>
    </row>
    <row r="1720" spans="1:13" ht="15.75" customHeight="1" x14ac:dyDescent="0.15">
      <c r="A1720" s="45"/>
      <c r="B1720" s="35"/>
      <c r="C1720" s="40"/>
      <c r="D1720" s="192" t="s">
        <v>4080</v>
      </c>
      <c r="E1720" s="193" t="s">
        <v>4081</v>
      </c>
      <c r="F1720" s="40"/>
      <c r="G1720" s="40"/>
      <c r="H1720" s="40"/>
      <c r="I1720" s="40"/>
      <c r="J1720" s="40"/>
      <c r="K1720" s="40"/>
      <c r="L1720" s="40"/>
      <c r="M1720" s="40"/>
    </row>
    <row r="1721" spans="1:13" ht="15.75" customHeight="1" x14ac:dyDescent="0.15">
      <c r="A1721" s="45"/>
      <c r="B1721" s="35"/>
      <c r="C1721" s="40"/>
      <c r="D1721" s="192" t="s">
        <v>4082</v>
      </c>
      <c r="E1721" s="193" t="s">
        <v>4083</v>
      </c>
      <c r="F1721" s="40"/>
      <c r="G1721" s="40"/>
      <c r="H1721" s="40"/>
      <c r="I1721" s="40"/>
      <c r="J1721" s="40"/>
      <c r="K1721" s="40"/>
      <c r="L1721" s="40"/>
      <c r="M1721" s="40"/>
    </row>
    <row r="1722" spans="1:13" ht="15.75" customHeight="1" x14ac:dyDescent="0.15">
      <c r="A1722" s="45"/>
      <c r="B1722" s="35"/>
      <c r="C1722" s="40"/>
      <c r="D1722" s="192" t="s">
        <v>4084</v>
      </c>
      <c r="E1722" s="193" t="s">
        <v>4085</v>
      </c>
      <c r="F1722" s="40"/>
      <c r="G1722" s="40"/>
      <c r="H1722" s="40"/>
      <c r="I1722" s="40"/>
      <c r="J1722" s="40"/>
      <c r="K1722" s="40"/>
      <c r="L1722" s="40"/>
      <c r="M1722" s="40"/>
    </row>
    <row r="1723" spans="1:13" ht="15.75" customHeight="1" x14ac:dyDescent="0.15">
      <c r="A1723" s="45"/>
      <c r="B1723" s="35"/>
      <c r="C1723" s="40"/>
      <c r="D1723" s="192" t="s">
        <v>4086</v>
      </c>
      <c r="E1723" s="193" t="s">
        <v>4087</v>
      </c>
      <c r="F1723" s="40"/>
      <c r="G1723" s="40"/>
      <c r="H1723" s="40"/>
      <c r="I1723" s="40"/>
      <c r="J1723" s="40"/>
      <c r="K1723" s="40"/>
      <c r="L1723" s="40"/>
      <c r="M1723" s="40"/>
    </row>
    <row r="1724" spans="1:13" ht="15.75" customHeight="1" x14ac:dyDescent="0.15">
      <c r="A1724" s="45"/>
      <c r="B1724" s="35"/>
      <c r="C1724" s="40"/>
      <c r="D1724" s="192" t="s">
        <v>4088</v>
      </c>
      <c r="E1724" s="193" t="s">
        <v>4089</v>
      </c>
      <c r="F1724" s="40"/>
      <c r="G1724" s="40"/>
      <c r="H1724" s="40"/>
      <c r="I1724" s="40"/>
      <c r="J1724" s="40"/>
      <c r="K1724" s="40"/>
      <c r="L1724" s="40"/>
      <c r="M1724" s="40"/>
    </row>
    <row r="1725" spans="1:13" ht="15.75" customHeight="1" x14ac:dyDescent="0.15">
      <c r="A1725" s="45"/>
      <c r="B1725" s="35"/>
      <c r="C1725" s="40"/>
      <c r="D1725" s="192" t="s">
        <v>4090</v>
      </c>
      <c r="E1725" s="193" t="s">
        <v>4091</v>
      </c>
      <c r="F1725" s="40"/>
      <c r="G1725" s="40"/>
      <c r="H1725" s="40"/>
      <c r="I1725" s="40"/>
      <c r="J1725" s="40"/>
      <c r="K1725" s="40"/>
      <c r="L1725" s="40"/>
      <c r="M1725" s="40"/>
    </row>
    <row r="1726" spans="1:13" ht="15.75" customHeight="1" x14ac:dyDescent="0.15">
      <c r="A1726" s="45"/>
      <c r="B1726" s="35"/>
      <c r="C1726" s="40"/>
      <c r="D1726" s="192" t="s">
        <v>4092</v>
      </c>
      <c r="E1726" s="193" t="s">
        <v>4093</v>
      </c>
      <c r="F1726" s="40"/>
      <c r="G1726" s="40"/>
      <c r="H1726" s="40"/>
      <c r="I1726" s="40"/>
      <c r="J1726" s="40"/>
      <c r="K1726" s="40"/>
      <c r="L1726" s="40"/>
      <c r="M1726" s="40"/>
    </row>
    <row r="1727" spans="1:13" ht="15.75" customHeight="1" x14ac:dyDescent="0.15">
      <c r="A1727" s="45"/>
      <c r="B1727" s="35"/>
      <c r="C1727" s="40"/>
      <c r="D1727" s="192" t="s">
        <v>4094</v>
      </c>
      <c r="E1727" s="193" t="s">
        <v>4095</v>
      </c>
      <c r="F1727" s="40"/>
      <c r="G1727" s="40"/>
      <c r="H1727" s="40"/>
      <c r="I1727" s="40"/>
      <c r="J1727" s="40"/>
      <c r="K1727" s="40"/>
      <c r="L1727" s="40"/>
      <c r="M1727" s="40"/>
    </row>
    <row r="1728" spans="1:13" ht="15.75" customHeight="1" x14ac:dyDescent="0.15">
      <c r="A1728" s="45"/>
      <c r="B1728" s="35"/>
      <c r="C1728" s="40"/>
      <c r="D1728" s="192" t="s">
        <v>4096</v>
      </c>
      <c r="E1728" s="193" t="s">
        <v>4097</v>
      </c>
      <c r="F1728" s="40"/>
      <c r="G1728" s="40"/>
      <c r="H1728" s="40"/>
      <c r="I1728" s="40"/>
      <c r="J1728" s="40"/>
      <c r="K1728" s="40"/>
      <c r="L1728" s="40"/>
      <c r="M1728" s="40"/>
    </row>
    <row r="1729" spans="1:13" ht="15.75" customHeight="1" x14ac:dyDescent="0.15">
      <c r="A1729" s="45"/>
      <c r="B1729" s="35"/>
      <c r="C1729" s="40"/>
      <c r="D1729" s="192" t="s">
        <v>4098</v>
      </c>
      <c r="E1729" s="193" t="s">
        <v>4099</v>
      </c>
      <c r="F1729" s="40"/>
      <c r="G1729" s="40"/>
      <c r="H1729" s="40"/>
      <c r="I1729" s="40"/>
      <c r="J1729" s="40"/>
      <c r="K1729" s="40"/>
      <c r="L1729" s="40"/>
      <c r="M1729" s="40"/>
    </row>
    <row r="1730" spans="1:13" ht="15.75" customHeight="1" x14ac:dyDescent="0.15">
      <c r="A1730" s="45"/>
      <c r="B1730" s="35"/>
      <c r="C1730" s="40"/>
      <c r="D1730" s="192" t="s">
        <v>4100</v>
      </c>
      <c r="E1730" s="193" t="s">
        <v>4101</v>
      </c>
      <c r="F1730" s="40"/>
      <c r="G1730" s="40"/>
      <c r="H1730" s="40"/>
      <c r="I1730" s="40"/>
      <c r="J1730" s="40"/>
      <c r="K1730" s="40"/>
      <c r="L1730" s="40"/>
      <c r="M1730" s="40"/>
    </row>
    <row r="1731" spans="1:13" ht="15.75" customHeight="1" x14ac:dyDescent="0.15">
      <c r="A1731" s="45"/>
      <c r="B1731" s="35"/>
      <c r="C1731" s="40"/>
      <c r="D1731" s="192" t="s">
        <v>4102</v>
      </c>
      <c r="E1731" s="193" t="s">
        <v>4103</v>
      </c>
      <c r="F1731" s="40"/>
      <c r="G1731" s="40"/>
      <c r="H1731" s="40"/>
      <c r="I1731" s="40"/>
      <c r="J1731" s="40"/>
      <c r="K1731" s="40"/>
      <c r="L1731" s="40"/>
      <c r="M1731" s="40"/>
    </row>
    <row r="1732" spans="1:13" ht="15.75" customHeight="1" x14ac:dyDescent="0.15">
      <c r="A1732" s="45"/>
      <c r="B1732" s="35"/>
      <c r="C1732" s="40"/>
      <c r="D1732" s="192" t="s">
        <v>4104</v>
      </c>
      <c r="E1732" s="193" t="s">
        <v>4105</v>
      </c>
      <c r="F1732" s="40"/>
      <c r="G1732" s="40"/>
      <c r="H1732" s="40"/>
      <c r="I1732" s="40"/>
      <c r="J1732" s="40"/>
      <c r="K1732" s="40"/>
      <c r="L1732" s="40"/>
      <c r="M1732" s="40"/>
    </row>
    <row r="1733" spans="1:13" ht="15.75" customHeight="1" x14ac:dyDescent="0.15">
      <c r="A1733" s="45"/>
      <c r="B1733" s="35"/>
      <c r="C1733" s="40"/>
      <c r="D1733" s="192" t="s">
        <v>4106</v>
      </c>
      <c r="E1733" s="193" t="s">
        <v>4107</v>
      </c>
      <c r="F1733" s="40"/>
      <c r="G1733" s="40"/>
      <c r="H1733" s="40"/>
      <c r="I1733" s="40"/>
      <c r="J1733" s="40"/>
      <c r="K1733" s="40"/>
      <c r="L1733" s="40"/>
      <c r="M1733" s="40"/>
    </row>
    <row r="1734" spans="1:13" ht="15.75" customHeight="1" x14ac:dyDescent="0.15">
      <c r="A1734" s="45"/>
      <c r="B1734" s="35"/>
      <c r="C1734" s="40"/>
      <c r="D1734" s="192" t="s">
        <v>4108</v>
      </c>
      <c r="E1734" s="193" t="s">
        <v>4109</v>
      </c>
      <c r="F1734" s="40"/>
      <c r="G1734" s="40"/>
      <c r="H1734" s="40"/>
      <c r="I1734" s="40"/>
      <c r="J1734" s="40"/>
      <c r="K1734" s="40"/>
      <c r="L1734" s="40"/>
      <c r="M1734" s="40"/>
    </row>
    <row r="1735" spans="1:13" ht="15.75" customHeight="1" x14ac:dyDescent="0.15">
      <c r="A1735" s="45"/>
      <c r="B1735" s="35"/>
      <c r="C1735" s="40"/>
      <c r="D1735" s="192" t="s">
        <v>4110</v>
      </c>
      <c r="E1735" s="193" t="s">
        <v>4111</v>
      </c>
      <c r="F1735" s="40"/>
      <c r="G1735" s="40"/>
      <c r="H1735" s="40"/>
      <c r="I1735" s="40"/>
      <c r="J1735" s="40"/>
      <c r="K1735" s="40"/>
      <c r="L1735" s="40"/>
      <c r="M1735" s="40"/>
    </row>
    <row r="1736" spans="1:13" ht="15.75" customHeight="1" x14ac:dyDescent="0.15">
      <c r="A1736" s="45"/>
      <c r="B1736" s="35"/>
      <c r="C1736" s="40"/>
      <c r="D1736" s="192" t="s">
        <v>4112</v>
      </c>
      <c r="E1736" s="193" t="s">
        <v>4113</v>
      </c>
      <c r="F1736" s="40"/>
      <c r="G1736" s="40"/>
      <c r="H1736" s="40"/>
      <c r="I1736" s="40"/>
      <c r="J1736" s="40"/>
      <c r="K1736" s="40"/>
      <c r="L1736" s="40"/>
      <c r="M1736" s="40"/>
    </row>
    <row r="1737" spans="1:13" ht="15.75" customHeight="1" x14ac:dyDescent="0.15">
      <c r="A1737" s="45"/>
      <c r="B1737" s="35"/>
      <c r="C1737" s="40"/>
      <c r="D1737" s="192" t="s">
        <v>4114</v>
      </c>
      <c r="E1737" s="193" t="s">
        <v>4115</v>
      </c>
      <c r="F1737" s="40"/>
      <c r="G1737" s="40"/>
      <c r="H1737" s="40"/>
      <c r="I1737" s="40"/>
      <c r="J1737" s="40"/>
      <c r="K1737" s="40"/>
      <c r="L1737" s="40"/>
      <c r="M1737" s="40"/>
    </row>
    <row r="1738" spans="1:13" ht="15.75" customHeight="1" x14ac:dyDescent="0.15">
      <c r="A1738" s="45"/>
      <c r="B1738" s="35"/>
      <c r="C1738" s="40"/>
      <c r="D1738" s="192" t="s">
        <v>4116</v>
      </c>
      <c r="E1738" s="193" t="s">
        <v>4117</v>
      </c>
      <c r="F1738" s="40"/>
      <c r="G1738" s="40"/>
      <c r="H1738" s="40"/>
      <c r="I1738" s="40"/>
      <c r="J1738" s="40"/>
      <c r="K1738" s="40"/>
      <c r="L1738" s="40"/>
      <c r="M1738" s="40"/>
    </row>
    <row r="1739" spans="1:13" ht="15.75" customHeight="1" x14ac:dyDescent="0.15">
      <c r="A1739" s="45"/>
      <c r="B1739" s="35"/>
      <c r="C1739" s="40"/>
      <c r="D1739" s="192" t="s">
        <v>4118</v>
      </c>
      <c r="E1739" s="193" t="s">
        <v>4119</v>
      </c>
      <c r="F1739" s="40"/>
      <c r="G1739" s="40"/>
      <c r="H1739" s="40"/>
      <c r="I1739" s="40"/>
      <c r="J1739" s="40"/>
      <c r="K1739" s="40"/>
      <c r="L1739" s="40"/>
      <c r="M1739" s="40"/>
    </row>
    <row r="1740" spans="1:13" ht="15.75" customHeight="1" x14ac:dyDescent="0.15">
      <c r="A1740" s="45"/>
      <c r="B1740" s="35"/>
      <c r="C1740" s="40"/>
      <c r="D1740" s="192" t="s">
        <v>4120</v>
      </c>
      <c r="E1740" s="193" t="s">
        <v>4121</v>
      </c>
      <c r="F1740" s="40"/>
      <c r="G1740" s="40"/>
      <c r="H1740" s="40"/>
      <c r="I1740" s="40"/>
      <c r="J1740" s="40"/>
      <c r="K1740" s="40"/>
      <c r="L1740" s="40"/>
      <c r="M1740" s="40"/>
    </row>
    <row r="1741" spans="1:13" ht="15.75" customHeight="1" x14ac:dyDescent="0.15">
      <c r="A1741" s="45"/>
      <c r="B1741" s="35"/>
      <c r="C1741" s="40"/>
      <c r="D1741" s="192" t="s">
        <v>4122</v>
      </c>
      <c r="E1741" s="193" t="s">
        <v>4123</v>
      </c>
      <c r="F1741" s="40"/>
      <c r="G1741" s="40"/>
      <c r="H1741" s="40"/>
      <c r="I1741" s="40"/>
      <c r="J1741" s="40"/>
      <c r="K1741" s="40"/>
      <c r="L1741" s="40"/>
      <c r="M1741" s="40"/>
    </row>
    <row r="1742" spans="1:13" ht="15.75" customHeight="1" x14ac:dyDescent="0.15">
      <c r="A1742" s="45"/>
      <c r="B1742" s="35"/>
      <c r="C1742" s="40"/>
      <c r="D1742" s="192" t="s">
        <v>4124</v>
      </c>
      <c r="E1742" s="193" t="s">
        <v>4125</v>
      </c>
      <c r="F1742" s="40"/>
      <c r="G1742" s="40"/>
      <c r="H1742" s="40"/>
      <c r="I1742" s="40"/>
      <c r="J1742" s="40"/>
      <c r="K1742" s="40"/>
      <c r="L1742" s="40"/>
      <c r="M1742" s="40"/>
    </row>
    <row r="1743" spans="1:13" ht="15.75" customHeight="1" x14ac:dyDescent="0.15">
      <c r="A1743" s="45"/>
      <c r="B1743" s="35"/>
      <c r="C1743" s="40"/>
      <c r="D1743" s="192" t="s">
        <v>4126</v>
      </c>
      <c r="E1743" s="193" t="s">
        <v>4127</v>
      </c>
      <c r="F1743" s="40"/>
      <c r="G1743" s="40"/>
      <c r="H1743" s="40"/>
      <c r="I1743" s="40"/>
      <c r="J1743" s="40"/>
      <c r="K1743" s="40"/>
      <c r="L1743" s="40"/>
      <c r="M1743" s="40"/>
    </row>
    <row r="1744" spans="1:13" ht="15.75" customHeight="1" x14ac:dyDescent="0.15">
      <c r="A1744" s="45"/>
      <c r="B1744" s="35"/>
      <c r="C1744" s="40"/>
      <c r="D1744" s="192" t="s">
        <v>4128</v>
      </c>
      <c r="E1744" s="193" t="s">
        <v>4129</v>
      </c>
      <c r="F1744" s="40"/>
      <c r="G1744" s="40"/>
      <c r="H1744" s="40"/>
      <c r="I1744" s="40"/>
      <c r="J1744" s="40"/>
      <c r="K1744" s="40"/>
      <c r="L1744" s="40"/>
      <c r="M1744" s="40"/>
    </row>
    <row r="1745" spans="1:13" ht="15.75" customHeight="1" x14ac:dyDescent="0.15">
      <c r="A1745" s="45"/>
      <c r="B1745" s="35"/>
      <c r="C1745" s="40"/>
      <c r="D1745" s="192" t="s">
        <v>4130</v>
      </c>
      <c r="E1745" s="193" t="s">
        <v>4131</v>
      </c>
      <c r="F1745" s="40"/>
      <c r="G1745" s="40"/>
      <c r="H1745" s="40"/>
      <c r="I1745" s="40"/>
      <c r="J1745" s="40"/>
      <c r="K1745" s="40"/>
      <c r="L1745" s="40"/>
      <c r="M1745" s="40"/>
    </row>
    <row r="1746" spans="1:13" ht="15.75" customHeight="1" x14ac:dyDescent="0.15">
      <c r="A1746" s="45"/>
      <c r="B1746" s="35"/>
      <c r="C1746" s="40"/>
      <c r="D1746" s="192" t="s">
        <v>4132</v>
      </c>
      <c r="E1746" s="193" t="s">
        <v>4133</v>
      </c>
      <c r="F1746" s="40"/>
      <c r="G1746" s="40"/>
      <c r="H1746" s="40"/>
      <c r="I1746" s="40"/>
      <c r="J1746" s="40"/>
      <c r="K1746" s="40"/>
      <c r="L1746" s="40"/>
      <c r="M1746" s="40"/>
    </row>
    <row r="1747" spans="1:13" ht="15.75" customHeight="1" x14ac:dyDescent="0.15">
      <c r="A1747" s="45"/>
      <c r="B1747" s="35"/>
      <c r="C1747" s="40"/>
      <c r="D1747" s="192" t="s">
        <v>4134</v>
      </c>
      <c r="E1747" s="193" t="s">
        <v>4135</v>
      </c>
      <c r="F1747" s="40"/>
      <c r="G1747" s="40"/>
      <c r="H1747" s="40"/>
      <c r="I1747" s="40"/>
      <c r="J1747" s="40"/>
      <c r="K1747" s="40"/>
      <c r="L1747" s="40"/>
      <c r="M1747" s="40"/>
    </row>
    <row r="1748" spans="1:13" ht="15.75" customHeight="1" x14ac:dyDescent="0.15">
      <c r="A1748" s="45"/>
      <c r="B1748" s="35"/>
      <c r="C1748" s="40"/>
      <c r="D1748" s="192" t="s">
        <v>4136</v>
      </c>
      <c r="E1748" s="193" t="s">
        <v>4137</v>
      </c>
      <c r="F1748" s="40"/>
      <c r="G1748" s="40"/>
      <c r="H1748" s="40"/>
      <c r="I1748" s="40"/>
      <c r="J1748" s="40"/>
      <c r="K1748" s="40"/>
      <c r="L1748" s="40"/>
      <c r="M1748" s="40"/>
    </row>
    <row r="1749" spans="1:13" ht="15.75" customHeight="1" x14ac:dyDescent="0.15">
      <c r="A1749" s="45"/>
      <c r="B1749" s="35"/>
      <c r="C1749" s="40"/>
      <c r="D1749" s="192" t="s">
        <v>4138</v>
      </c>
      <c r="E1749" s="193" t="s">
        <v>4139</v>
      </c>
      <c r="F1749" s="40"/>
      <c r="G1749" s="40"/>
      <c r="H1749" s="40"/>
      <c r="I1749" s="40"/>
      <c r="J1749" s="40"/>
      <c r="K1749" s="40"/>
      <c r="L1749" s="40"/>
      <c r="M1749" s="40"/>
    </row>
    <row r="1750" spans="1:13" ht="15.75" customHeight="1" x14ac:dyDescent="0.15">
      <c r="A1750" s="45"/>
      <c r="B1750" s="35"/>
      <c r="C1750" s="40"/>
      <c r="D1750" s="192" t="s">
        <v>4140</v>
      </c>
      <c r="E1750" s="193" t="s">
        <v>4141</v>
      </c>
      <c r="F1750" s="40"/>
      <c r="G1750" s="40"/>
      <c r="H1750" s="40"/>
      <c r="I1750" s="40"/>
      <c r="J1750" s="40"/>
      <c r="K1750" s="40"/>
      <c r="L1750" s="40"/>
      <c r="M1750" s="40"/>
    </row>
    <row r="1751" spans="1:13" ht="15.75" customHeight="1" x14ac:dyDescent="0.15">
      <c r="A1751" s="45"/>
      <c r="B1751" s="35"/>
      <c r="C1751" s="40"/>
      <c r="D1751" s="192" t="s">
        <v>4142</v>
      </c>
      <c r="E1751" s="193" t="s">
        <v>4143</v>
      </c>
      <c r="F1751" s="40"/>
      <c r="G1751" s="40"/>
      <c r="H1751" s="40"/>
      <c r="I1751" s="40"/>
      <c r="J1751" s="40"/>
      <c r="K1751" s="40"/>
      <c r="L1751" s="40"/>
      <c r="M1751" s="40"/>
    </row>
    <row r="1752" spans="1:13" ht="15.75" customHeight="1" x14ac:dyDescent="0.15">
      <c r="A1752" s="45"/>
      <c r="B1752" s="35"/>
      <c r="C1752" s="40"/>
      <c r="D1752" s="192" t="s">
        <v>4144</v>
      </c>
      <c r="E1752" s="193" t="s">
        <v>4145</v>
      </c>
      <c r="F1752" s="40"/>
      <c r="G1752" s="40"/>
      <c r="H1752" s="40"/>
      <c r="I1752" s="40"/>
      <c r="J1752" s="40"/>
      <c r="K1752" s="40"/>
      <c r="L1752" s="40"/>
      <c r="M1752" s="40"/>
    </row>
    <row r="1753" spans="1:13" ht="15.75" customHeight="1" x14ac:dyDescent="0.15">
      <c r="A1753" s="45"/>
      <c r="B1753" s="35"/>
      <c r="C1753" s="40"/>
      <c r="D1753" s="192" t="s">
        <v>4146</v>
      </c>
      <c r="E1753" s="193" t="s">
        <v>4147</v>
      </c>
      <c r="F1753" s="40"/>
      <c r="G1753" s="40"/>
      <c r="H1753" s="40"/>
      <c r="I1753" s="40"/>
      <c r="J1753" s="40"/>
      <c r="K1753" s="40"/>
      <c r="L1753" s="40"/>
      <c r="M1753" s="40"/>
    </row>
    <row r="1754" spans="1:13" ht="15.75" customHeight="1" x14ac:dyDescent="0.15">
      <c r="A1754" s="45"/>
      <c r="B1754" s="35"/>
      <c r="C1754" s="40"/>
      <c r="D1754" s="192" t="s">
        <v>4148</v>
      </c>
      <c r="E1754" s="193" t="s">
        <v>4149</v>
      </c>
      <c r="F1754" s="40"/>
      <c r="G1754" s="40"/>
      <c r="H1754" s="40"/>
      <c r="I1754" s="40"/>
      <c r="J1754" s="40"/>
      <c r="K1754" s="40"/>
      <c r="L1754" s="40"/>
      <c r="M1754" s="40"/>
    </row>
    <row r="1755" spans="1:13" ht="15.75" customHeight="1" x14ac:dyDescent="0.15">
      <c r="A1755" s="45"/>
      <c r="B1755" s="35"/>
      <c r="C1755" s="40"/>
      <c r="D1755" s="192" t="s">
        <v>4150</v>
      </c>
      <c r="E1755" s="193" t="s">
        <v>4151</v>
      </c>
      <c r="F1755" s="40"/>
      <c r="G1755" s="40"/>
      <c r="H1755" s="40"/>
      <c r="I1755" s="40"/>
      <c r="J1755" s="40"/>
      <c r="K1755" s="40"/>
      <c r="L1755" s="40"/>
      <c r="M1755" s="40"/>
    </row>
    <row r="1756" spans="1:13" ht="15.75" customHeight="1" x14ac:dyDescent="0.15">
      <c r="A1756" s="45"/>
      <c r="B1756" s="35"/>
      <c r="C1756" s="40"/>
      <c r="D1756" s="192" t="s">
        <v>4152</v>
      </c>
      <c r="E1756" s="193" t="s">
        <v>4153</v>
      </c>
      <c r="F1756" s="40"/>
      <c r="G1756" s="40"/>
      <c r="H1756" s="40"/>
      <c r="I1756" s="40"/>
      <c r="J1756" s="40"/>
      <c r="K1756" s="40"/>
      <c r="L1756" s="40"/>
      <c r="M1756" s="40"/>
    </row>
    <row r="1757" spans="1:13" ht="15.75" customHeight="1" x14ac:dyDescent="0.15">
      <c r="A1757" s="45"/>
      <c r="B1757" s="35"/>
      <c r="C1757" s="40"/>
      <c r="D1757" s="192" t="s">
        <v>4154</v>
      </c>
      <c r="E1757" s="193" t="s">
        <v>4155</v>
      </c>
      <c r="F1757" s="40"/>
      <c r="G1757" s="40"/>
      <c r="H1757" s="40"/>
      <c r="I1757" s="40"/>
      <c r="J1757" s="40"/>
      <c r="K1757" s="40"/>
      <c r="L1757" s="40"/>
      <c r="M1757" s="40"/>
    </row>
    <row r="1758" spans="1:13" ht="15.75" customHeight="1" x14ac:dyDescent="0.15">
      <c r="A1758" s="45"/>
      <c r="B1758" s="35"/>
      <c r="C1758" s="40"/>
      <c r="D1758" s="192" t="s">
        <v>4156</v>
      </c>
      <c r="E1758" s="193" t="s">
        <v>4157</v>
      </c>
      <c r="F1758" s="40"/>
      <c r="G1758" s="40"/>
      <c r="H1758" s="40"/>
      <c r="I1758" s="40"/>
      <c r="J1758" s="40"/>
      <c r="K1758" s="40"/>
      <c r="L1758" s="40"/>
      <c r="M1758" s="40"/>
    </row>
    <row r="1759" spans="1:13" ht="15.75" customHeight="1" x14ac:dyDescent="0.15">
      <c r="A1759" s="45"/>
      <c r="B1759" s="35"/>
      <c r="C1759" s="40"/>
      <c r="D1759" s="192" t="s">
        <v>4158</v>
      </c>
      <c r="E1759" s="193" t="s">
        <v>4159</v>
      </c>
      <c r="F1759" s="40"/>
      <c r="G1759" s="40"/>
      <c r="H1759" s="40"/>
      <c r="I1759" s="40"/>
      <c r="J1759" s="40"/>
      <c r="K1759" s="40"/>
      <c r="L1759" s="40"/>
      <c r="M1759" s="40"/>
    </row>
    <row r="1760" spans="1:13" ht="15.75" customHeight="1" x14ac:dyDescent="0.15">
      <c r="A1760" s="45"/>
      <c r="B1760" s="35"/>
      <c r="C1760" s="40"/>
      <c r="D1760" s="192" t="s">
        <v>4160</v>
      </c>
      <c r="E1760" s="193" t="s">
        <v>4161</v>
      </c>
      <c r="F1760" s="40"/>
      <c r="G1760" s="40"/>
      <c r="H1760" s="40"/>
      <c r="I1760" s="40"/>
      <c r="J1760" s="40"/>
      <c r="K1760" s="40"/>
      <c r="L1760" s="40"/>
      <c r="M1760" s="40"/>
    </row>
    <row r="1761" spans="1:13" ht="15.75" customHeight="1" x14ac:dyDescent="0.15">
      <c r="A1761" s="45"/>
      <c r="B1761" s="35"/>
      <c r="C1761" s="40"/>
      <c r="D1761" s="192" t="s">
        <v>4162</v>
      </c>
      <c r="E1761" s="193" t="s">
        <v>4163</v>
      </c>
      <c r="F1761" s="40"/>
      <c r="G1761" s="40"/>
      <c r="H1761" s="40"/>
      <c r="I1761" s="40"/>
      <c r="J1761" s="40"/>
      <c r="K1761" s="40"/>
      <c r="L1761" s="40"/>
      <c r="M1761" s="40"/>
    </row>
    <row r="1762" spans="1:13" ht="15.75" customHeight="1" x14ac:dyDescent="0.15">
      <c r="A1762" s="45"/>
      <c r="B1762" s="35"/>
      <c r="C1762" s="40"/>
      <c r="D1762" s="192" t="s">
        <v>4164</v>
      </c>
      <c r="E1762" s="193" t="s">
        <v>4165</v>
      </c>
      <c r="F1762" s="40"/>
      <c r="G1762" s="40"/>
      <c r="H1762" s="40"/>
      <c r="I1762" s="40"/>
      <c r="J1762" s="40"/>
      <c r="K1762" s="40"/>
      <c r="L1762" s="40"/>
      <c r="M1762" s="40"/>
    </row>
    <row r="1763" spans="1:13" ht="15.75" customHeight="1" x14ac:dyDescent="0.15">
      <c r="A1763" s="45"/>
      <c r="B1763" s="35"/>
      <c r="C1763" s="40"/>
      <c r="D1763" s="192" t="s">
        <v>4166</v>
      </c>
      <c r="E1763" s="193" t="s">
        <v>4167</v>
      </c>
      <c r="F1763" s="40"/>
      <c r="G1763" s="40"/>
      <c r="H1763" s="40"/>
      <c r="I1763" s="40"/>
      <c r="J1763" s="40"/>
      <c r="K1763" s="40"/>
      <c r="L1763" s="40"/>
      <c r="M1763" s="40"/>
    </row>
    <row r="1764" spans="1:13" ht="15.75" customHeight="1" x14ac:dyDescent="0.15">
      <c r="A1764" s="45"/>
      <c r="B1764" s="35"/>
      <c r="C1764" s="40"/>
      <c r="D1764" s="192" t="s">
        <v>4168</v>
      </c>
      <c r="E1764" s="193" t="s">
        <v>4169</v>
      </c>
      <c r="F1764" s="40"/>
      <c r="G1764" s="40"/>
      <c r="H1764" s="40"/>
      <c r="I1764" s="40"/>
      <c r="J1764" s="40"/>
      <c r="K1764" s="40"/>
      <c r="L1764" s="40"/>
      <c r="M1764" s="40"/>
    </row>
    <row r="1765" spans="1:13" ht="15.75" customHeight="1" x14ac:dyDescent="0.15">
      <c r="A1765" s="45"/>
      <c r="B1765" s="35"/>
      <c r="C1765" s="40"/>
      <c r="D1765" s="192" t="s">
        <v>4170</v>
      </c>
      <c r="E1765" s="193" t="s">
        <v>4171</v>
      </c>
      <c r="F1765" s="40"/>
      <c r="G1765" s="40"/>
      <c r="H1765" s="40"/>
      <c r="I1765" s="40"/>
      <c r="J1765" s="40"/>
      <c r="K1765" s="40"/>
      <c r="L1765" s="40"/>
      <c r="M1765" s="40"/>
    </row>
    <row r="1766" spans="1:13" ht="15.75" customHeight="1" x14ac:dyDescent="0.15">
      <c r="A1766" s="45"/>
      <c r="B1766" s="35"/>
      <c r="C1766" s="40"/>
      <c r="D1766" s="192" t="s">
        <v>4172</v>
      </c>
      <c r="E1766" s="193" t="s">
        <v>4173</v>
      </c>
      <c r="F1766" s="40"/>
      <c r="G1766" s="40"/>
      <c r="H1766" s="40"/>
      <c r="I1766" s="40"/>
      <c r="J1766" s="40"/>
      <c r="K1766" s="40"/>
      <c r="L1766" s="40"/>
      <c r="M1766" s="40"/>
    </row>
    <row r="1767" spans="1:13" ht="15.75" customHeight="1" x14ac:dyDescent="0.15">
      <c r="A1767" s="45"/>
      <c r="B1767" s="35"/>
      <c r="C1767" s="40"/>
      <c r="D1767" s="192" t="s">
        <v>4174</v>
      </c>
      <c r="E1767" s="193" t="s">
        <v>4175</v>
      </c>
      <c r="F1767" s="40"/>
      <c r="G1767" s="40"/>
      <c r="H1767" s="40"/>
      <c r="I1767" s="40"/>
      <c r="J1767" s="40"/>
      <c r="K1767" s="40"/>
      <c r="L1767" s="40"/>
      <c r="M1767" s="40"/>
    </row>
    <row r="1768" spans="1:13" ht="15.75" customHeight="1" x14ac:dyDescent="0.15">
      <c r="A1768" s="45"/>
      <c r="B1768" s="35"/>
      <c r="C1768" s="40"/>
      <c r="D1768" s="192" t="s">
        <v>4176</v>
      </c>
      <c r="E1768" s="193" t="s">
        <v>4177</v>
      </c>
      <c r="F1768" s="40"/>
      <c r="G1768" s="40"/>
      <c r="H1768" s="40"/>
      <c r="I1768" s="40"/>
      <c r="J1768" s="40"/>
      <c r="K1768" s="40"/>
      <c r="L1768" s="40"/>
      <c r="M1768" s="40"/>
    </row>
    <row r="1769" spans="1:13" ht="15.75" customHeight="1" x14ac:dyDescent="0.15">
      <c r="A1769" s="45"/>
      <c r="B1769" s="35"/>
      <c r="C1769" s="40"/>
      <c r="D1769" s="192" t="s">
        <v>4178</v>
      </c>
      <c r="E1769" s="193" t="s">
        <v>4179</v>
      </c>
      <c r="F1769" s="40"/>
      <c r="G1769" s="40"/>
      <c r="H1769" s="40"/>
      <c r="I1769" s="40"/>
      <c r="J1769" s="40"/>
      <c r="K1769" s="40"/>
      <c r="L1769" s="40"/>
      <c r="M1769" s="40"/>
    </row>
    <row r="1770" spans="1:13" ht="15.75" customHeight="1" x14ac:dyDescent="0.15">
      <c r="A1770" s="45"/>
      <c r="B1770" s="35"/>
      <c r="C1770" s="40"/>
      <c r="D1770" s="192" t="s">
        <v>4180</v>
      </c>
      <c r="E1770" s="193" t="s">
        <v>4181</v>
      </c>
      <c r="F1770" s="40"/>
      <c r="G1770" s="40"/>
      <c r="H1770" s="40"/>
      <c r="I1770" s="40"/>
      <c r="J1770" s="40"/>
      <c r="K1770" s="40"/>
      <c r="L1770" s="40"/>
      <c r="M1770" s="40"/>
    </row>
    <row r="1771" spans="1:13" ht="15.75" customHeight="1" x14ac:dyDescent="0.15">
      <c r="A1771" s="45"/>
      <c r="B1771" s="35"/>
      <c r="C1771" s="40"/>
      <c r="D1771" s="192" t="s">
        <v>4182</v>
      </c>
      <c r="E1771" s="193" t="s">
        <v>4183</v>
      </c>
      <c r="F1771" s="40"/>
      <c r="G1771" s="40"/>
      <c r="H1771" s="40"/>
      <c r="I1771" s="40"/>
      <c r="J1771" s="40"/>
      <c r="K1771" s="40"/>
      <c r="L1771" s="40"/>
      <c r="M1771" s="40"/>
    </row>
    <row r="1772" spans="1:13" ht="15.75" customHeight="1" x14ac:dyDescent="0.15">
      <c r="A1772" s="45"/>
      <c r="B1772" s="35"/>
      <c r="C1772" s="40"/>
      <c r="D1772" s="192" t="s">
        <v>4184</v>
      </c>
      <c r="E1772" s="193" t="s">
        <v>4185</v>
      </c>
      <c r="F1772" s="40"/>
      <c r="G1772" s="40"/>
      <c r="H1772" s="40"/>
      <c r="I1772" s="40"/>
      <c r="J1772" s="40"/>
      <c r="K1772" s="40"/>
      <c r="L1772" s="40"/>
      <c r="M1772" s="40"/>
    </row>
    <row r="1773" spans="1:13" ht="15.75" customHeight="1" x14ac:dyDescent="0.15">
      <c r="A1773" s="45"/>
      <c r="B1773" s="35"/>
      <c r="C1773" s="40"/>
      <c r="D1773" s="192" t="s">
        <v>4186</v>
      </c>
      <c r="E1773" s="193" t="s">
        <v>4187</v>
      </c>
      <c r="F1773" s="40"/>
      <c r="G1773" s="40"/>
      <c r="H1773" s="40"/>
      <c r="I1773" s="40"/>
      <c r="J1773" s="40"/>
      <c r="K1773" s="40"/>
      <c r="L1773" s="40"/>
      <c r="M1773" s="40"/>
    </row>
    <row r="1774" spans="1:13" ht="15.75" customHeight="1" x14ac:dyDescent="0.15">
      <c r="A1774" s="45"/>
      <c r="B1774" s="35"/>
      <c r="C1774" s="40"/>
      <c r="D1774" s="192" t="s">
        <v>4188</v>
      </c>
      <c r="E1774" s="193" t="s">
        <v>4189</v>
      </c>
      <c r="F1774" s="40"/>
      <c r="G1774" s="40"/>
      <c r="H1774" s="40"/>
      <c r="I1774" s="40"/>
      <c r="J1774" s="40"/>
      <c r="K1774" s="40"/>
      <c r="L1774" s="40"/>
      <c r="M1774" s="40"/>
    </row>
    <row r="1775" spans="1:13" ht="15.75" customHeight="1" x14ac:dyDescent="0.15">
      <c r="A1775" s="45"/>
      <c r="B1775" s="35"/>
      <c r="C1775" s="40"/>
      <c r="D1775" s="192" t="s">
        <v>4190</v>
      </c>
      <c r="E1775" s="193" t="s">
        <v>4191</v>
      </c>
      <c r="F1775" s="40"/>
      <c r="G1775" s="40"/>
      <c r="H1775" s="40"/>
      <c r="I1775" s="40"/>
      <c r="J1775" s="40"/>
      <c r="K1775" s="40"/>
      <c r="L1775" s="40"/>
      <c r="M1775" s="40"/>
    </row>
    <row r="1776" spans="1:13" ht="15.75" customHeight="1" x14ac:dyDescent="0.15">
      <c r="A1776" s="45"/>
      <c r="B1776" s="35"/>
      <c r="C1776" s="40"/>
      <c r="D1776" s="192" t="s">
        <v>4192</v>
      </c>
      <c r="E1776" s="193" t="s">
        <v>4193</v>
      </c>
      <c r="F1776" s="40"/>
      <c r="G1776" s="40"/>
      <c r="H1776" s="40"/>
      <c r="I1776" s="40"/>
      <c r="J1776" s="40"/>
      <c r="K1776" s="40"/>
      <c r="L1776" s="40"/>
      <c r="M1776" s="40"/>
    </row>
    <row r="1777" spans="1:13" ht="15.75" customHeight="1" x14ac:dyDescent="0.15">
      <c r="A1777" s="45"/>
      <c r="B1777" s="35"/>
      <c r="C1777" s="40"/>
      <c r="D1777" s="192" t="s">
        <v>4194</v>
      </c>
      <c r="E1777" s="193" t="s">
        <v>4195</v>
      </c>
      <c r="F1777" s="40"/>
      <c r="G1777" s="40"/>
      <c r="H1777" s="40"/>
      <c r="I1777" s="40"/>
      <c r="J1777" s="40"/>
      <c r="K1777" s="40"/>
      <c r="L1777" s="40"/>
      <c r="M1777" s="40"/>
    </row>
    <row r="1778" spans="1:13" ht="15.75" customHeight="1" x14ac:dyDescent="0.15">
      <c r="A1778" s="45"/>
      <c r="B1778" s="35"/>
      <c r="C1778" s="40"/>
      <c r="D1778" s="192" t="s">
        <v>4196</v>
      </c>
      <c r="E1778" s="193" t="s">
        <v>4197</v>
      </c>
      <c r="F1778" s="40"/>
      <c r="G1778" s="40"/>
      <c r="H1778" s="40"/>
      <c r="I1778" s="40"/>
      <c r="J1778" s="40"/>
      <c r="K1778" s="40"/>
      <c r="L1778" s="40"/>
      <c r="M1778" s="40"/>
    </row>
    <row r="1779" spans="1:13" ht="15.75" customHeight="1" x14ac:dyDescent="0.15">
      <c r="A1779" s="45"/>
      <c r="B1779" s="35"/>
      <c r="C1779" s="40"/>
      <c r="D1779" s="192" t="s">
        <v>4198</v>
      </c>
      <c r="E1779" s="193" t="s">
        <v>4199</v>
      </c>
      <c r="F1779" s="40"/>
      <c r="G1779" s="40"/>
      <c r="H1779" s="40"/>
      <c r="I1779" s="40"/>
      <c r="J1779" s="40"/>
      <c r="K1779" s="40"/>
      <c r="L1779" s="40"/>
      <c r="M1779" s="40"/>
    </row>
    <row r="1780" spans="1:13" ht="15.75" customHeight="1" x14ac:dyDescent="0.15">
      <c r="A1780" s="45"/>
      <c r="B1780" s="35"/>
      <c r="C1780" s="40"/>
      <c r="D1780" s="192" t="s">
        <v>4200</v>
      </c>
      <c r="E1780" s="193" t="s">
        <v>4201</v>
      </c>
      <c r="F1780" s="40"/>
      <c r="G1780" s="40"/>
      <c r="H1780" s="40"/>
      <c r="I1780" s="40"/>
      <c r="J1780" s="40"/>
      <c r="K1780" s="40"/>
      <c r="L1780" s="40"/>
      <c r="M1780" s="40"/>
    </row>
    <row r="1781" spans="1:13" ht="15.75" customHeight="1" x14ac:dyDescent="0.15">
      <c r="A1781" s="45"/>
      <c r="B1781" s="35"/>
      <c r="C1781" s="40"/>
      <c r="D1781" s="192" t="s">
        <v>4202</v>
      </c>
      <c r="E1781" s="193" t="s">
        <v>4203</v>
      </c>
      <c r="F1781" s="40"/>
      <c r="G1781" s="40"/>
      <c r="H1781" s="40"/>
      <c r="I1781" s="40"/>
      <c r="J1781" s="40"/>
      <c r="K1781" s="40"/>
      <c r="L1781" s="40"/>
      <c r="M1781" s="40"/>
    </row>
    <row r="1782" spans="1:13" ht="15.75" customHeight="1" x14ac:dyDescent="0.15">
      <c r="A1782" s="45"/>
      <c r="B1782" s="35"/>
      <c r="C1782" s="40"/>
      <c r="D1782" s="192" t="s">
        <v>4204</v>
      </c>
      <c r="E1782" s="193" t="s">
        <v>4205</v>
      </c>
      <c r="F1782" s="40"/>
      <c r="G1782" s="40"/>
      <c r="H1782" s="40"/>
      <c r="I1782" s="40"/>
      <c r="J1782" s="40"/>
      <c r="K1782" s="40"/>
      <c r="L1782" s="40"/>
      <c r="M1782" s="40"/>
    </row>
    <row r="1783" spans="1:13" ht="15.75" customHeight="1" x14ac:dyDescent="0.15">
      <c r="A1783" s="45"/>
      <c r="B1783" s="35"/>
      <c r="C1783" s="40"/>
      <c r="D1783" s="192" t="s">
        <v>4206</v>
      </c>
      <c r="E1783" s="193" t="s">
        <v>4207</v>
      </c>
      <c r="F1783" s="40"/>
      <c r="G1783" s="40"/>
      <c r="H1783" s="40"/>
      <c r="I1783" s="40"/>
      <c r="J1783" s="40"/>
      <c r="K1783" s="40"/>
      <c r="L1783" s="40"/>
      <c r="M1783" s="40"/>
    </row>
    <row r="1784" spans="1:13" ht="15.75" customHeight="1" x14ac:dyDescent="0.15">
      <c r="A1784" s="45"/>
      <c r="B1784" s="35"/>
      <c r="C1784" s="40"/>
      <c r="D1784" s="192" t="s">
        <v>4208</v>
      </c>
      <c r="E1784" s="193" t="s">
        <v>4209</v>
      </c>
      <c r="F1784" s="40"/>
      <c r="G1784" s="40"/>
      <c r="H1784" s="40"/>
      <c r="I1784" s="40"/>
      <c r="J1784" s="40"/>
      <c r="K1784" s="40"/>
      <c r="L1784" s="40"/>
      <c r="M1784" s="40"/>
    </row>
    <row r="1785" spans="1:13" ht="15.75" customHeight="1" x14ac:dyDescent="0.15">
      <c r="A1785" s="45"/>
      <c r="B1785" s="35"/>
      <c r="C1785" s="40"/>
      <c r="D1785" s="192" t="s">
        <v>4210</v>
      </c>
      <c r="E1785" s="193" t="s">
        <v>4211</v>
      </c>
      <c r="F1785" s="40"/>
      <c r="G1785" s="40"/>
      <c r="H1785" s="40"/>
      <c r="I1785" s="40"/>
      <c r="J1785" s="40"/>
      <c r="K1785" s="40"/>
      <c r="L1785" s="40"/>
      <c r="M1785" s="40"/>
    </row>
    <row r="1786" spans="1:13" ht="15.75" customHeight="1" x14ac:dyDescent="0.15">
      <c r="A1786" s="45"/>
      <c r="B1786" s="35"/>
      <c r="C1786" s="40"/>
      <c r="D1786" s="192" t="s">
        <v>4212</v>
      </c>
      <c r="E1786" s="193" t="s">
        <v>4213</v>
      </c>
      <c r="F1786" s="40"/>
      <c r="G1786" s="40"/>
      <c r="H1786" s="40"/>
      <c r="I1786" s="40"/>
      <c r="J1786" s="40"/>
      <c r="K1786" s="40"/>
      <c r="L1786" s="40"/>
      <c r="M1786" s="40"/>
    </row>
    <row r="1787" spans="1:13" ht="15.75" customHeight="1" x14ac:dyDescent="0.15">
      <c r="A1787" s="45"/>
      <c r="B1787" s="35"/>
      <c r="C1787" s="40"/>
      <c r="D1787" s="192" t="s">
        <v>4214</v>
      </c>
      <c r="E1787" s="193" t="s">
        <v>4215</v>
      </c>
      <c r="F1787" s="40"/>
      <c r="G1787" s="40"/>
      <c r="H1787" s="40"/>
      <c r="I1787" s="40"/>
      <c r="J1787" s="40"/>
      <c r="K1787" s="40"/>
      <c r="L1787" s="40"/>
      <c r="M1787" s="40"/>
    </row>
    <row r="1788" spans="1:13" ht="15.75" customHeight="1" x14ac:dyDescent="0.15">
      <c r="A1788" s="45"/>
      <c r="B1788" s="35"/>
      <c r="C1788" s="40"/>
      <c r="D1788" s="192" t="s">
        <v>4216</v>
      </c>
      <c r="E1788" s="193" t="s">
        <v>4217</v>
      </c>
      <c r="F1788" s="40"/>
      <c r="G1788" s="40"/>
      <c r="H1788" s="40"/>
      <c r="I1788" s="40"/>
      <c r="J1788" s="40"/>
      <c r="K1788" s="40"/>
      <c r="L1788" s="40"/>
      <c r="M1788" s="40"/>
    </row>
    <row r="1789" spans="1:13" ht="15.75" customHeight="1" x14ac:dyDescent="0.15">
      <c r="A1789" s="45"/>
      <c r="B1789" s="35"/>
      <c r="C1789" s="40"/>
      <c r="D1789" s="192" t="s">
        <v>4218</v>
      </c>
      <c r="E1789" s="193" t="s">
        <v>4219</v>
      </c>
      <c r="F1789" s="40"/>
      <c r="G1789" s="40"/>
      <c r="H1789" s="40"/>
      <c r="I1789" s="40"/>
      <c r="J1789" s="40"/>
      <c r="K1789" s="40"/>
      <c r="L1789" s="40"/>
      <c r="M1789" s="40"/>
    </row>
    <row r="1790" spans="1:13" ht="15.75" customHeight="1" x14ac:dyDescent="0.15">
      <c r="A1790" s="45"/>
      <c r="B1790" s="35"/>
      <c r="C1790" s="40"/>
      <c r="D1790" s="192" t="s">
        <v>4220</v>
      </c>
      <c r="E1790" s="193" t="s">
        <v>4221</v>
      </c>
      <c r="F1790" s="40"/>
      <c r="G1790" s="40"/>
      <c r="H1790" s="40"/>
      <c r="I1790" s="40"/>
      <c r="J1790" s="40"/>
      <c r="K1790" s="40"/>
      <c r="L1790" s="40"/>
      <c r="M1790" s="40"/>
    </row>
    <row r="1791" spans="1:13" ht="15.75" customHeight="1" x14ac:dyDescent="0.15">
      <c r="A1791" s="45"/>
      <c r="B1791" s="35"/>
      <c r="C1791" s="40"/>
      <c r="D1791" s="192" t="s">
        <v>4222</v>
      </c>
      <c r="E1791" s="193" t="s">
        <v>4223</v>
      </c>
      <c r="F1791" s="40"/>
      <c r="G1791" s="40"/>
      <c r="H1791" s="40"/>
      <c r="I1791" s="40"/>
      <c r="J1791" s="40"/>
      <c r="K1791" s="40"/>
      <c r="L1791" s="40"/>
      <c r="M1791" s="40"/>
    </row>
    <row r="1792" spans="1:13" ht="15.75" customHeight="1" x14ac:dyDescent="0.15">
      <c r="A1792" s="45"/>
      <c r="B1792" s="35"/>
      <c r="C1792" s="40"/>
      <c r="D1792" s="192" t="s">
        <v>4224</v>
      </c>
      <c r="E1792" s="193" t="s">
        <v>4225</v>
      </c>
      <c r="F1792" s="40"/>
      <c r="G1792" s="40"/>
      <c r="H1792" s="40"/>
      <c r="I1792" s="40"/>
      <c r="J1792" s="40"/>
      <c r="K1792" s="40"/>
      <c r="L1792" s="40"/>
      <c r="M1792" s="40"/>
    </row>
    <row r="1793" spans="1:13" ht="15.75" customHeight="1" x14ac:dyDescent="0.15">
      <c r="A1793" s="45"/>
      <c r="B1793" s="35"/>
      <c r="C1793" s="40"/>
      <c r="D1793" s="192" t="s">
        <v>4226</v>
      </c>
      <c r="E1793" s="193" t="s">
        <v>4227</v>
      </c>
      <c r="F1793" s="40"/>
      <c r="G1793" s="40"/>
      <c r="H1793" s="40"/>
      <c r="I1793" s="40"/>
      <c r="J1793" s="40"/>
      <c r="K1793" s="40"/>
      <c r="L1793" s="40"/>
      <c r="M1793" s="40"/>
    </row>
    <row r="1794" spans="1:13" ht="15.75" customHeight="1" x14ac:dyDescent="0.15">
      <c r="A1794" s="45"/>
      <c r="B1794" s="35"/>
      <c r="C1794" s="40"/>
      <c r="D1794" s="192" t="s">
        <v>4228</v>
      </c>
      <c r="E1794" s="193" t="s">
        <v>4229</v>
      </c>
      <c r="F1794" s="40"/>
      <c r="G1794" s="40"/>
      <c r="H1794" s="40"/>
      <c r="I1794" s="40"/>
      <c r="J1794" s="40"/>
      <c r="K1794" s="40"/>
      <c r="L1794" s="40"/>
      <c r="M1794" s="40"/>
    </row>
    <row r="1795" spans="1:13" ht="15.75" customHeight="1" x14ac:dyDescent="0.15">
      <c r="A1795" s="45"/>
      <c r="B1795" s="35"/>
      <c r="C1795" s="40"/>
      <c r="D1795" s="192" t="s">
        <v>4230</v>
      </c>
      <c r="E1795" s="193" t="s">
        <v>4231</v>
      </c>
      <c r="F1795" s="40"/>
      <c r="G1795" s="40"/>
      <c r="H1795" s="40"/>
      <c r="I1795" s="40"/>
      <c r="J1795" s="40"/>
      <c r="K1795" s="40"/>
      <c r="L1795" s="40"/>
      <c r="M1795" s="40"/>
    </row>
    <row r="1796" spans="1:13" ht="15.75" customHeight="1" x14ac:dyDescent="0.15">
      <c r="A1796" s="45"/>
      <c r="B1796" s="35"/>
      <c r="C1796" s="40"/>
      <c r="D1796" s="192" t="s">
        <v>4232</v>
      </c>
      <c r="E1796" s="193" t="s">
        <v>195</v>
      </c>
      <c r="F1796" s="40"/>
      <c r="G1796" s="40"/>
      <c r="H1796" s="40"/>
      <c r="I1796" s="40"/>
      <c r="J1796" s="40"/>
      <c r="K1796" s="40"/>
      <c r="L1796" s="40"/>
      <c r="M1796" s="40"/>
    </row>
    <row r="1797" spans="1:13" ht="15.75" customHeight="1" x14ac:dyDescent="0.15">
      <c r="A1797" s="45"/>
      <c r="B1797" s="35"/>
      <c r="C1797" s="40"/>
      <c r="D1797" s="192" t="s">
        <v>4233</v>
      </c>
      <c r="E1797" s="193" t="s">
        <v>4234</v>
      </c>
      <c r="F1797" s="40"/>
      <c r="G1797" s="40"/>
      <c r="H1797" s="40"/>
      <c r="I1797" s="40"/>
      <c r="J1797" s="40"/>
      <c r="K1797" s="40"/>
      <c r="L1797" s="40"/>
      <c r="M1797" s="40"/>
    </row>
    <row r="1798" spans="1:13" ht="15.75" customHeight="1" x14ac:dyDescent="0.15">
      <c r="A1798" s="45"/>
      <c r="B1798" s="35"/>
      <c r="C1798" s="40"/>
      <c r="D1798" s="192" t="s">
        <v>4235</v>
      </c>
      <c r="E1798" s="193" t="s">
        <v>4236</v>
      </c>
      <c r="F1798" s="40"/>
      <c r="G1798" s="40"/>
      <c r="H1798" s="40"/>
      <c r="I1798" s="40"/>
      <c r="J1798" s="40"/>
      <c r="K1798" s="40"/>
      <c r="L1798" s="40"/>
      <c r="M1798" s="40"/>
    </row>
    <row r="1799" spans="1:13" ht="15.75" customHeight="1" x14ac:dyDescent="0.15">
      <c r="A1799" s="45"/>
      <c r="B1799" s="35"/>
      <c r="C1799" s="40"/>
      <c r="D1799" s="192" t="s">
        <v>4237</v>
      </c>
      <c r="E1799" s="193" t="s">
        <v>4238</v>
      </c>
      <c r="F1799" s="40"/>
      <c r="G1799" s="40"/>
      <c r="H1799" s="40"/>
      <c r="I1799" s="40"/>
      <c r="J1799" s="40"/>
      <c r="K1799" s="40"/>
      <c r="L1799" s="40"/>
      <c r="M1799" s="40"/>
    </row>
    <row r="1800" spans="1:13" ht="15.75" customHeight="1" x14ac:dyDescent="0.15">
      <c r="A1800" s="45"/>
      <c r="B1800" s="35"/>
      <c r="C1800" s="40"/>
      <c r="D1800" s="192" t="s">
        <v>4239</v>
      </c>
      <c r="E1800" s="193" t="s">
        <v>4240</v>
      </c>
      <c r="F1800" s="40"/>
      <c r="G1800" s="40"/>
      <c r="H1800" s="40"/>
      <c r="I1800" s="40"/>
      <c r="J1800" s="40"/>
      <c r="K1800" s="40"/>
      <c r="L1800" s="40"/>
      <c r="M1800" s="40"/>
    </row>
    <row r="1801" spans="1:13" ht="15.75" customHeight="1" x14ac:dyDescent="0.15">
      <c r="A1801" s="45"/>
      <c r="B1801" s="35"/>
      <c r="C1801" s="40"/>
      <c r="D1801" s="192" t="s">
        <v>4241</v>
      </c>
      <c r="E1801" s="193" t="s">
        <v>4242</v>
      </c>
      <c r="F1801" s="40"/>
      <c r="G1801" s="40"/>
      <c r="H1801" s="40"/>
      <c r="I1801" s="40"/>
      <c r="J1801" s="40"/>
      <c r="K1801" s="40"/>
      <c r="L1801" s="40"/>
      <c r="M1801" s="40"/>
    </row>
    <row r="1802" spans="1:13" ht="15.75" customHeight="1" x14ac:dyDescent="0.15">
      <c r="A1802" s="45"/>
      <c r="B1802" s="35"/>
      <c r="C1802" s="40"/>
      <c r="D1802" s="192" t="s">
        <v>4243</v>
      </c>
      <c r="E1802" s="193" t="s">
        <v>4244</v>
      </c>
      <c r="F1802" s="40"/>
      <c r="G1802" s="40"/>
      <c r="H1802" s="40"/>
      <c r="I1802" s="40"/>
      <c r="J1802" s="40"/>
      <c r="K1802" s="40"/>
      <c r="L1802" s="40"/>
      <c r="M1802" s="40"/>
    </row>
    <row r="1803" spans="1:13" ht="15.75" customHeight="1" x14ac:dyDescent="0.15">
      <c r="A1803" s="45"/>
      <c r="B1803" s="35"/>
      <c r="C1803" s="40"/>
      <c r="D1803" s="192" t="s">
        <v>4245</v>
      </c>
      <c r="E1803" s="193" t="s">
        <v>4246</v>
      </c>
      <c r="F1803" s="40"/>
      <c r="G1803" s="40"/>
      <c r="H1803" s="40"/>
      <c r="I1803" s="40"/>
      <c r="J1803" s="40"/>
      <c r="K1803" s="40"/>
      <c r="L1803" s="40"/>
      <c r="M1803" s="40"/>
    </row>
    <row r="1804" spans="1:13" ht="15.75" customHeight="1" x14ac:dyDescent="0.15">
      <c r="A1804" s="45"/>
      <c r="B1804" s="35"/>
      <c r="C1804" s="40"/>
      <c r="D1804" s="192" t="s">
        <v>4247</v>
      </c>
      <c r="E1804" s="193" t="s">
        <v>4248</v>
      </c>
      <c r="F1804" s="40"/>
      <c r="G1804" s="40"/>
      <c r="H1804" s="40"/>
      <c r="I1804" s="40"/>
      <c r="J1804" s="40"/>
      <c r="K1804" s="40"/>
      <c r="L1804" s="40"/>
      <c r="M1804" s="40"/>
    </row>
    <row r="1805" spans="1:13" ht="15.75" customHeight="1" x14ac:dyDescent="0.15">
      <c r="A1805" s="45"/>
      <c r="B1805" s="35"/>
      <c r="C1805" s="40"/>
      <c r="D1805" s="192" t="s">
        <v>4249</v>
      </c>
      <c r="E1805" s="193" t="s">
        <v>4250</v>
      </c>
      <c r="F1805" s="40"/>
      <c r="G1805" s="40"/>
      <c r="H1805" s="40"/>
      <c r="I1805" s="40"/>
      <c r="J1805" s="40"/>
      <c r="K1805" s="40"/>
      <c r="L1805" s="40"/>
      <c r="M1805" s="40"/>
    </row>
    <row r="1806" spans="1:13" ht="15.75" customHeight="1" x14ac:dyDescent="0.15">
      <c r="A1806" s="45"/>
      <c r="B1806" s="35"/>
      <c r="C1806" s="40"/>
      <c r="D1806" s="192" t="s">
        <v>4251</v>
      </c>
      <c r="E1806" s="193" t="s">
        <v>4252</v>
      </c>
      <c r="F1806" s="40"/>
      <c r="G1806" s="40"/>
      <c r="H1806" s="40"/>
      <c r="I1806" s="40"/>
      <c r="J1806" s="40"/>
      <c r="K1806" s="40"/>
      <c r="L1806" s="40"/>
      <c r="M1806" s="40"/>
    </row>
    <row r="1807" spans="1:13" ht="15.75" customHeight="1" x14ac:dyDescent="0.15">
      <c r="A1807" s="45"/>
      <c r="B1807" s="35"/>
      <c r="C1807" s="40"/>
      <c r="D1807" s="192" t="s">
        <v>4253</v>
      </c>
      <c r="E1807" s="193" t="s">
        <v>4254</v>
      </c>
      <c r="F1807" s="40"/>
      <c r="G1807" s="40"/>
      <c r="H1807" s="40"/>
      <c r="I1807" s="40"/>
      <c r="J1807" s="40"/>
      <c r="K1807" s="40"/>
      <c r="L1807" s="40"/>
      <c r="M1807" s="40"/>
    </row>
    <row r="1808" spans="1:13" ht="15.75" customHeight="1" x14ac:dyDescent="0.15">
      <c r="A1808" s="45"/>
      <c r="B1808" s="35"/>
      <c r="C1808" s="40"/>
      <c r="D1808" s="192" t="s">
        <v>4255</v>
      </c>
      <c r="E1808" s="193" t="s">
        <v>4256</v>
      </c>
      <c r="F1808" s="40"/>
      <c r="G1808" s="40"/>
      <c r="H1808" s="40"/>
      <c r="I1808" s="40"/>
      <c r="J1808" s="40"/>
      <c r="K1808" s="40"/>
      <c r="L1808" s="40"/>
      <c r="M1808" s="40"/>
    </row>
    <row r="1809" spans="1:13" ht="15.75" customHeight="1" x14ac:dyDescent="0.15">
      <c r="A1809" s="45"/>
      <c r="B1809" s="35"/>
      <c r="C1809" s="40"/>
      <c r="D1809" s="192" t="s">
        <v>4257</v>
      </c>
      <c r="E1809" s="193" t="s">
        <v>4258</v>
      </c>
      <c r="F1809" s="40"/>
      <c r="G1809" s="40"/>
      <c r="H1809" s="40"/>
      <c r="I1809" s="40"/>
      <c r="J1809" s="40"/>
      <c r="K1809" s="40"/>
      <c r="L1809" s="40"/>
      <c r="M1809" s="40"/>
    </row>
    <row r="1810" spans="1:13" ht="15.75" customHeight="1" x14ac:dyDescent="0.15">
      <c r="A1810" s="45"/>
      <c r="B1810" s="35"/>
      <c r="C1810" s="40"/>
      <c r="D1810" s="192" t="s">
        <v>4259</v>
      </c>
      <c r="E1810" s="193" t="s">
        <v>4260</v>
      </c>
      <c r="F1810" s="40"/>
      <c r="G1810" s="40"/>
      <c r="H1810" s="40"/>
      <c r="I1810" s="40"/>
      <c r="J1810" s="40"/>
      <c r="K1810" s="40"/>
      <c r="L1810" s="40"/>
      <c r="M1810" s="40"/>
    </row>
    <row r="1811" spans="1:13" ht="15.75" customHeight="1" x14ac:dyDescent="0.15">
      <c r="A1811" s="45"/>
      <c r="B1811" s="35"/>
      <c r="C1811" s="40"/>
      <c r="D1811" s="192" t="s">
        <v>4261</v>
      </c>
      <c r="E1811" s="193" t="s">
        <v>4262</v>
      </c>
      <c r="F1811" s="40"/>
      <c r="G1811" s="40"/>
      <c r="H1811" s="40"/>
      <c r="I1811" s="40"/>
      <c r="J1811" s="40"/>
      <c r="K1811" s="40"/>
      <c r="L1811" s="40"/>
      <c r="M1811" s="40"/>
    </row>
    <row r="1812" spans="1:13" ht="15.75" customHeight="1" x14ac:dyDescent="0.15">
      <c r="A1812" s="45"/>
      <c r="B1812" s="35"/>
      <c r="C1812" s="40"/>
      <c r="D1812" s="192" t="s">
        <v>4263</v>
      </c>
      <c r="E1812" s="193" t="s">
        <v>4264</v>
      </c>
      <c r="F1812" s="40"/>
      <c r="G1812" s="40"/>
      <c r="H1812" s="40"/>
      <c r="I1812" s="40"/>
      <c r="J1812" s="40"/>
      <c r="K1812" s="40"/>
      <c r="L1812" s="40"/>
      <c r="M1812" s="40"/>
    </row>
    <row r="1813" spans="1:13" ht="15.75" customHeight="1" x14ac:dyDescent="0.15">
      <c r="A1813" s="45"/>
      <c r="B1813" s="35"/>
      <c r="C1813" s="40"/>
      <c r="D1813" s="192" t="s">
        <v>4265</v>
      </c>
      <c r="E1813" s="193" t="s">
        <v>4266</v>
      </c>
      <c r="F1813" s="40"/>
      <c r="G1813" s="40"/>
      <c r="H1813" s="40"/>
      <c r="I1813" s="40"/>
      <c r="J1813" s="40"/>
      <c r="K1813" s="40"/>
      <c r="L1813" s="40"/>
      <c r="M1813" s="40"/>
    </row>
    <row r="1814" spans="1:13" ht="15.75" customHeight="1" x14ac:dyDescent="0.15">
      <c r="A1814" s="45"/>
      <c r="B1814" s="35"/>
      <c r="C1814" s="40"/>
      <c r="D1814" s="192" t="s">
        <v>4267</v>
      </c>
      <c r="E1814" s="193" t="s">
        <v>4268</v>
      </c>
      <c r="F1814" s="40"/>
      <c r="G1814" s="40"/>
      <c r="H1814" s="40"/>
      <c r="I1814" s="40"/>
      <c r="J1814" s="40"/>
      <c r="K1814" s="40"/>
      <c r="L1814" s="40"/>
      <c r="M1814" s="40"/>
    </row>
    <row r="1815" spans="1:13" ht="15.75" customHeight="1" x14ac:dyDescent="0.15">
      <c r="A1815" s="45"/>
      <c r="B1815" s="35"/>
      <c r="C1815" s="40"/>
      <c r="D1815" s="192" t="s">
        <v>4269</v>
      </c>
      <c r="E1815" s="193" t="s">
        <v>4270</v>
      </c>
      <c r="F1815" s="40"/>
      <c r="G1815" s="40"/>
      <c r="H1815" s="40"/>
      <c r="I1815" s="40"/>
      <c r="J1815" s="40"/>
      <c r="K1815" s="40"/>
      <c r="L1815" s="40"/>
      <c r="M1815" s="40"/>
    </row>
    <row r="1816" spans="1:13" ht="15.75" customHeight="1" x14ac:dyDescent="0.15">
      <c r="A1816" s="45"/>
      <c r="B1816" s="35"/>
      <c r="C1816" s="40"/>
      <c r="D1816" s="192" t="s">
        <v>4271</v>
      </c>
      <c r="E1816" s="193" t="s">
        <v>4272</v>
      </c>
      <c r="F1816" s="40"/>
      <c r="G1816" s="40"/>
      <c r="H1816" s="40"/>
      <c r="I1816" s="40"/>
      <c r="J1816" s="40"/>
      <c r="K1816" s="40"/>
      <c r="L1816" s="40"/>
      <c r="M1816" s="40"/>
    </row>
    <row r="1817" spans="1:13" ht="15.75" customHeight="1" x14ac:dyDescent="0.15">
      <c r="A1817" s="45"/>
      <c r="B1817" s="35"/>
      <c r="C1817" s="40"/>
      <c r="D1817" s="192" t="s">
        <v>4273</v>
      </c>
      <c r="E1817" s="193" t="s">
        <v>4274</v>
      </c>
      <c r="F1817" s="40"/>
      <c r="G1817" s="40"/>
      <c r="H1817" s="40"/>
      <c r="I1817" s="40"/>
      <c r="J1817" s="40"/>
      <c r="K1817" s="40"/>
      <c r="L1817" s="40"/>
      <c r="M1817" s="40"/>
    </row>
    <row r="1818" spans="1:13" ht="15.75" customHeight="1" x14ac:dyDescent="0.15">
      <c r="A1818" s="45"/>
      <c r="B1818" s="35"/>
      <c r="C1818" s="40"/>
      <c r="D1818" s="192" t="s">
        <v>4275</v>
      </c>
      <c r="E1818" s="193" t="s">
        <v>4276</v>
      </c>
      <c r="F1818" s="40"/>
      <c r="G1818" s="40"/>
      <c r="H1818" s="40"/>
      <c r="I1818" s="40"/>
      <c r="J1818" s="40"/>
      <c r="K1818" s="40"/>
      <c r="L1818" s="40"/>
      <c r="M1818" s="40"/>
    </row>
    <row r="1819" spans="1:13" ht="15.75" customHeight="1" x14ac:dyDescent="0.15">
      <c r="A1819" s="45"/>
      <c r="B1819" s="35"/>
      <c r="C1819" s="40"/>
      <c r="D1819" s="192" t="s">
        <v>4277</v>
      </c>
      <c r="E1819" s="193" t="s">
        <v>4278</v>
      </c>
      <c r="F1819" s="40"/>
      <c r="G1819" s="40"/>
      <c r="H1819" s="40"/>
      <c r="I1819" s="40"/>
      <c r="J1819" s="40"/>
      <c r="K1819" s="40"/>
      <c r="L1819" s="40"/>
      <c r="M1819" s="40"/>
    </row>
    <row r="1820" spans="1:13" ht="15.75" customHeight="1" x14ac:dyDescent="0.15">
      <c r="A1820" s="45"/>
      <c r="B1820" s="35"/>
      <c r="C1820" s="40"/>
      <c r="D1820" s="192" t="s">
        <v>4279</v>
      </c>
      <c r="E1820" s="193" t="s">
        <v>4280</v>
      </c>
      <c r="F1820" s="40"/>
      <c r="G1820" s="40"/>
      <c r="H1820" s="40"/>
      <c r="I1820" s="40"/>
      <c r="J1820" s="40"/>
      <c r="K1820" s="40"/>
      <c r="L1820" s="40"/>
      <c r="M1820" s="40"/>
    </row>
    <row r="1821" spans="1:13" ht="15.75" customHeight="1" x14ac:dyDescent="0.15">
      <c r="A1821" s="45"/>
      <c r="B1821" s="35"/>
      <c r="C1821" s="40"/>
      <c r="D1821" s="192" t="s">
        <v>4281</v>
      </c>
      <c r="E1821" s="193" t="s">
        <v>4282</v>
      </c>
      <c r="F1821" s="40"/>
      <c r="G1821" s="40"/>
      <c r="H1821" s="40"/>
      <c r="I1821" s="40"/>
      <c r="J1821" s="40"/>
      <c r="K1821" s="40"/>
      <c r="L1821" s="40"/>
      <c r="M1821" s="40"/>
    </row>
    <row r="1822" spans="1:13" ht="15.75" customHeight="1" x14ac:dyDescent="0.15">
      <c r="A1822" s="45"/>
      <c r="B1822" s="35"/>
      <c r="C1822" s="40"/>
      <c r="D1822" s="192" t="s">
        <v>4283</v>
      </c>
      <c r="E1822" s="193" t="s">
        <v>4284</v>
      </c>
      <c r="F1822" s="40"/>
      <c r="G1822" s="40"/>
      <c r="H1822" s="40"/>
      <c r="I1822" s="40"/>
      <c r="J1822" s="40"/>
      <c r="K1822" s="40"/>
      <c r="L1822" s="40"/>
      <c r="M1822" s="40"/>
    </row>
    <row r="1823" spans="1:13" ht="15.75" customHeight="1" x14ac:dyDescent="0.15">
      <c r="A1823" s="45"/>
      <c r="B1823" s="35"/>
      <c r="C1823" s="40"/>
      <c r="D1823" s="192" t="s">
        <v>4285</v>
      </c>
      <c r="E1823" s="193" t="s">
        <v>4286</v>
      </c>
      <c r="F1823" s="40"/>
      <c r="G1823" s="40"/>
      <c r="H1823" s="40"/>
      <c r="I1823" s="40"/>
      <c r="J1823" s="40"/>
      <c r="K1823" s="40"/>
      <c r="L1823" s="40"/>
      <c r="M1823" s="40"/>
    </row>
    <row r="1824" spans="1:13" ht="15.75" customHeight="1" x14ac:dyDescent="0.15">
      <c r="A1824" s="45"/>
      <c r="B1824" s="35"/>
      <c r="C1824" s="40"/>
      <c r="D1824" s="192" t="s">
        <v>4287</v>
      </c>
      <c r="E1824" s="193" t="s">
        <v>4288</v>
      </c>
      <c r="F1824" s="40"/>
      <c r="G1824" s="40"/>
      <c r="H1824" s="40"/>
      <c r="I1824" s="40"/>
      <c r="J1824" s="40"/>
      <c r="K1824" s="40"/>
      <c r="L1824" s="40"/>
      <c r="M1824" s="40"/>
    </row>
    <row r="1825" spans="1:13" ht="15.75" customHeight="1" x14ac:dyDescent="0.15">
      <c r="A1825" s="45"/>
      <c r="B1825" s="35"/>
      <c r="C1825" s="40"/>
      <c r="D1825" s="192" t="s">
        <v>4289</v>
      </c>
      <c r="E1825" s="193" t="s">
        <v>4290</v>
      </c>
      <c r="F1825" s="40"/>
      <c r="G1825" s="40"/>
      <c r="H1825" s="40"/>
      <c r="I1825" s="40"/>
      <c r="J1825" s="40"/>
      <c r="K1825" s="40"/>
      <c r="L1825" s="40"/>
      <c r="M1825" s="40"/>
    </row>
    <row r="1826" spans="1:13" ht="15.75" customHeight="1" x14ac:dyDescent="0.15">
      <c r="A1826" s="45"/>
      <c r="B1826" s="35"/>
      <c r="C1826" s="40"/>
      <c r="D1826" s="192" t="s">
        <v>4291</v>
      </c>
      <c r="E1826" s="193" t="s">
        <v>4292</v>
      </c>
      <c r="F1826" s="40"/>
      <c r="G1826" s="40"/>
      <c r="H1826" s="40"/>
      <c r="I1826" s="40"/>
      <c r="J1826" s="40"/>
      <c r="K1826" s="40"/>
      <c r="L1826" s="40"/>
      <c r="M1826" s="40"/>
    </row>
    <row r="1827" spans="1:13" ht="15.75" customHeight="1" x14ac:dyDescent="0.15">
      <c r="A1827" s="45"/>
      <c r="B1827" s="35"/>
      <c r="C1827" s="40"/>
      <c r="D1827" s="192" t="s">
        <v>4293</v>
      </c>
      <c r="E1827" s="193" t="s">
        <v>4294</v>
      </c>
      <c r="F1827" s="40"/>
      <c r="G1827" s="40"/>
      <c r="H1827" s="40"/>
      <c r="I1827" s="40"/>
      <c r="J1827" s="40"/>
      <c r="K1827" s="40"/>
      <c r="L1827" s="40"/>
      <c r="M1827" s="40"/>
    </row>
    <row r="1828" spans="1:13" ht="15.75" customHeight="1" x14ac:dyDescent="0.15">
      <c r="A1828" s="45"/>
      <c r="B1828" s="35"/>
      <c r="C1828" s="40"/>
      <c r="D1828" s="192" t="s">
        <v>4295</v>
      </c>
      <c r="E1828" s="193" t="s">
        <v>4296</v>
      </c>
      <c r="F1828" s="40"/>
      <c r="G1828" s="40"/>
      <c r="H1828" s="40"/>
      <c r="I1828" s="40"/>
      <c r="J1828" s="40"/>
      <c r="K1828" s="40"/>
      <c r="L1828" s="40"/>
      <c r="M1828" s="40"/>
    </row>
    <row r="1829" spans="1:13" ht="15.75" customHeight="1" x14ac:dyDescent="0.15">
      <c r="A1829" s="45"/>
      <c r="B1829" s="35"/>
      <c r="C1829" s="40"/>
      <c r="D1829" s="192" t="s">
        <v>4297</v>
      </c>
      <c r="E1829" s="193" t="s">
        <v>4298</v>
      </c>
      <c r="F1829" s="40"/>
      <c r="G1829" s="40"/>
      <c r="H1829" s="40"/>
      <c r="I1829" s="40"/>
      <c r="J1829" s="40"/>
      <c r="K1829" s="40"/>
      <c r="L1829" s="40"/>
      <c r="M1829" s="40"/>
    </row>
    <row r="1830" spans="1:13" ht="15.75" customHeight="1" x14ac:dyDescent="0.15">
      <c r="A1830" s="45"/>
      <c r="B1830" s="35"/>
      <c r="C1830" s="40"/>
      <c r="D1830" s="192" t="s">
        <v>4299</v>
      </c>
      <c r="E1830" s="193" t="s">
        <v>4300</v>
      </c>
      <c r="F1830" s="40"/>
      <c r="G1830" s="40"/>
      <c r="H1830" s="40"/>
      <c r="I1830" s="40"/>
      <c r="J1830" s="40"/>
      <c r="K1830" s="40"/>
      <c r="L1830" s="40"/>
      <c r="M1830" s="40"/>
    </row>
    <row r="1831" spans="1:13" ht="15.75" customHeight="1" x14ac:dyDescent="0.15">
      <c r="A1831" s="45"/>
      <c r="B1831" s="35"/>
      <c r="C1831" s="40"/>
      <c r="D1831" s="192" t="s">
        <v>4301</v>
      </c>
      <c r="E1831" s="193" t="s">
        <v>4302</v>
      </c>
      <c r="F1831" s="40"/>
      <c r="G1831" s="40"/>
      <c r="H1831" s="40"/>
      <c r="I1831" s="40"/>
      <c r="J1831" s="40"/>
      <c r="K1831" s="40"/>
      <c r="L1831" s="40"/>
      <c r="M1831" s="40"/>
    </row>
    <row r="1832" spans="1:13" ht="15.75" customHeight="1" x14ac:dyDescent="0.15">
      <c r="A1832" s="45"/>
      <c r="B1832" s="35"/>
      <c r="C1832" s="40"/>
      <c r="D1832" s="192" t="s">
        <v>4303</v>
      </c>
      <c r="E1832" s="193" t="s">
        <v>4304</v>
      </c>
      <c r="F1832" s="40"/>
      <c r="G1832" s="40"/>
      <c r="H1832" s="40"/>
      <c r="I1832" s="40"/>
      <c r="J1832" s="40"/>
      <c r="K1832" s="40"/>
      <c r="L1832" s="40"/>
      <c r="M1832" s="40"/>
    </row>
    <row r="1833" spans="1:13" ht="15.75" customHeight="1" x14ac:dyDescent="0.15">
      <c r="A1833" s="45"/>
      <c r="B1833" s="35"/>
      <c r="C1833" s="40"/>
      <c r="D1833" s="192" t="s">
        <v>4305</v>
      </c>
      <c r="E1833" s="193" t="s">
        <v>4306</v>
      </c>
      <c r="F1833" s="40"/>
      <c r="G1833" s="40"/>
      <c r="H1833" s="40"/>
      <c r="I1833" s="40"/>
      <c r="J1833" s="40"/>
      <c r="K1833" s="40"/>
      <c r="L1833" s="40"/>
      <c r="M1833" s="40"/>
    </row>
    <row r="1834" spans="1:13" ht="15.75" customHeight="1" x14ac:dyDescent="0.15">
      <c r="A1834" s="45"/>
      <c r="B1834" s="35"/>
      <c r="C1834" s="40"/>
      <c r="D1834" s="192" t="s">
        <v>4307</v>
      </c>
      <c r="E1834" s="193" t="s">
        <v>4308</v>
      </c>
      <c r="F1834" s="40"/>
      <c r="G1834" s="40"/>
      <c r="H1834" s="40"/>
      <c r="I1834" s="40"/>
      <c r="J1834" s="40"/>
      <c r="K1834" s="40"/>
      <c r="L1834" s="40"/>
      <c r="M1834" s="40"/>
    </row>
    <row r="1835" spans="1:13" ht="15.75" customHeight="1" x14ac:dyDescent="0.15">
      <c r="A1835" s="45"/>
      <c r="B1835" s="35"/>
      <c r="C1835" s="40"/>
      <c r="D1835" s="192" t="s">
        <v>4309</v>
      </c>
      <c r="E1835" s="193" t="s">
        <v>4310</v>
      </c>
      <c r="F1835" s="40"/>
      <c r="G1835" s="40"/>
      <c r="H1835" s="40"/>
      <c r="I1835" s="40"/>
      <c r="J1835" s="40"/>
      <c r="K1835" s="40"/>
      <c r="L1835" s="40"/>
      <c r="M1835" s="40"/>
    </row>
    <row r="1836" spans="1:13" ht="15.75" customHeight="1" x14ac:dyDescent="0.15">
      <c r="A1836" s="45"/>
      <c r="B1836" s="35"/>
      <c r="C1836" s="40"/>
      <c r="D1836" s="192" t="s">
        <v>4311</v>
      </c>
      <c r="E1836" s="193" t="s">
        <v>4312</v>
      </c>
      <c r="F1836" s="40"/>
      <c r="G1836" s="40"/>
      <c r="H1836" s="40"/>
      <c r="I1836" s="40"/>
      <c r="J1836" s="40"/>
      <c r="K1836" s="40"/>
      <c r="L1836" s="40"/>
      <c r="M1836" s="40"/>
    </row>
    <row r="1837" spans="1:13" ht="15.75" customHeight="1" x14ac:dyDescent="0.15">
      <c r="A1837" s="45"/>
      <c r="B1837" s="35"/>
      <c r="C1837" s="40"/>
      <c r="D1837" s="192" t="s">
        <v>4313</v>
      </c>
      <c r="E1837" s="193" t="s">
        <v>4314</v>
      </c>
      <c r="F1837" s="40"/>
      <c r="G1837" s="40"/>
      <c r="H1837" s="40"/>
      <c r="I1837" s="40"/>
      <c r="J1837" s="40"/>
      <c r="K1837" s="40"/>
      <c r="L1837" s="40"/>
      <c r="M1837" s="40"/>
    </row>
    <row r="1838" spans="1:13" ht="15.75" customHeight="1" x14ac:dyDescent="0.15">
      <c r="A1838" s="45"/>
      <c r="B1838" s="35"/>
      <c r="C1838" s="40"/>
      <c r="D1838" s="192" t="s">
        <v>4315</v>
      </c>
      <c r="E1838" s="193" t="s">
        <v>4316</v>
      </c>
      <c r="F1838" s="40"/>
      <c r="G1838" s="40"/>
      <c r="H1838" s="40"/>
      <c r="I1838" s="40"/>
      <c r="J1838" s="40"/>
      <c r="K1838" s="40"/>
      <c r="L1838" s="40"/>
      <c r="M1838" s="40"/>
    </row>
    <row r="1839" spans="1:13" ht="15.75" customHeight="1" x14ac:dyDescent="0.15">
      <c r="A1839" s="45"/>
      <c r="B1839" s="35"/>
      <c r="C1839" s="40"/>
      <c r="D1839" s="192" t="s">
        <v>4317</v>
      </c>
      <c r="E1839" s="193" t="s">
        <v>4318</v>
      </c>
      <c r="F1839" s="40"/>
      <c r="G1839" s="40"/>
      <c r="H1839" s="40"/>
      <c r="I1839" s="40"/>
      <c r="J1839" s="40"/>
      <c r="K1839" s="40"/>
      <c r="L1839" s="40"/>
      <c r="M1839" s="40"/>
    </row>
    <row r="1840" spans="1:13" ht="15.75" customHeight="1" x14ac:dyDescent="0.15">
      <c r="A1840" s="45"/>
      <c r="B1840" s="35"/>
      <c r="C1840" s="40"/>
      <c r="D1840" s="192" t="s">
        <v>4319</v>
      </c>
      <c r="E1840" s="193" t="s">
        <v>4320</v>
      </c>
      <c r="F1840" s="40"/>
      <c r="G1840" s="40"/>
      <c r="H1840" s="40"/>
      <c r="I1840" s="40"/>
      <c r="J1840" s="40"/>
      <c r="K1840" s="40"/>
      <c r="L1840" s="40"/>
      <c r="M1840" s="40"/>
    </row>
    <row r="1841" spans="1:13" ht="15.75" customHeight="1" x14ac:dyDescent="0.15">
      <c r="A1841" s="45"/>
      <c r="B1841" s="35"/>
      <c r="C1841" s="40"/>
      <c r="D1841" s="192" t="s">
        <v>4321</v>
      </c>
      <c r="E1841" s="193" t="s">
        <v>4322</v>
      </c>
      <c r="F1841" s="40"/>
      <c r="G1841" s="40"/>
      <c r="H1841" s="40"/>
      <c r="I1841" s="40"/>
      <c r="J1841" s="40"/>
      <c r="K1841" s="40"/>
      <c r="L1841" s="40"/>
      <c r="M1841" s="40"/>
    </row>
    <row r="1842" spans="1:13" ht="15.75" customHeight="1" x14ac:dyDescent="0.15">
      <c r="A1842" s="45"/>
      <c r="B1842" s="35"/>
      <c r="C1842" s="40"/>
      <c r="D1842" s="192" t="s">
        <v>4323</v>
      </c>
      <c r="E1842" s="193" t="s">
        <v>4324</v>
      </c>
      <c r="F1842" s="40"/>
      <c r="G1842" s="40"/>
      <c r="H1842" s="40"/>
      <c r="I1842" s="40"/>
      <c r="J1842" s="40"/>
      <c r="K1842" s="40"/>
      <c r="L1842" s="40"/>
      <c r="M1842" s="40"/>
    </row>
    <row r="1843" spans="1:13" ht="15.75" customHeight="1" x14ac:dyDescent="0.15">
      <c r="A1843" s="45"/>
      <c r="B1843" s="35"/>
      <c r="C1843" s="40"/>
      <c r="D1843" s="192" t="s">
        <v>4325</v>
      </c>
      <c r="E1843" s="193" t="s">
        <v>4326</v>
      </c>
      <c r="F1843" s="40"/>
      <c r="G1843" s="40"/>
      <c r="H1843" s="40"/>
      <c r="I1843" s="40"/>
      <c r="J1843" s="40"/>
      <c r="K1843" s="40"/>
      <c r="L1843" s="40"/>
      <c r="M1843" s="40"/>
    </row>
    <row r="1844" spans="1:13" ht="15.75" customHeight="1" x14ac:dyDescent="0.15">
      <c r="A1844" s="45"/>
      <c r="B1844" s="35"/>
      <c r="C1844" s="40"/>
      <c r="D1844" s="192" t="s">
        <v>4327</v>
      </c>
      <c r="E1844" s="193" t="s">
        <v>4328</v>
      </c>
      <c r="F1844" s="40"/>
      <c r="G1844" s="40"/>
      <c r="H1844" s="40"/>
      <c r="I1844" s="40"/>
      <c r="J1844" s="40"/>
      <c r="K1844" s="40"/>
      <c r="L1844" s="40"/>
      <c r="M1844" s="40"/>
    </row>
    <row r="1845" spans="1:13" ht="15.75" customHeight="1" x14ac:dyDescent="0.15">
      <c r="A1845" s="45"/>
      <c r="B1845" s="35"/>
      <c r="C1845" s="40"/>
      <c r="D1845" s="192" t="s">
        <v>4329</v>
      </c>
      <c r="E1845" s="193" t="s">
        <v>4330</v>
      </c>
      <c r="F1845" s="40"/>
      <c r="G1845" s="40"/>
      <c r="H1845" s="40"/>
      <c r="I1845" s="40"/>
      <c r="J1845" s="40"/>
      <c r="K1845" s="40"/>
      <c r="L1845" s="40"/>
      <c r="M1845" s="40"/>
    </row>
    <row r="1846" spans="1:13" ht="15.75" customHeight="1" x14ac:dyDescent="0.15">
      <c r="A1846" s="45"/>
      <c r="B1846" s="35"/>
      <c r="C1846" s="40"/>
      <c r="D1846" s="192" t="s">
        <v>4331</v>
      </c>
      <c r="E1846" s="193" t="s">
        <v>4332</v>
      </c>
      <c r="F1846" s="40"/>
      <c r="G1846" s="40"/>
      <c r="H1846" s="40"/>
      <c r="I1846" s="40"/>
      <c r="J1846" s="40"/>
      <c r="K1846" s="40"/>
      <c r="L1846" s="40"/>
      <c r="M1846" s="40"/>
    </row>
    <row r="1847" spans="1:13" ht="15.75" customHeight="1" x14ac:dyDescent="0.15">
      <c r="A1847" s="45"/>
      <c r="B1847" s="35"/>
      <c r="C1847" s="40"/>
      <c r="D1847" s="192" t="s">
        <v>4333</v>
      </c>
      <c r="E1847" s="193" t="s">
        <v>4334</v>
      </c>
      <c r="F1847" s="40"/>
      <c r="G1847" s="40"/>
      <c r="H1847" s="40"/>
      <c r="I1847" s="40"/>
      <c r="J1847" s="40"/>
      <c r="K1847" s="40"/>
      <c r="L1847" s="40"/>
      <c r="M1847" s="40"/>
    </row>
    <row r="1848" spans="1:13" ht="15.75" customHeight="1" x14ac:dyDescent="0.15">
      <c r="A1848" s="45"/>
      <c r="B1848" s="35"/>
      <c r="C1848" s="40"/>
      <c r="D1848" s="192" t="s">
        <v>4335</v>
      </c>
      <c r="E1848" s="193" t="s">
        <v>4336</v>
      </c>
      <c r="F1848" s="40"/>
      <c r="G1848" s="40"/>
      <c r="H1848" s="40"/>
      <c r="I1848" s="40"/>
      <c r="J1848" s="40"/>
      <c r="K1848" s="40"/>
      <c r="L1848" s="40"/>
      <c r="M1848" s="40"/>
    </row>
    <row r="1849" spans="1:13" ht="15.75" customHeight="1" x14ac:dyDescent="0.15">
      <c r="A1849" s="45"/>
      <c r="B1849" s="35"/>
      <c r="C1849" s="40"/>
      <c r="D1849" s="192" t="s">
        <v>4337</v>
      </c>
      <c r="E1849" s="193" t="s">
        <v>4338</v>
      </c>
      <c r="F1849" s="40"/>
      <c r="G1849" s="40"/>
      <c r="H1849" s="40"/>
      <c r="I1849" s="40"/>
      <c r="J1849" s="40"/>
      <c r="K1849" s="40"/>
      <c r="L1849" s="40"/>
      <c r="M1849" s="40"/>
    </row>
    <row r="1850" spans="1:13" ht="15.75" customHeight="1" x14ac:dyDescent="0.15">
      <c r="A1850" s="45"/>
      <c r="B1850" s="35"/>
      <c r="C1850" s="40"/>
      <c r="D1850" s="192" t="s">
        <v>4339</v>
      </c>
      <c r="E1850" s="193" t="s">
        <v>4340</v>
      </c>
      <c r="F1850" s="40"/>
      <c r="G1850" s="40"/>
      <c r="H1850" s="40"/>
      <c r="I1850" s="40"/>
      <c r="J1850" s="40"/>
      <c r="K1850" s="40"/>
      <c r="L1850" s="40"/>
      <c r="M1850" s="40"/>
    </row>
    <row r="1851" spans="1:13" ht="15.75" customHeight="1" x14ac:dyDescent="0.15">
      <c r="A1851" s="45"/>
      <c r="B1851" s="35"/>
      <c r="C1851" s="40"/>
      <c r="D1851" s="192" t="s">
        <v>4341</v>
      </c>
      <c r="E1851" s="193" t="s">
        <v>4342</v>
      </c>
      <c r="F1851" s="40"/>
      <c r="G1851" s="40"/>
      <c r="H1851" s="40"/>
      <c r="I1851" s="40"/>
      <c r="J1851" s="40"/>
      <c r="K1851" s="40"/>
      <c r="L1851" s="40"/>
      <c r="M1851" s="40"/>
    </row>
    <row r="1852" spans="1:13" ht="15.75" customHeight="1" x14ac:dyDescent="0.15">
      <c r="A1852" s="45"/>
      <c r="B1852" s="35"/>
      <c r="C1852" s="40"/>
      <c r="D1852" s="192" t="s">
        <v>4343</v>
      </c>
      <c r="E1852" s="193" t="s">
        <v>4344</v>
      </c>
      <c r="F1852" s="40"/>
      <c r="G1852" s="40"/>
      <c r="H1852" s="40"/>
      <c r="I1852" s="40"/>
      <c r="J1852" s="40"/>
      <c r="K1852" s="40"/>
      <c r="L1852" s="40"/>
      <c r="M1852" s="40"/>
    </row>
    <row r="1853" spans="1:13" ht="15.75" customHeight="1" x14ac:dyDescent="0.15">
      <c r="A1853" s="45"/>
      <c r="B1853" s="35"/>
      <c r="C1853" s="40"/>
      <c r="D1853" s="192" t="s">
        <v>4345</v>
      </c>
      <c r="E1853" s="193" t="s">
        <v>4346</v>
      </c>
      <c r="F1853" s="40"/>
      <c r="G1853" s="40"/>
      <c r="H1853" s="40"/>
      <c r="I1853" s="40"/>
      <c r="J1853" s="40"/>
      <c r="K1853" s="40"/>
      <c r="L1853" s="40"/>
      <c r="M1853" s="40"/>
    </row>
    <row r="1854" spans="1:13" ht="15.75" customHeight="1" x14ac:dyDescent="0.15">
      <c r="A1854" s="45"/>
      <c r="B1854" s="35"/>
      <c r="C1854" s="40"/>
      <c r="D1854" s="192" t="s">
        <v>4347</v>
      </c>
      <c r="E1854" s="193" t="s">
        <v>4348</v>
      </c>
      <c r="F1854" s="40"/>
      <c r="G1854" s="40"/>
      <c r="H1854" s="40"/>
      <c r="I1854" s="40"/>
      <c r="J1854" s="40"/>
      <c r="K1854" s="40"/>
      <c r="L1854" s="40"/>
      <c r="M1854" s="40"/>
    </row>
    <row r="1855" spans="1:13" ht="15.75" customHeight="1" x14ac:dyDescent="0.15">
      <c r="A1855" s="45"/>
      <c r="B1855" s="35"/>
      <c r="C1855" s="40"/>
      <c r="D1855" s="192" t="s">
        <v>4349</v>
      </c>
      <c r="E1855" s="193" t="s">
        <v>4350</v>
      </c>
      <c r="F1855" s="40"/>
      <c r="G1855" s="40"/>
      <c r="H1855" s="40"/>
      <c r="I1855" s="40"/>
      <c r="J1855" s="40"/>
      <c r="K1855" s="40"/>
      <c r="L1855" s="40"/>
      <c r="M1855" s="40"/>
    </row>
    <row r="1856" spans="1:13" ht="15.75" customHeight="1" x14ac:dyDescent="0.15">
      <c r="A1856" s="45"/>
      <c r="B1856" s="35"/>
      <c r="C1856" s="40"/>
      <c r="D1856" s="192" t="s">
        <v>4351</v>
      </c>
      <c r="E1856" s="193" t="s">
        <v>4352</v>
      </c>
      <c r="F1856" s="40"/>
      <c r="G1856" s="40"/>
      <c r="H1856" s="40"/>
      <c r="I1856" s="40"/>
      <c r="J1856" s="40"/>
      <c r="K1856" s="40"/>
      <c r="L1856" s="40"/>
      <c r="M1856" s="40"/>
    </row>
    <row r="1857" spans="1:13" ht="15.75" customHeight="1" x14ac:dyDescent="0.15">
      <c r="A1857" s="45"/>
      <c r="B1857" s="35"/>
      <c r="C1857" s="40"/>
      <c r="D1857" s="192" t="s">
        <v>4353</v>
      </c>
      <c r="E1857" s="193" t="s">
        <v>4354</v>
      </c>
      <c r="F1857" s="40"/>
      <c r="G1857" s="40"/>
      <c r="H1857" s="40"/>
      <c r="I1857" s="40"/>
      <c r="J1857" s="40"/>
      <c r="K1857" s="40"/>
      <c r="L1857" s="40"/>
      <c r="M1857" s="40"/>
    </row>
    <row r="1858" spans="1:13" ht="15.75" customHeight="1" x14ac:dyDescent="0.15">
      <c r="A1858" s="45"/>
      <c r="B1858" s="35"/>
      <c r="C1858" s="40"/>
      <c r="D1858" s="192" t="s">
        <v>4355</v>
      </c>
      <c r="E1858" s="193" t="s">
        <v>4356</v>
      </c>
      <c r="F1858" s="40"/>
      <c r="G1858" s="40"/>
      <c r="H1858" s="40"/>
      <c r="I1858" s="40"/>
      <c r="J1858" s="40"/>
      <c r="K1858" s="40"/>
      <c r="L1858" s="40"/>
      <c r="M1858" s="40"/>
    </row>
    <row r="1859" spans="1:13" ht="15.75" customHeight="1" x14ac:dyDescent="0.15">
      <c r="A1859" s="45"/>
      <c r="B1859" s="35"/>
      <c r="C1859" s="40"/>
      <c r="D1859" s="192" t="s">
        <v>4357</v>
      </c>
      <c r="E1859" s="193" t="s">
        <v>4358</v>
      </c>
      <c r="F1859" s="40"/>
      <c r="G1859" s="40"/>
      <c r="H1859" s="40"/>
      <c r="I1859" s="40"/>
      <c r="J1859" s="40"/>
      <c r="K1859" s="40"/>
      <c r="L1859" s="40"/>
      <c r="M1859" s="40"/>
    </row>
    <row r="1860" spans="1:13" ht="15.75" customHeight="1" x14ac:dyDescent="0.15">
      <c r="A1860" s="45"/>
      <c r="B1860" s="35"/>
      <c r="C1860" s="40"/>
      <c r="D1860" s="192" t="s">
        <v>4359</v>
      </c>
      <c r="E1860" s="193" t="s">
        <v>4360</v>
      </c>
      <c r="F1860" s="40"/>
      <c r="G1860" s="40"/>
      <c r="H1860" s="40"/>
      <c r="I1860" s="40"/>
      <c r="J1860" s="40"/>
      <c r="K1860" s="40"/>
      <c r="L1860" s="40"/>
      <c r="M1860" s="40"/>
    </row>
    <row r="1861" spans="1:13" ht="15.75" customHeight="1" x14ac:dyDescent="0.15">
      <c r="A1861" s="45"/>
      <c r="B1861" s="35"/>
      <c r="C1861" s="40"/>
      <c r="D1861" s="192" t="s">
        <v>4361</v>
      </c>
      <c r="E1861" s="193" t="s">
        <v>4362</v>
      </c>
      <c r="F1861" s="40"/>
      <c r="G1861" s="40"/>
      <c r="H1861" s="40"/>
      <c r="I1861" s="40"/>
      <c r="J1861" s="40"/>
      <c r="K1861" s="40"/>
      <c r="L1861" s="40"/>
      <c r="M1861" s="40"/>
    </row>
    <row r="1862" spans="1:13" ht="15.75" customHeight="1" x14ac:dyDescent="0.15">
      <c r="A1862" s="45"/>
      <c r="B1862" s="35"/>
      <c r="C1862" s="40"/>
      <c r="D1862" s="192" t="s">
        <v>4363</v>
      </c>
      <c r="E1862" s="193" t="s">
        <v>4364</v>
      </c>
      <c r="F1862" s="40"/>
      <c r="G1862" s="40"/>
      <c r="H1862" s="40"/>
      <c r="I1862" s="40"/>
      <c r="J1862" s="40"/>
      <c r="K1862" s="40"/>
      <c r="L1862" s="40"/>
      <c r="M1862" s="40"/>
    </row>
    <row r="1863" spans="1:13" ht="15.75" customHeight="1" x14ac:dyDescent="0.15">
      <c r="A1863" s="45"/>
      <c r="B1863" s="35"/>
      <c r="C1863" s="40"/>
      <c r="D1863" s="192" t="s">
        <v>4365</v>
      </c>
      <c r="E1863" s="193" t="s">
        <v>4366</v>
      </c>
      <c r="F1863" s="40"/>
      <c r="G1863" s="40"/>
      <c r="H1863" s="40"/>
      <c r="I1863" s="40"/>
      <c r="J1863" s="40"/>
      <c r="K1863" s="40"/>
      <c r="L1863" s="40"/>
      <c r="M1863" s="40"/>
    </row>
    <row r="1864" spans="1:13" ht="15.75" customHeight="1" x14ac:dyDescent="0.15">
      <c r="A1864" s="45"/>
      <c r="B1864" s="35"/>
      <c r="C1864" s="40"/>
      <c r="D1864" s="192" t="s">
        <v>4367</v>
      </c>
      <c r="E1864" s="193" t="s">
        <v>4368</v>
      </c>
      <c r="F1864" s="40"/>
      <c r="G1864" s="40"/>
      <c r="H1864" s="40"/>
      <c r="I1864" s="40"/>
      <c r="J1864" s="40"/>
      <c r="K1864" s="40"/>
      <c r="L1864" s="40"/>
      <c r="M1864" s="40"/>
    </row>
    <row r="1865" spans="1:13" ht="15.75" customHeight="1" x14ac:dyDescent="0.15">
      <c r="A1865" s="45"/>
      <c r="B1865" s="35"/>
      <c r="C1865" s="40"/>
      <c r="D1865" s="192" t="s">
        <v>4369</v>
      </c>
      <c r="E1865" s="193" t="s">
        <v>4370</v>
      </c>
      <c r="F1865" s="40"/>
      <c r="G1865" s="40"/>
      <c r="H1865" s="40"/>
      <c r="I1865" s="40"/>
      <c r="J1865" s="40"/>
      <c r="K1865" s="40"/>
      <c r="L1865" s="40"/>
      <c r="M1865" s="40"/>
    </row>
    <row r="1866" spans="1:13" ht="15.75" customHeight="1" x14ac:dyDescent="0.15">
      <c r="A1866" s="45"/>
      <c r="B1866" s="35"/>
      <c r="C1866" s="40"/>
      <c r="D1866" s="192" t="s">
        <v>4371</v>
      </c>
      <c r="E1866" s="193" t="s">
        <v>4372</v>
      </c>
      <c r="F1866" s="40"/>
      <c r="G1866" s="40"/>
      <c r="H1866" s="40"/>
      <c r="I1866" s="40"/>
      <c r="J1866" s="40"/>
      <c r="K1866" s="40"/>
      <c r="L1866" s="40"/>
      <c r="M1866" s="40"/>
    </row>
    <row r="1867" spans="1:13" ht="15.75" customHeight="1" x14ac:dyDescent="0.15">
      <c r="A1867" s="45"/>
      <c r="B1867" s="35"/>
      <c r="C1867" s="40"/>
      <c r="D1867" s="192" t="s">
        <v>4373</v>
      </c>
      <c r="E1867" s="193" t="s">
        <v>4374</v>
      </c>
      <c r="F1867" s="40"/>
      <c r="G1867" s="40"/>
      <c r="H1867" s="40"/>
      <c r="I1867" s="40"/>
      <c r="J1867" s="40"/>
      <c r="K1867" s="40"/>
      <c r="L1867" s="40"/>
      <c r="M1867" s="40"/>
    </row>
    <row r="1868" spans="1:13" ht="15.75" customHeight="1" x14ac:dyDescent="0.15">
      <c r="A1868" s="45"/>
      <c r="B1868" s="35"/>
      <c r="C1868" s="40"/>
      <c r="D1868" s="192" t="s">
        <v>4375</v>
      </c>
      <c r="E1868" s="193" t="s">
        <v>4376</v>
      </c>
      <c r="F1868" s="40"/>
      <c r="G1868" s="40"/>
      <c r="H1868" s="40"/>
      <c r="I1868" s="40"/>
      <c r="J1868" s="40"/>
      <c r="K1868" s="40"/>
      <c r="L1868" s="40"/>
      <c r="M1868" s="40"/>
    </row>
    <row r="1869" spans="1:13" ht="15.75" customHeight="1" x14ac:dyDescent="0.15">
      <c r="A1869" s="45"/>
      <c r="B1869" s="35"/>
      <c r="C1869" s="40"/>
      <c r="D1869" s="192" t="s">
        <v>4377</v>
      </c>
      <c r="E1869" s="193" t="s">
        <v>4378</v>
      </c>
      <c r="F1869" s="40"/>
      <c r="G1869" s="40"/>
      <c r="H1869" s="40"/>
      <c r="I1869" s="40"/>
      <c r="J1869" s="40"/>
      <c r="K1869" s="40"/>
      <c r="L1869" s="40"/>
      <c r="M1869" s="40"/>
    </row>
    <row r="1870" spans="1:13" ht="15.75" customHeight="1" x14ac:dyDescent="0.15">
      <c r="A1870" s="45"/>
      <c r="B1870" s="35"/>
      <c r="C1870" s="40"/>
      <c r="D1870" s="192" t="s">
        <v>4379</v>
      </c>
      <c r="E1870" s="193" t="s">
        <v>4380</v>
      </c>
      <c r="F1870" s="40"/>
      <c r="G1870" s="40"/>
      <c r="H1870" s="40"/>
      <c r="I1870" s="40"/>
      <c r="J1870" s="40"/>
      <c r="K1870" s="40"/>
      <c r="L1870" s="40"/>
      <c r="M1870" s="40"/>
    </row>
    <row r="1871" spans="1:13" ht="15.75" customHeight="1" x14ac:dyDescent="0.15">
      <c r="A1871" s="45"/>
      <c r="B1871" s="35"/>
      <c r="C1871" s="40"/>
      <c r="D1871" s="192" t="s">
        <v>4381</v>
      </c>
      <c r="E1871" s="193" t="s">
        <v>4382</v>
      </c>
      <c r="F1871" s="40"/>
      <c r="G1871" s="40"/>
      <c r="H1871" s="40"/>
      <c r="I1871" s="40"/>
      <c r="J1871" s="40"/>
      <c r="K1871" s="40"/>
      <c r="L1871" s="40"/>
      <c r="M1871" s="40"/>
    </row>
    <row r="1872" spans="1:13" ht="15.75" customHeight="1" x14ac:dyDescent="0.15">
      <c r="A1872" s="45"/>
      <c r="B1872" s="35"/>
      <c r="C1872" s="40"/>
      <c r="D1872" s="192" t="s">
        <v>4383</v>
      </c>
      <c r="E1872" s="193" t="s">
        <v>4384</v>
      </c>
      <c r="F1872" s="40"/>
      <c r="G1872" s="40"/>
      <c r="H1872" s="40"/>
      <c r="I1872" s="40"/>
      <c r="J1872" s="40"/>
      <c r="K1872" s="40"/>
      <c r="L1872" s="40"/>
      <c r="M1872" s="40"/>
    </row>
    <row r="1873" spans="1:13" ht="15.75" customHeight="1" x14ac:dyDescent="0.15">
      <c r="A1873" s="45"/>
      <c r="B1873" s="35"/>
      <c r="C1873" s="40"/>
      <c r="D1873" s="192" t="s">
        <v>4385</v>
      </c>
      <c r="E1873" s="193" t="s">
        <v>4386</v>
      </c>
      <c r="F1873" s="40"/>
      <c r="G1873" s="40"/>
      <c r="H1873" s="40"/>
      <c r="I1873" s="40"/>
      <c r="J1873" s="40"/>
      <c r="K1873" s="40"/>
      <c r="L1873" s="40"/>
      <c r="M1873" s="40"/>
    </row>
    <row r="1874" spans="1:13" ht="15.75" customHeight="1" x14ac:dyDescent="0.15">
      <c r="A1874" s="45"/>
      <c r="B1874" s="35"/>
      <c r="C1874" s="40"/>
      <c r="D1874" s="192" t="s">
        <v>4387</v>
      </c>
      <c r="E1874" s="193" t="s">
        <v>4388</v>
      </c>
      <c r="F1874" s="40"/>
      <c r="G1874" s="40"/>
      <c r="H1874" s="40"/>
      <c r="I1874" s="40"/>
      <c r="J1874" s="40"/>
      <c r="K1874" s="40"/>
      <c r="L1874" s="40"/>
      <c r="M1874" s="40"/>
    </row>
    <row r="1875" spans="1:13" ht="15.75" customHeight="1" x14ac:dyDescent="0.15">
      <c r="A1875" s="45"/>
      <c r="B1875" s="35"/>
      <c r="C1875" s="40"/>
      <c r="D1875" s="192" t="s">
        <v>4389</v>
      </c>
      <c r="E1875" s="193" t="s">
        <v>4390</v>
      </c>
      <c r="F1875" s="40"/>
      <c r="G1875" s="40"/>
      <c r="H1875" s="40"/>
      <c r="I1875" s="40"/>
      <c r="J1875" s="40"/>
      <c r="K1875" s="40"/>
      <c r="L1875" s="40"/>
      <c r="M1875" s="40"/>
    </row>
    <row r="1876" spans="1:13" ht="15.75" customHeight="1" x14ac:dyDescent="0.15">
      <c r="A1876" s="45"/>
      <c r="B1876" s="35"/>
      <c r="C1876" s="40"/>
      <c r="D1876" s="192" t="s">
        <v>4391</v>
      </c>
      <c r="E1876" s="193" t="s">
        <v>4392</v>
      </c>
      <c r="F1876" s="40"/>
      <c r="G1876" s="40"/>
      <c r="H1876" s="40"/>
      <c r="I1876" s="40"/>
      <c r="J1876" s="40"/>
      <c r="K1876" s="40"/>
      <c r="L1876" s="40"/>
      <c r="M1876" s="40"/>
    </row>
    <row r="1877" spans="1:13" ht="15.75" customHeight="1" x14ac:dyDescent="0.15">
      <c r="A1877" s="45"/>
      <c r="B1877" s="35"/>
      <c r="C1877" s="40"/>
      <c r="D1877" s="192" t="s">
        <v>4393</v>
      </c>
      <c r="E1877" s="193" t="s">
        <v>4394</v>
      </c>
      <c r="F1877" s="40"/>
      <c r="G1877" s="40"/>
      <c r="H1877" s="40"/>
      <c r="I1877" s="40"/>
      <c r="J1877" s="40"/>
      <c r="K1877" s="40"/>
      <c r="L1877" s="40"/>
      <c r="M1877" s="40"/>
    </row>
    <row r="1878" spans="1:13" ht="15.75" customHeight="1" x14ac:dyDescent="0.15">
      <c r="A1878" s="45"/>
      <c r="B1878" s="35"/>
      <c r="C1878" s="40"/>
      <c r="D1878" s="192" t="s">
        <v>4395</v>
      </c>
      <c r="E1878" s="193" t="s">
        <v>4396</v>
      </c>
      <c r="F1878" s="40"/>
      <c r="G1878" s="40"/>
      <c r="H1878" s="40"/>
      <c r="I1878" s="40"/>
      <c r="J1878" s="40"/>
      <c r="K1878" s="40"/>
      <c r="L1878" s="40"/>
      <c r="M1878" s="40"/>
    </row>
    <row r="1879" spans="1:13" ht="15.75" customHeight="1" x14ac:dyDescent="0.15">
      <c r="A1879" s="45"/>
      <c r="B1879" s="35"/>
      <c r="C1879" s="40"/>
      <c r="D1879" s="192" t="s">
        <v>4397</v>
      </c>
      <c r="E1879" s="193" t="s">
        <v>4398</v>
      </c>
      <c r="F1879" s="40"/>
      <c r="G1879" s="40"/>
      <c r="H1879" s="40"/>
      <c r="I1879" s="40"/>
      <c r="J1879" s="40"/>
      <c r="K1879" s="40"/>
      <c r="L1879" s="40"/>
      <c r="M1879" s="40"/>
    </row>
    <row r="1880" spans="1:13" ht="15.75" customHeight="1" x14ac:dyDescent="0.15">
      <c r="A1880" s="45"/>
      <c r="B1880" s="35"/>
      <c r="C1880" s="40"/>
      <c r="D1880" s="192" t="s">
        <v>4399</v>
      </c>
      <c r="E1880" s="193" t="s">
        <v>4400</v>
      </c>
      <c r="F1880" s="40"/>
      <c r="G1880" s="40"/>
      <c r="H1880" s="40"/>
      <c r="I1880" s="40"/>
      <c r="J1880" s="40"/>
      <c r="K1880" s="40"/>
      <c r="L1880" s="40"/>
      <c r="M1880" s="40"/>
    </row>
    <row r="1881" spans="1:13" ht="15.75" customHeight="1" x14ac:dyDescent="0.15">
      <c r="A1881" s="45"/>
      <c r="B1881" s="35"/>
      <c r="C1881" s="40"/>
      <c r="D1881" s="192" t="s">
        <v>4401</v>
      </c>
      <c r="E1881" s="193" t="s">
        <v>4402</v>
      </c>
      <c r="F1881" s="40"/>
      <c r="G1881" s="40"/>
      <c r="H1881" s="40"/>
      <c r="I1881" s="40"/>
      <c r="J1881" s="40"/>
      <c r="K1881" s="40"/>
      <c r="L1881" s="40"/>
      <c r="M1881" s="40"/>
    </row>
    <row r="1882" spans="1:13" ht="15.75" customHeight="1" x14ac:dyDescent="0.15">
      <c r="A1882" s="45"/>
      <c r="B1882" s="35"/>
      <c r="C1882" s="40"/>
      <c r="D1882" s="192" t="s">
        <v>4403</v>
      </c>
      <c r="E1882" s="193" t="s">
        <v>4404</v>
      </c>
      <c r="F1882" s="40"/>
      <c r="G1882" s="40"/>
      <c r="H1882" s="40"/>
      <c r="I1882" s="40"/>
      <c r="J1882" s="40"/>
      <c r="K1882" s="40"/>
      <c r="L1882" s="40"/>
      <c r="M1882" s="40"/>
    </row>
    <row r="1883" spans="1:13" ht="15.75" customHeight="1" x14ac:dyDescent="0.15">
      <c r="A1883" s="45"/>
      <c r="B1883" s="35"/>
      <c r="C1883" s="40"/>
      <c r="D1883" s="192" t="s">
        <v>4405</v>
      </c>
      <c r="E1883" s="193" t="s">
        <v>4406</v>
      </c>
      <c r="F1883" s="40"/>
      <c r="G1883" s="40"/>
      <c r="H1883" s="40"/>
      <c r="I1883" s="40"/>
      <c r="J1883" s="40"/>
      <c r="K1883" s="40"/>
      <c r="L1883" s="40"/>
      <c r="M1883" s="40"/>
    </row>
    <row r="1884" spans="1:13" ht="15.75" customHeight="1" x14ac:dyDescent="0.15">
      <c r="A1884" s="45"/>
      <c r="B1884" s="35"/>
      <c r="C1884" s="40"/>
      <c r="D1884" s="192" t="s">
        <v>4407</v>
      </c>
      <c r="E1884" s="193" t="s">
        <v>4408</v>
      </c>
      <c r="F1884" s="40"/>
      <c r="G1884" s="40"/>
      <c r="H1884" s="40"/>
      <c r="I1884" s="40"/>
      <c r="J1884" s="40"/>
      <c r="K1884" s="40"/>
      <c r="L1884" s="40"/>
      <c r="M1884" s="40"/>
    </row>
    <row r="1885" spans="1:13" ht="15.75" customHeight="1" x14ac:dyDescent="0.15">
      <c r="A1885" s="45"/>
      <c r="B1885" s="35"/>
      <c r="C1885" s="40"/>
      <c r="D1885" s="192" t="s">
        <v>4409</v>
      </c>
      <c r="E1885" s="193" t="s">
        <v>4410</v>
      </c>
      <c r="F1885" s="40"/>
      <c r="G1885" s="40"/>
      <c r="H1885" s="40"/>
      <c r="I1885" s="40"/>
      <c r="J1885" s="40"/>
      <c r="K1885" s="40"/>
      <c r="L1885" s="40"/>
      <c r="M1885" s="40"/>
    </row>
    <row r="1886" spans="1:13" ht="15.75" customHeight="1" x14ac:dyDescent="0.15">
      <c r="A1886" s="45"/>
      <c r="B1886" s="35"/>
      <c r="C1886" s="40"/>
      <c r="D1886" s="192" t="s">
        <v>4411</v>
      </c>
      <c r="E1886" s="193" t="s">
        <v>4412</v>
      </c>
      <c r="F1886" s="40"/>
      <c r="G1886" s="40"/>
      <c r="H1886" s="40"/>
      <c r="I1886" s="40"/>
      <c r="J1886" s="40"/>
      <c r="K1886" s="40"/>
      <c r="L1886" s="40"/>
      <c r="M1886" s="40"/>
    </row>
    <row r="1887" spans="1:13" ht="15.75" customHeight="1" x14ac:dyDescent="0.15">
      <c r="A1887" s="45"/>
      <c r="B1887" s="35"/>
      <c r="C1887" s="40"/>
      <c r="D1887" s="192" t="s">
        <v>4413</v>
      </c>
      <c r="E1887" s="193" t="s">
        <v>4414</v>
      </c>
      <c r="F1887" s="40"/>
      <c r="G1887" s="40"/>
      <c r="H1887" s="40"/>
      <c r="I1887" s="40"/>
      <c r="J1887" s="40"/>
      <c r="K1887" s="40"/>
      <c r="L1887" s="40"/>
      <c r="M1887" s="40"/>
    </row>
    <row r="1888" spans="1:13" ht="15.75" customHeight="1" x14ac:dyDescent="0.15">
      <c r="A1888" s="45"/>
      <c r="B1888" s="35"/>
      <c r="C1888" s="40"/>
      <c r="D1888" s="192" t="s">
        <v>4415</v>
      </c>
      <c r="E1888" s="193" t="s">
        <v>4416</v>
      </c>
      <c r="F1888" s="40"/>
      <c r="G1888" s="40"/>
      <c r="H1888" s="40"/>
      <c r="I1888" s="40"/>
      <c r="J1888" s="40"/>
      <c r="K1888" s="40"/>
      <c r="L1888" s="40"/>
      <c r="M1888" s="40"/>
    </row>
    <row r="1889" spans="1:13" ht="15.75" customHeight="1" x14ac:dyDescent="0.15">
      <c r="A1889" s="45"/>
      <c r="B1889" s="35"/>
      <c r="C1889" s="40"/>
      <c r="D1889" s="192" t="s">
        <v>4417</v>
      </c>
      <c r="E1889" s="193" t="s">
        <v>4418</v>
      </c>
      <c r="F1889" s="40"/>
      <c r="G1889" s="40"/>
      <c r="H1889" s="40"/>
      <c r="I1889" s="40"/>
      <c r="J1889" s="40"/>
      <c r="K1889" s="40"/>
      <c r="L1889" s="40"/>
      <c r="M1889" s="40"/>
    </row>
    <row r="1890" spans="1:13" ht="15.75" customHeight="1" x14ac:dyDescent="0.15">
      <c r="A1890" s="45"/>
      <c r="B1890" s="35"/>
      <c r="C1890" s="40"/>
      <c r="D1890" s="192" t="s">
        <v>4419</v>
      </c>
      <c r="E1890" s="193" t="s">
        <v>4420</v>
      </c>
      <c r="F1890" s="40"/>
      <c r="G1890" s="40"/>
      <c r="H1890" s="40"/>
      <c r="I1890" s="40"/>
      <c r="J1890" s="40"/>
      <c r="K1890" s="40"/>
      <c r="L1890" s="40"/>
      <c r="M1890" s="40"/>
    </row>
    <row r="1891" spans="1:13" ht="15.75" customHeight="1" x14ac:dyDescent="0.15">
      <c r="A1891" s="45"/>
      <c r="B1891" s="35"/>
      <c r="C1891" s="40"/>
      <c r="D1891" s="192" t="s">
        <v>4421</v>
      </c>
      <c r="E1891" s="193" t="s">
        <v>4422</v>
      </c>
      <c r="F1891" s="40"/>
      <c r="G1891" s="40"/>
      <c r="H1891" s="40"/>
      <c r="I1891" s="40"/>
      <c r="J1891" s="40"/>
      <c r="K1891" s="40"/>
      <c r="L1891" s="40"/>
      <c r="M1891" s="40"/>
    </row>
    <row r="1892" spans="1:13" ht="15.75" customHeight="1" x14ac:dyDescent="0.15">
      <c r="A1892" s="45"/>
      <c r="B1892" s="35"/>
      <c r="C1892" s="40"/>
      <c r="D1892" s="192" t="s">
        <v>4423</v>
      </c>
      <c r="E1892" s="193" t="s">
        <v>4424</v>
      </c>
      <c r="F1892" s="40"/>
      <c r="G1892" s="40"/>
      <c r="H1892" s="40"/>
      <c r="I1892" s="40"/>
      <c r="J1892" s="40"/>
      <c r="K1892" s="40"/>
      <c r="L1892" s="40"/>
      <c r="M1892" s="40"/>
    </row>
    <row r="1893" spans="1:13" ht="15.75" customHeight="1" x14ac:dyDescent="0.15">
      <c r="A1893" s="45"/>
      <c r="B1893" s="35"/>
      <c r="C1893" s="40"/>
      <c r="D1893" s="192" t="s">
        <v>4425</v>
      </c>
      <c r="E1893" s="193" t="s">
        <v>4426</v>
      </c>
      <c r="F1893" s="40"/>
      <c r="G1893" s="40"/>
      <c r="H1893" s="40"/>
      <c r="I1893" s="40"/>
      <c r="J1893" s="40"/>
      <c r="K1893" s="40"/>
      <c r="L1893" s="40"/>
      <c r="M1893" s="40"/>
    </row>
    <row r="1894" spans="1:13" ht="15.75" customHeight="1" x14ac:dyDescent="0.15">
      <c r="A1894" s="45"/>
      <c r="B1894" s="35"/>
      <c r="C1894" s="40"/>
      <c r="D1894" s="192" t="s">
        <v>4427</v>
      </c>
      <c r="E1894" s="193" t="s">
        <v>4428</v>
      </c>
      <c r="F1894" s="40"/>
      <c r="G1894" s="40"/>
      <c r="H1894" s="40"/>
      <c r="I1894" s="40"/>
      <c r="J1894" s="40"/>
      <c r="K1894" s="40"/>
      <c r="L1894" s="40"/>
      <c r="M1894" s="40"/>
    </row>
    <row r="1895" spans="1:13" ht="15.75" customHeight="1" x14ac:dyDescent="0.15">
      <c r="A1895" s="45"/>
      <c r="B1895" s="35"/>
      <c r="C1895" s="40"/>
      <c r="D1895" s="192" t="s">
        <v>4429</v>
      </c>
      <c r="E1895" s="193" t="s">
        <v>4430</v>
      </c>
      <c r="F1895" s="40"/>
      <c r="G1895" s="40"/>
      <c r="H1895" s="40"/>
      <c r="I1895" s="40"/>
      <c r="J1895" s="40"/>
      <c r="K1895" s="40"/>
      <c r="L1895" s="40"/>
      <c r="M1895" s="40"/>
    </row>
    <row r="1896" spans="1:13" ht="15.75" customHeight="1" x14ac:dyDescent="0.15">
      <c r="A1896" s="45"/>
      <c r="B1896" s="35"/>
      <c r="C1896" s="40"/>
      <c r="D1896" s="192" t="s">
        <v>4431</v>
      </c>
      <c r="E1896" s="193" t="s">
        <v>4432</v>
      </c>
      <c r="F1896" s="40"/>
      <c r="G1896" s="40"/>
      <c r="H1896" s="40"/>
      <c r="I1896" s="40"/>
      <c r="J1896" s="40"/>
      <c r="K1896" s="40"/>
      <c r="L1896" s="40"/>
      <c r="M1896" s="40"/>
    </row>
    <row r="1897" spans="1:13" ht="15.75" customHeight="1" x14ac:dyDescent="0.15">
      <c r="A1897" s="45"/>
      <c r="B1897" s="35"/>
      <c r="C1897" s="40"/>
      <c r="D1897" s="192" t="s">
        <v>4433</v>
      </c>
      <c r="E1897" s="193" t="s">
        <v>4434</v>
      </c>
      <c r="F1897" s="40"/>
      <c r="G1897" s="40"/>
      <c r="H1897" s="40"/>
      <c r="I1897" s="40"/>
      <c r="J1897" s="40"/>
      <c r="K1897" s="40"/>
      <c r="L1897" s="40"/>
      <c r="M1897" s="40"/>
    </row>
    <row r="1898" spans="1:13" ht="15.75" customHeight="1" x14ac:dyDescent="0.15">
      <c r="A1898" s="45"/>
      <c r="B1898" s="35"/>
      <c r="C1898" s="40"/>
      <c r="D1898" s="192" t="s">
        <v>4435</v>
      </c>
      <c r="E1898" s="193" t="s">
        <v>4436</v>
      </c>
      <c r="F1898" s="40"/>
      <c r="G1898" s="40"/>
      <c r="H1898" s="40"/>
      <c r="I1898" s="40"/>
      <c r="J1898" s="40"/>
      <c r="K1898" s="40"/>
      <c r="L1898" s="40"/>
      <c r="M1898" s="40"/>
    </row>
    <row r="1899" spans="1:13" ht="15.75" customHeight="1" x14ac:dyDescent="0.15">
      <c r="A1899" s="45"/>
      <c r="B1899" s="35"/>
      <c r="C1899" s="40"/>
      <c r="D1899" s="192" t="s">
        <v>4437</v>
      </c>
      <c r="E1899" s="193" t="s">
        <v>4438</v>
      </c>
      <c r="F1899" s="40"/>
      <c r="G1899" s="40"/>
      <c r="H1899" s="40"/>
      <c r="I1899" s="40"/>
      <c r="J1899" s="40"/>
      <c r="K1899" s="40"/>
      <c r="L1899" s="40"/>
      <c r="M1899" s="40"/>
    </row>
    <row r="1900" spans="1:13" ht="15.75" customHeight="1" x14ac:dyDescent="0.15">
      <c r="A1900" s="45"/>
      <c r="B1900" s="35"/>
      <c r="C1900" s="40"/>
      <c r="D1900" s="192" t="s">
        <v>4439</v>
      </c>
      <c r="E1900" s="193" t="s">
        <v>4440</v>
      </c>
      <c r="F1900" s="40"/>
      <c r="G1900" s="40"/>
      <c r="H1900" s="40"/>
      <c r="I1900" s="40"/>
      <c r="J1900" s="40"/>
      <c r="K1900" s="40"/>
      <c r="L1900" s="40"/>
      <c r="M1900" s="40"/>
    </row>
    <row r="1901" spans="1:13" ht="15.75" customHeight="1" x14ac:dyDescent="0.15">
      <c r="A1901" s="45"/>
      <c r="B1901" s="35"/>
      <c r="C1901" s="40"/>
      <c r="D1901" s="192" t="s">
        <v>4441</v>
      </c>
      <c r="E1901" s="193" t="s">
        <v>4442</v>
      </c>
      <c r="F1901" s="40"/>
      <c r="G1901" s="40"/>
      <c r="H1901" s="40"/>
      <c r="I1901" s="40"/>
      <c r="J1901" s="40"/>
      <c r="K1901" s="40"/>
      <c r="L1901" s="40"/>
      <c r="M1901" s="40"/>
    </row>
    <row r="1902" spans="1:13" ht="15.75" customHeight="1" x14ac:dyDescent="0.15">
      <c r="A1902" s="45"/>
      <c r="B1902" s="35"/>
      <c r="C1902" s="40"/>
      <c r="D1902" s="192" t="s">
        <v>4443</v>
      </c>
      <c r="E1902" s="193" t="s">
        <v>4444</v>
      </c>
      <c r="F1902" s="40"/>
      <c r="G1902" s="40"/>
      <c r="H1902" s="40"/>
      <c r="I1902" s="40"/>
      <c r="J1902" s="40"/>
      <c r="K1902" s="40"/>
      <c r="L1902" s="40"/>
      <c r="M1902" s="40"/>
    </row>
    <row r="1903" spans="1:13" ht="15.75" customHeight="1" x14ac:dyDescent="0.15">
      <c r="A1903" s="45"/>
      <c r="B1903" s="35"/>
      <c r="C1903" s="40"/>
      <c r="D1903" s="192" t="s">
        <v>4445</v>
      </c>
      <c r="E1903" s="193" t="s">
        <v>4446</v>
      </c>
      <c r="F1903" s="40"/>
      <c r="G1903" s="40"/>
      <c r="H1903" s="40"/>
      <c r="I1903" s="40"/>
      <c r="J1903" s="40"/>
      <c r="K1903" s="40"/>
      <c r="L1903" s="40"/>
      <c r="M1903" s="40"/>
    </row>
    <row r="1904" spans="1:13" ht="15.75" customHeight="1" x14ac:dyDescent="0.15">
      <c r="A1904" s="45"/>
      <c r="B1904" s="35"/>
      <c r="C1904" s="40"/>
      <c r="D1904" s="192" t="s">
        <v>4447</v>
      </c>
      <c r="E1904" s="193" t="s">
        <v>4448</v>
      </c>
      <c r="F1904" s="40"/>
      <c r="G1904" s="40"/>
      <c r="H1904" s="40"/>
      <c r="I1904" s="40"/>
      <c r="J1904" s="40"/>
      <c r="K1904" s="40"/>
      <c r="L1904" s="40"/>
      <c r="M1904" s="40"/>
    </row>
    <row r="1905" spans="1:13" ht="15.75" customHeight="1" x14ac:dyDescent="0.15">
      <c r="A1905" s="45"/>
      <c r="B1905" s="35"/>
      <c r="C1905" s="40"/>
      <c r="D1905" s="192" t="s">
        <v>4449</v>
      </c>
      <c r="E1905" s="193" t="s">
        <v>4450</v>
      </c>
      <c r="F1905" s="40"/>
      <c r="G1905" s="40"/>
      <c r="H1905" s="40"/>
      <c r="I1905" s="40"/>
      <c r="J1905" s="40"/>
      <c r="K1905" s="40"/>
      <c r="L1905" s="40"/>
      <c r="M1905" s="40"/>
    </row>
    <row r="1906" spans="1:13" ht="15.75" customHeight="1" x14ac:dyDescent="0.15">
      <c r="A1906" s="45"/>
      <c r="B1906" s="35"/>
      <c r="C1906" s="40"/>
      <c r="D1906" s="192" t="s">
        <v>4451</v>
      </c>
      <c r="E1906" s="193" t="s">
        <v>4452</v>
      </c>
      <c r="F1906" s="40"/>
      <c r="G1906" s="40"/>
      <c r="H1906" s="40"/>
      <c r="I1906" s="40"/>
      <c r="J1906" s="40"/>
      <c r="K1906" s="40"/>
      <c r="L1906" s="40"/>
      <c r="M1906" s="40"/>
    </row>
    <row r="1907" spans="1:13" ht="15.75" customHeight="1" x14ac:dyDescent="0.15">
      <c r="A1907" s="45"/>
      <c r="B1907" s="35"/>
      <c r="C1907" s="40"/>
      <c r="D1907" s="192" t="s">
        <v>4453</v>
      </c>
      <c r="E1907" s="193" t="s">
        <v>4454</v>
      </c>
      <c r="F1907" s="40"/>
      <c r="G1907" s="40"/>
      <c r="H1907" s="40"/>
      <c r="I1907" s="40"/>
      <c r="J1907" s="40"/>
      <c r="K1907" s="40"/>
      <c r="L1907" s="40"/>
      <c r="M1907" s="40"/>
    </row>
    <row r="1908" spans="1:13" ht="15.75" customHeight="1" x14ac:dyDescent="0.15">
      <c r="A1908" s="45"/>
      <c r="B1908" s="35"/>
      <c r="C1908" s="40"/>
      <c r="D1908" s="192" t="s">
        <v>4455</v>
      </c>
      <c r="E1908" s="193" t="s">
        <v>4456</v>
      </c>
      <c r="F1908" s="40"/>
      <c r="G1908" s="40"/>
      <c r="H1908" s="40"/>
      <c r="I1908" s="40"/>
      <c r="J1908" s="40"/>
      <c r="K1908" s="40"/>
      <c r="L1908" s="40"/>
      <c r="M1908" s="40"/>
    </row>
    <row r="1909" spans="1:13" ht="15.75" customHeight="1" x14ac:dyDescent="0.15">
      <c r="A1909" s="45"/>
      <c r="B1909" s="35"/>
      <c r="C1909" s="40"/>
      <c r="D1909" s="192" t="s">
        <v>4457</v>
      </c>
      <c r="E1909" s="193" t="s">
        <v>4458</v>
      </c>
      <c r="F1909" s="40"/>
      <c r="G1909" s="40"/>
      <c r="H1909" s="40"/>
      <c r="I1909" s="40"/>
      <c r="J1909" s="40"/>
      <c r="K1909" s="40"/>
      <c r="L1909" s="40"/>
      <c r="M1909" s="40"/>
    </row>
    <row r="1910" spans="1:13" ht="15.75" customHeight="1" x14ac:dyDescent="0.15">
      <c r="A1910" s="45"/>
      <c r="B1910" s="35"/>
      <c r="C1910" s="40"/>
      <c r="D1910" s="192" t="s">
        <v>4459</v>
      </c>
      <c r="E1910" s="193" t="s">
        <v>4460</v>
      </c>
      <c r="F1910" s="40"/>
      <c r="G1910" s="40"/>
      <c r="H1910" s="40"/>
      <c r="I1910" s="40"/>
      <c r="J1910" s="40"/>
      <c r="K1910" s="40"/>
      <c r="L1910" s="40"/>
      <c r="M1910" s="40"/>
    </row>
    <row r="1911" spans="1:13" ht="15.75" customHeight="1" x14ac:dyDescent="0.15">
      <c r="A1911" s="45"/>
      <c r="B1911" s="35"/>
      <c r="C1911" s="40"/>
      <c r="D1911" s="192" t="s">
        <v>4461</v>
      </c>
      <c r="E1911" s="193" t="s">
        <v>4462</v>
      </c>
      <c r="F1911" s="40"/>
      <c r="G1911" s="40"/>
      <c r="H1911" s="40"/>
      <c r="I1911" s="40"/>
      <c r="J1911" s="40"/>
      <c r="K1911" s="40"/>
      <c r="L1911" s="40"/>
      <c r="M1911" s="40"/>
    </row>
    <row r="1912" spans="1:13" ht="15.75" customHeight="1" x14ac:dyDescent="0.15">
      <c r="A1912" s="45"/>
      <c r="B1912" s="35"/>
      <c r="C1912" s="40"/>
      <c r="D1912" s="192" t="s">
        <v>4463</v>
      </c>
      <c r="E1912" s="193" t="s">
        <v>4464</v>
      </c>
      <c r="F1912" s="40"/>
      <c r="G1912" s="40"/>
      <c r="H1912" s="40"/>
      <c r="I1912" s="40"/>
      <c r="J1912" s="40"/>
      <c r="K1912" s="40"/>
      <c r="L1912" s="40"/>
      <c r="M1912" s="40"/>
    </row>
    <row r="1913" spans="1:13" ht="15.75" customHeight="1" x14ac:dyDescent="0.15">
      <c r="A1913" s="45"/>
      <c r="B1913" s="35"/>
      <c r="C1913" s="40"/>
      <c r="D1913" s="192" t="s">
        <v>4465</v>
      </c>
      <c r="E1913" s="193" t="s">
        <v>4466</v>
      </c>
      <c r="F1913" s="40"/>
      <c r="G1913" s="40"/>
      <c r="H1913" s="40"/>
      <c r="I1913" s="40"/>
      <c r="J1913" s="40"/>
      <c r="K1913" s="40"/>
      <c r="L1913" s="40"/>
      <c r="M1913" s="40"/>
    </row>
    <row r="1914" spans="1:13" ht="15.75" customHeight="1" x14ac:dyDescent="0.15">
      <c r="A1914" s="45"/>
      <c r="B1914" s="35"/>
      <c r="C1914" s="40"/>
      <c r="D1914" s="192" t="s">
        <v>4467</v>
      </c>
      <c r="E1914" s="193" t="s">
        <v>4468</v>
      </c>
      <c r="F1914" s="40"/>
      <c r="G1914" s="40"/>
      <c r="H1914" s="40"/>
      <c r="I1914" s="40"/>
      <c r="J1914" s="40"/>
      <c r="K1914" s="40"/>
      <c r="L1914" s="40"/>
      <c r="M1914" s="40"/>
    </row>
    <row r="1915" spans="1:13" ht="15.75" customHeight="1" x14ac:dyDescent="0.15">
      <c r="A1915" s="45"/>
      <c r="B1915" s="35"/>
      <c r="C1915" s="40"/>
      <c r="D1915" s="192" t="s">
        <v>4469</v>
      </c>
      <c r="E1915" s="193" t="s">
        <v>4470</v>
      </c>
      <c r="F1915" s="40"/>
      <c r="G1915" s="40"/>
      <c r="H1915" s="40"/>
      <c r="I1915" s="40"/>
      <c r="J1915" s="40"/>
      <c r="K1915" s="40"/>
      <c r="L1915" s="40"/>
      <c r="M1915" s="40"/>
    </row>
    <row r="1916" spans="1:13" ht="15.75" customHeight="1" x14ac:dyDescent="0.15">
      <c r="A1916" s="45"/>
      <c r="B1916" s="35"/>
      <c r="C1916" s="40"/>
      <c r="D1916" s="192" t="s">
        <v>4471</v>
      </c>
      <c r="E1916" s="193" t="s">
        <v>4472</v>
      </c>
      <c r="F1916" s="40"/>
      <c r="G1916" s="40"/>
      <c r="H1916" s="40"/>
      <c r="I1916" s="40"/>
      <c r="J1916" s="40"/>
      <c r="K1916" s="40"/>
      <c r="L1916" s="40"/>
      <c r="M1916" s="40"/>
    </row>
    <row r="1917" spans="1:13" ht="15.75" customHeight="1" x14ac:dyDescent="0.15">
      <c r="A1917" s="45"/>
      <c r="B1917" s="35"/>
      <c r="C1917" s="40"/>
      <c r="D1917" s="192" t="s">
        <v>4473</v>
      </c>
      <c r="E1917" s="193" t="s">
        <v>4474</v>
      </c>
      <c r="F1917" s="40"/>
      <c r="G1917" s="40"/>
      <c r="H1917" s="40"/>
      <c r="I1917" s="40"/>
      <c r="J1917" s="40"/>
      <c r="K1917" s="40"/>
      <c r="L1917" s="40"/>
      <c r="M1917" s="40"/>
    </row>
    <row r="1918" spans="1:13" ht="15.75" customHeight="1" x14ac:dyDescent="0.15">
      <c r="A1918" s="45"/>
      <c r="B1918" s="35"/>
      <c r="C1918" s="40"/>
      <c r="D1918" s="192" t="s">
        <v>4475</v>
      </c>
      <c r="E1918" s="193" t="s">
        <v>4476</v>
      </c>
      <c r="F1918" s="40"/>
      <c r="G1918" s="40"/>
      <c r="H1918" s="40"/>
      <c r="I1918" s="40"/>
      <c r="J1918" s="40"/>
      <c r="K1918" s="40"/>
      <c r="L1918" s="40"/>
      <c r="M1918" s="40"/>
    </row>
    <row r="1919" spans="1:13" ht="15.75" customHeight="1" x14ac:dyDescent="0.15">
      <c r="A1919" s="45"/>
      <c r="B1919" s="35"/>
      <c r="C1919" s="40"/>
      <c r="D1919" s="192" t="s">
        <v>4477</v>
      </c>
      <c r="E1919" s="193" t="s">
        <v>4478</v>
      </c>
      <c r="F1919" s="40"/>
      <c r="G1919" s="40"/>
      <c r="H1919" s="40"/>
      <c r="I1919" s="40"/>
      <c r="J1919" s="40"/>
      <c r="K1919" s="40"/>
      <c r="L1919" s="40"/>
      <c r="M1919" s="40"/>
    </row>
    <row r="1920" spans="1:13" ht="15.75" customHeight="1" x14ac:dyDescent="0.15">
      <c r="A1920" s="45"/>
      <c r="B1920" s="35"/>
      <c r="C1920" s="40"/>
      <c r="D1920" s="192" t="s">
        <v>4479</v>
      </c>
      <c r="E1920" s="193" t="s">
        <v>4480</v>
      </c>
      <c r="F1920" s="40"/>
      <c r="G1920" s="40"/>
      <c r="H1920" s="40"/>
      <c r="I1920" s="40"/>
      <c r="J1920" s="40"/>
      <c r="K1920" s="40"/>
      <c r="L1920" s="40"/>
      <c r="M1920" s="40"/>
    </row>
    <row r="1921" spans="1:13" ht="15.75" customHeight="1" x14ac:dyDescent="0.15">
      <c r="A1921" s="45"/>
      <c r="B1921" s="35"/>
      <c r="C1921" s="40"/>
      <c r="D1921" s="192" t="s">
        <v>4481</v>
      </c>
      <c r="E1921" s="193" t="s">
        <v>4482</v>
      </c>
      <c r="F1921" s="40"/>
      <c r="G1921" s="40"/>
      <c r="H1921" s="40"/>
      <c r="I1921" s="40"/>
      <c r="J1921" s="40"/>
      <c r="K1921" s="40"/>
      <c r="L1921" s="40"/>
      <c r="M1921" s="40"/>
    </row>
    <row r="1922" spans="1:13" ht="15.75" customHeight="1" x14ac:dyDescent="0.15">
      <c r="A1922" s="45"/>
      <c r="B1922" s="35"/>
      <c r="C1922" s="40"/>
      <c r="D1922" s="192" t="s">
        <v>4483</v>
      </c>
      <c r="E1922" s="193" t="s">
        <v>4484</v>
      </c>
      <c r="F1922" s="40"/>
      <c r="G1922" s="40"/>
      <c r="H1922" s="40"/>
      <c r="I1922" s="40"/>
      <c r="J1922" s="40"/>
      <c r="K1922" s="40"/>
      <c r="L1922" s="40"/>
      <c r="M1922" s="40"/>
    </row>
    <row r="1923" spans="1:13" ht="15.75" customHeight="1" x14ac:dyDescent="0.15">
      <c r="A1923" s="45"/>
      <c r="B1923" s="35"/>
      <c r="C1923" s="40"/>
      <c r="D1923" s="192" t="s">
        <v>4485</v>
      </c>
      <c r="E1923" s="193" t="s">
        <v>4486</v>
      </c>
      <c r="F1923" s="40"/>
      <c r="G1923" s="40"/>
      <c r="H1923" s="40"/>
      <c r="I1923" s="40"/>
      <c r="J1923" s="40"/>
      <c r="K1923" s="40"/>
      <c r="L1923" s="40"/>
      <c r="M1923" s="40"/>
    </row>
    <row r="1924" spans="1:13" ht="15.75" customHeight="1" x14ac:dyDescent="0.15">
      <c r="A1924" s="45"/>
      <c r="B1924" s="35"/>
      <c r="C1924" s="40"/>
      <c r="D1924" s="192" t="s">
        <v>4487</v>
      </c>
      <c r="E1924" s="193" t="s">
        <v>4488</v>
      </c>
      <c r="F1924" s="40"/>
      <c r="G1924" s="40"/>
      <c r="H1924" s="40"/>
      <c r="I1924" s="40"/>
      <c r="J1924" s="40"/>
      <c r="K1924" s="40"/>
      <c r="L1924" s="40"/>
      <c r="M1924" s="40"/>
    </row>
    <row r="1925" spans="1:13" ht="15.75" customHeight="1" x14ac:dyDescent="0.15">
      <c r="A1925" s="45"/>
      <c r="B1925" s="35"/>
      <c r="C1925" s="40"/>
      <c r="D1925" s="192" t="s">
        <v>4489</v>
      </c>
      <c r="E1925" s="193" t="s">
        <v>4490</v>
      </c>
      <c r="F1925" s="40"/>
      <c r="G1925" s="40"/>
      <c r="H1925" s="40"/>
      <c r="I1925" s="40"/>
      <c r="J1925" s="40"/>
      <c r="K1925" s="40"/>
      <c r="L1925" s="40"/>
      <c r="M1925" s="40"/>
    </row>
    <row r="1926" spans="1:13" ht="15.75" customHeight="1" x14ac:dyDescent="0.15">
      <c r="A1926" s="45"/>
      <c r="B1926" s="35"/>
      <c r="C1926" s="40"/>
      <c r="D1926" s="192" t="s">
        <v>4491</v>
      </c>
      <c r="E1926" s="193" t="s">
        <v>4492</v>
      </c>
      <c r="F1926" s="40"/>
      <c r="G1926" s="40"/>
      <c r="H1926" s="40"/>
      <c r="I1926" s="40"/>
      <c r="J1926" s="40"/>
      <c r="K1926" s="40"/>
      <c r="L1926" s="40"/>
      <c r="M1926" s="40"/>
    </row>
    <row r="1927" spans="1:13" ht="15.75" customHeight="1" x14ac:dyDescent="0.15">
      <c r="A1927" s="45"/>
      <c r="B1927" s="35"/>
      <c r="C1927" s="40"/>
      <c r="D1927" s="192" t="s">
        <v>4493</v>
      </c>
      <c r="E1927" s="193" t="s">
        <v>4494</v>
      </c>
      <c r="F1927" s="40"/>
      <c r="G1927" s="40"/>
      <c r="H1927" s="40"/>
      <c r="I1927" s="40"/>
      <c r="J1927" s="40"/>
      <c r="K1927" s="40"/>
      <c r="L1927" s="40"/>
      <c r="M1927" s="40"/>
    </row>
    <row r="1928" spans="1:13" ht="15.75" customHeight="1" x14ac:dyDescent="0.15">
      <c r="A1928" s="45"/>
      <c r="B1928" s="35"/>
      <c r="C1928" s="40"/>
      <c r="D1928" s="192" t="s">
        <v>4495</v>
      </c>
      <c r="E1928" s="193" t="s">
        <v>4496</v>
      </c>
      <c r="F1928" s="40"/>
      <c r="G1928" s="40"/>
      <c r="H1928" s="40"/>
      <c r="I1928" s="40"/>
      <c r="J1928" s="40"/>
      <c r="K1928" s="40"/>
      <c r="L1928" s="40"/>
      <c r="M1928" s="40"/>
    </row>
    <row r="1929" spans="1:13" ht="15.75" customHeight="1" x14ac:dyDescent="0.15">
      <c r="A1929" s="45"/>
      <c r="B1929" s="35"/>
      <c r="C1929" s="40"/>
      <c r="D1929" s="192" t="s">
        <v>4497</v>
      </c>
      <c r="E1929" s="193" t="s">
        <v>4498</v>
      </c>
      <c r="F1929" s="40"/>
      <c r="G1929" s="40"/>
      <c r="H1929" s="40"/>
      <c r="I1929" s="40"/>
      <c r="J1929" s="40"/>
      <c r="K1929" s="40"/>
      <c r="L1929" s="40"/>
      <c r="M1929" s="40"/>
    </row>
    <row r="1930" spans="1:13" ht="15.75" customHeight="1" x14ac:dyDescent="0.15">
      <c r="A1930" s="45"/>
      <c r="B1930" s="35"/>
      <c r="C1930" s="40"/>
      <c r="D1930" s="192" t="s">
        <v>4499</v>
      </c>
      <c r="E1930" s="193" t="s">
        <v>4500</v>
      </c>
      <c r="F1930" s="40"/>
      <c r="G1930" s="40"/>
      <c r="H1930" s="40"/>
      <c r="I1930" s="40"/>
      <c r="J1930" s="40"/>
      <c r="K1930" s="40"/>
      <c r="L1930" s="40"/>
      <c r="M1930" s="40"/>
    </row>
    <row r="1931" spans="1:13" ht="15.75" customHeight="1" x14ac:dyDescent="0.15">
      <c r="A1931" s="45"/>
      <c r="B1931" s="35"/>
      <c r="C1931" s="40"/>
      <c r="D1931" s="192" t="s">
        <v>4501</v>
      </c>
      <c r="E1931" s="193" t="s">
        <v>4502</v>
      </c>
      <c r="F1931" s="40"/>
      <c r="G1931" s="40"/>
      <c r="H1931" s="40"/>
      <c r="I1931" s="40"/>
      <c r="J1931" s="40"/>
      <c r="K1931" s="40"/>
      <c r="L1931" s="40"/>
      <c r="M1931" s="40"/>
    </row>
    <row r="1932" spans="1:13" ht="15.75" customHeight="1" x14ac:dyDescent="0.15">
      <c r="A1932" s="45"/>
      <c r="B1932" s="35"/>
      <c r="C1932" s="40"/>
      <c r="D1932" s="192" t="s">
        <v>4503</v>
      </c>
      <c r="E1932" s="193" t="s">
        <v>4504</v>
      </c>
      <c r="F1932" s="40"/>
      <c r="G1932" s="40"/>
      <c r="H1932" s="40"/>
      <c r="I1932" s="40"/>
      <c r="J1932" s="40"/>
      <c r="K1932" s="40"/>
      <c r="L1932" s="40"/>
      <c r="M1932" s="40"/>
    </row>
    <row r="1933" spans="1:13" ht="15.75" customHeight="1" x14ac:dyDescent="0.15">
      <c r="A1933" s="45"/>
      <c r="B1933" s="35"/>
      <c r="C1933" s="40"/>
      <c r="D1933" s="192" t="s">
        <v>4505</v>
      </c>
      <c r="E1933" s="193" t="s">
        <v>4506</v>
      </c>
      <c r="F1933" s="40"/>
      <c r="G1933" s="40"/>
      <c r="H1933" s="40"/>
      <c r="I1933" s="40"/>
      <c r="J1933" s="40"/>
      <c r="K1933" s="40"/>
      <c r="L1933" s="40"/>
      <c r="M1933" s="40"/>
    </row>
    <row r="1934" spans="1:13" ht="15.75" customHeight="1" x14ac:dyDescent="0.15">
      <c r="A1934" s="45"/>
      <c r="B1934" s="35"/>
      <c r="C1934" s="40"/>
      <c r="D1934" s="192" t="s">
        <v>4507</v>
      </c>
      <c r="E1934" s="193" t="s">
        <v>4508</v>
      </c>
      <c r="F1934" s="40"/>
      <c r="G1934" s="40"/>
      <c r="H1934" s="40"/>
      <c r="I1934" s="40"/>
      <c r="J1934" s="40"/>
      <c r="K1934" s="40"/>
      <c r="L1934" s="40"/>
      <c r="M1934" s="40"/>
    </row>
    <row r="1935" spans="1:13" ht="15.75" customHeight="1" x14ac:dyDescent="0.15">
      <c r="A1935" s="45"/>
      <c r="B1935" s="35"/>
      <c r="C1935" s="40"/>
      <c r="D1935" s="192" t="s">
        <v>4509</v>
      </c>
      <c r="E1935" s="193" t="s">
        <v>4510</v>
      </c>
      <c r="F1935" s="40"/>
      <c r="G1935" s="40"/>
      <c r="H1935" s="40"/>
      <c r="I1935" s="40"/>
      <c r="J1935" s="40"/>
      <c r="K1935" s="40"/>
      <c r="L1935" s="40"/>
      <c r="M1935" s="40"/>
    </row>
    <row r="1936" spans="1:13" ht="15.75" customHeight="1" x14ac:dyDescent="0.15">
      <c r="A1936" s="45"/>
      <c r="B1936" s="35"/>
      <c r="C1936" s="40"/>
      <c r="D1936" s="192" t="s">
        <v>4511</v>
      </c>
      <c r="E1936" s="193" t="s">
        <v>4512</v>
      </c>
      <c r="F1936" s="40"/>
      <c r="G1936" s="40"/>
      <c r="H1936" s="40"/>
      <c r="I1936" s="40"/>
      <c r="J1936" s="40"/>
      <c r="K1936" s="40"/>
      <c r="L1936" s="40"/>
      <c r="M1936" s="40"/>
    </row>
    <row r="1937" spans="1:13" ht="15.75" customHeight="1" x14ac:dyDescent="0.15">
      <c r="A1937" s="45"/>
      <c r="B1937" s="35"/>
      <c r="C1937" s="40"/>
      <c r="D1937" s="192" t="s">
        <v>4513</v>
      </c>
      <c r="E1937" s="193" t="s">
        <v>4514</v>
      </c>
      <c r="F1937" s="40"/>
      <c r="G1937" s="40"/>
      <c r="H1937" s="40"/>
      <c r="I1937" s="40"/>
      <c r="J1937" s="40"/>
      <c r="K1937" s="40"/>
      <c r="L1937" s="40"/>
      <c r="M1937" s="40"/>
    </row>
    <row r="1938" spans="1:13" ht="15.75" customHeight="1" x14ac:dyDescent="0.15">
      <c r="A1938" s="45"/>
      <c r="B1938" s="35"/>
      <c r="C1938" s="40"/>
      <c r="D1938" s="192" t="s">
        <v>4515</v>
      </c>
      <c r="E1938" s="193" t="s">
        <v>4516</v>
      </c>
      <c r="F1938" s="40"/>
      <c r="G1938" s="40"/>
      <c r="H1938" s="40"/>
      <c r="I1938" s="40"/>
      <c r="J1938" s="40"/>
      <c r="K1938" s="40"/>
      <c r="L1938" s="40"/>
      <c r="M1938" s="40"/>
    </row>
    <row r="1939" spans="1:13" ht="15.75" customHeight="1" x14ac:dyDescent="0.15">
      <c r="A1939" s="45"/>
      <c r="B1939" s="35"/>
      <c r="C1939" s="40"/>
      <c r="D1939" s="192" t="s">
        <v>4517</v>
      </c>
      <c r="E1939" s="193" t="s">
        <v>4518</v>
      </c>
      <c r="F1939" s="40"/>
      <c r="G1939" s="40"/>
      <c r="H1939" s="40"/>
      <c r="I1939" s="40"/>
      <c r="J1939" s="40"/>
      <c r="K1939" s="40"/>
      <c r="L1939" s="40"/>
      <c r="M1939" s="40"/>
    </row>
    <row r="1940" spans="1:13" ht="15.75" customHeight="1" x14ac:dyDescent="0.15">
      <c r="A1940" s="45"/>
      <c r="B1940" s="35"/>
      <c r="C1940" s="40"/>
      <c r="D1940" s="192" t="s">
        <v>4519</v>
      </c>
      <c r="E1940" s="193" t="s">
        <v>4520</v>
      </c>
      <c r="F1940" s="40"/>
      <c r="G1940" s="40"/>
      <c r="H1940" s="40"/>
      <c r="I1940" s="40"/>
      <c r="J1940" s="40"/>
      <c r="K1940" s="40"/>
      <c r="L1940" s="40"/>
      <c r="M1940" s="40"/>
    </row>
    <row r="1941" spans="1:13" ht="15.75" customHeight="1" x14ac:dyDescent="0.15">
      <c r="A1941" s="45"/>
      <c r="B1941" s="35"/>
      <c r="C1941" s="40"/>
      <c r="D1941" s="192" t="s">
        <v>4521</v>
      </c>
      <c r="E1941" s="193" t="s">
        <v>4522</v>
      </c>
      <c r="F1941" s="40"/>
      <c r="G1941" s="40"/>
      <c r="H1941" s="40"/>
      <c r="I1941" s="40"/>
      <c r="J1941" s="40"/>
      <c r="K1941" s="40"/>
      <c r="L1941" s="40"/>
      <c r="M1941" s="40"/>
    </row>
    <row r="1942" spans="1:13" ht="15.75" customHeight="1" x14ac:dyDescent="0.15">
      <c r="A1942" s="45"/>
      <c r="B1942" s="35"/>
      <c r="C1942" s="40"/>
      <c r="D1942" s="192" t="s">
        <v>4523</v>
      </c>
      <c r="E1942" s="193" t="s">
        <v>4524</v>
      </c>
      <c r="F1942" s="40"/>
      <c r="G1942" s="40"/>
      <c r="H1942" s="40"/>
      <c r="I1942" s="40"/>
      <c r="J1942" s="40"/>
      <c r="K1942" s="40"/>
      <c r="L1942" s="40"/>
      <c r="M1942" s="40"/>
    </row>
    <row r="1943" spans="1:13" ht="15.75" customHeight="1" x14ac:dyDescent="0.15">
      <c r="A1943" s="45"/>
      <c r="B1943" s="35"/>
      <c r="C1943" s="40"/>
      <c r="D1943" s="192" t="s">
        <v>4525</v>
      </c>
      <c r="E1943" s="193" t="s">
        <v>4526</v>
      </c>
      <c r="F1943" s="40"/>
      <c r="G1943" s="40"/>
      <c r="H1943" s="40"/>
      <c r="I1943" s="40"/>
      <c r="J1943" s="40"/>
      <c r="K1943" s="40"/>
      <c r="L1943" s="40"/>
      <c r="M1943" s="40"/>
    </row>
    <row r="1944" spans="1:13" ht="15.75" customHeight="1" x14ac:dyDescent="0.15">
      <c r="A1944" s="45"/>
      <c r="B1944" s="35"/>
      <c r="C1944" s="40"/>
      <c r="D1944" s="192" t="s">
        <v>4527</v>
      </c>
      <c r="E1944" s="193" t="s">
        <v>4528</v>
      </c>
      <c r="F1944" s="40"/>
      <c r="G1944" s="40"/>
      <c r="H1944" s="40"/>
      <c r="I1944" s="40"/>
      <c r="J1944" s="40"/>
      <c r="K1944" s="40"/>
      <c r="L1944" s="40"/>
      <c r="M1944" s="40"/>
    </row>
    <row r="1945" spans="1:13" ht="15.75" customHeight="1" x14ac:dyDescent="0.15">
      <c r="A1945" s="45"/>
      <c r="B1945" s="35"/>
      <c r="C1945" s="40"/>
      <c r="D1945" s="192" t="s">
        <v>4529</v>
      </c>
      <c r="E1945" s="193" t="s">
        <v>4530</v>
      </c>
      <c r="F1945" s="40"/>
      <c r="G1945" s="40"/>
      <c r="H1945" s="40"/>
      <c r="I1945" s="40"/>
      <c r="J1945" s="40"/>
      <c r="K1945" s="40"/>
      <c r="L1945" s="40"/>
      <c r="M1945" s="40"/>
    </row>
    <row r="1946" spans="1:13" ht="15.75" customHeight="1" x14ac:dyDescent="0.15">
      <c r="A1946" s="45"/>
      <c r="B1946" s="35"/>
      <c r="C1946" s="40"/>
      <c r="D1946" s="192" t="s">
        <v>4531</v>
      </c>
      <c r="E1946" s="193" t="s">
        <v>4532</v>
      </c>
      <c r="F1946" s="40"/>
      <c r="G1946" s="40"/>
      <c r="H1946" s="40"/>
      <c r="I1946" s="40"/>
      <c r="J1946" s="40"/>
      <c r="K1946" s="40"/>
      <c r="L1946" s="40"/>
      <c r="M1946" s="40"/>
    </row>
    <row r="1947" spans="1:13" ht="15.75" customHeight="1" x14ac:dyDescent="0.15">
      <c r="A1947" s="45"/>
      <c r="B1947" s="35"/>
      <c r="C1947" s="40"/>
      <c r="D1947" s="192" t="s">
        <v>4533</v>
      </c>
      <c r="E1947" s="193" t="s">
        <v>4534</v>
      </c>
      <c r="F1947" s="40"/>
      <c r="G1947" s="40"/>
      <c r="H1947" s="40"/>
      <c r="I1947" s="40"/>
      <c r="J1947" s="40"/>
      <c r="K1947" s="40"/>
      <c r="L1947" s="40"/>
      <c r="M1947" s="40"/>
    </row>
    <row r="1948" spans="1:13" ht="15.75" customHeight="1" x14ac:dyDescent="0.15">
      <c r="A1948" s="45"/>
      <c r="B1948" s="35"/>
      <c r="C1948" s="40"/>
      <c r="D1948" s="192" t="s">
        <v>4535</v>
      </c>
      <c r="E1948" s="193" t="s">
        <v>4536</v>
      </c>
      <c r="F1948" s="40"/>
      <c r="G1948" s="40"/>
      <c r="H1948" s="40"/>
      <c r="I1948" s="40"/>
      <c r="J1948" s="40"/>
      <c r="K1948" s="40"/>
      <c r="L1948" s="40"/>
      <c r="M1948" s="40"/>
    </row>
    <row r="1949" spans="1:13" ht="15.75" customHeight="1" x14ac:dyDescent="0.15">
      <c r="A1949" s="45"/>
      <c r="B1949" s="35"/>
      <c r="C1949" s="40"/>
      <c r="D1949" s="192" t="s">
        <v>4537</v>
      </c>
      <c r="E1949" s="193" t="s">
        <v>4538</v>
      </c>
      <c r="F1949" s="40"/>
      <c r="G1949" s="40"/>
      <c r="H1949" s="40"/>
      <c r="I1949" s="40"/>
      <c r="J1949" s="40"/>
      <c r="K1949" s="40"/>
      <c r="L1949" s="40"/>
      <c r="M1949" s="40"/>
    </row>
    <row r="1950" spans="1:13" ht="15.75" customHeight="1" x14ac:dyDescent="0.15">
      <c r="A1950" s="45"/>
      <c r="B1950" s="35"/>
      <c r="C1950" s="40"/>
      <c r="D1950" s="192" t="s">
        <v>4539</v>
      </c>
      <c r="E1950" s="193" t="s">
        <v>4540</v>
      </c>
      <c r="F1950" s="40"/>
      <c r="G1950" s="40"/>
      <c r="H1950" s="40"/>
      <c r="I1950" s="40"/>
      <c r="J1950" s="40"/>
      <c r="K1950" s="40"/>
      <c r="L1950" s="40"/>
      <c r="M1950" s="40"/>
    </row>
    <row r="1951" spans="1:13" ht="15.75" customHeight="1" x14ac:dyDescent="0.15">
      <c r="A1951" s="45"/>
      <c r="B1951" s="35"/>
      <c r="C1951" s="40"/>
      <c r="D1951" s="192" t="s">
        <v>4541</v>
      </c>
      <c r="E1951" s="193" t="s">
        <v>4542</v>
      </c>
      <c r="F1951" s="40"/>
      <c r="G1951" s="40"/>
      <c r="H1951" s="40"/>
      <c r="I1951" s="40"/>
      <c r="J1951" s="40"/>
      <c r="K1951" s="40"/>
      <c r="L1951" s="40"/>
      <c r="M1951" s="40"/>
    </row>
    <row r="1952" spans="1:13" ht="15.75" customHeight="1" x14ac:dyDescent="0.15">
      <c r="A1952" s="45"/>
      <c r="B1952" s="35"/>
      <c r="C1952" s="40"/>
      <c r="D1952" s="192" t="s">
        <v>4543</v>
      </c>
      <c r="E1952" s="193" t="s">
        <v>4544</v>
      </c>
      <c r="F1952" s="40"/>
      <c r="G1952" s="40"/>
      <c r="H1952" s="40"/>
      <c r="I1952" s="40"/>
      <c r="J1952" s="40"/>
      <c r="K1952" s="40"/>
      <c r="L1952" s="40"/>
      <c r="M1952" s="40"/>
    </row>
    <row r="1953" spans="1:13" ht="15.75" customHeight="1" x14ac:dyDescent="0.15">
      <c r="A1953" s="45"/>
      <c r="B1953" s="35"/>
      <c r="C1953" s="40"/>
      <c r="D1953" s="192" t="s">
        <v>4545</v>
      </c>
      <c r="E1953" s="193" t="s">
        <v>4546</v>
      </c>
      <c r="F1953" s="40"/>
      <c r="G1953" s="40"/>
      <c r="H1953" s="40"/>
      <c r="I1953" s="40"/>
      <c r="J1953" s="40"/>
      <c r="K1953" s="40"/>
      <c r="L1953" s="40"/>
      <c r="M1953" s="40"/>
    </row>
    <row r="1954" spans="1:13" ht="15.75" customHeight="1" x14ac:dyDescent="0.15">
      <c r="A1954" s="45"/>
      <c r="B1954" s="35"/>
      <c r="C1954" s="40"/>
      <c r="D1954" s="192" t="s">
        <v>4547</v>
      </c>
      <c r="E1954" s="193" t="s">
        <v>4548</v>
      </c>
      <c r="F1954" s="40"/>
      <c r="G1954" s="40"/>
      <c r="H1954" s="40"/>
      <c r="I1954" s="40"/>
      <c r="J1954" s="40"/>
      <c r="K1954" s="40"/>
      <c r="L1954" s="40"/>
      <c r="M1954" s="40"/>
    </row>
    <row r="1955" spans="1:13" ht="15.75" customHeight="1" x14ac:dyDescent="0.15">
      <c r="A1955" s="45"/>
      <c r="B1955" s="35"/>
      <c r="C1955" s="40"/>
      <c r="D1955" s="192" t="s">
        <v>4549</v>
      </c>
      <c r="E1955" s="193" t="s">
        <v>4550</v>
      </c>
      <c r="F1955" s="40"/>
      <c r="G1955" s="40"/>
      <c r="H1955" s="40"/>
      <c r="I1955" s="40"/>
      <c r="J1955" s="40"/>
      <c r="K1955" s="40"/>
      <c r="L1955" s="40"/>
      <c r="M1955" s="40"/>
    </row>
    <row r="1956" spans="1:13" ht="15.75" customHeight="1" x14ac:dyDescent="0.15">
      <c r="A1956" s="45"/>
      <c r="B1956" s="35"/>
      <c r="C1956" s="40"/>
      <c r="D1956" s="192" t="s">
        <v>4551</v>
      </c>
      <c r="E1956" s="193" t="s">
        <v>4552</v>
      </c>
      <c r="F1956" s="40"/>
      <c r="G1956" s="40"/>
      <c r="H1956" s="40"/>
      <c r="I1956" s="40"/>
      <c r="J1956" s="40"/>
      <c r="K1956" s="40"/>
      <c r="L1956" s="40"/>
      <c r="M1956" s="40"/>
    </row>
    <row r="1957" spans="1:13" ht="15.75" customHeight="1" x14ac:dyDescent="0.15">
      <c r="A1957" s="45"/>
      <c r="B1957" s="35"/>
      <c r="C1957" s="40"/>
      <c r="D1957" s="192" t="s">
        <v>4553</v>
      </c>
      <c r="E1957" s="193" t="s">
        <v>4554</v>
      </c>
      <c r="F1957" s="40"/>
      <c r="G1957" s="40"/>
      <c r="H1957" s="40"/>
      <c r="I1957" s="40"/>
      <c r="J1957" s="40"/>
      <c r="K1957" s="40"/>
      <c r="L1957" s="40"/>
      <c r="M1957" s="40"/>
    </row>
    <row r="1958" spans="1:13" ht="15.75" customHeight="1" x14ac:dyDescent="0.15">
      <c r="A1958" s="45"/>
      <c r="B1958" s="35"/>
      <c r="C1958" s="40"/>
      <c r="D1958" s="192" t="s">
        <v>4555</v>
      </c>
      <c r="E1958" s="193" t="s">
        <v>4556</v>
      </c>
      <c r="F1958" s="40"/>
      <c r="G1958" s="40"/>
      <c r="H1958" s="40"/>
      <c r="I1958" s="40"/>
      <c r="J1958" s="40"/>
      <c r="K1958" s="40"/>
      <c r="L1958" s="40"/>
      <c r="M1958" s="40"/>
    </row>
    <row r="1959" spans="1:13" ht="15.75" customHeight="1" x14ac:dyDescent="0.15">
      <c r="A1959" s="45"/>
      <c r="B1959" s="35"/>
      <c r="C1959" s="40"/>
      <c r="D1959" s="192" t="s">
        <v>4557</v>
      </c>
      <c r="E1959" s="193" t="s">
        <v>4558</v>
      </c>
      <c r="F1959" s="40"/>
      <c r="G1959" s="40"/>
      <c r="H1959" s="40"/>
      <c r="I1959" s="40"/>
      <c r="J1959" s="40"/>
      <c r="K1959" s="40"/>
      <c r="L1959" s="40"/>
      <c r="M1959" s="40"/>
    </row>
    <row r="1960" spans="1:13" ht="15.75" customHeight="1" x14ac:dyDescent="0.15">
      <c r="A1960" s="45"/>
      <c r="B1960" s="35"/>
      <c r="C1960" s="40"/>
      <c r="D1960" s="192" t="s">
        <v>4559</v>
      </c>
      <c r="E1960" s="193" t="s">
        <v>4560</v>
      </c>
      <c r="F1960" s="40"/>
      <c r="G1960" s="40"/>
      <c r="H1960" s="40"/>
      <c r="I1960" s="40"/>
      <c r="J1960" s="40"/>
      <c r="K1960" s="40"/>
      <c r="L1960" s="40"/>
      <c r="M1960" s="40"/>
    </row>
    <row r="1961" spans="1:13" ht="15.75" customHeight="1" x14ac:dyDescent="0.15">
      <c r="A1961" s="45"/>
      <c r="B1961" s="35"/>
      <c r="C1961" s="40"/>
      <c r="D1961" s="192" t="s">
        <v>4561</v>
      </c>
      <c r="E1961" s="193" t="s">
        <v>4562</v>
      </c>
      <c r="F1961" s="40"/>
      <c r="G1961" s="40"/>
      <c r="H1961" s="40"/>
      <c r="I1961" s="40"/>
      <c r="J1961" s="40"/>
      <c r="K1961" s="40"/>
      <c r="L1961" s="40"/>
      <c r="M1961" s="40"/>
    </row>
    <row r="1962" spans="1:13" ht="15.75" customHeight="1" x14ac:dyDescent="0.15">
      <c r="A1962" s="45"/>
      <c r="B1962" s="35"/>
      <c r="C1962" s="40"/>
      <c r="D1962" s="192" t="s">
        <v>4563</v>
      </c>
      <c r="E1962" s="193" t="s">
        <v>4564</v>
      </c>
      <c r="F1962" s="40"/>
      <c r="G1962" s="40"/>
      <c r="H1962" s="40"/>
      <c r="I1962" s="40"/>
      <c r="J1962" s="40"/>
      <c r="K1962" s="40"/>
      <c r="L1962" s="40"/>
      <c r="M1962" s="40"/>
    </row>
    <row r="1963" spans="1:13" ht="15.75" customHeight="1" x14ac:dyDescent="0.15">
      <c r="A1963" s="45"/>
      <c r="B1963" s="35"/>
      <c r="C1963" s="40"/>
      <c r="D1963" s="192" t="s">
        <v>4565</v>
      </c>
      <c r="E1963" s="193" t="s">
        <v>4566</v>
      </c>
      <c r="F1963" s="40"/>
      <c r="G1963" s="40"/>
      <c r="H1963" s="40"/>
      <c r="I1963" s="40"/>
      <c r="J1963" s="40"/>
      <c r="K1963" s="40"/>
      <c r="L1963" s="40"/>
      <c r="M1963" s="40"/>
    </row>
    <row r="1964" spans="1:13" ht="15.75" customHeight="1" x14ac:dyDescent="0.15">
      <c r="A1964" s="45"/>
      <c r="B1964" s="35"/>
      <c r="C1964" s="40"/>
      <c r="D1964" s="192" t="s">
        <v>4567</v>
      </c>
      <c r="E1964" s="193" t="s">
        <v>4568</v>
      </c>
      <c r="F1964" s="40"/>
      <c r="G1964" s="40"/>
      <c r="H1964" s="40"/>
      <c r="I1964" s="40"/>
      <c r="J1964" s="40"/>
      <c r="K1964" s="40"/>
      <c r="L1964" s="40"/>
      <c r="M1964" s="40"/>
    </row>
    <row r="1965" spans="1:13" ht="15.75" customHeight="1" x14ac:dyDescent="0.15">
      <c r="A1965" s="45"/>
      <c r="B1965" s="35"/>
      <c r="C1965" s="40"/>
      <c r="D1965" s="192" t="s">
        <v>4569</v>
      </c>
      <c r="E1965" s="193" t="s">
        <v>4570</v>
      </c>
      <c r="F1965" s="40"/>
      <c r="G1965" s="40"/>
      <c r="H1965" s="40"/>
      <c r="I1965" s="40"/>
      <c r="J1965" s="40"/>
      <c r="K1965" s="40"/>
      <c r="L1965" s="40"/>
      <c r="M1965" s="40"/>
    </row>
    <row r="1966" spans="1:13" ht="15.75" customHeight="1" x14ac:dyDescent="0.15">
      <c r="A1966" s="45"/>
      <c r="B1966" s="35"/>
      <c r="C1966" s="40"/>
      <c r="D1966" s="192" t="s">
        <v>4571</v>
      </c>
      <c r="E1966" s="193" t="s">
        <v>4572</v>
      </c>
      <c r="F1966" s="40"/>
      <c r="G1966" s="40"/>
      <c r="H1966" s="40"/>
      <c r="I1966" s="40"/>
      <c r="J1966" s="40"/>
      <c r="K1966" s="40"/>
      <c r="L1966" s="40"/>
      <c r="M1966" s="40"/>
    </row>
    <row r="1967" spans="1:13" ht="15.75" customHeight="1" x14ac:dyDescent="0.15">
      <c r="A1967" s="45"/>
      <c r="B1967" s="35"/>
      <c r="C1967" s="40"/>
      <c r="D1967" s="192" t="s">
        <v>4573</v>
      </c>
      <c r="E1967" s="193" t="s">
        <v>4574</v>
      </c>
      <c r="F1967" s="40"/>
      <c r="G1967" s="40"/>
      <c r="H1967" s="40"/>
      <c r="I1967" s="40"/>
      <c r="J1967" s="40"/>
      <c r="K1967" s="40"/>
      <c r="L1967" s="40"/>
      <c r="M1967" s="40"/>
    </row>
    <row r="1968" spans="1:13" ht="15.75" customHeight="1" x14ac:dyDescent="0.15">
      <c r="A1968" s="45"/>
      <c r="B1968" s="35"/>
      <c r="C1968" s="40"/>
      <c r="D1968" s="192" t="s">
        <v>4575</v>
      </c>
      <c r="E1968" s="193" t="s">
        <v>4576</v>
      </c>
      <c r="F1968" s="40"/>
      <c r="G1968" s="40"/>
      <c r="H1968" s="40"/>
      <c r="I1968" s="40"/>
      <c r="J1968" s="40"/>
      <c r="K1968" s="40"/>
      <c r="L1968" s="40"/>
      <c r="M1968" s="40"/>
    </row>
    <row r="1969" spans="1:13" ht="15.75" customHeight="1" x14ac:dyDescent="0.15">
      <c r="A1969" s="45"/>
      <c r="B1969" s="35"/>
      <c r="C1969" s="40"/>
      <c r="D1969" s="192" t="s">
        <v>4577</v>
      </c>
      <c r="E1969" s="193" t="s">
        <v>4578</v>
      </c>
      <c r="F1969" s="40"/>
      <c r="G1969" s="40"/>
      <c r="H1969" s="40"/>
      <c r="I1969" s="40"/>
      <c r="J1969" s="40"/>
      <c r="K1969" s="40"/>
      <c r="L1969" s="40"/>
      <c r="M1969" s="40"/>
    </row>
    <row r="1970" spans="1:13" ht="15.75" customHeight="1" x14ac:dyDescent="0.15">
      <c r="A1970" s="45"/>
      <c r="B1970" s="35"/>
      <c r="C1970" s="40"/>
      <c r="D1970" s="192" t="s">
        <v>4579</v>
      </c>
      <c r="E1970" s="193" t="s">
        <v>4580</v>
      </c>
      <c r="F1970" s="40"/>
      <c r="G1970" s="40"/>
      <c r="H1970" s="40"/>
      <c r="I1970" s="40"/>
      <c r="J1970" s="40"/>
      <c r="K1970" s="40"/>
      <c r="L1970" s="40"/>
      <c r="M1970" s="40"/>
    </row>
    <row r="1971" spans="1:13" ht="15.75" customHeight="1" x14ac:dyDescent="0.15">
      <c r="A1971" s="45"/>
      <c r="B1971" s="35"/>
      <c r="C1971" s="40"/>
      <c r="D1971" s="192" t="s">
        <v>4581</v>
      </c>
      <c r="E1971" s="193" t="s">
        <v>4582</v>
      </c>
      <c r="F1971" s="40"/>
      <c r="G1971" s="40"/>
      <c r="H1971" s="40"/>
      <c r="I1971" s="40"/>
      <c r="J1971" s="40"/>
      <c r="K1971" s="40"/>
      <c r="L1971" s="40"/>
      <c r="M1971" s="40"/>
    </row>
    <row r="1972" spans="1:13" ht="15.75" customHeight="1" x14ac:dyDescent="0.15">
      <c r="A1972" s="45"/>
      <c r="B1972" s="35"/>
      <c r="C1972" s="40"/>
      <c r="D1972" s="192" t="s">
        <v>4583</v>
      </c>
      <c r="E1972" s="193" t="s">
        <v>4584</v>
      </c>
      <c r="F1972" s="40"/>
      <c r="G1972" s="40"/>
      <c r="H1972" s="40"/>
      <c r="I1972" s="40"/>
      <c r="J1972" s="40"/>
      <c r="K1972" s="40"/>
      <c r="L1972" s="40"/>
      <c r="M1972" s="40"/>
    </row>
    <row r="1973" spans="1:13" ht="15.75" customHeight="1" x14ac:dyDescent="0.15">
      <c r="A1973" s="45"/>
      <c r="B1973" s="35"/>
      <c r="C1973" s="40"/>
      <c r="D1973" s="192" t="s">
        <v>4585</v>
      </c>
      <c r="E1973" s="193" t="s">
        <v>4586</v>
      </c>
      <c r="F1973" s="40"/>
      <c r="G1973" s="40"/>
      <c r="H1973" s="40"/>
      <c r="I1973" s="40"/>
      <c r="J1973" s="40"/>
      <c r="K1973" s="40"/>
      <c r="L1973" s="40"/>
      <c r="M1973" s="40"/>
    </row>
    <row r="1974" spans="1:13" ht="15.75" customHeight="1" x14ac:dyDescent="0.15">
      <c r="A1974" s="45"/>
      <c r="B1974" s="35"/>
      <c r="C1974" s="40"/>
      <c r="D1974" s="192" t="s">
        <v>4587</v>
      </c>
      <c r="E1974" s="193" t="s">
        <v>4588</v>
      </c>
      <c r="F1974" s="40"/>
      <c r="G1974" s="40"/>
      <c r="H1974" s="40"/>
      <c r="I1974" s="40"/>
      <c r="J1974" s="40"/>
      <c r="K1974" s="40"/>
      <c r="L1974" s="40"/>
      <c r="M1974" s="40"/>
    </row>
    <row r="1975" spans="1:13" ht="15.75" customHeight="1" x14ac:dyDescent="0.15">
      <c r="A1975" s="45"/>
      <c r="B1975" s="35"/>
      <c r="C1975" s="40"/>
      <c r="D1975" s="192" t="s">
        <v>4589</v>
      </c>
      <c r="E1975" s="193" t="s">
        <v>4590</v>
      </c>
      <c r="F1975" s="40"/>
      <c r="G1975" s="40"/>
      <c r="H1975" s="40"/>
      <c r="I1975" s="40"/>
      <c r="J1975" s="40"/>
      <c r="K1975" s="40"/>
      <c r="L1975" s="40"/>
      <c r="M1975" s="40"/>
    </row>
    <row r="1976" spans="1:13" ht="15.75" customHeight="1" x14ac:dyDescent="0.15">
      <c r="A1976" s="45"/>
      <c r="B1976" s="35"/>
      <c r="C1976" s="40"/>
      <c r="D1976" s="192" t="s">
        <v>4591</v>
      </c>
      <c r="E1976" s="193" t="s">
        <v>4592</v>
      </c>
      <c r="F1976" s="40"/>
      <c r="G1976" s="40"/>
      <c r="H1976" s="40"/>
      <c r="I1976" s="40"/>
      <c r="J1976" s="40"/>
      <c r="K1976" s="40"/>
      <c r="L1976" s="40"/>
      <c r="M1976" s="40"/>
    </row>
    <row r="1977" spans="1:13" ht="15.75" customHeight="1" x14ac:dyDescent="0.15">
      <c r="A1977" s="45"/>
      <c r="B1977" s="35"/>
      <c r="C1977" s="40"/>
      <c r="D1977" s="192" t="s">
        <v>4593</v>
      </c>
      <c r="E1977" s="193" t="s">
        <v>4594</v>
      </c>
      <c r="F1977" s="40"/>
      <c r="G1977" s="40"/>
      <c r="H1977" s="40"/>
      <c r="I1977" s="40"/>
      <c r="J1977" s="40"/>
      <c r="K1977" s="40"/>
      <c r="L1977" s="40"/>
      <c r="M1977" s="40"/>
    </row>
    <row r="1978" spans="1:13" ht="15.75" customHeight="1" x14ac:dyDescent="0.15">
      <c r="A1978" s="45"/>
      <c r="B1978" s="35"/>
      <c r="C1978" s="40"/>
      <c r="D1978" s="192" t="s">
        <v>4595</v>
      </c>
      <c r="E1978" s="193" t="s">
        <v>4596</v>
      </c>
      <c r="F1978" s="40"/>
      <c r="G1978" s="40"/>
      <c r="H1978" s="40"/>
      <c r="I1978" s="40"/>
      <c r="J1978" s="40"/>
      <c r="K1978" s="40"/>
      <c r="L1978" s="40"/>
      <c r="M1978" s="40"/>
    </row>
    <row r="1979" spans="1:13" ht="15.75" customHeight="1" x14ac:dyDescent="0.15">
      <c r="A1979" s="45"/>
      <c r="B1979" s="35"/>
      <c r="C1979" s="40"/>
      <c r="D1979" s="192" t="s">
        <v>4597</v>
      </c>
      <c r="E1979" s="193" t="s">
        <v>4598</v>
      </c>
      <c r="F1979" s="40"/>
      <c r="G1979" s="40"/>
      <c r="H1979" s="40"/>
      <c r="I1979" s="40"/>
      <c r="J1979" s="40"/>
      <c r="K1979" s="40"/>
      <c r="L1979" s="40"/>
      <c r="M1979" s="40"/>
    </row>
    <row r="1980" spans="1:13" ht="15.75" customHeight="1" x14ac:dyDescent="0.15">
      <c r="A1980" s="45"/>
      <c r="B1980" s="35"/>
      <c r="C1980" s="40"/>
      <c r="D1980" s="192" t="s">
        <v>4599</v>
      </c>
      <c r="E1980" s="193" t="s">
        <v>4600</v>
      </c>
      <c r="F1980" s="40"/>
      <c r="G1980" s="40"/>
      <c r="H1980" s="40"/>
      <c r="I1980" s="40"/>
      <c r="J1980" s="40"/>
      <c r="K1980" s="40"/>
      <c r="L1980" s="40"/>
      <c r="M1980" s="40"/>
    </row>
    <row r="1981" spans="1:13" ht="15.75" customHeight="1" x14ac:dyDescent="0.15">
      <c r="A1981" s="45"/>
      <c r="B1981" s="35"/>
      <c r="C1981" s="40"/>
      <c r="D1981" s="192" t="s">
        <v>4601</v>
      </c>
      <c r="E1981" s="193" t="s">
        <v>4602</v>
      </c>
      <c r="F1981" s="40"/>
      <c r="G1981" s="40"/>
      <c r="H1981" s="40"/>
      <c r="I1981" s="40"/>
      <c r="J1981" s="40"/>
      <c r="K1981" s="40"/>
      <c r="L1981" s="40"/>
      <c r="M1981" s="40"/>
    </row>
    <row r="1982" spans="1:13" ht="15.75" customHeight="1" x14ac:dyDescent="0.15">
      <c r="A1982" s="45"/>
      <c r="B1982" s="35"/>
      <c r="C1982" s="40"/>
      <c r="D1982" s="192" t="s">
        <v>4603</v>
      </c>
      <c r="E1982" s="193" t="s">
        <v>4604</v>
      </c>
      <c r="F1982" s="40"/>
      <c r="G1982" s="40"/>
      <c r="H1982" s="40"/>
      <c r="I1982" s="40"/>
      <c r="J1982" s="40"/>
      <c r="K1982" s="40"/>
      <c r="L1982" s="40"/>
      <c r="M1982" s="40"/>
    </row>
    <row r="1983" spans="1:13" ht="15.75" customHeight="1" x14ac:dyDescent="0.15">
      <c r="A1983" s="45"/>
      <c r="B1983" s="35"/>
      <c r="C1983" s="40"/>
      <c r="D1983" s="192" t="s">
        <v>4605</v>
      </c>
      <c r="E1983" s="193" t="s">
        <v>4606</v>
      </c>
      <c r="F1983" s="40"/>
      <c r="G1983" s="40"/>
      <c r="H1983" s="40"/>
      <c r="I1983" s="40"/>
      <c r="J1983" s="40"/>
      <c r="K1983" s="40"/>
      <c r="L1983" s="40"/>
      <c r="M1983" s="40"/>
    </row>
    <row r="1984" spans="1:13" ht="15.75" customHeight="1" x14ac:dyDescent="0.15">
      <c r="A1984" s="45"/>
      <c r="B1984" s="35"/>
      <c r="C1984" s="40"/>
      <c r="D1984" s="192" t="s">
        <v>4607</v>
      </c>
      <c r="E1984" s="193" t="s">
        <v>4608</v>
      </c>
      <c r="F1984" s="40"/>
      <c r="G1984" s="40"/>
      <c r="H1984" s="40"/>
      <c r="I1984" s="40"/>
      <c r="J1984" s="40"/>
      <c r="K1984" s="40"/>
      <c r="L1984" s="40"/>
      <c r="M1984" s="40"/>
    </row>
    <row r="1985" spans="1:13" ht="15.75" customHeight="1" x14ac:dyDescent="0.15">
      <c r="A1985" s="45"/>
      <c r="B1985" s="35"/>
      <c r="C1985" s="40"/>
      <c r="D1985" s="192" t="s">
        <v>4609</v>
      </c>
      <c r="E1985" s="193" t="s">
        <v>4610</v>
      </c>
      <c r="F1985" s="40"/>
      <c r="G1985" s="40"/>
      <c r="H1985" s="40"/>
      <c r="I1985" s="40"/>
      <c r="J1985" s="40"/>
      <c r="K1985" s="40"/>
      <c r="L1985" s="40"/>
      <c r="M1985" s="40"/>
    </row>
    <row r="1986" spans="1:13" ht="15.75" customHeight="1" x14ac:dyDescent="0.15">
      <c r="A1986" s="45"/>
      <c r="B1986" s="35"/>
      <c r="C1986" s="40"/>
      <c r="D1986" s="192" t="s">
        <v>4611</v>
      </c>
      <c r="E1986" s="193" t="s">
        <v>4612</v>
      </c>
      <c r="F1986" s="40"/>
      <c r="G1986" s="40"/>
      <c r="H1986" s="40"/>
      <c r="I1986" s="40"/>
      <c r="J1986" s="40"/>
      <c r="K1986" s="40"/>
      <c r="L1986" s="40"/>
      <c r="M1986" s="40"/>
    </row>
    <row r="1987" spans="1:13" ht="15.75" customHeight="1" x14ac:dyDescent="0.15">
      <c r="A1987" s="45"/>
      <c r="B1987" s="35"/>
      <c r="C1987" s="40"/>
      <c r="D1987" s="192" t="s">
        <v>4613</v>
      </c>
      <c r="E1987" s="193" t="s">
        <v>4614</v>
      </c>
      <c r="F1987" s="40"/>
      <c r="G1987" s="40"/>
      <c r="H1987" s="40"/>
      <c r="I1987" s="40"/>
      <c r="J1987" s="40"/>
      <c r="K1987" s="40"/>
      <c r="L1987" s="40"/>
      <c r="M1987" s="40"/>
    </row>
    <row r="1988" spans="1:13" ht="15.75" customHeight="1" x14ac:dyDescent="0.15">
      <c r="A1988" s="45"/>
      <c r="B1988" s="35"/>
      <c r="C1988" s="40"/>
      <c r="D1988" s="192" t="s">
        <v>4615</v>
      </c>
      <c r="E1988" s="193" t="s">
        <v>4616</v>
      </c>
      <c r="F1988" s="40"/>
      <c r="G1988" s="40"/>
      <c r="H1988" s="40"/>
      <c r="I1988" s="40"/>
      <c r="J1988" s="40"/>
      <c r="K1988" s="40"/>
      <c r="L1988" s="40"/>
      <c r="M1988" s="40"/>
    </row>
    <row r="1989" spans="1:13" ht="15.75" customHeight="1" x14ac:dyDescent="0.15">
      <c r="A1989" s="45"/>
      <c r="B1989" s="35"/>
      <c r="C1989" s="40"/>
      <c r="D1989" s="192" t="s">
        <v>4617</v>
      </c>
      <c r="E1989" s="193" t="s">
        <v>4618</v>
      </c>
      <c r="F1989" s="40"/>
      <c r="G1989" s="40"/>
      <c r="H1989" s="40"/>
      <c r="I1989" s="40"/>
      <c r="J1989" s="40"/>
      <c r="K1989" s="40"/>
      <c r="L1989" s="40"/>
      <c r="M1989" s="40"/>
    </row>
    <row r="1990" spans="1:13" ht="15.75" customHeight="1" x14ac:dyDescent="0.15">
      <c r="A1990" s="45"/>
      <c r="B1990" s="35"/>
      <c r="C1990" s="40"/>
      <c r="D1990" s="192" t="s">
        <v>4619</v>
      </c>
      <c r="E1990" s="193" t="s">
        <v>4620</v>
      </c>
      <c r="F1990" s="40"/>
      <c r="G1990" s="40"/>
      <c r="H1990" s="40"/>
      <c r="I1990" s="40"/>
      <c r="J1990" s="40"/>
      <c r="K1990" s="40"/>
      <c r="L1990" s="40"/>
      <c r="M1990" s="40"/>
    </row>
    <row r="1991" spans="1:13" ht="15.75" customHeight="1" x14ac:dyDescent="0.15">
      <c r="A1991" s="45"/>
      <c r="B1991" s="35"/>
      <c r="C1991" s="40"/>
      <c r="D1991" s="192" t="s">
        <v>4621</v>
      </c>
      <c r="E1991" s="193" t="s">
        <v>4622</v>
      </c>
      <c r="F1991" s="40"/>
      <c r="G1991" s="40"/>
      <c r="H1991" s="40"/>
      <c r="I1991" s="40"/>
      <c r="J1991" s="40"/>
      <c r="K1991" s="40"/>
      <c r="L1991" s="40"/>
      <c r="M1991" s="40"/>
    </row>
    <row r="1992" spans="1:13" ht="15.75" customHeight="1" x14ac:dyDescent="0.15">
      <c r="A1992" s="45"/>
      <c r="B1992" s="35"/>
      <c r="C1992" s="40"/>
      <c r="D1992" s="192" t="s">
        <v>4623</v>
      </c>
      <c r="E1992" s="193" t="s">
        <v>4624</v>
      </c>
      <c r="F1992" s="40"/>
      <c r="G1992" s="40"/>
      <c r="H1992" s="40"/>
      <c r="I1992" s="40"/>
      <c r="J1992" s="40"/>
      <c r="K1992" s="40"/>
      <c r="L1992" s="40"/>
      <c r="M1992" s="40"/>
    </row>
    <row r="1993" spans="1:13" ht="15.75" customHeight="1" x14ac:dyDescent="0.15">
      <c r="A1993" s="45"/>
      <c r="B1993" s="35"/>
      <c r="C1993" s="40"/>
      <c r="D1993" s="192" t="s">
        <v>4625</v>
      </c>
      <c r="E1993" s="193" t="s">
        <v>4626</v>
      </c>
      <c r="F1993" s="40"/>
      <c r="G1993" s="40"/>
      <c r="H1993" s="40"/>
      <c r="I1993" s="40"/>
      <c r="J1993" s="40"/>
      <c r="K1993" s="40"/>
      <c r="L1993" s="40"/>
      <c r="M1993" s="40"/>
    </row>
    <row r="1994" spans="1:13" ht="15.75" customHeight="1" x14ac:dyDescent="0.15">
      <c r="A1994" s="45"/>
      <c r="B1994" s="35"/>
      <c r="C1994" s="40"/>
      <c r="D1994" s="192" t="s">
        <v>4627</v>
      </c>
      <c r="E1994" s="193" t="s">
        <v>4628</v>
      </c>
      <c r="F1994" s="40"/>
      <c r="G1994" s="40"/>
      <c r="H1994" s="40"/>
      <c r="I1994" s="40"/>
      <c r="J1994" s="40"/>
      <c r="K1994" s="40"/>
      <c r="L1994" s="40"/>
      <c r="M1994" s="40"/>
    </row>
    <row r="1995" spans="1:13" ht="15.75" customHeight="1" x14ac:dyDescent="0.15">
      <c r="A1995" s="45"/>
      <c r="B1995" s="35"/>
      <c r="C1995" s="40"/>
      <c r="D1995" s="192" t="s">
        <v>4629</v>
      </c>
      <c r="E1995" s="193" t="s">
        <v>4630</v>
      </c>
      <c r="F1995" s="40"/>
      <c r="G1995" s="40"/>
      <c r="H1995" s="40"/>
      <c r="I1995" s="40"/>
      <c r="J1995" s="40"/>
      <c r="K1995" s="40"/>
      <c r="L1995" s="40"/>
      <c r="M1995" s="40"/>
    </row>
    <row r="1996" spans="1:13" ht="15.75" customHeight="1" x14ac:dyDescent="0.15">
      <c r="A1996" s="45"/>
      <c r="B1996" s="35"/>
      <c r="C1996" s="40"/>
      <c r="D1996" s="192" t="s">
        <v>4631</v>
      </c>
      <c r="E1996" s="193" t="s">
        <v>4632</v>
      </c>
      <c r="F1996" s="40"/>
      <c r="G1996" s="40"/>
      <c r="H1996" s="40"/>
      <c r="I1996" s="40"/>
      <c r="J1996" s="40"/>
      <c r="K1996" s="40"/>
      <c r="L1996" s="40"/>
      <c r="M1996" s="40"/>
    </row>
    <row r="1997" spans="1:13" ht="15.75" customHeight="1" x14ac:dyDescent="0.15">
      <c r="A1997" s="45"/>
      <c r="B1997" s="35"/>
      <c r="C1997" s="40"/>
      <c r="D1997" s="192" t="s">
        <v>4633</v>
      </c>
      <c r="E1997" s="193" t="s">
        <v>4634</v>
      </c>
      <c r="F1997" s="40"/>
      <c r="G1997" s="40"/>
      <c r="H1997" s="40"/>
      <c r="I1997" s="40"/>
      <c r="J1997" s="40"/>
      <c r="K1997" s="40"/>
      <c r="L1997" s="40"/>
      <c r="M1997" s="40"/>
    </row>
    <row r="1998" spans="1:13" ht="15.75" customHeight="1" x14ac:dyDescent="0.15">
      <c r="A1998" s="45"/>
      <c r="B1998" s="35"/>
      <c r="C1998" s="40"/>
      <c r="D1998" s="192" t="s">
        <v>4635</v>
      </c>
      <c r="E1998" s="193" t="s">
        <v>4636</v>
      </c>
      <c r="F1998" s="40"/>
      <c r="G1998" s="40"/>
      <c r="H1998" s="40"/>
      <c r="I1998" s="40"/>
      <c r="J1998" s="40"/>
      <c r="K1998" s="40"/>
      <c r="L1998" s="40"/>
      <c r="M1998" s="40"/>
    </row>
    <row r="1999" spans="1:13" ht="15.75" customHeight="1" x14ac:dyDescent="0.15">
      <c r="A1999" s="45"/>
      <c r="B1999" s="35"/>
      <c r="C1999" s="40"/>
      <c r="D1999" s="192" t="s">
        <v>4637</v>
      </c>
      <c r="E1999" s="193" t="s">
        <v>4638</v>
      </c>
      <c r="F1999" s="40"/>
      <c r="G1999" s="40"/>
      <c r="H1999" s="40"/>
      <c r="I1999" s="40"/>
      <c r="J1999" s="40"/>
      <c r="K1999" s="40"/>
      <c r="L1999" s="40"/>
      <c r="M1999" s="40"/>
    </row>
    <row r="2000" spans="1:13" ht="15.75" customHeight="1" x14ac:dyDescent="0.15">
      <c r="A2000" s="45"/>
      <c r="B2000" s="35"/>
      <c r="C2000" s="40"/>
      <c r="D2000" s="192" t="s">
        <v>4639</v>
      </c>
      <c r="E2000" s="193" t="s">
        <v>4640</v>
      </c>
      <c r="F2000" s="40"/>
      <c r="G2000" s="40"/>
      <c r="H2000" s="40"/>
      <c r="I2000" s="40"/>
      <c r="J2000" s="40"/>
      <c r="K2000" s="40"/>
      <c r="L2000" s="40"/>
      <c r="M2000" s="40"/>
    </row>
    <row r="2001" spans="1:13" ht="15.75" customHeight="1" x14ac:dyDescent="0.15">
      <c r="A2001" s="45"/>
      <c r="B2001" s="35"/>
      <c r="C2001" s="40"/>
      <c r="D2001" s="192" t="s">
        <v>4641</v>
      </c>
      <c r="E2001" s="193" t="s">
        <v>4642</v>
      </c>
      <c r="F2001" s="40"/>
      <c r="G2001" s="40"/>
      <c r="H2001" s="40"/>
      <c r="I2001" s="40"/>
      <c r="J2001" s="40"/>
      <c r="K2001" s="40"/>
      <c r="L2001" s="40"/>
      <c r="M2001" s="40"/>
    </row>
    <row r="2002" spans="1:13" ht="15.75" customHeight="1" x14ac:dyDescent="0.15">
      <c r="A2002" s="45"/>
      <c r="B2002" s="35"/>
      <c r="C2002" s="40"/>
      <c r="D2002" s="192" t="s">
        <v>4643</v>
      </c>
      <c r="E2002" s="193" t="s">
        <v>4644</v>
      </c>
      <c r="F2002" s="40"/>
      <c r="G2002" s="40"/>
      <c r="H2002" s="40"/>
      <c r="I2002" s="40"/>
      <c r="J2002" s="40"/>
      <c r="K2002" s="40"/>
      <c r="L2002" s="40"/>
      <c r="M2002" s="40"/>
    </row>
    <row r="2003" spans="1:13" ht="15.75" customHeight="1" x14ac:dyDescent="0.15">
      <c r="A2003" s="45"/>
      <c r="B2003" s="35"/>
      <c r="C2003" s="40"/>
      <c r="D2003" s="192" t="s">
        <v>4645</v>
      </c>
      <c r="E2003" s="193" t="s">
        <v>4646</v>
      </c>
      <c r="F2003" s="40"/>
      <c r="G2003" s="40"/>
      <c r="H2003" s="40"/>
      <c r="I2003" s="40"/>
      <c r="J2003" s="40"/>
      <c r="K2003" s="40"/>
      <c r="L2003" s="40"/>
      <c r="M2003" s="40"/>
    </row>
    <row r="2004" spans="1:13" ht="15.75" customHeight="1" x14ac:dyDescent="0.15">
      <c r="A2004" s="45"/>
      <c r="B2004" s="35"/>
      <c r="C2004" s="40"/>
      <c r="D2004" s="192" t="s">
        <v>4647</v>
      </c>
      <c r="E2004" s="193" t="s">
        <v>4648</v>
      </c>
      <c r="F2004" s="40"/>
      <c r="G2004" s="40"/>
      <c r="H2004" s="40"/>
      <c r="I2004" s="40"/>
      <c r="J2004" s="40"/>
      <c r="K2004" s="40"/>
      <c r="L2004" s="40"/>
      <c r="M2004" s="40"/>
    </row>
    <row r="2005" spans="1:13" ht="15.75" customHeight="1" x14ac:dyDescent="0.15">
      <c r="A2005" s="45"/>
      <c r="B2005" s="35"/>
      <c r="C2005" s="40"/>
      <c r="D2005" s="192" t="s">
        <v>4649</v>
      </c>
      <c r="E2005" s="193" t="s">
        <v>4650</v>
      </c>
      <c r="F2005" s="40"/>
      <c r="G2005" s="40"/>
      <c r="H2005" s="40"/>
      <c r="I2005" s="40"/>
      <c r="J2005" s="40"/>
      <c r="K2005" s="40"/>
      <c r="L2005" s="40"/>
      <c r="M2005" s="40"/>
    </row>
    <row r="2006" spans="1:13" ht="15.75" customHeight="1" x14ac:dyDescent="0.15">
      <c r="A2006" s="45"/>
      <c r="B2006" s="35"/>
      <c r="C2006" s="40"/>
      <c r="D2006" s="192" t="s">
        <v>4651</v>
      </c>
      <c r="E2006" s="193" t="s">
        <v>4652</v>
      </c>
      <c r="F2006" s="40"/>
      <c r="G2006" s="40"/>
      <c r="H2006" s="40"/>
      <c r="I2006" s="40"/>
      <c r="J2006" s="40"/>
      <c r="K2006" s="40"/>
      <c r="L2006" s="40"/>
      <c r="M2006" s="40"/>
    </row>
    <row r="2007" spans="1:13" ht="15.75" customHeight="1" x14ac:dyDescent="0.15">
      <c r="A2007" s="45"/>
      <c r="B2007" s="35"/>
      <c r="C2007" s="40"/>
      <c r="D2007" s="192" t="s">
        <v>4653</v>
      </c>
      <c r="E2007" s="193" t="s">
        <v>4654</v>
      </c>
      <c r="F2007" s="40"/>
      <c r="G2007" s="40"/>
      <c r="H2007" s="40"/>
      <c r="I2007" s="40"/>
      <c r="J2007" s="40"/>
      <c r="K2007" s="40"/>
      <c r="L2007" s="40"/>
      <c r="M2007" s="40"/>
    </row>
    <row r="2008" spans="1:13" ht="15.75" customHeight="1" x14ac:dyDescent="0.15">
      <c r="A2008" s="45"/>
      <c r="B2008" s="35"/>
      <c r="C2008" s="40"/>
      <c r="D2008" s="192" t="s">
        <v>4655</v>
      </c>
      <c r="E2008" s="193" t="s">
        <v>4656</v>
      </c>
      <c r="F2008" s="40"/>
      <c r="G2008" s="40"/>
      <c r="H2008" s="40"/>
      <c r="I2008" s="40"/>
      <c r="J2008" s="40"/>
      <c r="K2008" s="40"/>
      <c r="L2008" s="40"/>
      <c r="M2008" s="40"/>
    </row>
    <row r="2009" spans="1:13" ht="15.75" customHeight="1" x14ac:dyDescent="0.15">
      <c r="A2009" s="45"/>
      <c r="B2009" s="35"/>
      <c r="C2009" s="40"/>
      <c r="D2009" s="192" t="s">
        <v>4657</v>
      </c>
      <c r="E2009" s="193" t="s">
        <v>4658</v>
      </c>
      <c r="F2009" s="40"/>
      <c r="G2009" s="40"/>
      <c r="H2009" s="40"/>
      <c r="I2009" s="40"/>
      <c r="J2009" s="40"/>
      <c r="K2009" s="40"/>
      <c r="L2009" s="40"/>
      <c r="M2009" s="40"/>
    </row>
    <row r="2010" spans="1:13" ht="15.75" customHeight="1" x14ac:dyDescent="0.15">
      <c r="A2010" s="45"/>
      <c r="B2010" s="35"/>
      <c r="C2010" s="40"/>
      <c r="D2010" s="192" t="s">
        <v>4659</v>
      </c>
      <c r="E2010" s="193" t="s">
        <v>4660</v>
      </c>
      <c r="F2010" s="40"/>
      <c r="G2010" s="40"/>
      <c r="H2010" s="40"/>
      <c r="I2010" s="40"/>
      <c r="J2010" s="40"/>
      <c r="K2010" s="40"/>
      <c r="L2010" s="40"/>
      <c r="M2010" s="40"/>
    </row>
    <row r="2011" spans="1:13" ht="15.75" customHeight="1" x14ac:dyDescent="0.15">
      <c r="A2011" s="45"/>
      <c r="B2011" s="35"/>
      <c r="C2011" s="40"/>
      <c r="D2011" s="192" t="s">
        <v>4661</v>
      </c>
      <c r="E2011" s="193" t="s">
        <v>4662</v>
      </c>
      <c r="F2011" s="40"/>
      <c r="G2011" s="40"/>
      <c r="H2011" s="40"/>
      <c r="I2011" s="40"/>
      <c r="J2011" s="40"/>
      <c r="K2011" s="40"/>
      <c r="L2011" s="40"/>
      <c r="M2011" s="40"/>
    </row>
    <row r="2012" spans="1:13" ht="15.75" customHeight="1" x14ac:dyDescent="0.15">
      <c r="A2012" s="45"/>
      <c r="B2012" s="35"/>
      <c r="C2012" s="40"/>
      <c r="D2012" s="192" t="s">
        <v>4663</v>
      </c>
      <c r="E2012" s="193" t="s">
        <v>4664</v>
      </c>
      <c r="F2012" s="40"/>
      <c r="G2012" s="40"/>
      <c r="H2012" s="40"/>
      <c r="I2012" s="40"/>
      <c r="J2012" s="40"/>
      <c r="K2012" s="40"/>
      <c r="L2012" s="40"/>
      <c r="M2012" s="40"/>
    </row>
    <row r="2013" spans="1:13" ht="15.75" customHeight="1" x14ac:dyDescent="0.15">
      <c r="A2013" s="45"/>
      <c r="B2013" s="35"/>
      <c r="C2013" s="40"/>
      <c r="D2013" s="192" t="s">
        <v>4665</v>
      </c>
      <c r="E2013" s="193" t="s">
        <v>4666</v>
      </c>
      <c r="F2013" s="40"/>
      <c r="G2013" s="40"/>
      <c r="H2013" s="40"/>
      <c r="I2013" s="40"/>
      <c r="J2013" s="40"/>
      <c r="K2013" s="40"/>
      <c r="L2013" s="40"/>
      <c r="M2013" s="40"/>
    </row>
    <row r="2014" spans="1:13" ht="15.75" customHeight="1" x14ac:dyDescent="0.15">
      <c r="A2014" s="45"/>
      <c r="B2014" s="35"/>
      <c r="C2014" s="40"/>
      <c r="D2014" s="192" t="s">
        <v>4667</v>
      </c>
      <c r="E2014" s="193" t="s">
        <v>4668</v>
      </c>
      <c r="F2014" s="40"/>
      <c r="G2014" s="40"/>
      <c r="H2014" s="40"/>
      <c r="I2014" s="40"/>
      <c r="J2014" s="40"/>
      <c r="K2014" s="40"/>
      <c r="L2014" s="40"/>
      <c r="M2014" s="40"/>
    </row>
    <row r="2015" spans="1:13" ht="15.75" customHeight="1" x14ac:dyDescent="0.15">
      <c r="A2015" s="45"/>
      <c r="B2015" s="35"/>
      <c r="C2015" s="40"/>
      <c r="D2015" s="192" t="s">
        <v>4669</v>
      </c>
      <c r="E2015" s="193" t="s">
        <v>4670</v>
      </c>
      <c r="F2015" s="40"/>
      <c r="G2015" s="40"/>
      <c r="H2015" s="40"/>
      <c r="I2015" s="40"/>
      <c r="J2015" s="40"/>
      <c r="K2015" s="40"/>
      <c r="L2015" s="40"/>
      <c r="M2015" s="40"/>
    </row>
    <row r="2016" spans="1:13" ht="15.75" customHeight="1" x14ac:dyDescent="0.15">
      <c r="A2016" s="45"/>
      <c r="B2016" s="35"/>
      <c r="C2016" s="40"/>
      <c r="D2016" s="192" t="s">
        <v>4671</v>
      </c>
      <c r="E2016" s="193" t="s">
        <v>4672</v>
      </c>
      <c r="F2016" s="40"/>
      <c r="G2016" s="40"/>
      <c r="H2016" s="40"/>
      <c r="I2016" s="40"/>
      <c r="J2016" s="40"/>
      <c r="K2016" s="40"/>
      <c r="L2016" s="40"/>
      <c r="M2016" s="40"/>
    </row>
    <row r="2017" spans="1:13" ht="15.75" customHeight="1" x14ac:dyDescent="0.15">
      <c r="A2017" s="45"/>
      <c r="B2017" s="35"/>
      <c r="C2017" s="40"/>
      <c r="D2017" s="192" t="s">
        <v>4673</v>
      </c>
      <c r="E2017" s="193" t="s">
        <v>4674</v>
      </c>
      <c r="F2017" s="40"/>
      <c r="G2017" s="40"/>
      <c r="H2017" s="40"/>
      <c r="I2017" s="40"/>
      <c r="J2017" s="40"/>
      <c r="K2017" s="40"/>
      <c r="L2017" s="40"/>
      <c r="M2017" s="40"/>
    </row>
    <row r="2018" spans="1:13" ht="15.75" customHeight="1" x14ac:dyDescent="0.15">
      <c r="A2018" s="45"/>
      <c r="B2018" s="35"/>
      <c r="C2018" s="40"/>
      <c r="D2018" s="192" t="s">
        <v>4675</v>
      </c>
      <c r="E2018" s="193" t="s">
        <v>4676</v>
      </c>
      <c r="F2018" s="40"/>
      <c r="G2018" s="40"/>
      <c r="H2018" s="40"/>
      <c r="I2018" s="40"/>
      <c r="J2018" s="40"/>
      <c r="K2018" s="40"/>
      <c r="L2018" s="40"/>
      <c r="M2018" s="40"/>
    </row>
    <row r="2019" spans="1:13" ht="15.75" customHeight="1" x14ac:dyDescent="0.15">
      <c r="A2019" s="45"/>
      <c r="B2019" s="35"/>
      <c r="C2019" s="40"/>
      <c r="D2019" s="192" t="s">
        <v>4677</v>
      </c>
      <c r="E2019" s="193" t="s">
        <v>4678</v>
      </c>
      <c r="F2019" s="40"/>
      <c r="G2019" s="40"/>
      <c r="H2019" s="40"/>
      <c r="I2019" s="40"/>
      <c r="J2019" s="40"/>
      <c r="K2019" s="40"/>
      <c r="L2019" s="40"/>
      <c r="M2019" s="40"/>
    </row>
    <row r="2020" spans="1:13" ht="15.75" customHeight="1" x14ac:dyDescent="0.15">
      <c r="A2020" s="45"/>
      <c r="B2020" s="35"/>
      <c r="C2020" s="40"/>
      <c r="D2020" s="192" t="s">
        <v>4679</v>
      </c>
      <c r="E2020" s="193" t="s">
        <v>4680</v>
      </c>
      <c r="F2020" s="40"/>
      <c r="G2020" s="40"/>
      <c r="H2020" s="40"/>
      <c r="I2020" s="40"/>
      <c r="J2020" s="40"/>
      <c r="K2020" s="40"/>
      <c r="L2020" s="40"/>
      <c r="M2020" s="40"/>
    </row>
    <row r="2021" spans="1:13" ht="15.75" customHeight="1" x14ac:dyDescent="0.15">
      <c r="A2021" s="45"/>
      <c r="B2021" s="35"/>
      <c r="C2021" s="40"/>
      <c r="D2021" s="192" t="s">
        <v>4681</v>
      </c>
      <c r="E2021" s="193" t="s">
        <v>4682</v>
      </c>
      <c r="F2021" s="40"/>
      <c r="G2021" s="40"/>
      <c r="H2021" s="40"/>
      <c r="I2021" s="40"/>
      <c r="J2021" s="40"/>
      <c r="K2021" s="40"/>
      <c r="L2021" s="40"/>
      <c r="M2021" s="40"/>
    </row>
    <row r="2022" spans="1:13" ht="15.75" customHeight="1" x14ac:dyDescent="0.15">
      <c r="A2022" s="45"/>
      <c r="B2022" s="35"/>
      <c r="C2022" s="40"/>
      <c r="D2022" s="192" t="s">
        <v>4683</v>
      </c>
      <c r="E2022" s="193" t="s">
        <v>4684</v>
      </c>
      <c r="F2022" s="40"/>
      <c r="G2022" s="40"/>
      <c r="H2022" s="40"/>
      <c r="I2022" s="40"/>
      <c r="J2022" s="40"/>
      <c r="K2022" s="40"/>
      <c r="L2022" s="40"/>
      <c r="M2022" s="40"/>
    </row>
    <row r="2023" spans="1:13" ht="15.75" customHeight="1" x14ac:dyDescent="0.15">
      <c r="A2023" s="45"/>
      <c r="B2023" s="35"/>
      <c r="C2023" s="40"/>
      <c r="D2023" s="192" t="s">
        <v>4685</v>
      </c>
      <c r="E2023" s="193" t="s">
        <v>4686</v>
      </c>
      <c r="F2023" s="40"/>
      <c r="G2023" s="40"/>
      <c r="H2023" s="40"/>
      <c r="I2023" s="40"/>
      <c r="J2023" s="40"/>
      <c r="K2023" s="40"/>
      <c r="L2023" s="40"/>
      <c r="M2023" s="40"/>
    </row>
    <row r="2024" spans="1:13" ht="15.75" customHeight="1" x14ac:dyDescent="0.15">
      <c r="A2024" s="45"/>
      <c r="B2024" s="35"/>
      <c r="C2024" s="40"/>
      <c r="D2024" s="192" t="s">
        <v>4687</v>
      </c>
      <c r="E2024" s="193" t="s">
        <v>4688</v>
      </c>
      <c r="F2024" s="40"/>
      <c r="G2024" s="40"/>
      <c r="H2024" s="40"/>
      <c r="I2024" s="40"/>
      <c r="J2024" s="40"/>
      <c r="K2024" s="40"/>
      <c r="L2024" s="40"/>
      <c r="M2024" s="40"/>
    </row>
    <row r="2025" spans="1:13" ht="15.75" customHeight="1" x14ac:dyDescent="0.15">
      <c r="A2025" s="45"/>
      <c r="B2025" s="35"/>
      <c r="C2025" s="40"/>
      <c r="D2025" s="192" t="s">
        <v>4689</v>
      </c>
      <c r="E2025" s="193" t="s">
        <v>4690</v>
      </c>
      <c r="F2025" s="40"/>
      <c r="G2025" s="40"/>
      <c r="H2025" s="40"/>
      <c r="I2025" s="40"/>
      <c r="J2025" s="40"/>
      <c r="K2025" s="40"/>
      <c r="L2025" s="40"/>
      <c r="M2025" s="40"/>
    </row>
    <row r="2026" spans="1:13" ht="15.75" customHeight="1" x14ac:dyDescent="0.15">
      <c r="A2026" s="45"/>
      <c r="B2026" s="35"/>
      <c r="C2026" s="40"/>
      <c r="D2026" s="192" t="s">
        <v>4691</v>
      </c>
      <c r="E2026" s="193" t="s">
        <v>4692</v>
      </c>
      <c r="F2026" s="40"/>
      <c r="G2026" s="40"/>
      <c r="H2026" s="40"/>
      <c r="I2026" s="40"/>
      <c r="J2026" s="40"/>
      <c r="K2026" s="40"/>
      <c r="L2026" s="40"/>
      <c r="M2026" s="40"/>
    </row>
    <row r="2027" spans="1:13" ht="15.75" customHeight="1" x14ac:dyDescent="0.15">
      <c r="A2027" s="45"/>
      <c r="B2027" s="35"/>
      <c r="C2027" s="40"/>
      <c r="D2027" s="192" t="s">
        <v>4693</v>
      </c>
      <c r="E2027" s="193" t="s">
        <v>4694</v>
      </c>
      <c r="F2027" s="40"/>
      <c r="G2027" s="40"/>
      <c r="H2027" s="40"/>
      <c r="I2027" s="40"/>
      <c r="J2027" s="40"/>
      <c r="K2027" s="40"/>
      <c r="L2027" s="40"/>
      <c r="M2027" s="40"/>
    </row>
    <row r="2028" spans="1:13" ht="15.75" customHeight="1" x14ac:dyDescent="0.15">
      <c r="A2028" s="45"/>
      <c r="B2028" s="35"/>
      <c r="C2028" s="40"/>
      <c r="D2028" s="192" t="s">
        <v>4695</v>
      </c>
      <c r="E2028" s="193" t="s">
        <v>4696</v>
      </c>
      <c r="F2028" s="40"/>
      <c r="G2028" s="40"/>
      <c r="H2028" s="40"/>
      <c r="I2028" s="40"/>
      <c r="J2028" s="40"/>
      <c r="K2028" s="40"/>
      <c r="L2028" s="40"/>
      <c r="M2028" s="40"/>
    </row>
    <row r="2029" spans="1:13" ht="15.75" customHeight="1" x14ac:dyDescent="0.15">
      <c r="A2029" s="45"/>
      <c r="B2029" s="35"/>
      <c r="C2029" s="40"/>
      <c r="D2029" s="192" t="s">
        <v>4697</v>
      </c>
      <c r="E2029" s="193" t="s">
        <v>4698</v>
      </c>
      <c r="F2029" s="40"/>
      <c r="G2029" s="40"/>
      <c r="H2029" s="40"/>
      <c r="I2029" s="40"/>
      <c r="J2029" s="40"/>
      <c r="K2029" s="40"/>
      <c r="L2029" s="40"/>
      <c r="M2029" s="40"/>
    </row>
    <row r="2030" spans="1:13" ht="15.75" customHeight="1" x14ac:dyDescent="0.15">
      <c r="A2030" s="45"/>
      <c r="B2030" s="35"/>
      <c r="C2030" s="40"/>
      <c r="D2030" s="192" t="s">
        <v>4699</v>
      </c>
      <c r="E2030" s="193" t="s">
        <v>4700</v>
      </c>
      <c r="F2030" s="40"/>
      <c r="G2030" s="40"/>
      <c r="H2030" s="40"/>
      <c r="I2030" s="40"/>
      <c r="J2030" s="40"/>
      <c r="K2030" s="40"/>
      <c r="L2030" s="40"/>
      <c r="M2030" s="40"/>
    </row>
    <row r="2031" spans="1:13" ht="15.75" customHeight="1" x14ac:dyDescent="0.15">
      <c r="A2031" s="45"/>
      <c r="B2031" s="35"/>
      <c r="C2031" s="40"/>
      <c r="D2031" s="192" t="s">
        <v>4701</v>
      </c>
      <c r="E2031" s="193" t="s">
        <v>4702</v>
      </c>
      <c r="F2031" s="40"/>
      <c r="G2031" s="40"/>
      <c r="H2031" s="40"/>
      <c r="I2031" s="40"/>
      <c r="J2031" s="40"/>
      <c r="K2031" s="40"/>
      <c r="L2031" s="40"/>
      <c r="M2031" s="40"/>
    </row>
    <row r="2032" spans="1:13" ht="15.75" customHeight="1" x14ac:dyDescent="0.15">
      <c r="A2032" s="45"/>
      <c r="B2032" s="35"/>
      <c r="C2032" s="40"/>
      <c r="D2032" s="192" t="s">
        <v>4703</v>
      </c>
      <c r="E2032" s="193" t="s">
        <v>4704</v>
      </c>
      <c r="F2032" s="40"/>
      <c r="G2032" s="40"/>
      <c r="H2032" s="40"/>
      <c r="I2032" s="40"/>
      <c r="J2032" s="40"/>
      <c r="K2032" s="40"/>
      <c r="L2032" s="40"/>
      <c r="M2032" s="40"/>
    </row>
    <row r="2033" spans="1:13" ht="15.75" customHeight="1" x14ac:dyDescent="0.15">
      <c r="A2033" s="45"/>
      <c r="B2033" s="35"/>
      <c r="C2033" s="40"/>
      <c r="D2033" s="192" t="s">
        <v>4705</v>
      </c>
      <c r="E2033" s="193" t="s">
        <v>4706</v>
      </c>
      <c r="F2033" s="40"/>
      <c r="G2033" s="40"/>
      <c r="H2033" s="40"/>
      <c r="I2033" s="40"/>
      <c r="J2033" s="40"/>
      <c r="K2033" s="40"/>
      <c r="L2033" s="40"/>
      <c r="M2033" s="40"/>
    </row>
    <row r="2034" spans="1:13" ht="15.75" customHeight="1" x14ac:dyDescent="0.15">
      <c r="A2034" s="45"/>
      <c r="B2034" s="35"/>
      <c r="C2034" s="40"/>
      <c r="D2034" s="192" t="s">
        <v>4707</v>
      </c>
      <c r="E2034" s="193" t="s">
        <v>4708</v>
      </c>
      <c r="F2034" s="40"/>
      <c r="G2034" s="40"/>
      <c r="H2034" s="40"/>
      <c r="I2034" s="40"/>
      <c r="J2034" s="40"/>
      <c r="K2034" s="40"/>
      <c r="L2034" s="40"/>
      <c r="M2034" s="40"/>
    </row>
    <row r="2035" spans="1:13" ht="15.75" customHeight="1" x14ac:dyDescent="0.15">
      <c r="A2035" s="45"/>
      <c r="B2035" s="35"/>
      <c r="C2035" s="40"/>
      <c r="D2035" s="192" t="s">
        <v>4709</v>
      </c>
      <c r="E2035" s="193" t="s">
        <v>4710</v>
      </c>
      <c r="F2035" s="40"/>
      <c r="G2035" s="40"/>
      <c r="H2035" s="40"/>
      <c r="I2035" s="40"/>
      <c r="J2035" s="40"/>
      <c r="K2035" s="40"/>
      <c r="L2035" s="40"/>
      <c r="M2035" s="40"/>
    </row>
    <row r="2036" spans="1:13" ht="15.75" customHeight="1" x14ac:dyDescent="0.15">
      <c r="A2036" s="45"/>
      <c r="B2036" s="35"/>
      <c r="C2036" s="40"/>
      <c r="D2036" s="192" t="s">
        <v>4711</v>
      </c>
      <c r="E2036" s="193" t="s">
        <v>4712</v>
      </c>
      <c r="F2036" s="40"/>
      <c r="G2036" s="40"/>
      <c r="H2036" s="40"/>
      <c r="I2036" s="40"/>
      <c r="J2036" s="40"/>
      <c r="K2036" s="40"/>
      <c r="L2036" s="40"/>
      <c r="M2036" s="40"/>
    </row>
    <row r="2037" spans="1:13" ht="15.75" customHeight="1" x14ac:dyDescent="0.15">
      <c r="A2037" s="45"/>
      <c r="B2037" s="35"/>
      <c r="C2037" s="40"/>
      <c r="D2037" s="192" t="s">
        <v>4713</v>
      </c>
      <c r="E2037" s="193" t="s">
        <v>4714</v>
      </c>
      <c r="F2037" s="40"/>
      <c r="G2037" s="40"/>
      <c r="H2037" s="40"/>
      <c r="I2037" s="40"/>
      <c r="J2037" s="40"/>
      <c r="K2037" s="40"/>
      <c r="L2037" s="40"/>
      <c r="M2037" s="40"/>
    </row>
    <row r="2038" spans="1:13" ht="15.75" customHeight="1" x14ac:dyDescent="0.15">
      <c r="A2038" s="45"/>
      <c r="B2038" s="35"/>
      <c r="C2038" s="40"/>
      <c r="D2038" s="192" t="s">
        <v>4715</v>
      </c>
      <c r="E2038" s="193" t="s">
        <v>4716</v>
      </c>
      <c r="F2038" s="40"/>
      <c r="G2038" s="40"/>
      <c r="H2038" s="40"/>
      <c r="I2038" s="40"/>
      <c r="J2038" s="40"/>
      <c r="K2038" s="40"/>
      <c r="L2038" s="40"/>
      <c r="M2038" s="40"/>
    </row>
    <row r="2039" spans="1:13" ht="15.75" customHeight="1" x14ac:dyDescent="0.15">
      <c r="A2039" s="45"/>
      <c r="B2039" s="35"/>
      <c r="C2039" s="40"/>
      <c r="D2039" s="192" t="s">
        <v>4717</v>
      </c>
      <c r="E2039" s="193" t="s">
        <v>4718</v>
      </c>
      <c r="F2039" s="40"/>
      <c r="G2039" s="40"/>
      <c r="H2039" s="40"/>
      <c r="I2039" s="40"/>
      <c r="J2039" s="40"/>
      <c r="K2039" s="40"/>
      <c r="L2039" s="40"/>
      <c r="M2039" s="40"/>
    </row>
    <row r="2040" spans="1:13" ht="15.75" customHeight="1" x14ac:dyDescent="0.15">
      <c r="A2040" s="45"/>
      <c r="B2040" s="35"/>
      <c r="C2040" s="40"/>
      <c r="D2040" s="192" t="s">
        <v>4719</v>
      </c>
      <c r="E2040" s="193" t="s">
        <v>4720</v>
      </c>
      <c r="F2040" s="40"/>
      <c r="G2040" s="40"/>
      <c r="H2040" s="40"/>
      <c r="I2040" s="40"/>
      <c r="J2040" s="40"/>
      <c r="K2040" s="40"/>
      <c r="L2040" s="40"/>
      <c r="M2040" s="40"/>
    </row>
    <row r="2041" spans="1:13" ht="15.75" customHeight="1" x14ac:dyDescent="0.15">
      <c r="A2041" s="45"/>
      <c r="B2041" s="35"/>
      <c r="C2041" s="40"/>
      <c r="D2041" s="192" t="s">
        <v>4721</v>
      </c>
      <c r="E2041" s="193" t="s">
        <v>4722</v>
      </c>
      <c r="F2041" s="40"/>
      <c r="G2041" s="40"/>
      <c r="H2041" s="40"/>
      <c r="I2041" s="40"/>
      <c r="J2041" s="40"/>
      <c r="K2041" s="40"/>
      <c r="L2041" s="40"/>
      <c r="M2041" s="40"/>
    </row>
    <row r="2042" spans="1:13" ht="15.75" customHeight="1" x14ac:dyDescent="0.15">
      <c r="A2042" s="45"/>
      <c r="B2042" s="35"/>
      <c r="C2042" s="40"/>
      <c r="D2042" s="192" t="s">
        <v>4723</v>
      </c>
      <c r="E2042" s="193" t="s">
        <v>4724</v>
      </c>
      <c r="F2042" s="40"/>
      <c r="G2042" s="40"/>
      <c r="H2042" s="40"/>
      <c r="I2042" s="40"/>
      <c r="J2042" s="40"/>
      <c r="K2042" s="40"/>
      <c r="L2042" s="40"/>
      <c r="M2042" s="40"/>
    </row>
    <row r="2043" spans="1:13" ht="15.75" customHeight="1" x14ac:dyDescent="0.15">
      <c r="A2043" s="45"/>
      <c r="B2043" s="35"/>
      <c r="C2043" s="40"/>
      <c r="D2043" s="192" t="s">
        <v>4725</v>
      </c>
      <c r="E2043" s="193" t="s">
        <v>4726</v>
      </c>
      <c r="F2043" s="40"/>
      <c r="G2043" s="40"/>
      <c r="H2043" s="40"/>
      <c r="I2043" s="40"/>
      <c r="J2043" s="40"/>
      <c r="K2043" s="40"/>
      <c r="L2043" s="40"/>
      <c r="M2043" s="40"/>
    </row>
    <row r="2044" spans="1:13" ht="15.75" customHeight="1" x14ac:dyDescent="0.15">
      <c r="A2044" s="45"/>
      <c r="B2044" s="35"/>
      <c r="C2044" s="40"/>
      <c r="D2044" s="192" t="s">
        <v>4727</v>
      </c>
      <c r="E2044" s="193" t="s">
        <v>4728</v>
      </c>
      <c r="F2044" s="40"/>
      <c r="G2044" s="40"/>
      <c r="H2044" s="40"/>
      <c r="I2044" s="40"/>
      <c r="J2044" s="40"/>
      <c r="K2044" s="40"/>
      <c r="L2044" s="40"/>
      <c r="M2044" s="40"/>
    </row>
    <row r="2045" spans="1:13" ht="15.75" customHeight="1" x14ac:dyDescent="0.15">
      <c r="A2045" s="45"/>
      <c r="B2045" s="35"/>
      <c r="C2045" s="40"/>
      <c r="D2045" s="192" t="s">
        <v>4729</v>
      </c>
      <c r="E2045" s="193" t="s">
        <v>4730</v>
      </c>
      <c r="F2045" s="40"/>
      <c r="G2045" s="40"/>
      <c r="H2045" s="40"/>
      <c r="I2045" s="40"/>
      <c r="J2045" s="40"/>
      <c r="K2045" s="40"/>
      <c r="L2045" s="40"/>
      <c r="M2045" s="40"/>
    </row>
    <row r="2046" spans="1:13" ht="15.75" customHeight="1" x14ac:dyDescent="0.15">
      <c r="A2046" s="45"/>
      <c r="B2046" s="35"/>
      <c r="C2046" s="40"/>
      <c r="D2046" s="192" t="s">
        <v>4731</v>
      </c>
      <c r="E2046" s="193" t="s">
        <v>4732</v>
      </c>
      <c r="F2046" s="40"/>
      <c r="G2046" s="40"/>
      <c r="H2046" s="40"/>
      <c r="I2046" s="40"/>
      <c r="J2046" s="40"/>
      <c r="K2046" s="40"/>
      <c r="L2046" s="40"/>
      <c r="M2046" s="40"/>
    </row>
    <row r="2047" spans="1:13" ht="15.75" customHeight="1" x14ac:dyDescent="0.15">
      <c r="A2047" s="45"/>
      <c r="B2047" s="35"/>
      <c r="C2047" s="40"/>
      <c r="D2047" s="192" t="s">
        <v>4733</v>
      </c>
      <c r="E2047" s="193" t="s">
        <v>4734</v>
      </c>
      <c r="F2047" s="40"/>
      <c r="G2047" s="40"/>
      <c r="H2047" s="40"/>
      <c r="I2047" s="40"/>
      <c r="J2047" s="40"/>
      <c r="K2047" s="40"/>
      <c r="L2047" s="40"/>
      <c r="M2047" s="40"/>
    </row>
    <row r="2048" spans="1:13" ht="15.75" customHeight="1" x14ac:dyDescent="0.15">
      <c r="A2048" s="45"/>
      <c r="B2048" s="35"/>
      <c r="C2048" s="40"/>
      <c r="D2048" s="192" t="s">
        <v>4735</v>
      </c>
      <c r="E2048" s="193" t="s">
        <v>4736</v>
      </c>
      <c r="F2048" s="40"/>
      <c r="G2048" s="40"/>
      <c r="H2048" s="40"/>
      <c r="I2048" s="40"/>
      <c r="J2048" s="40"/>
      <c r="K2048" s="40"/>
      <c r="L2048" s="40"/>
      <c r="M2048" s="40"/>
    </row>
    <row r="2049" spans="1:13" ht="15.75" customHeight="1" x14ac:dyDescent="0.15">
      <c r="A2049" s="45"/>
      <c r="B2049" s="35"/>
      <c r="C2049" s="40"/>
      <c r="D2049" s="192" t="s">
        <v>4737</v>
      </c>
      <c r="E2049" s="193" t="s">
        <v>4738</v>
      </c>
      <c r="F2049" s="40"/>
      <c r="G2049" s="40"/>
      <c r="H2049" s="40"/>
      <c r="I2049" s="40"/>
      <c r="J2049" s="40"/>
      <c r="K2049" s="40"/>
      <c r="L2049" s="40"/>
      <c r="M2049" s="40"/>
    </row>
    <row r="2050" spans="1:13" ht="15.75" customHeight="1" x14ac:dyDescent="0.15">
      <c r="A2050" s="45"/>
      <c r="B2050" s="35"/>
      <c r="C2050" s="40"/>
      <c r="D2050" s="192" t="s">
        <v>4739</v>
      </c>
      <c r="E2050" s="193" t="s">
        <v>4740</v>
      </c>
      <c r="F2050" s="40"/>
      <c r="G2050" s="40"/>
      <c r="H2050" s="40"/>
      <c r="I2050" s="40"/>
      <c r="J2050" s="40"/>
      <c r="K2050" s="40"/>
      <c r="L2050" s="40"/>
      <c r="M2050" s="40"/>
    </row>
    <row r="2051" spans="1:13" ht="15.75" customHeight="1" x14ac:dyDescent="0.15">
      <c r="A2051" s="45"/>
      <c r="B2051" s="35"/>
      <c r="C2051" s="40"/>
      <c r="D2051" s="192" t="s">
        <v>4741</v>
      </c>
      <c r="E2051" s="193" t="s">
        <v>4742</v>
      </c>
      <c r="F2051" s="40"/>
      <c r="G2051" s="40"/>
      <c r="H2051" s="40"/>
      <c r="I2051" s="40"/>
      <c r="J2051" s="40"/>
      <c r="K2051" s="40"/>
      <c r="L2051" s="40"/>
      <c r="M2051" s="40"/>
    </row>
    <row r="2052" spans="1:13" ht="15.75" customHeight="1" x14ac:dyDescent="0.15">
      <c r="A2052" s="45"/>
      <c r="B2052" s="35"/>
      <c r="C2052" s="40"/>
      <c r="D2052" s="192" t="s">
        <v>4743</v>
      </c>
      <c r="E2052" s="193" t="s">
        <v>4744</v>
      </c>
      <c r="F2052" s="40"/>
      <c r="G2052" s="40"/>
      <c r="H2052" s="40"/>
      <c r="I2052" s="40"/>
      <c r="J2052" s="40"/>
      <c r="K2052" s="40"/>
      <c r="L2052" s="40"/>
      <c r="M2052" s="40"/>
    </row>
    <row r="2053" spans="1:13" ht="15.75" customHeight="1" x14ac:dyDescent="0.15">
      <c r="A2053" s="45"/>
      <c r="B2053" s="35"/>
      <c r="C2053" s="40"/>
      <c r="D2053" s="192" t="s">
        <v>4745</v>
      </c>
      <c r="E2053" s="193" t="s">
        <v>4746</v>
      </c>
      <c r="F2053" s="40"/>
      <c r="G2053" s="40"/>
      <c r="H2053" s="40"/>
      <c r="I2053" s="40"/>
      <c r="J2053" s="40"/>
      <c r="K2053" s="40"/>
      <c r="L2053" s="40"/>
      <c r="M2053" s="40"/>
    </row>
    <row r="2054" spans="1:13" ht="15.75" customHeight="1" x14ac:dyDescent="0.15">
      <c r="A2054" s="45"/>
      <c r="B2054" s="35"/>
      <c r="C2054" s="40"/>
      <c r="D2054" s="192" t="s">
        <v>4747</v>
      </c>
      <c r="E2054" s="193" t="s">
        <v>4748</v>
      </c>
      <c r="F2054" s="40"/>
      <c r="G2054" s="40"/>
      <c r="H2054" s="40"/>
      <c r="I2054" s="40"/>
      <c r="J2054" s="40"/>
      <c r="K2054" s="40"/>
      <c r="L2054" s="40"/>
      <c r="M2054" s="40"/>
    </row>
    <row r="2055" spans="1:13" ht="15.75" customHeight="1" x14ac:dyDescent="0.15">
      <c r="A2055" s="45"/>
      <c r="B2055" s="35"/>
      <c r="C2055" s="40"/>
      <c r="D2055" s="192" t="s">
        <v>4749</v>
      </c>
      <c r="E2055" s="193" t="s">
        <v>4750</v>
      </c>
      <c r="F2055" s="40"/>
      <c r="G2055" s="40"/>
      <c r="H2055" s="40"/>
      <c r="I2055" s="40"/>
      <c r="J2055" s="40"/>
      <c r="K2055" s="40"/>
      <c r="L2055" s="40"/>
      <c r="M2055" s="40"/>
    </row>
    <row r="2056" spans="1:13" ht="15.75" customHeight="1" x14ac:dyDescent="0.15">
      <c r="A2056" s="45"/>
      <c r="B2056" s="35"/>
      <c r="C2056" s="40"/>
      <c r="D2056" s="192" t="s">
        <v>4751</v>
      </c>
      <c r="E2056" s="193" t="s">
        <v>4752</v>
      </c>
      <c r="F2056" s="40"/>
      <c r="G2056" s="40"/>
      <c r="H2056" s="40"/>
      <c r="I2056" s="40"/>
      <c r="J2056" s="40"/>
      <c r="K2056" s="40"/>
      <c r="L2056" s="40"/>
      <c r="M2056" s="40"/>
    </row>
    <row r="2057" spans="1:13" ht="15.75" customHeight="1" x14ac:dyDescent="0.15">
      <c r="A2057" s="45"/>
      <c r="B2057" s="35"/>
      <c r="C2057" s="40"/>
      <c r="D2057" s="192" t="s">
        <v>4753</v>
      </c>
      <c r="E2057" s="193" t="s">
        <v>4754</v>
      </c>
      <c r="F2057" s="40"/>
      <c r="G2057" s="40"/>
      <c r="H2057" s="40"/>
      <c r="I2057" s="40"/>
      <c r="J2057" s="40"/>
      <c r="K2057" s="40"/>
      <c r="L2057" s="40"/>
      <c r="M2057" s="40"/>
    </row>
    <row r="2058" spans="1:13" ht="15.75" customHeight="1" x14ac:dyDescent="0.15">
      <c r="A2058" s="45"/>
      <c r="B2058" s="35"/>
      <c r="C2058" s="40"/>
      <c r="D2058" s="192" t="s">
        <v>4755</v>
      </c>
      <c r="E2058" s="193" t="s">
        <v>4756</v>
      </c>
      <c r="F2058" s="40"/>
      <c r="G2058" s="40"/>
      <c r="H2058" s="40"/>
      <c r="I2058" s="40"/>
      <c r="J2058" s="40"/>
      <c r="K2058" s="40"/>
      <c r="L2058" s="40"/>
      <c r="M2058" s="40"/>
    </row>
    <row r="2059" spans="1:13" ht="15.75" customHeight="1" x14ac:dyDescent="0.15">
      <c r="A2059" s="45"/>
      <c r="B2059" s="35"/>
      <c r="C2059" s="40"/>
      <c r="D2059" s="192" t="s">
        <v>4757</v>
      </c>
      <c r="E2059" s="193" t="s">
        <v>4758</v>
      </c>
      <c r="F2059" s="40"/>
      <c r="G2059" s="40"/>
      <c r="H2059" s="40"/>
      <c r="I2059" s="40"/>
      <c r="J2059" s="40"/>
      <c r="K2059" s="40"/>
      <c r="L2059" s="40"/>
      <c r="M2059" s="40"/>
    </row>
    <row r="2060" spans="1:13" ht="15.75" customHeight="1" x14ac:dyDescent="0.15">
      <c r="A2060" s="45"/>
      <c r="B2060" s="35"/>
      <c r="C2060" s="40"/>
      <c r="D2060" s="192" t="s">
        <v>4759</v>
      </c>
      <c r="E2060" s="193" t="s">
        <v>4760</v>
      </c>
      <c r="F2060" s="40"/>
      <c r="G2060" s="40"/>
      <c r="H2060" s="40"/>
      <c r="I2060" s="40"/>
      <c r="J2060" s="40"/>
      <c r="K2060" s="40"/>
      <c r="L2060" s="40"/>
      <c r="M2060" s="40"/>
    </row>
    <row r="2061" spans="1:13" ht="15.75" customHeight="1" x14ac:dyDescent="0.15">
      <c r="A2061" s="45"/>
      <c r="B2061" s="35"/>
      <c r="C2061" s="40"/>
      <c r="D2061" s="192" t="s">
        <v>4761</v>
      </c>
      <c r="E2061" s="193" t="s">
        <v>4762</v>
      </c>
      <c r="F2061" s="40"/>
      <c r="G2061" s="40"/>
      <c r="H2061" s="40"/>
      <c r="I2061" s="40"/>
      <c r="J2061" s="40"/>
      <c r="K2061" s="40"/>
      <c r="L2061" s="40"/>
      <c r="M2061" s="40"/>
    </row>
    <row r="2062" spans="1:13" ht="15.75" customHeight="1" x14ac:dyDescent="0.15">
      <c r="A2062" s="45"/>
      <c r="B2062" s="35"/>
      <c r="C2062" s="40"/>
      <c r="D2062" s="192" t="s">
        <v>4763</v>
      </c>
      <c r="E2062" s="193" t="s">
        <v>4764</v>
      </c>
      <c r="F2062" s="40"/>
      <c r="G2062" s="40"/>
      <c r="H2062" s="40"/>
      <c r="I2062" s="40"/>
      <c r="J2062" s="40"/>
      <c r="K2062" s="40"/>
      <c r="L2062" s="40"/>
      <c r="M2062" s="40"/>
    </row>
    <row r="2063" spans="1:13" ht="15.75" customHeight="1" x14ac:dyDescent="0.15">
      <c r="A2063" s="45"/>
      <c r="B2063" s="35"/>
      <c r="C2063" s="40"/>
      <c r="D2063" s="192" t="s">
        <v>4765</v>
      </c>
      <c r="E2063" s="193" t="s">
        <v>4766</v>
      </c>
      <c r="F2063" s="40"/>
      <c r="G2063" s="40"/>
      <c r="H2063" s="40"/>
      <c r="I2063" s="40"/>
      <c r="J2063" s="40"/>
      <c r="K2063" s="40"/>
      <c r="L2063" s="40"/>
      <c r="M2063" s="40"/>
    </row>
    <row r="2064" spans="1:13" ht="15.75" customHeight="1" x14ac:dyDescent="0.15">
      <c r="A2064" s="45"/>
      <c r="B2064" s="35"/>
      <c r="C2064" s="40"/>
      <c r="D2064" s="192" t="s">
        <v>4767</v>
      </c>
      <c r="E2064" s="193" t="s">
        <v>4768</v>
      </c>
      <c r="F2064" s="40"/>
      <c r="G2064" s="40"/>
      <c r="H2064" s="40"/>
      <c r="I2064" s="40"/>
      <c r="J2064" s="40"/>
      <c r="K2064" s="40"/>
      <c r="L2064" s="40"/>
      <c r="M2064" s="40"/>
    </row>
    <row r="2065" spans="1:13" ht="15.75" customHeight="1" x14ac:dyDescent="0.15">
      <c r="A2065" s="45"/>
      <c r="B2065" s="35"/>
      <c r="C2065" s="40"/>
      <c r="D2065" s="192" t="s">
        <v>4769</v>
      </c>
      <c r="E2065" s="193" t="s">
        <v>4770</v>
      </c>
      <c r="F2065" s="40"/>
      <c r="G2065" s="40"/>
      <c r="H2065" s="40"/>
      <c r="I2065" s="40"/>
      <c r="J2065" s="40"/>
      <c r="K2065" s="40"/>
      <c r="L2065" s="40"/>
      <c r="M2065" s="40"/>
    </row>
    <row r="2066" spans="1:13" ht="15.75" customHeight="1" x14ac:dyDescent="0.15">
      <c r="A2066" s="45"/>
      <c r="B2066" s="35"/>
      <c r="C2066" s="40"/>
      <c r="D2066" s="192" t="s">
        <v>4771</v>
      </c>
      <c r="E2066" s="193" t="s">
        <v>4772</v>
      </c>
      <c r="F2066" s="40"/>
      <c r="G2066" s="40"/>
      <c r="H2066" s="40"/>
      <c r="I2066" s="40"/>
      <c r="J2066" s="40"/>
      <c r="K2066" s="40"/>
      <c r="L2066" s="40"/>
      <c r="M2066" s="40"/>
    </row>
    <row r="2067" spans="1:13" ht="15.75" customHeight="1" x14ac:dyDescent="0.15">
      <c r="A2067" s="45"/>
      <c r="B2067" s="35"/>
      <c r="C2067" s="40"/>
      <c r="D2067" s="192" t="s">
        <v>4773</v>
      </c>
      <c r="E2067" s="193" t="s">
        <v>4774</v>
      </c>
      <c r="F2067" s="40"/>
      <c r="G2067" s="40"/>
      <c r="H2067" s="40"/>
      <c r="I2067" s="40"/>
      <c r="J2067" s="40"/>
      <c r="K2067" s="40"/>
      <c r="L2067" s="40"/>
      <c r="M2067" s="40"/>
    </row>
    <row r="2068" spans="1:13" ht="15.75" customHeight="1" x14ac:dyDescent="0.15">
      <c r="A2068" s="45"/>
      <c r="B2068" s="35"/>
      <c r="C2068" s="40"/>
      <c r="D2068" s="192" t="s">
        <v>4775</v>
      </c>
      <c r="E2068" s="193" t="s">
        <v>4776</v>
      </c>
      <c r="F2068" s="40"/>
      <c r="G2068" s="40"/>
      <c r="H2068" s="40"/>
      <c r="I2068" s="40"/>
      <c r="J2068" s="40"/>
      <c r="K2068" s="40"/>
      <c r="L2068" s="40"/>
      <c r="M2068" s="40"/>
    </row>
    <row r="2069" spans="1:13" ht="15.75" customHeight="1" x14ac:dyDescent="0.15">
      <c r="A2069" s="45"/>
      <c r="B2069" s="35"/>
      <c r="C2069" s="40"/>
      <c r="D2069" s="192" t="s">
        <v>4777</v>
      </c>
      <c r="E2069" s="193" t="s">
        <v>4778</v>
      </c>
      <c r="F2069" s="40"/>
      <c r="G2069" s="40"/>
      <c r="H2069" s="40"/>
      <c r="I2069" s="40"/>
      <c r="J2069" s="40"/>
      <c r="K2069" s="40"/>
      <c r="L2069" s="40"/>
      <c r="M2069" s="40"/>
    </row>
    <row r="2070" spans="1:13" ht="15.75" customHeight="1" x14ac:dyDescent="0.15">
      <c r="A2070" s="45"/>
      <c r="B2070" s="35"/>
      <c r="C2070" s="40"/>
      <c r="D2070" s="192" t="s">
        <v>4779</v>
      </c>
      <c r="E2070" s="193" t="s">
        <v>4780</v>
      </c>
      <c r="F2070" s="40"/>
      <c r="G2070" s="40"/>
      <c r="H2070" s="40"/>
      <c r="I2070" s="40"/>
      <c r="J2070" s="40"/>
      <c r="K2070" s="40"/>
      <c r="L2070" s="40"/>
      <c r="M2070" s="40"/>
    </row>
    <row r="2071" spans="1:13" ht="15.75" customHeight="1" x14ac:dyDescent="0.15">
      <c r="A2071" s="45"/>
      <c r="B2071" s="35"/>
      <c r="C2071" s="40"/>
      <c r="D2071" s="192" t="s">
        <v>4781</v>
      </c>
      <c r="E2071" s="193" t="s">
        <v>4782</v>
      </c>
      <c r="F2071" s="40"/>
      <c r="G2071" s="40"/>
      <c r="H2071" s="40"/>
      <c r="I2071" s="40"/>
      <c r="J2071" s="40"/>
      <c r="K2071" s="40"/>
      <c r="L2071" s="40"/>
      <c r="M2071" s="40"/>
    </row>
    <row r="2072" spans="1:13" ht="15.75" customHeight="1" x14ac:dyDescent="0.15">
      <c r="A2072" s="45"/>
      <c r="B2072" s="35"/>
      <c r="C2072" s="40"/>
      <c r="D2072" s="192" t="s">
        <v>4783</v>
      </c>
      <c r="E2072" s="193" t="s">
        <v>4784</v>
      </c>
      <c r="F2072" s="40"/>
      <c r="G2072" s="40"/>
      <c r="H2072" s="40"/>
      <c r="I2072" s="40"/>
      <c r="J2072" s="40"/>
      <c r="K2072" s="40"/>
      <c r="L2072" s="40"/>
      <c r="M2072" s="40"/>
    </row>
    <row r="2073" spans="1:13" ht="15.75" customHeight="1" x14ac:dyDescent="0.15">
      <c r="A2073" s="45"/>
      <c r="B2073" s="35"/>
      <c r="C2073" s="40"/>
      <c r="D2073" s="192" t="s">
        <v>4785</v>
      </c>
      <c r="E2073" s="193" t="s">
        <v>4786</v>
      </c>
      <c r="F2073" s="40"/>
      <c r="G2073" s="40"/>
      <c r="H2073" s="40"/>
      <c r="I2073" s="40"/>
      <c r="J2073" s="40"/>
      <c r="K2073" s="40"/>
      <c r="L2073" s="40"/>
      <c r="M2073" s="40"/>
    </row>
    <row r="2074" spans="1:13" ht="15.75" customHeight="1" x14ac:dyDescent="0.15">
      <c r="A2074" s="45"/>
      <c r="B2074" s="35"/>
      <c r="C2074" s="40"/>
      <c r="D2074" s="192" t="s">
        <v>4787</v>
      </c>
      <c r="E2074" s="193" t="s">
        <v>4788</v>
      </c>
      <c r="F2074" s="40"/>
      <c r="G2074" s="40"/>
      <c r="H2074" s="40"/>
      <c r="I2074" s="40"/>
      <c r="J2074" s="40"/>
      <c r="K2074" s="40"/>
      <c r="L2074" s="40"/>
      <c r="M2074" s="40"/>
    </row>
    <row r="2075" spans="1:13" ht="15.75" customHeight="1" x14ac:dyDescent="0.15">
      <c r="A2075" s="45"/>
      <c r="B2075" s="35"/>
      <c r="C2075" s="40"/>
      <c r="D2075" s="192" t="s">
        <v>4789</v>
      </c>
      <c r="E2075" s="193" t="s">
        <v>4790</v>
      </c>
      <c r="F2075" s="40"/>
      <c r="G2075" s="40"/>
      <c r="H2075" s="40"/>
      <c r="I2075" s="40"/>
      <c r="J2075" s="40"/>
      <c r="K2075" s="40"/>
      <c r="L2075" s="40"/>
      <c r="M2075" s="40"/>
    </row>
    <row r="2076" spans="1:13" ht="15.75" customHeight="1" x14ac:dyDescent="0.15">
      <c r="A2076" s="45"/>
      <c r="B2076" s="35"/>
      <c r="C2076" s="40"/>
      <c r="D2076" s="192" t="s">
        <v>4791</v>
      </c>
      <c r="E2076" s="193" t="s">
        <v>4792</v>
      </c>
      <c r="F2076" s="40"/>
      <c r="G2076" s="40"/>
      <c r="H2076" s="40"/>
      <c r="I2076" s="40"/>
      <c r="J2076" s="40"/>
      <c r="K2076" s="40"/>
      <c r="L2076" s="40"/>
      <c r="M2076" s="40"/>
    </row>
    <row r="2077" spans="1:13" ht="15.75" customHeight="1" x14ac:dyDescent="0.15">
      <c r="A2077" s="45"/>
      <c r="B2077" s="35"/>
      <c r="C2077" s="40"/>
      <c r="D2077" s="192" t="s">
        <v>4701</v>
      </c>
      <c r="E2077" s="193" t="s">
        <v>4793</v>
      </c>
      <c r="F2077" s="40"/>
      <c r="G2077" s="40"/>
      <c r="H2077" s="40"/>
      <c r="I2077" s="40"/>
      <c r="J2077" s="40"/>
      <c r="K2077" s="40"/>
      <c r="L2077" s="40"/>
      <c r="M2077" s="40"/>
    </row>
    <row r="2078" spans="1:13" ht="15.75" customHeight="1" x14ac:dyDescent="0.15">
      <c r="A2078" s="45"/>
      <c r="B2078" s="35"/>
      <c r="C2078" s="40"/>
      <c r="D2078" s="192" t="s">
        <v>4794</v>
      </c>
      <c r="E2078" s="193" t="s">
        <v>4795</v>
      </c>
      <c r="F2078" s="40"/>
      <c r="G2078" s="40"/>
      <c r="H2078" s="40"/>
      <c r="I2078" s="40"/>
      <c r="J2078" s="40"/>
      <c r="K2078" s="40"/>
      <c r="L2078" s="40"/>
      <c r="M2078" s="40"/>
    </row>
    <row r="2079" spans="1:13" ht="15.75" customHeight="1" x14ac:dyDescent="0.15">
      <c r="A2079" s="45"/>
      <c r="B2079" s="35"/>
      <c r="C2079" s="40"/>
      <c r="D2079" s="192" t="s">
        <v>4796</v>
      </c>
      <c r="E2079" s="193" t="s">
        <v>4797</v>
      </c>
      <c r="F2079" s="40"/>
      <c r="G2079" s="40"/>
      <c r="H2079" s="40"/>
      <c r="I2079" s="40"/>
      <c r="J2079" s="40"/>
      <c r="K2079" s="40"/>
      <c r="L2079" s="40"/>
      <c r="M2079" s="40"/>
    </row>
    <row r="2080" spans="1:13" ht="15.75" customHeight="1" x14ac:dyDescent="0.15">
      <c r="A2080" s="45"/>
      <c r="B2080" s="35"/>
      <c r="C2080" s="40"/>
      <c r="D2080" s="192" t="s">
        <v>4798</v>
      </c>
      <c r="E2080" s="193" t="s">
        <v>4799</v>
      </c>
      <c r="F2080" s="40"/>
      <c r="G2080" s="40"/>
      <c r="H2080" s="40"/>
      <c r="I2080" s="40"/>
      <c r="J2080" s="40"/>
      <c r="K2080" s="40"/>
      <c r="L2080" s="40"/>
      <c r="M2080" s="40"/>
    </row>
    <row r="2081" spans="1:13" ht="15.75" customHeight="1" x14ac:dyDescent="0.15">
      <c r="A2081" s="45"/>
      <c r="B2081" s="35"/>
      <c r="C2081" s="40"/>
      <c r="D2081" s="192" t="s">
        <v>4800</v>
      </c>
      <c r="E2081" s="193" t="s">
        <v>4801</v>
      </c>
      <c r="F2081" s="40"/>
      <c r="G2081" s="40"/>
      <c r="H2081" s="40"/>
      <c r="I2081" s="40"/>
      <c r="J2081" s="40"/>
      <c r="K2081" s="40"/>
      <c r="L2081" s="40"/>
      <c r="M2081" s="40"/>
    </row>
    <row r="2082" spans="1:13" ht="15.75" customHeight="1" x14ac:dyDescent="0.15">
      <c r="A2082" s="45"/>
      <c r="B2082" s="35"/>
      <c r="C2082" s="40"/>
      <c r="D2082" s="192" t="s">
        <v>4802</v>
      </c>
      <c r="E2082" s="193" t="s">
        <v>4803</v>
      </c>
      <c r="F2082" s="40"/>
      <c r="G2082" s="40"/>
      <c r="H2082" s="40"/>
      <c r="I2082" s="40"/>
      <c r="J2082" s="40"/>
      <c r="K2082" s="40"/>
      <c r="L2082" s="40"/>
      <c r="M2082" s="40"/>
    </row>
    <row r="2083" spans="1:13" ht="15.75" customHeight="1" x14ac:dyDescent="0.15">
      <c r="A2083" s="45"/>
      <c r="B2083" s="35"/>
      <c r="C2083" s="40"/>
      <c r="D2083" s="192" t="s">
        <v>4804</v>
      </c>
      <c r="E2083" s="193" t="s">
        <v>4805</v>
      </c>
      <c r="F2083" s="40"/>
      <c r="G2083" s="40"/>
      <c r="H2083" s="40"/>
      <c r="I2083" s="40"/>
      <c r="J2083" s="40"/>
      <c r="K2083" s="40"/>
      <c r="L2083" s="40"/>
      <c r="M2083" s="40"/>
    </row>
    <row r="2084" spans="1:13" ht="15.75" customHeight="1" x14ac:dyDescent="0.15">
      <c r="A2084" s="45"/>
      <c r="B2084" s="35"/>
      <c r="C2084" s="40"/>
      <c r="D2084" s="192" t="s">
        <v>4806</v>
      </c>
      <c r="E2084" s="193" t="s">
        <v>4807</v>
      </c>
      <c r="F2084" s="40"/>
      <c r="G2084" s="40"/>
      <c r="H2084" s="40"/>
      <c r="I2084" s="40"/>
      <c r="J2084" s="40"/>
      <c r="K2084" s="40"/>
      <c r="L2084" s="40"/>
      <c r="M2084" s="40"/>
    </row>
    <row r="2085" spans="1:13" ht="15.75" customHeight="1" x14ac:dyDescent="0.15">
      <c r="A2085" s="45"/>
      <c r="B2085" s="35"/>
      <c r="C2085" s="40"/>
      <c r="D2085" s="192" t="s">
        <v>4808</v>
      </c>
      <c r="E2085" s="193" t="s">
        <v>4809</v>
      </c>
      <c r="F2085" s="40"/>
      <c r="G2085" s="40"/>
      <c r="H2085" s="40"/>
      <c r="I2085" s="40"/>
      <c r="J2085" s="40"/>
      <c r="K2085" s="40"/>
      <c r="L2085" s="40"/>
      <c r="M2085" s="40"/>
    </row>
    <row r="2086" spans="1:13" ht="15.75" customHeight="1" x14ac:dyDescent="0.15">
      <c r="A2086" s="45"/>
      <c r="B2086" s="35"/>
      <c r="C2086" s="40"/>
      <c r="D2086" s="192" t="s">
        <v>4810</v>
      </c>
      <c r="E2086" s="193" t="s">
        <v>4811</v>
      </c>
      <c r="F2086" s="40"/>
      <c r="G2086" s="40"/>
      <c r="H2086" s="40"/>
      <c r="I2086" s="40"/>
      <c r="J2086" s="40"/>
      <c r="K2086" s="40"/>
      <c r="L2086" s="40"/>
      <c r="M2086" s="40"/>
    </row>
    <row r="2087" spans="1:13" ht="15.75" customHeight="1" x14ac:dyDescent="0.15">
      <c r="A2087" s="45"/>
      <c r="B2087" s="35"/>
      <c r="C2087" s="40"/>
      <c r="D2087" s="192" t="s">
        <v>4812</v>
      </c>
      <c r="E2087" s="193" t="s">
        <v>4813</v>
      </c>
      <c r="F2087" s="40"/>
      <c r="G2087" s="40"/>
      <c r="H2087" s="40"/>
      <c r="I2087" s="40"/>
      <c r="J2087" s="40"/>
      <c r="K2087" s="40"/>
      <c r="L2087" s="40"/>
      <c r="M2087" s="40"/>
    </row>
    <row r="2088" spans="1:13" ht="15.75" customHeight="1" x14ac:dyDescent="0.15">
      <c r="A2088" s="45"/>
      <c r="B2088" s="35"/>
      <c r="C2088" s="40"/>
      <c r="D2088" s="192" t="s">
        <v>4814</v>
      </c>
      <c r="E2088" s="193" t="s">
        <v>4815</v>
      </c>
      <c r="F2088" s="40"/>
      <c r="G2088" s="40"/>
      <c r="H2088" s="40"/>
      <c r="I2088" s="40"/>
      <c r="J2088" s="40"/>
      <c r="K2088" s="40"/>
      <c r="L2088" s="40"/>
      <c r="M2088" s="40"/>
    </row>
    <row r="2089" spans="1:13" ht="15.75" customHeight="1" x14ac:dyDescent="0.15">
      <c r="A2089" s="45"/>
      <c r="B2089" s="35"/>
      <c r="C2089" s="40"/>
      <c r="D2089" s="192" t="s">
        <v>4816</v>
      </c>
      <c r="E2089" s="193" t="s">
        <v>4817</v>
      </c>
      <c r="F2089" s="40"/>
      <c r="G2089" s="40"/>
      <c r="H2089" s="40"/>
      <c r="I2089" s="40"/>
      <c r="J2089" s="40"/>
      <c r="K2089" s="40"/>
      <c r="L2089" s="40"/>
      <c r="M2089" s="40"/>
    </row>
    <row r="2090" spans="1:13" ht="15.75" customHeight="1" x14ac:dyDescent="0.15">
      <c r="A2090" s="45"/>
      <c r="B2090" s="35"/>
      <c r="C2090" s="40"/>
      <c r="D2090" s="192" t="s">
        <v>4818</v>
      </c>
      <c r="E2090" s="193" t="s">
        <v>4819</v>
      </c>
      <c r="F2090" s="40"/>
      <c r="G2090" s="40"/>
      <c r="H2090" s="40"/>
      <c r="I2090" s="40"/>
      <c r="J2090" s="40"/>
      <c r="K2090" s="40"/>
      <c r="L2090" s="40"/>
      <c r="M2090" s="40"/>
    </row>
    <row r="2091" spans="1:13" ht="15.75" customHeight="1" x14ac:dyDescent="0.15">
      <c r="A2091" s="45"/>
      <c r="B2091" s="35"/>
      <c r="C2091" s="40"/>
      <c r="D2091" s="192" t="s">
        <v>4820</v>
      </c>
      <c r="E2091" s="193" t="s">
        <v>4821</v>
      </c>
      <c r="F2091" s="40"/>
      <c r="G2091" s="40"/>
      <c r="H2091" s="40"/>
      <c r="I2091" s="40"/>
      <c r="J2091" s="40"/>
      <c r="K2091" s="40"/>
      <c r="L2091" s="40"/>
      <c r="M2091" s="40"/>
    </row>
    <row r="2092" spans="1:13" ht="15.75" customHeight="1" x14ac:dyDescent="0.15">
      <c r="A2092" s="45"/>
      <c r="B2092" s="35"/>
      <c r="C2092" s="40"/>
      <c r="D2092" s="192" t="s">
        <v>4822</v>
      </c>
      <c r="E2092" s="193" t="s">
        <v>4823</v>
      </c>
      <c r="F2092" s="40"/>
      <c r="G2092" s="40"/>
      <c r="H2092" s="40"/>
      <c r="I2092" s="40"/>
      <c r="J2092" s="40"/>
      <c r="K2092" s="40"/>
      <c r="L2092" s="40"/>
      <c r="M2092" s="40"/>
    </row>
    <row r="2093" spans="1:13" ht="15.75" customHeight="1" x14ac:dyDescent="0.15">
      <c r="A2093" s="45"/>
      <c r="B2093" s="35"/>
      <c r="C2093" s="40"/>
      <c r="D2093" s="192" t="s">
        <v>4824</v>
      </c>
      <c r="E2093" s="193" t="s">
        <v>4825</v>
      </c>
      <c r="F2093" s="40"/>
      <c r="G2093" s="40"/>
      <c r="H2093" s="40"/>
      <c r="I2093" s="40"/>
      <c r="J2093" s="40"/>
      <c r="K2093" s="40"/>
      <c r="L2093" s="40"/>
      <c r="M2093" s="40"/>
    </row>
    <row r="2094" spans="1:13" ht="15.75" customHeight="1" x14ac:dyDescent="0.15">
      <c r="A2094" s="45"/>
      <c r="B2094" s="35"/>
      <c r="C2094" s="40"/>
      <c r="D2094" s="192" t="s">
        <v>4826</v>
      </c>
      <c r="E2094" s="193" t="s">
        <v>4827</v>
      </c>
      <c r="F2094" s="40"/>
      <c r="G2094" s="40"/>
      <c r="H2094" s="40"/>
      <c r="I2094" s="40"/>
      <c r="J2094" s="40"/>
      <c r="K2094" s="40"/>
      <c r="L2094" s="40"/>
      <c r="M2094" s="40"/>
    </row>
    <row r="2095" spans="1:13" ht="15.75" customHeight="1" x14ac:dyDescent="0.15">
      <c r="A2095" s="45"/>
      <c r="B2095" s="35"/>
      <c r="C2095" s="40"/>
      <c r="D2095" s="192" t="s">
        <v>4828</v>
      </c>
      <c r="E2095" s="193" t="s">
        <v>4829</v>
      </c>
      <c r="F2095" s="40"/>
      <c r="G2095" s="40"/>
      <c r="H2095" s="40"/>
      <c r="I2095" s="40"/>
      <c r="J2095" s="40"/>
      <c r="K2095" s="40"/>
      <c r="L2095" s="40"/>
      <c r="M2095" s="40"/>
    </row>
    <row r="2096" spans="1:13" ht="15.75" customHeight="1" x14ac:dyDescent="0.15">
      <c r="A2096" s="45"/>
      <c r="B2096" s="35"/>
      <c r="C2096" s="40"/>
      <c r="D2096" s="192" t="s">
        <v>4830</v>
      </c>
      <c r="E2096" s="193" t="s">
        <v>4831</v>
      </c>
      <c r="F2096" s="40"/>
      <c r="G2096" s="40"/>
      <c r="H2096" s="40"/>
      <c r="I2096" s="40"/>
      <c r="J2096" s="40"/>
      <c r="K2096" s="40"/>
      <c r="L2096" s="40"/>
      <c r="M2096" s="40"/>
    </row>
    <row r="2097" spans="1:13" ht="15.75" customHeight="1" x14ac:dyDescent="0.15">
      <c r="A2097" s="45"/>
      <c r="B2097" s="35"/>
      <c r="C2097" s="40"/>
      <c r="D2097" s="192" t="s">
        <v>4832</v>
      </c>
      <c r="E2097" s="193" t="s">
        <v>4833</v>
      </c>
      <c r="F2097" s="40"/>
      <c r="G2097" s="40"/>
      <c r="H2097" s="40"/>
      <c r="I2097" s="40"/>
      <c r="J2097" s="40"/>
      <c r="K2097" s="40"/>
      <c r="L2097" s="40"/>
      <c r="M2097" s="40"/>
    </row>
    <row r="2098" spans="1:13" ht="15.75" customHeight="1" x14ac:dyDescent="0.15">
      <c r="A2098" s="45"/>
      <c r="B2098" s="35"/>
      <c r="C2098" s="40"/>
      <c r="D2098" s="192" t="s">
        <v>4834</v>
      </c>
      <c r="E2098" s="193" t="s">
        <v>4835</v>
      </c>
      <c r="F2098" s="40"/>
      <c r="G2098" s="40"/>
      <c r="H2098" s="40"/>
      <c r="I2098" s="40"/>
      <c r="J2098" s="40"/>
      <c r="K2098" s="40"/>
      <c r="L2098" s="40"/>
      <c r="M2098" s="40"/>
    </row>
    <row r="2099" spans="1:13" ht="15.75" customHeight="1" x14ac:dyDescent="0.15">
      <c r="A2099" s="45"/>
      <c r="B2099" s="35"/>
      <c r="C2099" s="40"/>
      <c r="D2099" s="192" t="s">
        <v>4836</v>
      </c>
      <c r="E2099" s="193" t="s">
        <v>4837</v>
      </c>
      <c r="F2099" s="40"/>
      <c r="G2099" s="40"/>
      <c r="H2099" s="40"/>
      <c r="I2099" s="40"/>
      <c r="J2099" s="40"/>
      <c r="K2099" s="40"/>
      <c r="L2099" s="40"/>
      <c r="M2099" s="40"/>
    </row>
    <row r="2100" spans="1:13" ht="15.75" customHeight="1" x14ac:dyDescent="0.15">
      <c r="A2100" s="45"/>
      <c r="B2100" s="35"/>
      <c r="C2100" s="40"/>
      <c r="D2100" s="192" t="s">
        <v>4838</v>
      </c>
      <c r="E2100" s="193" t="s">
        <v>4839</v>
      </c>
      <c r="F2100" s="40"/>
      <c r="G2100" s="40"/>
      <c r="H2100" s="40"/>
      <c r="I2100" s="40"/>
      <c r="J2100" s="40"/>
      <c r="K2100" s="40"/>
      <c r="L2100" s="40"/>
      <c r="M2100" s="40"/>
    </row>
    <row r="2101" spans="1:13" ht="15.75" customHeight="1" x14ac:dyDescent="0.15">
      <c r="A2101" s="45"/>
      <c r="B2101" s="35"/>
      <c r="C2101" s="40"/>
      <c r="D2101" s="192" t="s">
        <v>4840</v>
      </c>
      <c r="E2101" s="193" t="s">
        <v>4841</v>
      </c>
      <c r="F2101" s="40"/>
      <c r="G2101" s="40"/>
      <c r="H2101" s="40"/>
      <c r="I2101" s="40"/>
      <c r="J2101" s="40"/>
      <c r="K2101" s="40"/>
      <c r="L2101" s="40"/>
      <c r="M2101" s="40"/>
    </row>
    <row r="2102" spans="1:13" ht="15.75" customHeight="1" x14ac:dyDescent="0.15">
      <c r="A2102" s="45"/>
      <c r="B2102" s="35"/>
      <c r="C2102" s="40"/>
      <c r="D2102" s="192" t="s">
        <v>4842</v>
      </c>
      <c r="E2102" s="193" t="s">
        <v>4843</v>
      </c>
      <c r="F2102" s="40"/>
      <c r="G2102" s="40"/>
      <c r="H2102" s="40"/>
      <c r="I2102" s="40"/>
      <c r="J2102" s="40"/>
      <c r="K2102" s="40"/>
      <c r="L2102" s="40"/>
      <c r="M2102" s="40"/>
    </row>
    <row r="2103" spans="1:13" ht="15.75" customHeight="1" x14ac:dyDescent="0.15">
      <c r="A2103" s="45"/>
      <c r="B2103" s="35"/>
      <c r="C2103" s="40"/>
      <c r="D2103" s="192" t="s">
        <v>4844</v>
      </c>
      <c r="E2103" s="193" t="s">
        <v>4845</v>
      </c>
      <c r="F2103" s="40"/>
      <c r="G2103" s="40"/>
      <c r="H2103" s="40"/>
      <c r="I2103" s="40"/>
      <c r="J2103" s="40"/>
      <c r="K2103" s="40"/>
      <c r="L2103" s="40"/>
      <c r="M2103" s="40"/>
    </row>
    <row r="2104" spans="1:13" ht="15.75" customHeight="1" x14ac:dyDescent="0.15">
      <c r="A2104" s="45"/>
      <c r="B2104" s="35"/>
      <c r="C2104" s="40"/>
      <c r="D2104" s="192" t="s">
        <v>4846</v>
      </c>
      <c r="E2104" s="193" t="s">
        <v>4847</v>
      </c>
      <c r="F2104" s="40"/>
      <c r="G2104" s="40"/>
      <c r="H2104" s="40"/>
      <c r="I2104" s="40"/>
      <c r="J2104" s="40"/>
      <c r="K2104" s="40"/>
      <c r="L2104" s="40"/>
      <c r="M2104" s="40"/>
    </row>
    <row r="2105" spans="1:13" ht="15.75" customHeight="1" x14ac:dyDescent="0.15">
      <c r="A2105" s="45"/>
      <c r="B2105" s="35"/>
      <c r="C2105" s="40"/>
      <c r="D2105" s="192" t="s">
        <v>4848</v>
      </c>
      <c r="E2105" s="193" t="s">
        <v>4849</v>
      </c>
      <c r="F2105" s="40"/>
      <c r="G2105" s="40"/>
      <c r="H2105" s="40"/>
      <c r="I2105" s="40"/>
      <c r="J2105" s="40"/>
      <c r="K2105" s="40"/>
      <c r="L2105" s="40"/>
      <c r="M2105" s="40"/>
    </row>
    <row r="2106" spans="1:13" ht="15.75" customHeight="1" x14ac:dyDescent="0.15">
      <c r="A2106" s="45"/>
      <c r="B2106" s="35"/>
      <c r="C2106" s="40"/>
      <c r="D2106" s="192" t="s">
        <v>4850</v>
      </c>
      <c r="E2106" s="193" t="s">
        <v>4851</v>
      </c>
      <c r="F2106" s="40"/>
      <c r="G2106" s="40"/>
      <c r="H2106" s="40"/>
      <c r="I2106" s="40"/>
      <c r="J2106" s="40"/>
      <c r="K2106" s="40"/>
      <c r="L2106" s="40"/>
      <c r="M2106" s="40"/>
    </row>
    <row r="2107" spans="1:13" ht="15.75" customHeight="1" x14ac:dyDescent="0.15">
      <c r="A2107" s="45"/>
      <c r="B2107" s="35"/>
      <c r="C2107" s="40"/>
      <c r="D2107" s="192" t="s">
        <v>4852</v>
      </c>
      <c r="E2107" s="193" t="s">
        <v>4853</v>
      </c>
      <c r="F2107" s="40"/>
      <c r="G2107" s="40"/>
      <c r="H2107" s="40"/>
      <c r="I2107" s="40"/>
      <c r="J2107" s="40"/>
      <c r="K2107" s="40"/>
      <c r="L2107" s="40"/>
      <c r="M2107" s="40"/>
    </row>
    <row r="2108" spans="1:13" ht="15.75" customHeight="1" x14ac:dyDescent="0.15">
      <c r="A2108" s="45"/>
      <c r="B2108" s="35"/>
      <c r="C2108" s="40"/>
      <c r="D2108" s="192" t="s">
        <v>4854</v>
      </c>
      <c r="E2108" s="193" t="s">
        <v>4855</v>
      </c>
      <c r="F2108" s="40"/>
      <c r="G2108" s="40"/>
      <c r="H2108" s="40"/>
      <c r="I2108" s="40"/>
      <c r="J2108" s="40"/>
      <c r="K2108" s="40"/>
      <c r="L2108" s="40"/>
      <c r="M2108" s="40"/>
    </row>
    <row r="2109" spans="1:13" ht="15.75" customHeight="1" x14ac:dyDescent="0.15">
      <c r="A2109" s="45"/>
      <c r="B2109" s="35"/>
      <c r="C2109" s="40"/>
      <c r="D2109" s="192" t="s">
        <v>4856</v>
      </c>
      <c r="E2109" s="193" t="s">
        <v>4857</v>
      </c>
      <c r="F2109" s="40"/>
      <c r="G2109" s="40"/>
      <c r="H2109" s="40"/>
      <c r="I2109" s="40"/>
      <c r="J2109" s="40"/>
      <c r="K2109" s="40"/>
      <c r="L2109" s="40"/>
      <c r="M2109" s="40"/>
    </row>
    <row r="2110" spans="1:13" ht="15.75" customHeight="1" x14ac:dyDescent="0.15">
      <c r="A2110" s="45"/>
      <c r="B2110" s="35"/>
      <c r="C2110" s="40"/>
      <c r="D2110" s="192" t="s">
        <v>4858</v>
      </c>
      <c r="E2110" s="193" t="s">
        <v>4859</v>
      </c>
      <c r="F2110" s="40"/>
      <c r="G2110" s="40"/>
      <c r="H2110" s="40"/>
      <c r="I2110" s="40"/>
      <c r="J2110" s="40"/>
      <c r="K2110" s="40"/>
      <c r="L2110" s="40"/>
      <c r="M2110" s="40"/>
    </row>
    <row r="2111" spans="1:13" ht="15.75" customHeight="1" x14ac:dyDescent="0.15">
      <c r="A2111" s="45"/>
      <c r="B2111" s="35"/>
      <c r="C2111" s="40"/>
      <c r="D2111" s="192" t="s">
        <v>4860</v>
      </c>
      <c r="E2111" s="193" t="s">
        <v>4861</v>
      </c>
      <c r="F2111" s="40"/>
      <c r="G2111" s="40"/>
      <c r="H2111" s="40"/>
      <c r="I2111" s="40"/>
      <c r="J2111" s="40"/>
      <c r="K2111" s="40"/>
      <c r="L2111" s="40"/>
      <c r="M2111" s="40"/>
    </row>
    <row r="2112" spans="1:13" ht="15.75" customHeight="1" x14ac:dyDescent="0.15">
      <c r="A2112" s="45"/>
      <c r="B2112" s="35"/>
      <c r="C2112" s="40"/>
      <c r="D2112" s="192" t="s">
        <v>4862</v>
      </c>
      <c r="E2112" s="193" t="s">
        <v>4863</v>
      </c>
      <c r="F2112" s="40"/>
      <c r="G2112" s="40"/>
      <c r="H2112" s="40"/>
      <c r="I2112" s="40"/>
      <c r="J2112" s="40"/>
      <c r="K2112" s="40"/>
      <c r="L2112" s="40"/>
      <c r="M2112" s="40"/>
    </row>
    <row r="2113" spans="1:13" ht="15.75" customHeight="1" x14ac:dyDescent="0.15">
      <c r="A2113" s="45"/>
      <c r="B2113" s="35"/>
      <c r="C2113" s="40"/>
      <c r="D2113" s="192" t="s">
        <v>4864</v>
      </c>
      <c r="E2113" s="193" t="s">
        <v>4865</v>
      </c>
      <c r="F2113" s="40"/>
      <c r="G2113" s="40"/>
      <c r="H2113" s="40"/>
      <c r="I2113" s="40"/>
      <c r="J2113" s="40"/>
      <c r="K2113" s="40"/>
      <c r="L2113" s="40"/>
      <c r="M2113" s="40"/>
    </row>
    <row r="2114" spans="1:13" ht="15.75" customHeight="1" x14ac:dyDescent="0.15">
      <c r="A2114" s="45"/>
      <c r="B2114" s="35"/>
      <c r="C2114" s="40"/>
      <c r="D2114" s="192" t="s">
        <v>4866</v>
      </c>
      <c r="E2114" s="193" t="s">
        <v>4867</v>
      </c>
      <c r="F2114" s="40"/>
      <c r="G2114" s="40"/>
      <c r="H2114" s="40"/>
      <c r="I2114" s="40"/>
      <c r="J2114" s="40"/>
      <c r="K2114" s="40"/>
      <c r="L2114" s="40"/>
      <c r="M2114" s="40"/>
    </row>
    <row r="2115" spans="1:13" ht="15.75" customHeight="1" x14ac:dyDescent="0.15">
      <c r="A2115" s="45"/>
      <c r="B2115" s="35"/>
      <c r="C2115" s="40"/>
      <c r="D2115" s="192" t="s">
        <v>4868</v>
      </c>
      <c r="E2115" s="193" t="s">
        <v>4869</v>
      </c>
      <c r="F2115" s="40"/>
      <c r="G2115" s="40"/>
      <c r="H2115" s="40"/>
      <c r="I2115" s="40"/>
      <c r="J2115" s="40"/>
      <c r="K2115" s="40"/>
      <c r="L2115" s="40"/>
      <c r="M2115" s="40"/>
    </row>
    <row r="2116" spans="1:13" ht="15.75" customHeight="1" x14ac:dyDescent="0.15">
      <c r="A2116" s="45"/>
      <c r="B2116" s="35"/>
      <c r="C2116" s="40"/>
      <c r="D2116" s="192" t="s">
        <v>4870</v>
      </c>
      <c r="E2116" s="193" t="s">
        <v>4871</v>
      </c>
      <c r="F2116" s="40"/>
      <c r="G2116" s="40"/>
      <c r="H2116" s="40"/>
      <c r="I2116" s="40"/>
      <c r="J2116" s="40"/>
      <c r="K2116" s="40"/>
      <c r="L2116" s="40"/>
      <c r="M2116" s="40"/>
    </row>
    <row r="2117" spans="1:13" ht="15.75" customHeight="1" x14ac:dyDescent="0.15">
      <c r="A2117" s="45"/>
      <c r="B2117" s="35"/>
      <c r="C2117" s="40"/>
      <c r="D2117" s="192" t="s">
        <v>4872</v>
      </c>
      <c r="E2117" s="193" t="s">
        <v>4873</v>
      </c>
      <c r="F2117" s="40"/>
      <c r="G2117" s="40"/>
      <c r="H2117" s="40"/>
      <c r="I2117" s="40"/>
      <c r="J2117" s="40"/>
      <c r="K2117" s="40"/>
      <c r="L2117" s="40"/>
      <c r="M2117" s="40"/>
    </row>
    <row r="2118" spans="1:13" ht="15.75" customHeight="1" x14ac:dyDescent="0.15">
      <c r="A2118" s="45"/>
      <c r="B2118" s="35"/>
      <c r="C2118" s="40"/>
      <c r="D2118" s="192" t="s">
        <v>4874</v>
      </c>
      <c r="E2118" s="193" t="s">
        <v>4875</v>
      </c>
      <c r="F2118" s="40"/>
      <c r="G2118" s="40"/>
      <c r="H2118" s="40"/>
      <c r="I2118" s="40"/>
      <c r="J2118" s="40"/>
      <c r="K2118" s="40"/>
      <c r="L2118" s="40"/>
      <c r="M2118" s="40"/>
    </row>
    <row r="2119" spans="1:13" ht="15.75" customHeight="1" x14ac:dyDescent="0.15">
      <c r="A2119" s="45"/>
      <c r="B2119" s="35"/>
      <c r="C2119" s="40"/>
      <c r="D2119" s="192" t="s">
        <v>4876</v>
      </c>
      <c r="E2119" s="193" t="s">
        <v>4877</v>
      </c>
      <c r="F2119" s="40"/>
      <c r="G2119" s="40"/>
      <c r="H2119" s="40"/>
      <c r="I2119" s="40"/>
      <c r="J2119" s="40"/>
      <c r="K2119" s="40"/>
      <c r="L2119" s="40"/>
      <c r="M2119" s="40"/>
    </row>
    <row r="2120" spans="1:13" ht="15.75" customHeight="1" x14ac:dyDescent="0.15">
      <c r="A2120" s="45"/>
      <c r="B2120" s="35"/>
      <c r="C2120" s="40"/>
      <c r="D2120" s="192" t="s">
        <v>4878</v>
      </c>
      <c r="E2120" s="193" t="s">
        <v>4879</v>
      </c>
      <c r="F2120" s="40"/>
      <c r="G2120" s="40"/>
      <c r="H2120" s="40"/>
      <c r="I2120" s="40"/>
      <c r="J2120" s="40"/>
      <c r="K2120" s="40"/>
      <c r="L2120" s="40"/>
      <c r="M2120" s="40"/>
    </row>
    <row r="2121" spans="1:13" ht="15.75" customHeight="1" x14ac:dyDescent="0.15">
      <c r="A2121" s="45"/>
      <c r="B2121" s="35"/>
      <c r="C2121" s="40"/>
      <c r="D2121" s="192" t="s">
        <v>4880</v>
      </c>
      <c r="E2121" s="193" t="s">
        <v>4881</v>
      </c>
      <c r="F2121" s="40"/>
      <c r="G2121" s="40"/>
      <c r="H2121" s="40"/>
      <c r="I2121" s="40"/>
      <c r="J2121" s="40"/>
      <c r="K2121" s="40"/>
      <c r="L2121" s="40"/>
      <c r="M2121" s="40"/>
    </row>
    <row r="2122" spans="1:13" ht="15.75" customHeight="1" x14ac:dyDescent="0.15">
      <c r="A2122" s="45"/>
      <c r="B2122" s="35"/>
      <c r="C2122" s="40"/>
      <c r="D2122" s="192" t="s">
        <v>4882</v>
      </c>
      <c r="E2122" s="193" t="s">
        <v>4883</v>
      </c>
      <c r="F2122" s="40"/>
      <c r="G2122" s="40"/>
      <c r="H2122" s="40"/>
      <c r="I2122" s="40"/>
      <c r="J2122" s="40"/>
      <c r="K2122" s="40"/>
      <c r="L2122" s="40"/>
      <c r="M2122" s="40"/>
    </row>
    <row r="2123" spans="1:13" ht="15.75" customHeight="1" x14ac:dyDescent="0.15">
      <c r="A2123" s="45"/>
      <c r="B2123" s="35"/>
      <c r="C2123" s="40"/>
      <c r="D2123" s="192" t="s">
        <v>4884</v>
      </c>
      <c r="E2123" s="193" t="s">
        <v>4885</v>
      </c>
      <c r="F2123" s="40"/>
      <c r="G2123" s="40"/>
      <c r="H2123" s="40"/>
      <c r="I2123" s="40"/>
      <c r="J2123" s="40"/>
      <c r="K2123" s="40"/>
      <c r="L2123" s="40"/>
      <c r="M2123" s="40"/>
    </row>
    <row r="2124" spans="1:13" ht="15.75" customHeight="1" x14ac:dyDescent="0.15">
      <c r="A2124" s="45"/>
      <c r="B2124" s="35"/>
      <c r="C2124" s="40"/>
      <c r="D2124" s="192" t="s">
        <v>4886</v>
      </c>
      <c r="E2124" s="193" t="s">
        <v>4887</v>
      </c>
      <c r="F2124" s="40"/>
      <c r="G2124" s="40"/>
      <c r="H2124" s="40"/>
      <c r="I2124" s="40"/>
      <c r="J2124" s="40"/>
      <c r="K2124" s="40"/>
      <c r="L2124" s="40"/>
      <c r="M2124" s="40"/>
    </row>
    <row r="2125" spans="1:13" ht="15.75" customHeight="1" x14ac:dyDescent="0.15">
      <c r="A2125" s="45"/>
      <c r="B2125" s="35"/>
      <c r="C2125" s="40"/>
      <c r="D2125" s="192" t="s">
        <v>4888</v>
      </c>
      <c r="E2125" s="193" t="s">
        <v>4889</v>
      </c>
      <c r="F2125" s="40"/>
      <c r="G2125" s="40"/>
      <c r="H2125" s="40"/>
      <c r="I2125" s="40"/>
      <c r="J2125" s="40"/>
      <c r="K2125" s="40"/>
      <c r="L2125" s="40"/>
      <c r="M2125" s="40"/>
    </row>
    <row r="2126" spans="1:13" ht="15.75" customHeight="1" x14ac:dyDescent="0.15">
      <c r="A2126" s="45"/>
      <c r="B2126" s="35"/>
      <c r="C2126" s="40"/>
      <c r="D2126" s="192" t="s">
        <v>4890</v>
      </c>
      <c r="E2126" s="193" t="s">
        <v>4891</v>
      </c>
      <c r="F2126" s="40"/>
      <c r="G2126" s="40"/>
      <c r="H2126" s="40"/>
      <c r="I2126" s="40"/>
      <c r="J2126" s="40"/>
      <c r="K2126" s="40"/>
      <c r="L2126" s="40"/>
      <c r="M2126" s="40"/>
    </row>
    <row r="2127" spans="1:13" ht="15.75" customHeight="1" x14ac:dyDescent="0.15">
      <c r="A2127" s="45"/>
      <c r="B2127" s="35"/>
      <c r="C2127" s="40"/>
      <c r="D2127" s="192" t="s">
        <v>4892</v>
      </c>
      <c r="E2127" s="193" t="s">
        <v>4893</v>
      </c>
      <c r="F2127" s="40"/>
      <c r="G2127" s="40"/>
      <c r="H2127" s="40"/>
      <c r="I2127" s="40"/>
      <c r="J2127" s="40"/>
      <c r="K2127" s="40"/>
      <c r="L2127" s="40"/>
      <c r="M2127" s="40"/>
    </row>
    <row r="2128" spans="1:13" ht="15.75" customHeight="1" x14ac:dyDescent="0.15">
      <c r="A2128" s="45"/>
      <c r="B2128" s="35"/>
      <c r="C2128" s="40"/>
      <c r="D2128" s="192" t="s">
        <v>4894</v>
      </c>
      <c r="E2128" s="193" t="s">
        <v>4895</v>
      </c>
      <c r="F2128" s="40"/>
      <c r="G2128" s="40"/>
      <c r="H2128" s="40"/>
      <c r="I2128" s="40"/>
      <c r="J2128" s="40"/>
      <c r="K2128" s="40"/>
      <c r="L2128" s="40"/>
      <c r="M2128" s="40"/>
    </row>
    <row r="2129" spans="1:13" ht="15.75" customHeight="1" x14ac:dyDescent="0.15">
      <c r="A2129" s="45"/>
      <c r="B2129" s="35"/>
      <c r="C2129" s="40"/>
      <c r="D2129" s="192" t="s">
        <v>4896</v>
      </c>
      <c r="E2129" s="193" t="s">
        <v>4897</v>
      </c>
      <c r="F2129" s="40"/>
      <c r="G2129" s="40"/>
      <c r="H2129" s="40"/>
      <c r="I2129" s="40"/>
      <c r="J2129" s="40"/>
      <c r="K2129" s="40"/>
      <c r="L2129" s="40"/>
      <c r="M2129" s="40"/>
    </row>
    <row r="2130" spans="1:13" ht="15.75" customHeight="1" x14ac:dyDescent="0.15">
      <c r="A2130" s="45"/>
      <c r="B2130" s="35"/>
      <c r="C2130" s="40"/>
      <c r="D2130" s="192" t="s">
        <v>4898</v>
      </c>
      <c r="E2130" s="193" t="s">
        <v>4899</v>
      </c>
      <c r="F2130" s="40"/>
      <c r="G2130" s="40"/>
      <c r="H2130" s="40"/>
      <c r="I2130" s="40"/>
      <c r="J2130" s="40"/>
      <c r="K2130" s="40"/>
      <c r="L2130" s="40"/>
      <c r="M2130" s="40"/>
    </row>
    <row r="2131" spans="1:13" ht="15.75" customHeight="1" x14ac:dyDescent="0.15">
      <c r="A2131" s="45"/>
      <c r="B2131" s="35"/>
      <c r="C2131" s="40"/>
      <c r="D2131" s="192" t="s">
        <v>4900</v>
      </c>
      <c r="E2131" s="193" t="s">
        <v>4901</v>
      </c>
      <c r="F2131" s="40"/>
      <c r="G2131" s="40"/>
      <c r="H2131" s="40"/>
      <c r="I2131" s="40"/>
      <c r="J2131" s="40"/>
      <c r="K2131" s="40"/>
      <c r="L2131" s="40"/>
      <c r="M2131" s="40"/>
    </row>
    <row r="2132" spans="1:13" ht="15.75" customHeight="1" x14ac:dyDescent="0.15">
      <c r="A2132" s="45"/>
      <c r="B2132" s="35"/>
      <c r="C2132" s="40"/>
      <c r="D2132" s="192" t="s">
        <v>4902</v>
      </c>
      <c r="E2132" s="193" t="s">
        <v>4903</v>
      </c>
      <c r="F2132" s="40"/>
      <c r="G2132" s="40"/>
      <c r="H2132" s="40"/>
      <c r="I2132" s="40"/>
      <c r="J2132" s="40"/>
      <c r="K2132" s="40"/>
      <c r="L2132" s="40"/>
      <c r="M2132" s="40"/>
    </row>
    <row r="2133" spans="1:13" ht="15.75" customHeight="1" x14ac:dyDescent="0.15">
      <c r="A2133" s="45"/>
      <c r="B2133" s="35"/>
      <c r="C2133" s="40"/>
      <c r="D2133" s="192" t="s">
        <v>4904</v>
      </c>
      <c r="E2133" s="193" t="s">
        <v>4905</v>
      </c>
      <c r="F2133" s="40"/>
      <c r="G2133" s="40"/>
      <c r="H2133" s="40"/>
      <c r="I2133" s="40"/>
      <c r="J2133" s="40"/>
      <c r="K2133" s="40"/>
      <c r="L2133" s="40"/>
      <c r="M2133" s="40"/>
    </row>
    <row r="2134" spans="1:13" ht="15.75" customHeight="1" x14ac:dyDescent="0.15">
      <c r="A2134" s="45"/>
      <c r="B2134" s="35"/>
      <c r="C2134" s="40"/>
      <c r="D2134" s="192" t="s">
        <v>4906</v>
      </c>
      <c r="E2134" s="193" t="s">
        <v>4907</v>
      </c>
      <c r="F2134" s="40"/>
      <c r="G2134" s="40"/>
      <c r="H2134" s="40"/>
      <c r="I2134" s="40"/>
      <c r="J2134" s="40"/>
      <c r="K2134" s="40"/>
      <c r="L2134" s="40"/>
      <c r="M2134" s="40"/>
    </row>
    <row r="2135" spans="1:13" ht="15.75" customHeight="1" x14ac:dyDescent="0.15">
      <c r="A2135" s="45"/>
      <c r="B2135" s="35"/>
      <c r="C2135" s="40"/>
      <c r="D2135" s="192" t="s">
        <v>4908</v>
      </c>
      <c r="E2135" s="193" t="s">
        <v>4909</v>
      </c>
      <c r="F2135" s="40"/>
      <c r="G2135" s="40"/>
      <c r="H2135" s="40"/>
      <c r="I2135" s="40"/>
      <c r="J2135" s="40"/>
      <c r="K2135" s="40"/>
      <c r="L2135" s="40"/>
      <c r="M2135" s="40"/>
    </row>
    <row r="2136" spans="1:13" ht="15.75" customHeight="1" x14ac:dyDescent="0.15">
      <c r="A2136" s="45"/>
      <c r="B2136" s="35"/>
      <c r="C2136" s="40"/>
      <c r="D2136" s="192" t="s">
        <v>4910</v>
      </c>
      <c r="E2136" s="193" t="s">
        <v>4911</v>
      </c>
      <c r="F2136" s="40"/>
      <c r="G2136" s="40"/>
      <c r="H2136" s="40"/>
      <c r="I2136" s="40"/>
      <c r="J2136" s="40"/>
      <c r="K2136" s="40"/>
      <c r="L2136" s="40"/>
      <c r="M2136" s="40"/>
    </row>
    <row r="2137" spans="1:13" ht="15.75" customHeight="1" x14ac:dyDescent="0.15">
      <c r="A2137" s="45"/>
      <c r="B2137" s="35"/>
      <c r="C2137" s="40"/>
      <c r="D2137" s="192" t="s">
        <v>4912</v>
      </c>
      <c r="E2137" s="193" t="s">
        <v>4913</v>
      </c>
      <c r="F2137" s="40"/>
      <c r="G2137" s="40"/>
      <c r="H2137" s="40"/>
      <c r="I2137" s="40"/>
      <c r="J2137" s="40"/>
      <c r="K2137" s="40"/>
      <c r="L2137" s="40"/>
      <c r="M2137" s="40"/>
    </row>
    <row r="2138" spans="1:13" ht="15.75" customHeight="1" x14ac:dyDescent="0.15">
      <c r="A2138" s="45"/>
      <c r="B2138" s="35"/>
      <c r="C2138" s="40"/>
      <c r="D2138" s="192" t="s">
        <v>4914</v>
      </c>
      <c r="E2138" s="193" t="s">
        <v>4915</v>
      </c>
      <c r="F2138" s="40"/>
      <c r="G2138" s="40"/>
      <c r="H2138" s="40"/>
      <c r="I2138" s="40"/>
      <c r="J2138" s="40"/>
      <c r="K2138" s="40"/>
      <c r="L2138" s="40"/>
      <c r="M2138" s="40"/>
    </row>
    <row r="2139" spans="1:13" ht="15.75" customHeight="1" x14ac:dyDescent="0.15">
      <c r="A2139" s="45"/>
      <c r="B2139" s="35"/>
      <c r="C2139" s="40"/>
      <c r="D2139" s="192" t="s">
        <v>4916</v>
      </c>
      <c r="E2139" s="193" t="s">
        <v>4917</v>
      </c>
      <c r="F2139" s="40"/>
      <c r="G2139" s="40"/>
      <c r="H2139" s="40"/>
      <c r="I2139" s="40"/>
      <c r="J2139" s="40"/>
      <c r="K2139" s="40"/>
      <c r="L2139" s="40"/>
      <c r="M2139" s="40"/>
    </row>
    <row r="2140" spans="1:13" ht="15.75" customHeight="1" x14ac:dyDescent="0.15">
      <c r="A2140" s="45"/>
      <c r="B2140" s="35"/>
      <c r="C2140" s="40"/>
      <c r="D2140" s="192" t="s">
        <v>4918</v>
      </c>
      <c r="E2140" s="193" t="s">
        <v>4919</v>
      </c>
      <c r="F2140" s="40"/>
      <c r="G2140" s="40"/>
      <c r="H2140" s="40"/>
      <c r="I2140" s="40"/>
      <c r="J2140" s="40"/>
      <c r="K2140" s="40"/>
      <c r="L2140" s="40"/>
      <c r="M2140" s="40"/>
    </row>
    <row r="2141" spans="1:13" ht="15.75" customHeight="1" x14ac:dyDescent="0.15">
      <c r="A2141" s="45"/>
      <c r="B2141" s="35"/>
      <c r="C2141" s="40"/>
      <c r="D2141" s="192" t="s">
        <v>4920</v>
      </c>
      <c r="E2141" s="193" t="s">
        <v>4921</v>
      </c>
      <c r="F2141" s="40"/>
      <c r="G2141" s="40"/>
      <c r="H2141" s="40"/>
      <c r="I2141" s="40"/>
      <c r="J2141" s="40"/>
      <c r="K2141" s="40"/>
      <c r="L2141" s="40"/>
      <c r="M2141" s="40"/>
    </row>
    <row r="2142" spans="1:13" ht="15.75" customHeight="1" x14ac:dyDescent="0.15">
      <c r="A2142" s="45"/>
      <c r="B2142" s="35"/>
      <c r="C2142" s="40"/>
      <c r="D2142" s="192" t="s">
        <v>4922</v>
      </c>
      <c r="E2142" s="193" t="s">
        <v>4923</v>
      </c>
      <c r="F2142" s="40"/>
      <c r="G2142" s="40"/>
      <c r="H2142" s="40"/>
      <c r="I2142" s="40"/>
      <c r="J2142" s="40"/>
      <c r="K2142" s="40"/>
      <c r="L2142" s="40"/>
      <c r="M2142" s="40"/>
    </row>
    <row r="2143" spans="1:13" ht="15.75" customHeight="1" x14ac:dyDescent="0.15">
      <c r="A2143" s="45"/>
      <c r="B2143" s="35"/>
      <c r="C2143" s="40"/>
      <c r="D2143" s="192" t="s">
        <v>4924</v>
      </c>
      <c r="E2143" s="193" t="s">
        <v>4925</v>
      </c>
      <c r="F2143" s="40"/>
      <c r="G2143" s="40"/>
      <c r="H2143" s="40"/>
      <c r="I2143" s="40"/>
      <c r="J2143" s="40"/>
      <c r="K2143" s="40"/>
      <c r="L2143" s="40"/>
      <c r="M2143" s="40"/>
    </row>
    <row r="2144" spans="1:13" ht="15.75" customHeight="1" x14ac:dyDescent="0.15">
      <c r="A2144" s="45"/>
      <c r="B2144" s="35"/>
      <c r="C2144" s="40"/>
      <c r="D2144" s="192" t="s">
        <v>4926</v>
      </c>
      <c r="E2144" s="193" t="s">
        <v>4927</v>
      </c>
      <c r="F2144" s="40"/>
      <c r="G2144" s="40"/>
      <c r="H2144" s="40"/>
      <c r="I2144" s="40"/>
      <c r="J2144" s="40"/>
      <c r="K2144" s="40"/>
      <c r="L2144" s="40"/>
      <c r="M2144" s="40"/>
    </row>
    <row r="2145" spans="1:13" ht="15.75" customHeight="1" x14ac:dyDescent="0.15">
      <c r="A2145" s="45"/>
      <c r="B2145" s="35"/>
      <c r="C2145" s="40"/>
      <c r="D2145" s="192" t="s">
        <v>4928</v>
      </c>
      <c r="E2145" s="193" t="s">
        <v>4929</v>
      </c>
      <c r="F2145" s="40"/>
      <c r="G2145" s="40"/>
      <c r="H2145" s="40"/>
      <c r="I2145" s="40"/>
      <c r="J2145" s="40"/>
      <c r="K2145" s="40"/>
      <c r="L2145" s="40"/>
      <c r="M2145" s="40"/>
    </row>
    <row r="2146" spans="1:13" ht="15.75" customHeight="1" x14ac:dyDescent="0.15">
      <c r="A2146" s="45"/>
      <c r="B2146" s="35"/>
      <c r="C2146" s="40"/>
      <c r="D2146" s="192" t="s">
        <v>4930</v>
      </c>
      <c r="E2146" s="193" t="s">
        <v>4931</v>
      </c>
      <c r="F2146" s="40"/>
      <c r="G2146" s="40"/>
      <c r="H2146" s="40"/>
      <c r="I2146" s="40"/>
      <c r="J2146" s="40"/>
      <c r="K2146" s="40"/>
      <c r="L2146" s="40"/>
      <c r="M2146" s="40"/>
    </row>
    <row r="2147" spans="1:13" ht="15.75" customHeight="1" x14ac:dyDescent="0.15">
      <c r="A2147" s="45"/>
      <c r="B2147" s="35"/>
      <c r="C2147" s="40"/>
      <c r="D2147" s="192" t="s">
        <v>4932</v>
      </c>
      <c r="E2147" s="193" t="s">
        <v>4933</v>
      </c>
      <c r="F2147" s="40"/>
      <c r="G2147" s="40"/>
      <c r="H2147" s="40"/>
      <c r="I2147" s="40"/>
      <c r="J2147" s="40"/>
      <c r="K2147" s="40"/>
      <c r="L2147" s="40"/>
      <c r="M2147" s="40"/>
    </row>
    <row r="2148" spans="1:13" ht="15.75" customHeight="1" x14ac:dyDescent="0.15">
      <c r="A2148" s="45"/>
      <c r="B2148" s="35"/>
      <c r="C2148" s="40"/>
      <c r="D2148" s="192" t="s">
        <v>4934</v>
      </c>
      <c r="E2148" s="193" t="s">
        <v>4935</v>
      </c>
      <c r="F2148" s="40"/>
      <c r="G2148" s="40"/>
      <c r="H2148" s="40"/>
      <c r="I2148" s="40"/>
      <c r="J2148" s="40"/>
      <c r="K2148" s="40"/>
      <c r="L2148" s="40"/>
      <c r="M2148" s="40"/>
    </row>
    <row r="2149" spans="1:13" ht="15.75" customHeight="1" x14ac:dyDescent="0.15">
      <c r="A2149" s="45"/>
      <c r="B2149" s="35"/>
      <c r="C2149" s="40"/>
      <c r="D2149" s="192" t="s">
        <v>4936</v>
      </c>
      <c r="E2149" s="193" t="s">
        <v>4937</v>
      </c>
      <c r="F2149" s="40"/>
      <c r="G2149" s="40"/>
      <c r="H2149" s="40"/>
      <c r="I2149" s="40"/>
      <c r="J2149" s="40"/>
      <c r="K2149" s="40"/>
      <c r="L2149" s="40"/>
      <c r="M2149" s="40"/>
    </row>
    <row r="2150" spans="1:13" ht="15.75" customHeight="1" x14ac:dyDescent="0.15">
      <c r="A2150" s="45"/>
      <c r="B2150" s="35"/>
      <c r="C2150" s="40"/>
      <c r="D2150" s="192" t="s">
        <v>4938</v>
      </c>
      <c r="E2150" s="193" t="s">
        <v>4939</v>
      </c>
      <c r="F2150" s="40"/>
      <c r="G2150" s="40"/>
      <c r="H2150" s="40"/>
      <c r="I2150" s="40"/>
      <c r="J2150" s="40"/>
      <c r="K2150" s="40"/>
      <c r="L2150" s="40"/>
      <c r="M2150" s="40"/>
    </row>
    <row r="2151" spans="1:13" ht="15.75" customHeight="1" x14ac:dyDescent="0.15">
      <c r="A2151" s="45"/>
      <c r="B2151" s="35"/>
      <c r="C2151" s="40"/>
      <c r="D2151" s="192" t="s">
        <v>4940</v>
      </c>
      <c r="E2151" s="193" t="s">
        <v>4941</v>
      </c>
      <c r="F2151" s="40"/>
      <c r="G2151" s="40"/>
      <c r="H2151" s="40"/>
      <c r="I2151" s="40"/>
      <c r="J2151" s="40"/>
      <c r="K2151" s="40"/>
      <c r="L2151" s="40"/>
      <c r="M2151" s="40"/>
    </row>
    <row r="2152" spans="1:13" ht="15.75" customHeight="1" x14ac:dyDescent="0.15">
      <c r="A2152" s="45"/>
      <c r="B2152" s="35"/>
      <c r="C2152" s="40"/>
      <c r="D2152" s="192" t="s">
        <v>4942</v>
      </c>
      <c r="E2152" s="193" t="s">
        <v>4943</v>
      </c>
      <c r="F2152" s="40"/>
      <c r="G2152" s="40"/>
      <c r="H2152" s="40"/>
      <c r="I2152" s="40"/>
      <c r="J2152" s="40"/>
      <c r="K2152" s="40"/>
      <c r="L2152" s="40"/>
      <c r="M2152" s="40"/>
    </row>
    <row r="2153" spans="1:13" ht="15.75" customHeight="1" x14ac:dyDescent="0.15">
      <c r="A2153" s="45"/>
      <c r="B2153" s="35"/>
      <c r="C2153" s="40"/>
      <c r="D2153" s="192" t="s">
        <v>4944</v>
      </c>
      <c r="E2153" s="193" t="s">
        <v>4945</v>
      </c>
      <c r="F2153" s="40"/>
      <c r="G2153" s="40"/>
      <c r="H2153" s="40"/>
      <c r="I2153" s="40"/>
      <c r="J2153" s="40"/>
      <c r="K2153" s="40"/>
      <c r="L2153" s="40"/>
      <c r="M2153" s="40"/>
    </row>
    <row r="2154" spans="1:13" ht="15.75" customHeight="1" x14ac:dyDescent="0.15">
      <c r="A2154" s="45"/>
      <c r="B2154" s="35"/>
      <c r="C2154" s="40"/>
      <c r="D2154" s="192" t="s">
        <v>4946</v>
      </c>
      <c r="E2154" s="193" t="s">
        <v>4947</v>
      </c>
      <c r="F2154" s="40"/>
      <c r="G2154" s="40"/>
      <c r="H2154" s="40"/>
      <c r="I2154" s="40"/>
      <c r="J2154" s="40"/>
      <c r="K2154" s="40"/>
      <c r="L2154" s="40"/>
      <c r="M2154" s="40"/>
    </row>
    <row r="2155" spans="1:13" ht="15.75" customHeight="1" x14ac:dyDescent="0.15">
      <c r="A2155" s="45"/>
      <c r="B2155" s="35"/>
      <c r="C2155" s="40"/>
      <c r="D2155" s="192" t="s">
        <v>4948</v>
      </c>
      <c r="E2155" s="193" t="s">
        <v>4949</v>
      </c>
      <c r="F2155" s="40"/>
      <c r="G2155" s="40"/>
      <c r="H2155" s="40"/>
      <c r="I2155" s="40"/>
      <c r="J2155" s="40"/>
      <c r="K2155" s="40"/>
      <c r="L2155" s="40"/>
      <c r="M2155" s="40"/>
    </row>
    <row r="2156" spans="1:13" ht="15.75" customHeight="1" x14ac:dyDescent="0.15">
      <c r="A2156" s="45"/>
      <c r="B2156" s="35"/>
      <c r="C2156" s="40"/>
      <c r="D2156" s="192" t="s">
        <v>4950</v>
      </c>
      <c r="E2156" s="193" t="s">
        <v>4951</v>
      </c>
      <c r="F2156" s="40"/>
      <c r="G2156" s="40"/>
      <c r="H2156" s="40"/>
      <c r="I2156" s="40"/>
      <c r="J2156" s="40"/>
      <c r="K2156" s="40"/>
      <c r="L2156" s="40"/>
      <c r="M2156" s="40"/>
    </row>
    <row r="2157" spans="1:13" ht="15.75" customHeight="1" x14ac:dyDescent="0.15">
      <c r="A2157" s="45"/>
      <c r="B2157" s="35"/>
      <c r="C2157" s="40"/>
      <c r="D2157" s="192" t="s">
        <v>4952</v>
      </c>
      <c r="E2157" s="193" t="s">
        <v>4953</v>
      </c>
      <c r="F2157" s="40"/>
      <c r="G2157" s="40"/>
      <c r="H2157" s="40"/>
      <c r="I2157" s="40"/>
      <c r="J2157" s="40"/>
      <c r="K2157" s="40"/>
      <c r="L2157" s="40"/>
      <c r="M2157" s="40"/>
    </row>
    <row r="2158" spans="1:13" ht="15.75" customHeight="1" x14ac:dyDescent="0.15">
      <c r="A2158" s="45"/>
      <c r="B2158" s="35"/>
      <c r="C2158" s="40"/>
      <c r="D2158" s="192" t="s">
        <v>4954</v>
      </c>
      <c r="E2158" s="193" t="s">
        <v>4955</v>
      </c>
      <c r="F2158" s="40"/>
      <c r="G2158" s="40"/>
      <c r="H2158" s="40"/>
      <c r="I2158" s="40"/>
      <c r="J2158" s="40"/>
      <c r="K2158" s="40"/>
      <c r="L2158" s="40"/>
      <c r="M2158" s="40"/>
    </row>
    <row r="2159" spans="1:13" ht="15.75" customHeight="1" x14ac:dyDescent="0.15">
      <c r="A2159" s="45"/>
      <c r="B2159" s="35"/>
      <c r="C2159" s="40"/>
      <c r="D2159" s="192" t="s">
        <v>4956</v>
      </c>
      <c r="E2159" s="193" t="s">
        <v>4957</v>
      </c>
      <c r="F2159" s="40"/>
      <c r="G2159" s="40"/>
      <c r="H2159" s="40"/>
      <c r="I2159" s="40"/>
      <c r="J2159" s="40"/>
      <c r="K2159" s="40"/>
      <c r="L2159" s="40"/>
      <c r="M2159" s="40"/>
    </row>
    <row r="2160" spans="1:13" ht="15.75" customHeight="1" x14ac:dyDescent="0.15">
      <c r="A2160" s="45"/>
      <c r="B2160" s="35"/>
      <c r="C2160" s="40"/>
      <c r="D2160" s="192" t="s">
        <v>4958</v>
      </c>
      <c r="E2160" s="193" t="s">
        <v>4959</v>
      </c>
      <c r="F2160" s="40"/>
      <c r="G2160" s="40"/>
      <c r="H2160" s="40"/>
      <c r="I2160" s="40"/>
      <c r="J2160" s="40"/>
      <c r="K2160" s="40"/>
      <c r="L2160" s="40"/>
      <c r="M2160" s="40"/>
    </row>
    <row r="2161" spans="1:13" ht="15.75" customHeight="1" x14ac:dyDescent="0.15">
      <c r="A2161" s="45"/>
      <c r="B2161" s="35"/>
      <c r="C2161" s="40"/>
      <c r="D2161" s="192" t="s">
        <v>4960</v>
      </c>
      <c r="E2161" s="193" t="s">
        <v>4961</v>
      </c>
      <c r="F2161" s="40"/>
      <c r="G2161" s="40"/>
      <c r="H2161" s="40"/>
      <c r="I2161" s="40"/>
      <c r="J2161" s="40"/>
      <c r="K2161" s="40"/>
      <c r="L2161" s="40"/>
      <c r="M2161" s="40"/>
    </row>
    <row r="2162" spans="1:13" ht="15.75" customHeight="1" x14ac:dyDescent="0.15">
      <c r="A2162" s="45"/>
      <c r="B2162" s="35"/>
      <c r="C2162" s="40"/>
      <c r="D2162" s="192" t="s">
        <v>4962</v>
      </c>
      <c r="E2162" s="193" t="s">
        <v>4963</v>
      </c>
      <c r="F2162" s="40"/>
      <c r="G2162" s="40"/>
      <c r="H2162" s="40"/>
      <c r="I2162" s="40"/>
      <c r="J2162" s="40"/>
      <c r="K2162" s="40"/>
      <c r="L2162" s="40"/>
      <c r="M2162" s="40"/>
    </row>
    <row r="2163" spans="1:13" ht="15.75" customHeight="1" x14ac:dyDescent="0.15">
      <c r="A2163" s="45"/>
      <c r="B2163" s="35"/>
      <c r="C2163" s="40"/>
      <c r="D2163" s="192" t="s">
        <v>4964</v>
      </c>
      <c r="E2163" s="193" t="s">
        <v>4965</v>
      </c>
      <c r="F2163" s="40"/>
      <c r="G2163" s="40"/>
      <c r="H2163" s="40"/>
      <c r="I2163" s="40"/>
      <c r="J2163" s="40"/>
      <c r="K2163" s="40"/>
      <c r="L2163" s="40"/>
      <c r="M2163" s="40"/>
    </row>
    <row r="2164" spans="1:13" ht="15.75" customHeight="1" x14ac:dyDescent="0.15">
      <c r="A2164" s="45"/>
      <c r="B2164" s="35"/>
      <c r="C2164" s="40"/>
      <c r="D2164" s="192" t="s">
        <v>4966</v>
      </c>
      <c r="E2164" s="193" t="s">
        <v>4967</v>
      </c>
      <c r="F2164" s="40"/>
      <c r="G2164" s="40"/>
      <c r="H2164" s="40"/>
      <c r="I2164" s="40"/>
      <c r="J2164" s="40"/>
      <c r="K2164" s="40"/>
      <c r="L2164" s="40"/>
      <c r="M2164" s="40"/>
    </row>
    <row r="2165" spans="1:13" ht="15.75" customHeight="1" x14ac:dyDescent="0.15">
      <c r="A2165" s="45"/>
      <c r="B2165" s="35"/>
      <c r="C2165" s="40"/>
      <c r="D2165" s="192" t="s">
        <v>4968</v>
      </c>
      <c r="E2165" s="193" t="s">
        <v>4969</v>
      </c>
      <c r="F2165" s="40"/>
      <c r="G2165" s="40"/>
      <c r="H2165" s="40"/>
      <c r="I2165" s="40"/>
      <c r="J2165" s="40"/>
      <c r="K2165" s="40"/>
      <c r="L2165" s="40"/>
      <c r="M2165" s="40"/>
    </row>
    <row r="2166" spans="1:13" ht="15.75" customHeight="1" x14ac:dyDescent="0.15">
      <c r="A2166" s="45"/>
      <c r="B2166" s="35"/>
      <c r="C2166" s="40"/>
      <c r="D2166" s="192" t="s">
        <v>4970</v>
      </c>
      <c r="E2166" s="193" t="s">
        <v>4971</v>
      </c>
      <c r="F2166" s="40"/>
      <c r="G2166" s="40"/>
      <c r="H2166" s="40"/>
      <c r="I2166" s="40"/>
      <c r="J2166" s="40"/>
      <c r="K2166" s="40"/>
      <c r="L2166" s="40"/>
      <c r="M2166" s="40"/>
    </row>
    <row r="2167" spans="1:13" ht="15.75" customHeight="1" x14ac:dyDescent="0.15">
      <c r="A2167" s="45"/>
      <c r="B2167" s="35"/>
      <c r="C2167" s="40"/>
      <c r="D2167" s="192" t="s">
        <v>4972</v>
      </c>
      <c r="E2167" s="193" t="s">
        <v>4973</v>
      </c>
      <c r="F2167" s="40"/>
      <c r="G2167" s="40"/>
      <c r="H2167" s="40"/>
      <c r="I2167" s="40"/>
      <c r="J2167" s="40"/>
      <c r="K2167" s="40"/>
      <c r="L2167" s="40"/>
      <c r="M2167" s="40"/>
    </row>
    <row r="2168" spans="1:13" ht="15.75" customHeight="1" x14ac:dyDescent="0.15">
      <c r="A2168" s="45"/>
      <c r="B2168" s="35"/>
      <c r="C2168" s="40"/>
      <c r="D2168" s="192" t="s">
        <v>4974</v>
      </c>
      <c r="E2168" s="193" t="s">
        <v>4975</v>
      </c>
      <c r="F2168" s="40"/>
      <c r="G2168" s="40"/>
      <c r="H2168" s="40"/>
      <c r="I2168" s="40"/>
      <c r="J2168" s="40"/>
      <c r="K2168" s="40"/>
      <c r="L2168" s="40"/>
      <c r="M2168" s="40"/>
    </row>
    <row r="2169" spans="1:13" ht="15.75" customHeight="1" x14ac:dyDescent="0.15">
      <c r="A2169" s="45"/>
      <c r="B2169" s="35"/>
      <c r="C2169" s="40"/>
      <c r="D2169" s="192" t="s">
        <v>4976</v>
      </c>
      <c r="E2169" s="193" t="s">
        <v>4977</v>
      </c>
      <c r="F2169" s="40"/>
      <c r="G2169" s="40"/>
      <c r="H2169" s="40"/>
      <c r="I2169" s="40"/>
      <c r="J2169" s="40"/>
      <c r="K2169" s="40"/>
      <c r="L2169" s="40"/>
      <c r="M2169" s="40"/>
    </row>
    <row r="2170" spans="1:13" ht="15.75" customHeight="1" x14ac:dyDescent="0.15">
      <c r="A2170" s="45"/>
      <c r="B2170" s="35"/>
      <c r="C2170" s="40"/>
      <c r="D2170" s="192" t="s">
        <v>4978</v>
      </c>
      <c r="E2170" s="193" t="s">
        <v>4979</v>
      </c>
      <c r="F2170" s="40"/>
      <c r="G2170" s="40"/>
      <c r="H2170" s="40"/>
      <c r="I2170" s="40"/>
      <c r="J2170" s="40"/>
      <c r="K2170" s="40"/>
      <c r="L2170" s="40"/>
      <c r="M2170" s="40"/>
    </row>
    <row r="2171" spans="1:13" ht="15.75" customHeight="1" x14ac:dyDescent="0.15">
      <c r="A2171" s="45"/>
      <c r="B2171" s="35"/>
      <c r="C2171" s="40"/>
      <c r="D2171" s="192" t="s">
        <v>4980</v>
      </c>
      <c r="E2171" s="193" t="s">
        <v>4981</v>
      </c>
      <c r="F2171" s="40"/>
      <c r="G2171" s="40"/>
      <c r="H2171" s="40"/>
      <c r="I2171" s="40"/>
      <c r="J2171" s="40"/>
      <c r="K2171" s="40"/>
      <c r="L2171" s="40"/>
      <c r="M2171" s="40"/>
    </row>
    <row r="2172" spans="1:13" ht="15.75" customHeight="1" x14ac:dyDescent="0.15">
      <c r="A2172" s="45"/>
      <c r="B2172" s="35"/>
      <c r="C2172" s="40"/>
      <c r="D2172" s="192" t="s">
        <v>4982</v>
      </c>
      <c r="E2172" s="193" t="s">
        <v>4983</v>
      </c>
      <c r="F2172" s="40"/>
      <c r="G2172" s="40"/>
      <c r="H2172" s="40"/>
      <c r="I2172" s="40"/>
      <c r="J2172" s="40"/>
      <c r="K2172" s="40"/>
      <c r="L2172" s="40"/>
      <c r="M2172" s="40"/>
    </row>
    <row r="2173" spans="1:13" ht="15.75" customHeight="1" x14ac:dyDescent="0.15">
      <c r="A2173" s="45"/>
      <c r="B2173" s="35"/>
      <c r="C2173" s="40"/>
      <c r="D2173" s="192" t="s">
        <v>4984</v>
      </c>
      <c r="E2173" s="193" t="s">
        <v>4985</v>
      </c>
      <c r="F2173" s="40"/>
      <c r="G2173" s="40"/>
      <c r="H2173" s="40"/>
      <c r="I2173" s="40"/>
      <c r="J2173" s="40"/>
      <c r="K2173" s="40"/>
      <c r="L2173" s="40"/>
      <c r="M2173" s="40"/>
    </row>
    <row r="2174" spans="1:13" ht="15.75" customHeight="1" x14ac:dyDescent="0.15">
      <c r="A2174" s="45"/>
      <c r="B2174" s="35"/>
      <c r="C2174" s="40"/>
      <c r="D2174" s="192" t="s">
        <v>4986</v>
      </c>
      <c r="E2174" s="193" t="s">
        <v>4987</v>
      </c>
      <c r="F2174" s="40"/>
      <c r="G2174" s="40"/>
      <c r="H2174" s="40"/>
      <c r="I2174" s="40"/>
      <c r="J2174" s="40"/>
      <c r="K2174" s="40"/>
      <c r="L2174" s="40"/>
      <c r="M2174" s="40"/>
    </row>
    <row r="2175" spans="1:13" ht="15.75" customHeight="1" x14ac:dyDescent="0.15">
      <c r="A2175" s="45"/>
      <c r="B2175" s="35"/>
      <c r="C2175" s="40"/>
      <c r="D2175" s="192" t="s">
        <v>4988</v>
      </c>
      <c r="E2175" s="193" t="s">
        <v>4989</v>
      </c>
      <c r="F2175" s="40"/>
      <c r="G2175" s="40"/>
      <c r="H2175" s="40"/>
      <c r="I2175" s="40"/>
      <c r="J2175" s="40"/>
      <c r="K2175" s="40"/>
      <c r="L2175" s="40"/>
      <c r="M2175" s="40"/>
    </row>
    <row r="2176" spans="1:13" ht="15.75" customHeight="1" x14ac:dyDescent="0.15">
      <c r="A2176" s="45"/>
      <c r="B2176" s="35"/>
      <c r="C2176" s="40"/>
      <c r="D2176" s="192" t="s">
        <v>4990</v>
      </c>
      <c r="E2176" s="193" t="s">
        <v>4991</v>
      </c>
      <c r="F2176" s="40"/>
      <c r="G2176" s="40"/>
      <c r="H2176" s="40"/>
      <c r="I2176" s="40"/>
      <c r="J2176" s="40"/>
      <c r="K2176" s="40"/>
      <c r="L2176" s="40"/>
      <c r="M2176" s="40"/>
    </row>
    <row r="2177" spans="1:13" ht="15.75" customHeight="1" x14ac:dyDescent="0.15">
      <c r="A2177" s="45"/>
      <c r="B2177" s="35"/>
      <c r="C2177" s="40"/>
      <c r="D2177" s="192" t="s">
        <v>4992</v>
      </c>
      <c r="E2177" s="193" t="s">
        <v>4993</v>
      </c>
      <c r="F2177" s="40"/>
      <c r="G2177" s="40"/>
      <c r="H2177" s="40"/>
      <c r="I2177" s="40"/>
      <c r="J2177" s="40"/>
      <c r="K2177" s="40"/>
      <c r="L2177" s="40"/>
      <c r="M2177" s="40"/>
    </row>
    <row r="2178" spans="1:13" ht="15.75" customHeight="1" x14ac:dyDescent="0.15">
      <c r="A2178" s="45"/>
      <c r="B2178" s="35"/>
      <c r="C2178" s="40"/>
      <c r="D2178" s="192" t="s">
        <v>4994</v>
      </c>
      <c r="E2178" s="193" t="s">
        <v>4995</v>
      </c>
      <c r="F2178" s="40"/>
      <c r="G2178" s="40"/>
      <c r="H2178" s="40"/>
      <c r="I2178" s="40"/>
      <c r="J2178" s="40"/>
      <c r="K2178" s="40"/>
      <c r="L2178" s="40"/>
      <c r="M2178" s="40"/>
    </row>
    <row r="2179" spans="1:13" ht="15.75" customHeight="1" x14ac:dyDescent="0.15">
      <c r="A2179" s="45"/>
      <c r="B2179" s="35"/>
      <c r="C2179" s="40"/>
      <c r="D2179" s="192" t="s">
        <v>4996</v>
      </c>
      <c r="E2179" s="193" t="s">
        <v>4997</v>
      </c>
      <c r="F2179" s="40"/>
      <c r="G2179" s="40"/>
      <c r="H2179" s="40"/>
      <c r="I2179" s="40"/>
      <c r="J2179" s="40"/>
      <c r="K2179" s="40"/>
      <c r="L2179" s="40"/>
      <c r="M2179" s="40"/>
    </row>
    <row r="2180" spans="1:13" ht="15.75" customHeight="1" x14ac:dyDescent="0.15">
      <c r="A2180" s="45"/>
      <c r="B2180" s="35"/>
      <c r="C2180" s="40"/>
      <c r="D2180" s="192" t="s">
        <v>4998</v>
      </c>
      <c r="E2180" s="193" t="s">
        <v>4999</v>
      </c>
      <c r="F2180" s="40"/>
      <c r="G2180" s="40"/>
      <c r="H2180" s="40"/>
      <c r="I2180" s="40"/>
      <c r="J2180" s="40"/>
      <c r="K2180" s="40"/>
      <c r="L2180" s="40"/>
      <c r="M2180" s="40"/>
    </row>
    <row r="2181" spans="1:13" ht="15.75" customHeight="1" x14ac:dyDescent="0.15">
      <c r="A2181" s="45"/>
      <c r="B2181" s="35"/>
      <c r="C2181" s="40"/>
      <c r="D2181" s="192" t="s">
        <v>5000</v>
      </c>
      <c r="E2181" s="193" t="s">
        <v>5001</v>
      </c>
      <c r="F2181" s="40"/>
      <c r="G2181" s="40"/>
      <c r="H2181" s="40"/>
      <c r="I2181" s="40"/>
      <c r="J2181" s="40"/>
      <c r="K2181" s="40"/>
      <c r="L2181" s="40"/>
      <c r="M2181" s="40"/>
    </row>
    <row r="2182" spans="1:13" ht="15.75" customHeight="1" x14ac:dyDescent="0.15">
      <c r="A2182" s="45"/>
      <c r="B2182" s="35"/>
      <c r="C2182" s="40"/>
      <c r="D2182" s="192" t="s">
        <v>5002</v>
      </c>
      <c r="E2182" s="193" t="s">
        <v>5003</v>
      </c>
      <c r="F2182" s="40"/>
      <c r="G2182" s="40"/>
      <c r="H2182" s="40"/>
      <c r="I2182" s="40"/>
      <c r="J2182" s="40"/>
      <c r="K2182" s="40"/>
      <c r="L2182" s="40"/>
      <c r="M2182" s="40"/>
    </row>
    <row r="2183" spans="1:13" ht="15.75" customHeight="1" x14ac:dyDescent="0.15">
      <c r="A2183" s="45"/>
      <c r="B2183" s="35"/>
      <c r="C2183" s="40"/>
      <c r="D2183" s="192" t="s">
        <v>5004</v>
      </c>
      <c r="E2183" s="193" t="s">
        <v>5005</v>
      </c>
      <c r="F2183" s="40"/>
      <c r="G2183" s="40"/>
      <c r="H2183" s="40"/>
      <c r="I2183" s="40"/>
      <c r="J2183" s="40"/>
      <c r="K2183" s="40"/>
      <c r="L2183" s="40"/>
      <c r="M2183" s="40"/>
    </row>
    <row r="2184" spans="1:13" ht="15.75" customHeight="1" x14ac:dyDescent="0.15">
      <c r="A2184" s="45"/>
      <c r="B2184" s="35"/>
      <c r="C2184" s="40"/>
      <c r="D2184" s="192" t="s">
        <v>5006</v>
      </c>
      <c r="E2184" s="193" t="s">
        <v>5007</v>
      </c>
      <c r="F2184" s="40"/>
      <c r="G2184" s="40"/>
      <c r="H2184" s="40"/>
      <c r="I2184" s="40"/>
      <c r="J2184" s="40"/>
      <c r="K2184" s="40"/>
      <c r="L2184" s="40"/>
      <c r="M2184" s="40"/>
    </row>
    <row r="2185" spans="1:13" ht="15.75" customHeight="1" x14ac:dyDescent="0.15">
      <c r="A2185" s="45"/>
      <c r="B2185" s="35"/>
      <c r="C2185" s="40"/>
      <c r="D2185" s="192" t="s">
        <v>5008</v>
      </c>
      <c r="E2185" s="193" t="s">
        <v>5009</v>
      </c>
      <c r="F2185" s="40"/>
      <c r="G2185" s="40"/>
      <c r="H2185" s="40"/>
      <c r="I2185" s="40"/>
      <c r="J2185" s="40"/>
      <c r="K2185" s="40"/>
      <c r="L2185" s="40"/>
      <c r="M2185" s="40"/>
    </row>
    <row r="2186" spans="1:13" ht="15.75" customHeight="1" x14ac:dyDescent="0.15">
      <c r="A2186" s="45"/>
      <c r="B2186" s="35"/>
      <c r="C2186" s="40"/>
      <c r="D2186" s="192" t="s">
        <v>5010</v>
      </c>
      <c r="E2186" s="193" t="s">
        <v>5011</v>
      </c>
      <c r="F2186" s="40"/>
      <c r="G2186" s="40"/>
      <c r="H2186" s="40"/>
      <c r="I2186" s="40"/>
      <c r="J2186" s="40"/>
      <c r="K2186" s="40"/>
      <c r="L2186" s="40"/>
      <c r="M2186" s="40"/>
    </row>
    <row r="2187" spans="1:13" ht="15.75" customHeight="1" x14ac:dyDescent="0.15">
      <c r="A2187" s="45"/>
      <c r="B2187" s="35"/>
      <c r="C2187" s="40"/>
      <c r="D2187" s="192" t="s">
        <v>5012</v>
      </c>
      <c r="E2187" s="193" t="s">
        <v>5013</v>
      </c>
      <c r="F2187" s="40"/>
      <c r="G2187" s="40"/>
      <c r="H2187" s="40"/>
      <c r="I2187" s="40"/>
      <c r="J2187" s="40"/>
      <c r="K2187" s="40"/>
      <c r="L2187" s="40"/>
      <c r="M2187" s="40"/>
    </row>
    <row r="2188" spans="1:13" ht="15.75" customHeight="1" x14ac:dyDescent="0.15">
      <c r="A2188" s="45"/>
      <c r="B2188" s="35"/>
      <c r="C2188" s="40"/>
      <c r="D2188" s="192" t="s">
        <v>5014</v>
      </c>
      <c r="E2188" s="193" t="s">
        <v>5015</v>
      </c>
      <c r="F2188" s="40"/>
      <c r="G2188" s="40"/>
      <c r="H2188" s="40"/>
      <c r="I2188" s="40"/>
      <c r="J2188" s="40"/>
      <c r="K2188" s="40"/>
      <c r="L2188" s="40"/>
      <c r="M2188" s="40"/>
    </row>
    <row r="2189" spans="1:13" ht="15.75" customHeight="1" x14ac:dyDescent="0.15">
      <c r="A2189" s="45"/>
      <c r="B2189" s="35"/>
      <c r="C2189" s="40"/>
      <c r="D2189" s="192" t="s">
        <v>5016</v>
      </c>
      <c r="E2189" s="193" t="s">
        <v>5017</v>
      </c>
      <c r="F2189" s="40"/>
      <c r="G2189" s="40"/>
      <c r="H2189" s="40"/>
      <c r="I2189" s="40"/>
      <c r="J2189" s="40"/>
      <c r="K2189" s="40"/>
      <c r="L2189" s="40"/>
      <c r="M2189" s="40"/>
    </row>
    <row r="2190" spans="1:13" ht="15.75" customHeight="1" x14ac:dyDescent="0.15">
      <c r="A2190" s="45"/>
      <c r="B2190" s="35"/>
      <c r="C2190" s="40"/>
      <c r="D2190" s="192" t="s">
        <v>5018</v>
      </c>
      <c r="E2190" s="193" t="s">
        <v>5019</v>
      </c>
      <c r="F2190" s="40"/>
      <c r="G2190" s="40"/>
      <c r="H2190" s="40"/>
      <c r="I2190" s="40"/>
      <c r="J2190" s="40"/>
      <c r="K2190" s="40"/>
      <c r="L2190" s="40"/>
      <c r="M2190" s="40"/>
    </row>
    <row r="2191" spans="1:13" ht="15.75" customHeight="1" x14ac:dyDescent="0.15">
      <c r="A2191" s="45"/>
      <c r="B2191" s="35"/>
      <c r="C2191" s="40"/>
      <c r="D2191" s="192" t="s">
        <v>5020</v>
      </c>
      <c r="E2191" s="193" t="s">
        <v>5021</v>
      </c>
      <c r="F2191" s="40"/>
      <c r="G2191" s="40"/>
      <c r="H2191" s="40"/>
      <c r="I2191" s="40"/>
      <c r="J2191" s="40"/>
      <c r="K2191" s="40"/>
      <c r="L2191" s="40"/>
      <c r="M2191" s="40"/>
    </row>
    <row r="2192" spans="1:13" ht="15.75" customHeight="1" x14ac:dyDescent="0.15">
      <c r="A2192" s="45"/>
      <c r="B2192" s="35"/>
      <c r="C2192" s="40"/>
      <c r="D2192" s="192" t="s">
        <v>5022</v>
      </c>
      <c r="E2192" s="193" t="s">
        <v>5023</v>
      </c>
      <c r="F2192" s="40"/>
      <c r="G2192" s="40"/>
      <c r="H2192" s="40"/>
      <c r="I2192" s="40"/>
      <c r="J2192" s="40"/>
      <c r="K2192" s="40"/>
      <c r="L2192" s="40"/>
      <c r="M2192" s="40"/>
    </row>
    <row r="2193" spans="1:13" ht="15.75" customHeight="1" x14ac:dyDescent="0.15">
      <c r="A2193" s="45"/>
      <c r="B2193" s="35"/>
      <c r="C2193" s="40"/>
      <c r="D2193" s="192" t="s">
        <v>5024</v>
      </c>
      <c r="E2193" s="193" t="s">
        <v>5025</v>
      </c>
      <c r="F2193" s="40"/>
      <c r="G2193" s="40"/>
      <c r="H2193" s="40"/>
      <c r="I2193" s="40"/>
      <c r="J2193" s="40"/>
      <c r="K2193" s="40"/>
      <c r="L2193" s="40"/>
      <c r="M2193" s="40"/>
    </row>
    <row r="2194" spans="1:13" ht="15.75" customHeight="1" x14ac:dyDescent="0.15">
      <c r="A2194" s="45"/>
      <c r="B2194" s="35"/>
      <c r="C2194" s="40"/>
      <c r="D2194" s="192" t="s">
        <v>5026</v>
      </c>
      <c r="E2194" s="193" t="s">
        <v>5027</v>
      </c>
      <c r="F2194" s="40"/>
      <c r="G2194" s="40"/>
      <c r="H2194" s="40"/>
      <c r="I2194" s="40"/>
      <c r="J2194" s="40"/>
      <c r="K2194" s="40"/>
      <c r="L2194" s="40"/>
      <c r="M2194" s="40"/>
    </row>
    <row r="2195" spans="1:13" ht="15.75" customHeight="1" x14ac:dyDescent="0.15">
      <c r="A2195" s="45"/>
      <c r="B2195" s="35"/>
      <c r="C2195" s="40"/>
      <c r="D2195" s="192" t="s">
        <v>5028</v>
      </c>
      <c r="E2195" s="193" t="s">
        <v>5029</v>
      </c>
      <c r="F2195" s="40"/>
      <c r="G2195" s="40"/>
      <c r="H2195" s="40"/>
      <c r="I2195" s="40"/>
      <c r="J2195" s="40"/>
      <c r="K2195" s="40"/>
      <c r="L2195" s="40"/>
      <c r="M2195" s="40"/>
    </row>
    <row r="2196" spans="1:13" ht="15.75" customHeight="1" x14ac:dyDescent="0.15">
      <c r="A2196" s="45"/>
      <c r="B2196" s="35"/>
      <c r="C2196" s="40"/>
      <c r="D2196" s="192" t="s">
        <v>5030</v>
      </c>
      <c r="E2196" s="193" t="s">
        <v>5031</v>
      </c>
      <c r="F2196" s="40"/>
      <c r="G2196" s="40"/>
      <c r="H2196" s="40"/>
      <c r="I2196" s="40"/>
      <c r="J2196" s="40"/>
      <c r="K2196" s="40"/>
      <c r="L2196" s="40"/>
      <c r="M2196" s="40"/>
    </row>
    <row r="2197" spans="1:13" ht="15.75" customHeight="1" x14ac:dyDescent="0.15">
      <c r="A2197" s="45"/>
      <c r="B2197" s="35"/>
      <c r="C2197" s="40"/>
      <c r="D2197" s="192" t="s">
        <v>5032</v>
      </c>
      <c r="E2197" s="193" t="s">
        <v>5033</v>
      </c>
      <c r="F2197" s="40"/>
      <c r="G2197" s="40"/>
      <c r="H2197" s="40"/>
      <c r="I2197" s="40"/>
      <c r="J2197" s="40"/>
      <c r="K2197" s="40"/>
      <c r="L2197" s="40"/>
      <c r="M2197" s="40"/>
    </row>
    <row r="2198" spans="1:13" ht="15.75" customHeight="1" x14ac:dyDescent="0.15">
      <c r="A2198" s="45"/>
      <c r="B2198" s="35"/>
      <c r="C2198" s="40"/>
      <c r="D2198" s="192" t="s">
        <v>5034</v>
      </c>
      <c r="E2198" s="193" t="s">
        <v>5035</v>
      </c>
      <c r="F2198" s="40"/>
      <c r="G2198" s="40"/>
      <c r="H2198" s="40"/>
      <c r="I2198" s="40"/>
      <c r="J2198" s="40"/>
      <c r="K2198" s="40"/>
      <c r="L2198" s="40"/>
      <c r="M2198" s="40"/>
    </row>
    <row r="2199" spans="1:13" ht="15.75" customHeight="1" x14ac:dyDescent="0.15">
      <c r="A2199" s="45"/>
      <c r="B2199" s="35"/>
      <c r="C2199" s="40"/>
      <c r="D2199" s="192" t="s">
        <v>5036</v>
      </c>
      <c r="E2199" s="193" t="s">
        <v>5037</v>
      </c>
      <c r="F2199" s="40"/>
      <c r="G2199" s="40"/>
      <c r="H2199" s="40"/>
      <c r="I2199" s="40"/>
      <c r="J2199" s="40"/>
      <c r="K2199" s="40"/>
      <c r="L2199" s="40"/>
      <c r="M2199" s="40"/>
    </row>
    <row r="2200" spans="1:13" ht="15.75" customHeight="1" x14ac:dyDescent="0.15">
      <c r="A2200" s="45"/>
      <c r="B2200" s="35"/>
      <c r="C2200" s="40"/>
      <c r="D2200" s="192" t="s">
        <v>5038</v>
      </c>
      <c r="E2200" s="193" t="s">
        <v>5039</v>
      </c>
      <c r="F2200" s="40"/>
      <c r="G2200" s="40"/>
      <c r="H2200" s="40"/>
      <c r="I2200" s="40"/>
      <c r="J2200" s="40"/>
      <c r="K2200" s="40"/>
      <c r="L2200" s="40"/>
      <c r="M2200" s="40"/>
    </row>
    <row r="2201" spans="1:13" ht="15.75" customHeight="1" x14ac:dyDescent="0.15">
      <c r="A2201" s="45"/>
      <c r="B2201" s="35"/>
      <c r="C2201" s="40"/>
      <c r="D2201" s="192" t="s">
        <v>5040</v>
      </c>
      <c r="E2201" s="193" t="s">
        <v>5041</v>
      </c>
      <c r="F2201" s="40"/>
      <c r="G2201" s="40"/>
      <c r="H2201" s="40"/>
      <c r="I2201" s="40"/>
      <c r="J2201" s="40"/>
      <c r="K2201" s="40"/>
      <c r="L2201" s="40"/>
      <c r="M2201" s="40"/>
    </row>
    <row r="2202" spans="1:13" ht="15.75" customHeight="1" x14ac:dyDescent="0.15">
      <c r="A2202" s="45"/>
      <c r="B2202" s="35"/>
      <c r="C2202" s="40"/>
      <c r="D2202" s="192" t="s">
        <v>5042</v>
      </c>
      <c r="E2202" s="193" t="s">
        <v>5043</v>
      </c>
      <c r="F2202" s="40"/>
      <c r="G2202" s="40"/>
      <c r="H2202" s="40"/>
      <c r="I2202" s="40"/>
      <c r="J2202" s="40"/>
      <c r="K2202" s="40"/>
      <c r="L2202" s="40"/>
      <c r="M2202" s="40"/>
    </row>
    <row r="2203" spans="1:13" ht="15.75" customHeight="1" x14ac:dyDescent="0.15">
      <c r="A2203" s="45"/>
      <c r="B2203" s="35"/>
      <c r="C2203" s="40"/>
      <c r="D2203" s="192" t="s">
        <v>5044</v>
      </c>
      <c r="E2203" s="193" t="s">
        <v>5045</v>
      </c>
      <c r="F2203" s="40"/>
      <c r="G2203" s="40"/>
      <c r="H2203" s="40"/>
      <c r="I2203" s="40"/>
      <c r="J2203" s="40"/>
      <c r="K2203" s="40"/>
      <c r="L2203" s="40"/>
      <c r="M2203" s="40"/>
    </row>
    <row r="2204" spans="1:13" ht="15.75" customHeight="1" x14ac:dyDescent="0.15">
      <c r="A2204" s="45"/>
      <c r="B2204" s="35"/>
      <c r="C2204" s="40"/>
      <c r="D2204" s="192" t="s">
        <v>5046</v>
      </c>
      <c r="E2204" s="193" t="s">
        <v>5047</v>
      </c>
      <c r="F2204" s="40"/>
      <c r="G2204" s="40"/>
      <c r="H2204" s="40"/>
      <c r="I2204" s="40"/>
      <c r="J2204" s="40"/>
      <c r="K2204" s="40"/>
      <c r="L2204" s="40"/>
      <c r="M2204" s="40"/>
    </row>
    <row r="2205" spans="1:13" ht="15.75" customHeight="1" x14ac:dyDescent="0.15">
      <c r="A2205" s="45"/>
      <c r="B2205" s="35"/>
      <c r="C2205" s="40"/>
      <c r="D2205" s="192" t="s">
        <v>5048</v>
      </c>
      <c r="E2205" s="193" t="s">
        <v>5049</v>
      </c>
      <c r="F2205" s="40"/>
      <c r="G2205" s="40"/>
      <c r="H2205" s="40"/>
      <c r="I2205" s="40"/>
      <c r="J2205" s="40"/>
      <c r="K2205" s="40"/>
      <c r="L2205" s="40"/>
      <c r="M2205" s="40"/>
    </row>
    <row r="2206" spans="1:13" ht="15.75" customHeight="1" x14ac:dyDescent="0.15">
      <c r="A2206" s="45"/>
      <c r="B2206" s="35"/>
      <c r="C2206" s="40"/>
      <c r="D2206" s="192" t="s">
        <v>5050</v>
      </c>
      <c r="E2206" s="193" t="s">
        <v>5051</v>
      </c>
      <c r="F2206" s="40"/>
      <c r="G2206" s="40"/>
      <c r="H2206" s="40"/>
      <c r="I2206" s="40"/>
      <c r="J2206" s="40"/>
      <c r="K2206" s="40"/>
      <c r="L2206" s="40"/>
      <c r="M2206" s="40"/>
    </row>
    <row r="2207" spans="1:13" ht="15.75" customHeight="1" x14ac:dyDescent="0.15">
      <c r="A2207" s="45"/>
      <c r="B2207" s="35"/>
      <c r="C2207" s="40"/>
      <c r="D2207" s="192" t="s">
        <v>5052</v>
      </c>
      <c r="E2207" s="193" t="s">
        <v>5053</v>
      </c>
      <c r="F2207" s="40"/>
      <c r="G2207" s="40"/>
      <c r="H2207" s="40"/>
      <c r="I2207" s="40"/>
      <c r="J2207" s="40"/>
      <c r="K2207" s="40"/>
      <c r="L2207" s="40"/>
      <c r="M2207" s="40"/>
    </row>
    <row r="2208" spans="1:13" ht="15.75" customHeight="1" x14ac:dyDescent="0.15">
      <c r="A2208" s="45"/>
      <c r="B2208" s="35"/>
      <c r="C2208" s="40"/>
      <c r="D2208" s="192" t="s">
        <v>5054</v>
      </c>
      <c r="E2208" s="193" t="s">
        <v>5055</v>
      </c>
      <c r="F2208" s="40"/>
      <c r="G2208" s="40"/>
      <c r="H2208" s="40"/>
      <c r="I2208" s="40"/>
      <c r="J2208" s="40"/>
      <c r="K2208" s="40"/>
      <c r="L2208" s="40"/>
      <c r="M2208" s="40"/>
    </row>
    <row r="2209" spans="1:13" ht="15.75" customHeight="1" x14ac:dyDescent="0.15">
      <c r="A2209" s="45"/>
      <c r="B2209" s="35"/>
      <c r="C2209" s="40"/>
      <c r="D2209" s="192" t="s">
        <v>5056</v>
      </c>
      <c r="E2209" s="193" t="s">
        <v>5057</v>
      </c>
      <c r="F2209" s="40"/>
      <c r="G2209" s="40"/>
      <c r="H2209" s="40"/>
      <c r="I2209" s="40"/>
      <c r="J2209" s="40"/>
      <c r="K2209" s="40"/>
      <c r="L2209" s="40"/>
      <c r="M2209" s="40"/>
    </row>
    <row r="2210" spans="1:13" ht="15.75" customHeight="1" x14ac:dyDescent="0.15">
      <c r="A2210" s="45"/>
      <c r="B2210" s="35"/>
      <c r="C2210" s="40"/>
      <c r="D2210" s="192" t="s">
        <v>5058</v>
      </c>
      <c r="E2210" s="193" t="s">
        <v>5059</v>
      </c>
      <c r="F2210" s="40"/>
      <c r="G2210" s="40"/>
      <c r="H2210" s="40"/>
      <c r="I2210" s="40"/>
      <c r="J2210" s="40"/>
      <c r="K2210" s="40"/>
      <c r="L2210" s="40"/>
      <c r="M2210" s="40"/>
    </row>
    <row r="2211" spans="1:13" ht="15.75" customHeight="1" x14ac:dyDescent="0.15">
      <c r="A2211" s="45"/>
      <c r="B2211" s="35"/>
      <c r="C2211" s="40"/>
      <c r="D2211" s="192" t="s">
        <v>5060</v>
      </c>
      <c r="E2211" s="193" t="s">
        <v>5061</v>
      </c>
      <c r="F2211" s="40"/>
      <c r="G2211" s="40"/>
      <c r="H2211" s="40"/>
      <c r="I2211" s="40"/>
      <c r="J2211" s="40"/>
      <c r="K2211" s="40"/>
      <c r="L2211" s="40"/>
      <c r="M2211" s="40"/>
    </row>
    <row r="2212" spans="1:13" ht="15.75" customHeight="1" x14ac:dyDescent="0.15">
      <c r="A2212" s="45"/>
      <c r="B2212" s="35"/>
      <c r="C2212" s="40"/>
      <c r="D2212" s="192" t="s">
        <v>5062</v>
      </c>
      <c r="E2212" s="193" t="s">
        <v>5063</v>
      </c>
      <c r="F2212" s="40"/>
      <c r="G2212" s="40"/>
      <c r="H2212" s="40"/>
      <c r="I2212" s="40"/>
      <c r="J2212" s="40"/>
      <c r="K2212" s="40"/>
      <c r="L2212" s="40"/>
      <c r="M2212" s="40"/>
    </row>
    <row r="2213" spans="1:13" ht="15.75" customHeight="1" x14ac:dyDescent="0.15">
      <c r="A2213" s="45"/>
      <c r="B2213" s="35"/>
      <c r="C2213" s="40"/>
      <c r="D2213" s="192" t="s">
        <v>5064</v>
      </c>
      <c r="E2213" s="193" t="s">
        <v>5065</v>
      </c>
      <c r="F2213" s="40"/>
      <c r="G2213" s="40"/>
      <c r="H2213" s="40"/>
      <c r="I2213" s="40"/>
      <c r="J2213" s="40"/>
      <c r="K2213" s="40"/>
      <c r="L2213" s="40"/>
      <c r="M2213" s="40"/>
    </row>
    <row r="2214" spans="1:13" ht="15.75" customHeight="1" x14ac:dyDescent="0.15">
      <c r="A2214" s="45"/>
      <c r="B2214" s="35"/>
      <c r="C2214" s="40"/>
      <c r="D2214" s="192" t="s">
        <v>5066</v>
      </c>
      <c r="E2214" s="193" t="s">
        <v>5067</v>
      </c>
      <c r="F2214" s="40"/>
      <c r="G2214" s="40"/>
      <c r="H2214" s="40"/>
      <c r="I2214" s="40"/>
      <c r="J2214" s="40"/>
      <c r="K2214" s="40"/>
      <c r="L2214" s="40"/>
      <c r="M2214" s="40"/>
    </row>
    <row r="2215" spans="1:13" ht="15.75" customHeight="1" x14ac:dyDescent="0.15">
      <c r="A2215" s="45"/>
      <c r="B2215" s="35"/>
      <c r="C2215" s="40"/>
      <c r="D2215" s="192" t="s">
        <v>5068</v>
      </c>
      <c r="E2215" s="193" t="s">
        <v>5069</v>
      </c>
      <c r="F2215" s="40"/>
      <c r="G2215" s="40"/>
      <c r="H2215" s="40"/>
      <c r="I2215" s="40"/>
      <c r="J2215" s="40"/>
      <c r="K2215" s="40"/>
      <c r="L2215" s="40"/>
      <c r="M2215" s="40"/>
    </row>
    <row r="2216" spans="1:13" ht="15.75" customHeight="1" x14ac:dyDescent="0.15">
      <c r="A2216" s="45"/>
      <c r="B2216" s="35"/>
      <c r="C2216" s="40"/>
      <c r="D2216" s="192" t="s">
        <v>5070</v>
      </c>
      <c r="E2216" s="193" t="s">
        <v>5071</v>
      </c>
      <c r="F2216" s="40"/>
      <c r="G2216" s="40"/>
      <c r="H2216" s="40"/>
      <c r="I2216" s="40"/>
      <c r="J2216" s="40"/>
      <c r="K2216" s="40"/>
      <c r="L2216" s="40"/>
      <c r="M2216" s="40"/>
    </row>
    <row r="2217" spans="1:13" ht="15.75" customHeight="1" x14ac:dyDescent="0.15">
      <c r="A2217" s="45"/>
      <c r="B2217" s="35"/>
      <c r="C2217" s="40"/>
      <c r="D2217" s="192" t="s">
        <v>5072</v>
      </c>
      <c r="E2217" s="193" t="s">
        <v>5073</v>
      </c>
      <c r="F2217" s="40"/>
      <c r="G2217" s="40"/>
      <c r="H2217" s="40"/>
      <c r="I2217" s="40"/>
      <c r="J2217" s="40"/>
      <c r="K2217" s="40"/>
      <c r="L2217" s="40"/>
      <c r="M2217" s="40"/>
    </row>
    <row r="2218" spans="1:13" ht="15.75" customHeight="1" x14ac:dyDescent="0.15">
      <c r="A2218" s="45"/>
      <c r="B2218" s="35"/>
      <c r="C2218" s="40"/>
      <c r="D2218" s="192" t="s">
        <v>5074</v>
      </c>
      <c r="E2218" s="193" t="s">
        <v>5075</v>
      </c>
      <c r="F2218" s="40"/>
      <c r="G2218" s="40"/>
      <c r="H2218" s="40"/>
      <c r="I2218" s="40"/>
      <c r="J2218" s="40"/>
      <c r="K2218" s="40"/>
      <c r="L2218" s="40"/>
      <c r="M2218" s="40"/>
    </row>
    <row r="2219" spans="1:13" ht="15.75" customHeight="1" x14ac:dyDescent="0.15">
      <c r="A2219" s="45"/>
      <c r="B2219" s="35"/>
      <c r="C2219" s="40"/>
      <c r="D2219" s="192" t="s">
        <v>5076</v>
      </c>
      <c r="E2219" s="193" t="s">
        <v>5077</v>
      </c>
      <c r="F2219" s="40"/>
      <c r="G2219" s="40"/>
      <c r="H2219" s="40"/>
      <c r="I2219" s="40"/>
      <c r="J2219" s="40"/>
      <c r="K2219" s="40"/>
      <c r="L2219" s="40"/>
      <c r="M2219" s="40"/>
    </row>
    <row r="2220" spans="1:13" ht="15.75" customHeight="1" x14ac:dyDescent="0.15">
      <c r="A2220" s="45"/>
      <c r="B2220" s="35"/>
      <c r="C2220" s="40"/>
      <c r="D2220" s="192" t="s">
        <v>5078</v>
      </c>
      <c r="E2220" s="193" t="s">
        <v>5079</v>
      </c>
      <c r="F2220" s="40"/>
      <c r="G2220" s="40"/>
      <c r="H2220" s="40"/>
      <c r="I2220" s="40"/>
      <c r="J2220" s="40"/>
      <c r="K2220" s="40"/>
      <c r="L2220" s="40"/>
      <c r="M2220" s="40"/>
    </row>
    <row r="2221" spans="1:13" ht="15.75" customHeight="1" x14ac:dyDescent="0.15">
      <c r="A2221" s="45"/>
      <c r="B2221" s="35"/>
      <c r="C2221" s="40"/>
      <c r="D2221" s="192" t="s">
        <v>5080</v>
      </c>
      <c r="E2221" s="193" t="s">
        <v>5081</v>
      </c>
      <c r="F2221" s="40"/>
      <c r="G2221" s="40"/>
      <c r="H2221" s="40"/>
      <c r="I2221" s="40"/>
      <c r="J2221" s="40"/>
      <c r="K2221" s="40"/>
      <c r="L2221" s="40"/>
      <c r="M2221" s="40"/>
    </row>
    <row r="2222" spans="1:13" ht="15.75" customHeight="1" x14ac:dyDescent="0.15">
      <c r="A2222" s="45"/>
      <c r="B2222" s="35"/>
      <c r="C2222" s="40"/>
      <c r="D2222" s="192" t="s">
        <v>5082</v>
      </c>
      <c r="E2222" s="193" t="s">
        <v>5083</v>
      </c>
      <c r="F2222" s="40"/>
      <c r="G2222" s="40"/>
      <c r="H2222" s="40"/>
      <c r="I2222" s="40"/>
      <c r="J2222" s="40"/>
      <c r="K2222" s="40"/>
      <c r="L2222" s="40"/>
      <c r="M2222" s="40"/>
    </row>
    <row r="2223" spans="1:13" ht="15.75" customHeight="1" x14ac:dyDescent="0.15">
      <c r="A2223" s="45"/>
      <c r="B2223" s="35"/>
      <c r="C2223" s="40"/>
      <c r="D2223" s="192" t="s">
        <v>5084</v>
      </c>
      <c r="E2223" s="193" t="s">
        <v>5085</v>
      </c>
      <c r="F2223" s="40"/>
      <c r="G2223" s="40"/>
      <c r="H2223" s="40"/>
      <c r="I2223" s="40"/>
      <c r="J2223" s="40"/>
      <c r="K2223" s="40"/>
      <c r="L2223" s="40"/>
      <c r="M2223" s="40"/>
    </row>
    <row r="2224" spans="1:13" ht="15.75" customHeight="1" x14ac:dyDescent="0.15">
      <c r="A2224" s="45"/>
      <c r="B2224" s="35"/>
      <c r="C2224" s="40"/>
      <c r="D2224" s="192" t="s">
        <v>5086</v>
      </c>
      <c r="E2224" s="193" t="s">
        <v>5087</v>
      </c>
      <c r="F2224" s="40"/>
      <c r="G2224" s="40"/>
      <c r="H2224" s="40"/>
      <c r="I2224" s="40"/>
      <c r="J2224" s="40"/>
      <c r="K2224" s="40"/>
      <c r="L2224" s="40"/>
      <c r="M2224" s="40"/>
    </row>
    <row r="2225" spans="1:13" ht="15.75" customHeight="1" x14ac:dyDescent="0.15">
      <c r="A2225" s="45"/>
      <c r="B2225" s="35"/>
      <c r="C2225" s="40"/>
      <c r="D2225" s="192" t="s">
        <v>5088</v>
      </c>
      <c r="E2225" s="193" t="s">
        <v>5089</v>
      </c>
      <c r="F2225" s="40"/>
      <c r="G2225" s="40"/>
      <c r="H2225" s="40"/>
      <c r="I2225" s="40"/>
      <c r="J2225" s="40"/>
      <c r="K2225" s="40"/>
      <c r="L2225" s="40"/>
      <c r="M2225" s="40"/>
    </row>
    <row r="2226" spans="1:13" ht="15.75" customHeight="1" x14ac:dyDescent="0.15">
      <c r="A2226" s="45"/>
      <c r="B2226" s="35"/>
      <c r="C2226" s="40"/>
      <c r="D2226" s="192" t="s">
        <v>5090</v>
      </c>
      <c r="E2226" s="193" t="s">
        <v>5091</v>
      </c>
      <c r="F2226" s="40"/>
      <c r="G2226" s="40"/>
      <c r="H2226" s="40"/>
      <c r="I2226" s="40"/>
      <c r="J2226" s="40"/>
      <c r="K2226" s="40"/>
      <c r="L2226" s="40"/>
      <c r="M2226" s="40"/>
    </row>
    <row r="2227" spans="1:13" ht="15.75" customHeight="1" x14ac:dyDescent="0.15">
      <c r="A2227" s="45"/>
      <c r="B2227" s="35"/>
      <c r="C2227" s="40"/>
      <c r="D2227" s="192" t="s">
        <v>5092</v>
      </c>
      <c r="E2227" s="193" t="s">
        <v>5093</v>
      </c>
      <c r="F2227" s="40"/>
      <c r="G2227" s="40"/>
      <c r="H2227" s="40"/>
      <c r="I2227" s="40"/>
      <c r="J2227" s="40"/>
      <c r="K2227" s="40"/>
      <c r="L2227" s="40"/>
      <c r="M2227" s="40"/>
    </row>
    <row r="2228" spans="1:13" ht="15.75" customHeight="1" x14ac:dyDescent="0.15">
      <c r="A2228" s="45"/>
      <c r="B2228" s="35"/>
      <c r="C2228" s="40"/>
      <c r="D2228" s="192" t="s">
        <v>5094</v>
      </c>
      <c r="E2228" s="193" t="s">
        <v>5095</v>
      </c>
      <c r="F2228" s="40"/>
      <c r="G2228" s="40"/>
      <c r="H2228" s="40"/>
      <c r="I2228" s="40"/>
      <c r="J2228" s="40"/>
      <c r="K2228" s="40"/>
      <c r="L2228" s="40"/>
      <c r="M2228" s="40"/>
    </row>
    <row r="2229" spans="1:13" ht="15.75" customHeight="1" x14ac:dyDescent="0.15">
      <c r="A2229" s="45"/>
      <c r="B2229" s="35"/>
      <c r="C2229" s="40"/>
      <c r="D2229" s="192" t="s">
        <v>5096</v>
      </c>
      <c r="E2229" s="193" t="s">
        <v>5097</v>
      </c>
      <c r="F2229" s="40"/>
      <c r="G2229" s="40"/>
      <c r="H2229" s="40"/>
      <c r="I2229" s="40"/>
      <c r="J2229" s="40"/>
      <c r="K2229" s="40"/>
      <c r="L2229" s="40"/>
      <c r="M2229" s="40"/>
    </row>
    <row r="2230" spans="1:13" ht="15.75" customHeight="1" x14ac:dyDescent="0.15">
      <c r="A2230" s="45"/>
      <c r="B2230" s="35"/>
      <c r="C2230" s="40"/>
      <c r="D2230" s="192" t="s">
        <v>5098</v>
      </c>
      <c r="E2230" s="193" t="s">
        <v>5099</v>
      </c>
      <c r="F2230" s="40"/>
      <c r="G2230" s="40"/>
      <c r="H2230" s="40"/>
      <c r="I2230" s="40"/>
      <c r="J2230" s="40"/>
      <c r="K2230" s="40"/>
      <c r="L2230" s="40"/>
      <c r="M2230" s="40"/>
    </row>
    <row r="2231" spans="1:13" ht="15.75" customHeight="1" x14ac:dyDescent="0.15">
      <c r="A2231" s="45"/>
      <c r="B2231" s="35"/>
      <c r="C2231" s="40"/>
      <c r="D2231" s="192" t="s">
        <v>5100</v>
      </c>
      <c r="E2231" s="193" t="s">
        <v>5101</v>
      </c>
      <c r="F2231" s="40"/>
      <c r="G2231" s="40"/>
      <c r="H2231" s="40"/>
      <c r="I2231" s="40"/>
      <c r="J2231" s="40"/>
      <c r="K2231" s="40"/>
      <c r="L2231" s="40"/>
      <c r="M2231" s="40"/>
    </row>
    <row r="2232" spans="1:13" ht="15.75" customHeight="1" x14ac:dyDescent="0.15">
      <c r="A2232" s="45"/>
      <c r="B2232" s="35"/>
      <c r="C2232" s="40"/>
      <c r="D2232" s="192" t="s">
        <v>5102</v>
      </c>
      <c r="E2232" s="193" t="s">
        <v>5103</v>
      </c>
      <c r="F2232" s="40"/>
      <c r="G2232" s="40"/>
      <c r="H2232" s="40"/>
      <c r="I2232" s="40"/>
      <c r="J2232" s="40"/>
      <c r="K2232" s="40"/>
      <c r="L2232" s="40"/>
      <c r="M2232" s="40"/>
    </row>
    <row r="2233" spans="1:13" ht="15.75" customHeight="1" x14ac:dyDescent="0.15">
      <c r="A2233" s="45"/>
      <c r="B2233" s="35"/>
      <c r="C2233" s="40"/>
      <c r="D2233" s="192" t="s">
        <v>5104</v>
      </c>
      <c r="E2233" s="193" t="s">
        <v>5105</v>
      </c>
      <c r="F2233" s="40"/>
      <c r="G2233" s="40"/>
      <c r="H2233" s="40"/>
      <c r="I2233" s="40"/>
      <c r="J2233" s="40"/>
      <c r="K2233" s="40"/>
      <c r="L2233" s="40"/>
      <c r="M2233" s="40"/>
    </row>
    <row r="2234" spans="1:13" ht="15.75" customHeight="1" x14ac:dyDescent="0.15">
      <c r="A2234" s="45"/>
      <c r="B2234" s="35"/>
      <c r="C2234" s="40"/>
      <c r="D2234" s="192" t="s">
        <v>5106</v>
      </c>
      <c r="E2234" s="193" t="s">
        <v>5107</v>
      </c>
      <c r="F2234" s="40"/>
      <c r="G2234" s="40"/>
      <c r="H2234" s="40"/>
      <c r="I2234" s="40"/>
      <c r="J2234" s="40"/>
      <c r="K2234" s="40"/>
      <c r="L2234" s="40"/>
      <c r="M2234" s="40"/>
    </row>
    <row r="2235" spans="1:13" ht="15.75" customHeight="1" x14ac:dyDescent="0.15">
      <c r="A2235" s="45"/>
      <c r="B2235" s="35"/>
      <c r="C2235" s="40"/>
      <c r="D2235" s="192" t="s">
        <v>5108</v>
      </c>
      <c r="E2235" s="193" t="s">
        <v>5109</v>
      </c>
      <c r="F2235" s="40"/>
      <c r="G2235" s="40"/>
      <c r="H2235" s="40"/>
      <c r="I2235" s="40"/>
      <c r="J2235" s="40"/>
      <c r="K2235" s="40"/>
      <c r="L2235" s="40"/>
      <c r="M2235" s="40"/>
    </row>
    <row r="2236" spans="1:13" ht="15.75" customHeight="1" x14ac:dyDescent="0.15">
      <c r="A2236" s="45"/>
      <c r="B2236" s="35"/>
      <c r="C2236" s="40"/>
      <c r="D2236" s="192" t="s">
        <v>5110</v>
      </c>
      <c r="E2236" s="193" t="s">
        <v>5111</v>
      </c>
      <c r="F2236" s="40"/>
      <c r="G2236" s="40"/>
      <c r="H2236" s="40"/>
      <c r="I2236" s="40"/>
      <c r="J2236" s="40"/>
      <c r="K2236" s="40"/>
      <c r="L2236" s="40"/>
      <c r="M2236" s="40"/>
    </row>
    <row r="2237" spans="1:13" ht="15.75" customHeight="1" x14ac:dyDescent="0.15">
      <c r="A2237" s="45"/>
      <c r="B2237" s="35"/>
      <c r="C2237" s="40"/>
      <c r="D2237" s="192" t="s">
        <v>5112</v>
      </c>
      <c r="E2237" s="193" t="s">
        <v>5113</v>
      </c>
      <c r="F2237" s="40"/>
      <c r="G2237" s="40"/>
      <c r="H2237" s="40"/>
      <c r="I2237" s="40"/>
      <c r="J2237" s="40"/>
      <c r="K2237" s="40"/>
      <c r="L2237" s="40"/>
      <c r="M2237" s="40"/>
    </row>
    <row r="2238" spans="1:13" ht="15.75" customHeight="1" x14ac:dyDescent="0.15">
      <c r="A2238" s="45"/>
      <c r="B2238" s="35"/>
      <c r="C2238" s="40"/>
      <c r="D2238" s="192" t="s">
        <v>5114</v>
      </c>
      <c r="E2238" s="193" t="s">
        <v>5115</v>
      </c>
      <c r="F2238" s="40"/>
      <c r="G2238" s="40"/>
      <c r="H2238" s="40"/>
      <c r="I2238" s="40"/>
      <c r="J2238" s="40"/>
      <c r="K2238" s="40"/>
      <c r="L2238" s="40"/>
      <c r="M2238" s="40"/>
    </row>
    <row r="2239" spans="1:13" ht="15.75" customHeight="1" x14ac:dyDescent="0.15">
      <c r="A2239" s="45"/>
      <c r="B2239" s="35"/>
      <c r="C2239" s="40"/>
      <c r="D2239" s="192" t="s">
        <v>5116</v>
      </c>
      <c r="E2239" s="193" t="s">
        <v>5117</v>
      </c>
      <c r="F2239" s="40"/>
      <c r="G2239" s="40"/>
      <c r="H2239" s="40"/>
      <c r="I2239" s="40"/>
      <c r="J2239" s="40"/>
      <c r="K2239" s="40"/>
      <c r="L2239" s="40"/>
      <c r="M2239" s="40"/>
    </row>
    <row r="2240" spans="1:13" ht="15.75" customHeight="1" x14ac:dyDescent="0.15">
      <c r="A2240" s="45"/>
      <c r="B2240" s="35"/>
      <c r="C2240" s="40"/>
      <c r="D2240" s="192" t="s">
        <v>5118</v>
      </c>
      <c r="E2240" s="193" t="s">
        <v>5119</v>
      </c>
      <c r="F2240" s="40"/>
      <c r="G2240" s="40"/>
      <c r="H2240" s="40"/>
      <c r="I2240" s="40"/>
      <c r="J2240" s="40"/>
      <c r="K2240" s="40"/>
      <c r="L2240" s="40"/>
      <c r="M2240" s="40"/>
    </row>
    <row r="2241" spans="1:13" ht="15.75" customHeight="1" x14ac:dyDescent="0.15">
      <c r="A2241" s="45"/>
      <c r="B2241" s="35"/>
      <c r="C2241" s="40"/>
      <c r="D2241" s="192" t="s">
        <v>5120</v>
      </c>
      <c r="E2241" s="193" t="s">
        <v>5121</v>
      </c>
      <c r="F2241" s="40"/>
      <c r="G2241" s="40"/>
      <c r="H2241" s="40"/>
      <c r="I2241" s="40"/>
      <c r="J2241" s="40"/>
      <c r="K2241" s="40"/>
      <c r="L2241" s="40"/>
      <c r="M2241" s="40"/>
    </row>
    <row r="2242" spans="1:13" ht="15.75" customHeight="1" x14ac:dyDescent="0.15">
      <c r="A2242" s="45"/>
      <c r="B2242" s="35"/>
      <c r="C2242" s="40"/>
      <c r="D2242" s="192" t="s">
        <v>5122</v>
      </c>
      <c r="E2242" s="193" t="s">
        <v>5123</v>
      </c>
      <c r="F2242" s="40"/>
      <c r="G2242" s="40"/>
      <c r="H2242" s="40"/>
      <c r="I2242" s="40"/>
      <c r="J2242" s="40"/>
      <c r="K2242" s="40"/>
      <c r="L2242" s="40"/>
      <c r="M2242" s="40"/>
    </row>
    <row r="2243" spans="1:13" ht="15.75" customHeight="1" x14ac:dyDescent="0.15">
      <c r="A2243" s="45"/>
      <c r="B2243" s="35"/>
      <c r="C2243" s="40"/>
      <c r="D2243" s="192" t="s">
        <v>5124</v>
      </c>
      <c r="E2243" s="193" t="s">
        <v>5125</v>
      </c>
      <c r="F2243" s="40"/>
      <c r="G2243" s="40"/>
      <c r="H2243" s="40"/>
      <c r="I2243" s="40"/>
      <c r="J2243" s="40"/>
      <c r="K2243" s="40"/>
      <c r="L2243" s="40"/>
      <c r="M2243" s="40"/>
    </row>
    <row r="2244" spans="1:13" ht="15.75" customHeight="1" x14ac:dyDescent="0.15">
      <c r="A2244" s="45"/>
      <c r="B2244" s="35"/>
      <c r="C2244" s="40"/>
      <c r="D2244" s="192" t="s">
        <v>5126</v>
      </c>
      <c r="E2244" s="193" t="s">
        <v>5127</v>
      </c>
      <c r="F2244" s="40"/>
      <c r="G2244" s="40"/>
      <c r="H2244" s="40"/>
      <c r="I2244" s="40"/>
      <c r="J2244" s="40"/>
      <c r="K2244" s="40"/>
      <c r="L2244" s="40"/>
      <c r="M2244" s="40"/>
    </row>
    <row r="2245" spans="1:13" ht="15.75" customHeight="1" x14ac:dyDescent="0.15">
      <c r="A2245" s="45"/>
      <c r="B2245" s="35"/>
      <c r="C2245" s="40"/>
      <c r="D2245" s="192" t="s">
        <v>5128</v>
      </c>
      <c r="E2245" s="193" t="s">
        <v>5129</v>
      </c>
      <c r="F2245" s="40"/>
      <c r="G2245" s="40"/>
      <c r="H2245" s="40"/>
      <c r="I2245" s="40"/>
      <c r="J2245" s="40"/>
      <c r="K2245" s="40"/>
      <c r="L2245" s="40"/>
      <c r="M2245" s="40"/>
    </row>
    <row r="2246" spans="1:13" ht="15.75" customHeight="1" x14ac:dyDescent="0.15">
      <c r="A2246" s="45"/>
      <c r="B2246" s="35"/>
      <c r="C2246" s="40"/>
      <c r="D2246" s="192" t="s">
        <v>5130</v>
      </c>
      <c r="E2246" s="193" t="s">
        <v>5131</v>
      </c>
      <c r="F2246" s="40"/>
      <c r="G2246" s="40"/>
      <c r="H2246" s="40"/>
      <c r="I2246" s="40"/>
      <c r="J2246" s="40"/>
      <c r="K2246" s="40"/>
      <c r="L2246" s="40"/>
      <c r="M2246" s="40"/>
    </row>
    <row r="2247" spans="1:13" ht="15.75" customHeight="1" x14ac:dyDescent="0.15">
      <c r="A2247" s="45"/>
      <c r="B2247" s="35"/>
      <c r="C2247" s="40"/>
      <c r="D2247" s="192" t="s">
        <v>5132</v>
      </c>
      <c r="E2247" s="193" t="s">
        <v>5133</v>
      </c>
      <c r="F2247" s="40"/>
      <c r="G2247" s="40"/>
      <c r="H2247" s="40"/>
      <c r="I2247" s="40"/>
      <c r="J2247" s="40"/>
      <c r="K2247" s="40"/>
      <c r="L2247" s="40"/>
      <c r="M2247" s="40"/>
    </row>
    <row r="2248" spans="1:13" ht="15.75" customHeight="1" x14ac:dyDescent="0.15">
      <c r="A2248" s="45"/>
      <c r="B2248" s="35"/>
      <c r="C2248" s="40"/>
      <c r="D2248" s="192" t="s">
        <v>5134</v>
      </c>
      <c r="E2248" s="193" t="s">
        <v>5135</v>
      </c>
      <c r="F2248" s="40"/>
      <c r="G2248" s="40"/>
      <c r="H2248" s="40"/>
      <c r="I2248" s="40"/>
      <c r="J2248" s="40"/>
      <c r="K2248" s="40"/>
      <c r="L2248" s="40"/>
      <c r="M2248" s="40"/>
    </row>
    <row r="2249" spans="1:13" ht="15.75" customHeight="1" x14ac:dyDescent="0.15">
      <c r="A2249" s="45"/>
      <c r="B2249" s="35"/>
      <c r="C2249" s="40"/>
      <c r="D2249" s="192" t="s">
        <v>5136</v>
      </c>
      <c r="E2249" s="193" t="s">
        <v>5137</v>
      </c>
      <c r="F2249" s="40"/>
      <c r="G2249" s="40"/>
      <c r="H2249" s="40"/>
      <c r="I2249" s="40"/>
      <c r="J2249" s="40"/>
      <c r="K2249" s="40"/>
      <c r="L2249" s="40"/>
      <c r="M2249" s="40"/>
    </row>
    <row r="2250" spans="1:13" ht="15.75" customHeight="1" x14ac:dyDescent="0.15">
      <c r="A2250" s="45"/>
      <c r="B2250" s="35"/>
      <c r="C2250" s="40"/>
      <c r="D2250" s="192" t="s">
        <v>5138</v>
      </c>
      <c r="E2250" s="193" t="s">
        <v>5139</v>
      </c>
      <c r="F2250" s="40"/>
      <c r="G2250" s="40"/>
      <c r="H2250" s="40"/>
      <c r="I2250" s="40"/>
      <c r="J2250" s="40"/>
      <c r="K2250" s="40"/>
      <c r="L2250" s="40"/>
      <c r="M2250" s="40"/>
    </row>
    <row r="2251" spans="1:13" ht="15.75" customHeight="1" x14ac:dyDescent="0.15">
      <c r="A2251" s="45"/>
      <c r="B2251" s="35"/>
      <c r="C2251" s="40"/>
      <c r="D2251" s="192" t="s">
        <v>5140</v>
      </c>
      <c r="E2251" s="193" t="s">
        <v>5141</v>
      </c>
      <c r="F2251" s="40"/>
      <c r="G2251" s="40"/>
      <c r="H2251" s="40"/>
      <c r="I2251" s="40"/>
      <c r="J2251" s="40"/>
      <c r="K2251" s="40"/>
      <c r="L2251" s="40"/>
      <c r="M2251" s="40"/>
    </row>
    <row r="2252" spans="1:13" ht="15.75" customHeight="1" x14ac:dyDescent="0.15">
      <c r="A2252" s="45"/>
      <c r="B2252" s="35"/>
      <c r="C2252" s="40"/>
      <c r="D2252" s="192" t="s">
        <v>5142</v>
      </c>
      <c r="E2252" s="193" t="s">
        <v>5143</v>
      </c>
      <c r="F2252" s="40"/>
      <c r="G2252" s="40"/>
      <c r="H2252" s="40"/>
      <c r="I2252" s="40"/>
      <c r="J2252" s="40"/>
      <c r="K2252" s="40"/>
      <c r="L2252" s="40"/>
      <c r="M2252" s="40"/>
    </row>
    <row r="2253" spans="1:13" ht="15.75" customHeight="1" x14ac:dyDescent="0.15">
      <c r="A2253" s="45"/>
      <c r="B2253" s="35"/>
      <c r="C2253" s="40"/>
      <c r="D2253" s="192" t="s">
        <v>5144</v>
      </c>
      <c r="E2253" s="193" t="s">
        <v>5145</v>
      </c>
      <c r="F2253" s="40"/>
      <c r="G2253" s="40"/>
      <c r="H2253" s="40"/>
      <c r="I2253" s="40"/>
      <c r="J2253" s="40"/>
      <c r="K2253" s="40"/>
      <c r="L2253" s="40"/>
      <c r="M2253" s="40"/>
    </row>
    <row r="2254" spans="1:13" ht="15.75" customHeight="1" x14ac:dyDescent="0.15">
      <c r="A2254" s="45"/>
      <c r="B2254" s="35"/>
      <c r="C2254" s="40"/>
      <c r="D2254" s="192" t="s">
        <v>5146</v>
      </c>
      <c r="E2254" s="193" t="s">
        <v>5147</v>
      </c>
      <c r="F2254" s="40"/>
      <c r="G2254" s="40"/>
      <c r="H2254" s="40"/>
      <c r="I2254" s="40"/>
      <c r="J2254" s="40"/>
      <c r="K2254" s="40"/>
      <c r="L2254" s="40"/>
      <c r="M2254" s="40"/>
    </row>
    <row r="2255" spans="1:13" ht="15.75" customHeight="1" x14ac:dyDescent="0.15">
      <c r="A2255" s="45"/>
      <c r="B2255" s="35"/>
      <c r="C2255" s="40"/>
      <c r="D2255" s="192" t="s">
        <v>5148</v>
      </c>
      <c r="E2255" s="193" t="s">
        <v>5149</v>
      </c>
      <c r="F2255" s="40"/>
      <c r="G2255" s="40"/>
      <c r="H2255" s="40"/>
      <c r="I2255" s="40"/>
      <c r="J2255" s="40"/>
      <c r="K2255" s="40"/>
      <c r="L2255" s="40"/>
      <c r="M2255" s="40"/>
    </row>
    <row r="2256" spans="1:13" ht="15.75" customHeight="1" x14ac:dyDescent="0.15">
      <c r="A2256" s="45"/>
      <c r="B2256" s="35"/>
      <c r="C2256" s="40"/>
      <c r="D2256" s="192" t="s">
        <v>5150</v>
      </c>
      <c r="E2256" s="193" t="s">
        <v>5151</v>
      </c>
      <c r="F2256" s="40"/>
      <c r="G2256" s="40"/>
      <c r="H2256" s="40"/>
      <c r="I2256" s="40"/>
      <c r="J2256" s="40"/>
      <c r="K2256" s="40"/>
      <c r="L2256" s="40"/>
      <c r="M2256" s="40"/>
    </row>
    <row r="2257" spans="1:13" ht="15.75" customHeight="1" x14ac:dyDescent="0.15">
      <c r="A2257" s="45"/>
      <c r="B2257" s="35"/>
      <c r="C2257" s="40"/>
      <c r="D2257" s="192" t="s">
        <v>5152</v>
      </c>
      <c r="E2257" s="193" t="s">
        <v>5153</v>
      </c>
      <c r="F2257" s="40"/>
      <c r="G2257" s="40"/>
      <c r="H2257" s="40"/>
      <c r="I2257" s="40"/>
      <c r="J2257" s="40"/>
      <c r="K2257" s="40"/>
      <c r="L2257" s="40"/>
      <c r="M2257" s="40"/>
    </row>
    <row r="2258" spans="1:13" ht="15.75" customHeight="1" x14ac:dyDescent="0.15">
      <c r="A2258" s="45"/>
      <c r="B2258" s="35"/>
      <c r="C2258" s="40"/>
      <c r="D2258" s="192" t="s">
        <v>5154</v>
      </c>
      <c r="E2258" s="193" t="s">
        <v>5155</v>
      </c>
      <c r="F2258" s="40"/>
      <c r="G2258" s="40"/>
      <c r="H2258" s="40"/>
      <c r="I2258" s="40"/>
      <c r="J2258" s="40"/>
      <c r="K2258" s="40"/>
      <c r="L2258" s="40"/>
      <c r="M2258" s="40"/>
    </row>
    <row r="2259" spans="1:13" ht="15.75" customHeight="1" x14ac:dyDescent="0.15">
      <c r="A2259" s="45"/>
      <c r="B2259" s="35"/>
      <c r="C2259" s="40"/>
      <c r="D2259" s="192" t="s">
        <v>5156</v>
      </c>
      <c r="E2259" s="193" t="s">
        <v>5157</v>
      </c>
      <c r="F2259" s="40"/>
      <c r="G2259" s="40"/>
      <c r="H2259" s="40"/>
      <c r="I2259" s="40"/>
      <c r="J2259" s="40"/>
      <c r="K2259" s="40"/>
      <c r="L2259" s="40"/>
      <c r="M2259" s="40"/>
    </row>
    <row r="2260" spans="1:13" ht="15.75" customHeight="1" x14ac:dyDescent="0.15">
      <c r="A2260" s="45"/>
      <c r="B2260" s="35"/>
      <c r="C2260" s="40"/>
      <c r="D2260" s="192" t="s">
        <v>5158</v>
      </c>
      <c r="E2260" s="193" t="s">
        <v>5159</v>
      </c>
      <c r="F2260" s="40"/>
      <c r="G2260" s="40"/>
      <c r="H2260" s="40"/>
      <c r="I2260" s="40"/>
      <c r="J2260" s="40"/>
      <c r="K2260" s="40"/>
      <c r="L2260" s="40"/>
      <c r="M2260" s="40"/>
    </row>
    <row r="2261" spans="1:13" ht="15.75" customHeight="1" x14ac:dyDescent="0.15">
      <c r="A2261" s="45"/>
      <c r="B2261" s="35"/>
      <c r="C2261" s="40"/>
      <c r="D2261" s="192" t="s">
        <v>5160</v>
      </c>
      <c r="E2261" s="193" t="s">
        <v>5161</v>
      </c>
      <c r="F2261" s="40"/>
      <c r="G2261" s="40"/>
      <c r="H2261" s="40"/>
      <c r="I2261" s="40"/>
      <c r="J2261" s="40"/>
      <c r="K2261" s="40"/>
      <c r="L2261" s="40"/>
      <c r="M2261" s="40"/>
    </row>
    <row r="2262" spans="1:13" ht="15.75" customHeight="1" x14ac:dyDescent="0.15">
      <c r="A2262" s="45"/>
      <c r="B2262" s="35"/>
      <c r="C2262" s="40"/>
      <c r="D2262" s="192" t="s">
        <v>5162</v>
      </c>
      <c r="E2262" s="193" t="s">
        <v>5163</v>
      </c>
      <c r="F2262" s="40"/>
      <c r="G2262" s="40"/>
      <c r="H2262" s="40"/>
      <c r="I2262" s="40"/>
      <c r="J2262" s="40"/>
      <c r="K2262" s="40"/>
      <c r="L2262" s="40"/>
      <c r="M2262" s="40"/>
    </row>
    <row r="2263" spans="1:13" ht="15.75" customHeight="1" x14ac:dyDescent="0.15">
      <c r="A2263" s="45"/>
      <c r="B2263" s="35"/>
      <c r="C2263" s="40"/>
      <c r="D2263" s="192" t="s">
        <v>5164</v>
      </c>
      <c r="E2263" s="193" t="s">
        <v>5165</v>
      </c>
      <c r="F2263" s="40"/>
      <c r="G2263" s="40"/>
      <c r="H2263" s="40"/>
      <c r="I2263" s="40"/>
      <c r="J2263" s="40"/>
      <c r="K2263" s="40"/>
      <c r="L2263" s="40"/>
      <c r="M2263" s="40"/>
    </row>
    <row r="2264" spans="1:13" ht="15.75" customHeight="1" x14ac:dyDescent="0.15">
      <c r="A2264" s="45"/>
      <c r="B2264" s="35"/>
      <c r="C2264" s="40"/>
      <c r="D2264" s="192" t="s">
        <v>5166</v>
      </c>
      <c r="E2264" s="193" t="s">
        <v>5167</v>
      </c>
      <c r="F2264" s="40"/>
      <c r="G2264" s="40"/>
      <c r="H2264" s="40"/>
      <c r="I2264" s="40"/>
      <c r="J2264" s="40"/>
      <c r="K2264" s="40"/>
      <c r="L2264" s="40"/>
      <c r="M2264" s="40"/>
    </row>
    <row r="2265" spans="1:13" ht="15.75" customHeight="1" x14ac:dyDescent="0.15">
      <c r="A2265" s="45"/>
      <c r="B2265" s="35"/>
      <c r="C2265" s="40"/>
      <c r="D2265" s="192" t="s">
        <v>5168</v>
      </c>
      <c r="E2265" s="193" t="s">
        <v>5169</v>
      </c>
      <c r="F2265" s="40"/>
      <c r="G2265" s="40"/>
      <c r="H2265" s="40"/>
      <c r="I2265" s="40"/>
      <c r="J2265" s="40"/>
      <c r="K2265" s="40"/>
      <c r="L2265" s="40"/>
      <c r="M2265" s="40"/>
    </row>
    <row r="2266" spans="1:13" ht="15.75" customHeight="1" x14ac:dyDescent="0.15">
      <c r="A2266" s="45"/>
      <c r="B2266" s="35"/>
      <c r="C2266" s="40"/>
      <c r="D2266" s="192" t="s">
        <v>5170</v>
      </c>
      <c r="E2266" s="193" t="s">
        <v>5171</v>
      </c>
      <c r="F2266" s="40"/>
      <c r="G2266" s="40"/>
      <c r="H2266" s="40"/>
      <c r="I2266" s="40"/>
      <c r="J2266" s="40"/>
      <c r="K2266" s="40"/>
      <c r="L2266" s="40"/>
      <c r="M2266" s="40"/>
    </row>
    <row r="2267" spans="1:13" ht="15.75" customHeight="1" x14ac:dyDescent="0.15">
      <c r="A2267" s="45"/>
      <c r="B2267" s="35"/>
      <c r="C2267" s="40"/>
      <c r="D2267" s="192" t="s">
        <v>5172</v>
      </c>
      <c r="E2267" s="193" t="s">
        <v>5173</v>
      </c>
      <c r="F2267" s="40"/>
      <c r="G2267" s="40"/>
      <c r="H2267" s="40"/>
      <c r="I2267" s="40"/>
      <c r="J2267" s="40"/>
      <c r="K2267" s="40"/>
      <c r="L2267" s="40"/>
      <c r="M2267" s="40"/>
    </row>
    <row r="2268" spans="1:13" ht="15.75" customHeight="1" x14ac:dyDescent="0.15">
      <c r="A2268" s="45"/>
      <c r="B2268" s="35"/>
      <c r="C2268" s="40"/>
      <c r="D2268" s="192" t="s">
        <v>5174</v>
      </c>
      <c r="E2268" s="193" t="s">
        <v>5175</v>
      </c>
      <c r="F2268" s="40"/>
      <c r="G2268" s="40"/>
      <c r="H2268" s="40"/>
      <c r="I2268" s="40"/>
      <c r="J2268" s="40"/>
      <c r="K2268" s="40"/>
      <c r="L2268" s="40"/>
      <c r="M2268" s="40"/>
    </row>
    <row r="2269" spans="1:13" ht="15.75" customHeight="1" x14ac:dyDescent="0.15">
      <c r="A2269" s="45"/>
      <c r="B2269" s="35"/>
      <c r="C2269" s="40"/>
      <c r="D2269" s="192" t="s">
        <v>5176</v>
      </c>
      <c r="E2269" s="193" t="s">
        <v>5177</v>
      </c>
      <c r="F2269" s="40"/>
      <c r="G2269" s="40"/>
      <c r="H2269" s="40"/>
      <c r="I2269" s="40"/>
      <c r="J2269" s="40"/>
      <c r="K2269" s="40"/>
      <c r="L2269" s="40"/>
      <c r="M2269" s="40"/>
    </row>
    <row r="2270" spans="1:13" ht="15.75" customHeight="1" x14ac:dyDescent="0.15">
      <c r="A2270" s="45"/>
      <c r="B2270" s="35"/>
      <c r="C2270" s="40"/>
      <c r="D2270" s="192" t="s">
        <v>5178</v>
      </c>
      <c r="E2270" s="193" t="s">
        <v>5179</v>
      </c>
      <c r="F2270" s="40"/>
      <c r="G2270" s="40"/>
      <c r="H2270" s="40"/>
      <c r="I2270" s="40"/>
      <c r="J2270" s="40"/>
      <c r="K2270" s="40"/>
      <c r="L2270" s="40"/>
      <c r="M2270" s="40"/>
    </row>
    <row r="2271" spans="1:13" ht="15.75" customHeight="1" x14ac:dyDescent="0.15">
      <c r="A2271" s="45"/>
      <c r="B2271" s="35"/>
      <c r="C2271" s="40"/>
      <c r="D2271" s="192" t="s">
        <v>5180</v>
      </c>
      <c r="E2271" s="193" t="s">
        <v>5181</v>
      </c>
      <c r="F2271" s="40"/>
      <c r="G2271" s="40"/>
      <c r="H2271" s="40"/>
      <c r="I2271" s="40"/>
      <c r="J2271" s="40"/>
      <c r="K2271" s="40"/>
      <c r="L2271" s="40"/>
      <c r="M2271" s="40"/>
    </row>
    <row r="2272" spans="1:13" ht="15.75" customHeight="1" x14ac:dyDescent="0.15">
      <c r="A2272" s="45"/>
      <c r="B2272" s="35"/>
      <c r="C2272" s="40"/>
      <c r="D2272" s="192" t="s">
        <v>5182</v>
      </c>
      <c r="E2272" s="193" t="s">
        <v>5183</v>
      </c>
      <c r="F2272" s="40"/>
      <c r="G2272" s="40"/>
      <c r="H2272" s="40"/>
      <c r="I2272" s="40"/>
      <c r="J2272" s="40"/>
      <c r="K2272" s="40"/>
      <c r="L2272" s="40"/>
      <c r="M2272" s="40"/>
    </row>
    <row r="2273" spans="1:13" ht="15.75" customHeight="1" x14ac:dyDescent="0.15">
      <c r="A2273" s="45"/>
      <c r="B2273" s="35"/>
      <c r="C2273" s="40"/>
      <c r="D2273" s="192" t="s">
        <v>5184</v>
      </c>
      <c r="E2273" s="193" t="s">
        <v>5185</v>
      </c>
      <c r="F2273" s="40"/>
      <c r="G2273" s="40"/>
      <c r="H2273" s="40"/>
      <c r="I2273" s="40"/>
      <c r="J2273" s="40"/>
      <c r="K2273" s="40"/>
      <c r="L2273" s="40"/>
      <c r="M2273" s="40"/>
    </row>
    <row r="2274" spans="1:13" ht="15.75" customHeight="1" x14ac:dyDescent="0.15">
      <c r="A2274" s="45"/>
      <c r="B2274" s="35"/>
      <c r="C2274" s="40"/>
      <c r="D2274" s="192" t="s">
        <v>5186</v>
      </c>
      <c r="E2274" s="193" t="s">
        <v>5187</v>
      </c>
      <c r="F2274" s="40"/>
      <c r="G2274" s="40"/>
      <c r="H2274" s="40"/>
      <c r="I2274" s="40"/>
      <c r="J2274" s="40"/>
      <c r="K2274" s="40"/>
      <c r="L2274" s="40"/>
      <c r="M2274" s="40"/>
    </row>
    <row r="2275" spans="1:13" ht="15.75" customHeight="1" x14ac:dyDescent="0.15">
      <c r="A2275" s="45"/>
      <c r="B2275" s="35"/>
      <c r="C2275" s="40"/>
      <c r="D2275" s="192" t="s">
        <v>5188</v>
      </c>
      <c r="E2275" s="193" t="s">
        <v>5189</v>
      </c>
      <c r="F2275" s="40"/>
      <c r="G2275" s="40"/>
      <c r="H2275" s="40"/>
      <c r="I2275" s="40"/>
      <c r="J2275" s="40"/>
      <c r="K2275" s="40"/>
      <c r="L2275" s="40"/>
      <c r="M2275" s="40"/>
    </row>
    <row r="2276" spans="1:13" ht="15.75" customHeight="1" x14ac:dyDescent="0.15">
      <c r="A2276" s="45"/>
      <c r="B2276" s="35"/>
      <c r="C2276" s="40"/>
      <c r="D2276" s="192" t="s">
        <v>5190</v>
      </c>
      <c r="E2276" s="193" t="s">
        <v>5191</v>
      </c>
      <c r="F2276" s="40"/>
      <c r="G2276" s="40"/>
      <c r="H2276" s="40"/>
      <c r="I2276" s="40"/>
      <c r="J2276" s="40"/>
      <c r="K2276" s="40"/>
      <c r="L2276" s="40"/>
      <c r="M2276" s="40"/>
    </row>
    <row r="2277" spans="1:13" ht="15.75" customHeight="1" x14ac:dyDescent="0.15">
      <c r="A2277" s="45"/>
      <c r="B2277" s="35"/>
      <c r="C2277" s="40"/>
      <c r="D2277" s="192" t="s">
        <v>5192</v>
      </c>
      <c r="E2277" s="193" t="s">
        <v>5193</v>
      </c>
      <c r="F2277" s="40"/>
      <c r="G2277" s="40"/>
      <c r="H2277" s="40"/>
      <c r="I2277" s="40"/>
      <c r="J2277" s="40"/>
      <c r="K2277" s="40"/>
      <c r="L2277" s="40"/>
      <c r="M2277" s="40"/>
    </row>
    <row r="2278" spans="1:13" ht="15.75" customHeight="1" x14ac:dyDescent="0.15">
      <c r="A2278" s="45"/>
      <c r="B2278" s="35"/>
      <c r="C2278" s="40"/>
      <c r="D2278" s="192" t="s">
        <v>5194</v>
      </c>
      <c r="E2278" s="193" t="s">
        <v>5195</v>
      </c>
      <c r="F2278" s="40"/>
      <c r="G2278" s="40"/>
      <c r="H2278" s="40"/>
      <c r="I2278" s="40"/>
      <c r="J2278" s="40"/>
      <c r="K2278" s="40"/>
      <c r="L2278" s="40"/>
      <c r="M2278" s="40"/>
    </row>
    <row r="2279" spans="1:13" ht="15.75" customHeight="1" x14ac:dyDescent="0.15">
      <c r="A2279" s="45"/>
      <c r="B2279" s="35"/>
      <c r="C2279" s="40"/>
      <c r="D2279" s="192" t="s">
        <v>5196</v>
      </c>
      <c r="E2279" s="193" t="s">
        <v>5197</v>
      </c>
      <c r="F2279" s="40"/>
      <c r="G2279" s="40"/>
      <c r="H2279" s="40"/>
      <c r="I2279" s="40"/>
      <c r="J2279" s="40"/>
      <c r="K2279" s="40"/>
      <c r="L2279" s="40"/>
      <c r="M2279" s="40"/>
    </row>
    <row r="2280" spans="1:13" ht="15.75" customHeight="1" x14ac:dyDescent="0.15">
      <c r="A2280" s="45"/>
      <c r="B2280" s="35"/>
      <c r="C2280" s="40"/>
      <c r="D2280" s="192" t="s">
        <v>5198</v>
      </c>
      <c r="E2280" s="193" t="s">
        <v>5199</v>
      </c>
      <c r="F2280" s="40"/>
      <c r="G2280" s="40"/>
      <c r="H2280" s="40"/>
      <c r="I2280" s="40"/>
      <c r="J2280" s="40"/>
      <c r="K2280" s="40"/>
      <c r="L2280" s="40"/>
      <c r="M2280" s="40"/>
    </row>
    <row r="2281" spans="1:13" ht="15.75" customHeight="1" x14ac:dyDescent="0.15">
      <c r="A2281" s="45"/>
      <c r="B2281" s="35"/>
      <c r="C2281" s="40"/>
      <c r="D2281" s="192" t="s">
        <v>5200</v>
      </c>
      <c r="E2281" s="193" t="s">
        <v>5201</v>
      </c>
      <c r="F2281" s="40"/>
      <c r="G2281" s="40"/>
      <c r="H2281" s="40"/>
      <c r="I2281" s="40"/>
      <c r="J2281" s="40"/>
      <c r="K2281" s="40"/>
      <c r="L2281" s="40"/>
      <c r="M2281" s="40"/>
    </row>
    <row r="2282" spans="1:13" ht="15.75" customHeight="1" x14ac:dyDescent="0.15">
      <c r="A2282" s="45"/>
      <c r="B2282" s="35"/>
      <c r="C2282" s="40"/>
      <c r="D2282" s="192" t="s">
        <v>5202</v>
      </c>
      <c r="E2282" s="193" t="s">
        <v>5203</v>
      </c>
      <c r="F2282" s="40"/>
      <c r="G2282" s="40"/>
      <c r="H2282" s="40"/>
      <c r="I2282" s="40"/>
      <c r="J2282" s="40"/>
      <c r="K2282" s="40"/>
      <c r="L2282" s="40"/>
      <c r="M2282" s="40"/>
    </row>
    <row r="2283" spans="1:13" ht="15.75" customHeight="1" x14ac:dyDescent="0.15">
      <c r="A2283" s="45"/>
      <c r="B2283" s="35"/>
      <c r="C2283" s="40"/>
      <c r="D2283" s="192" t="s">
        <v>5204</v>
      </c>
      <c r="E2283" s="193" t="s">
        <v>5205</v>
      </c>
      <c r="F2283" s="40"/>
      <c r="G2283" s="40"/>
      <c r="H2283" s="40"/>
      <c r="I2283" s="40"/>
      <c r="J2283" s="40"/>
      <c r="K2283" s="40"/>
      <c r="L2283" s="40"/>
      <c r="M2283" s="40"/>
    </row>
    <row r="2284" spans="1:13" ht="15.75" customHeight="1" x14ac:dyDescent="0.15">
      <c r="A2284" s="45"/>
      <c r="B2284" s="35"/>
      <c r="C2284" s="40"/>
      <c r="D2284" s="192" t="s">
        <v>5206</v>
      </c>
      <c r="E2284" s="193" t="s">
        <v>5207</v>
      </c>
      <c r="F2284" s="40"/>
      <c r="G2284" s="40"/>
      <c r="H2284" s="40"/>
      <c r="I2284" s="40"/>
      <c r="J2284" s="40"/>
      <c r="K2284" s="40"/>
      <c r="L2284" s="40"/>
      <c r="M2284" s="40"/>
    </row>
    <row r="2285" spans="1:13" ht="15.75" customHeight="1" x14ac:dyDescent="0.15">
      <c r="A2285" s="45"/>
      <c r="B2285" s="35"/>
      <c r="C2285" s="40"/>
      <c r="D2285" s="192" t="s">
        <v>5208</v>
      </c>
      <c r="E2285" s="193" t="s">
        <v>5209</v>
      </c>
      <c r="F2285" s="40"/>
      <c r="G2285" s="40"/>
      <c r="H2285" s="40"/>
      <c r="I2285" s="40"/>
      <c r="J2285" s="40"/>
      <c r="K2285" s="40"/>
      <c r="L2285" s="40"/>
      <c r="M2285" s="40"/>
    </row>
    <row r="2286" spans="1:13" ht="15.75" customHeight="1" x14ac:dyDescent="0.15">
      <c r="A2286" s="45"/>
      <c r="B2286" s="35"/>
      <c r="C2286" s="40"/>
      <c r="D2286" s="192" t="s">
        <v>5210</v>
      </c>
      <c r="E2286" s="193" t="s">
        <v>5211</v>
      </c>
      <c r="F2286" s="40"/>
      <c r="G2286" s="40"/>
      <c r="H2286" s="40"/>
      <c r="I2286" s="40"/>
      <c r="J2286" s="40"/>
      <c r="K2286" s="40"/>
      <c r="L2286" s="40"/>
      <c r="M2286" s="40"/>
    </row>
    <row r="2287" spans="1:13" ht="15.75" customHeight="1" x14ac:dyDescent="0.15">
      <c r="A2287" s="45"/>
      <c r="B2287" s="35"/>
      <c r="C2287" s="40"/>
      <c r="D2287" s="192" t="s">
        <v>5212</v>
      </c>
      <c r="E2287" s="193" t="s">
        <v>5213</v>
      </c>
      <c r="F2287" s="40"/>
      <c r="G2287" s="40"/>
      <c r="H2287" s="40"/>
      <c r="I2287" s="40"/>
      <c r="J2287" s="40"/>
      <c r="K2287" s="40"/>
      <c r="L2287" s="40"/>
      <c r="M2287" s="40"/>
    </row>
    <row r="2288" spans="1:13" ht="15.75" customHeight="1" x14ac:dyDescent="0.15">
      <c r="A2288" s="45"/>
      <c r="B2288" s="35"/>
      <c r="C2288" s="40"/>
      <c r="D2288" s="192" t="s">
        <v>5214</v>
      </c>
      <c r="E2288" s="193" t="s">
        <v>5215</v>
      </c>
      <c r="F2288" s="40"/>
      <c r="G2288" s="40"/>
      <c r="H2288" s="40"/>
      <c r="I2288" s="40"/>
      <c r="J2288" s="40"/>
      <c r="K2288" s="40"/>
      <c r="L2288" s="40"/>
      <c r="M2288" s="40"/>
    </row>
    <row r="2289" spans="1:13" ht="15.75" customHeight="1" x14ac:dyDescent="0.15">
      <c r="A2289" s="45"/>
      <c r="B2289" s="35"/>
      <c r="C2289" s="40"/>
      <c r="D2289" s="192" t="s">
        <v>5216</v>
      </c>
      <c r="E2289" s="193" t="s">
        <v>5217</v>
      </c>
      <c r="F2289" s="40"/>
      <c r="G2289" s="40"/>
      <c r="H2289" s="40"/>
      <c r="I2289" s="40"/>
      <c r="J2289" s="40"/>
      <c r="K2289" s="40"/>
      <c r="L2289" s="40"/>
      <c r="M2289" s="40"/>
    </row>
    <row r="2290" spans="1:13" ht="15.75" customHeight="1" x14ac:dyDescent="0.15">
      <c r="A2290" s="45"/>
      <c r="B2290" s="35"/>
      <c r="C2290" s="40"/>
      <c r="D2290" s="192" t="s">
        <v>5218</v>
      </c>
      <c r="E2290" s="193" t="s">
        <v>5219</v>
      </c>
      <c r="F2290" s="40"/>
      <c r="G2290" s="40"/>
      <c r="H2290" s="40"/>
      <c r="I2290" s="40"/>
      <c r="J2290" s="40"/>
      <c r="K2290" s="40"/>
      <c r="L2290" s="40"/>
      <c r="M2290" s="40"/>
    </row>
    <row r="2291" spans="1:13" ht="15.75" customHeight="1" x14ac:dyDescent="0.15">
      <c r="A2291" s="45"/>
      <c r="B2291" s="35"/>
      <c r="C2291" s="40"/>
      <c r="D2291" s="192" t="s">
        <v>5220</v>
      </c>
      <c r="E2291" s="193" t="s">
        <v>5221</v>
      </c>
      <c r="F2291" s="40"/>
      <c r="G2291" s="40"/>
      <c r="H2291" s="40"/>
      <c r="I2291" s="40"/>
      <c r="J2291" s="40"/>
      <c r="K2291" s="40"/>
      <c r="L2291" s="40"/>
      <c r="M2291" s="40"/>
    </row>
    <row r="2292" spans="1:13" ht="15.75" customHeight="1" x14ac:dyDescent="0.15">
      <c r="A2292" s="45"/>
      <c r="B2292" s="35"/>
      <c r="C2292" s="40"/>
      <c r="D2292" s="192" t="s">
        <v>5222</v>
      </c>
      <c r="E2292" s="193" t="s">
        <v>5223</v>
      </c>
      <c r="F2292" s="40"/>
      <c r="G2292" s="40"/>
      <c r="H2292" s="40"/>
      <c r="I2292" s="40"/>
      <c r="J2292" s="40"/>
      <c r="K2292" s="40"/>
      <c r="L2292" s="40"/>
      <c r="M2292" s="40"/>
    </row>
    <row r="2293" spans="1:13" ht="15.75" customHeight="1" x14ac:dyDescent="0.15">
      <c r="A2293" s="45"/>
      <c r="B2293" s="35"/>
      <c r="C2293" s="40"/>
      <c r="D2293" s="192" t="s">
        <v>5224</v>
      </c>
      <c r="E2293" s="193" t="s">
        <v>5225</v>
      </c>
      <c r="F2293" s="40"/>
      <c r="G2293" s="40"/>
      <c r="H2293" s="40"/>
      <c r="I2293" s="40"/>
      <c r="J2293" s="40"/>
      <c r="K2293" s="40"/>
      <c r="L2293" s="40"/>
      <c r="M2293" s="40"/>
    </row>
    <row r="2294" spans="1:13" ht="15.75" customHeight="1" x14ac:dyDescent="0.15">
      <c r="A2294" s="45"/>
      <c r="B2294" s="35"/>
      <c r="C2294" s="40"/>
      <c r="D2294" s="192" t="s">
        <v>5226</v>
      </c>
      <c r="E2294" s="193" t="s">
        <v>5227</v>
      </c>
      <c r="F2294" s="40"/>
      <c r="G2294" s="40"/>
      <c r="H2294" s="40"/>
      <c r="I2294" s="40"/>
      <c r="J2294" s="40"/>
      <c r="K2294" s="40"/>
      <c r="L2294" s="40"/>
      <c r="M2294" s="40"/>
    </row>
    <row r="2295" spans="1:13" ht="15.75" customHeight="1" x14ac:dyDescent="0.15">
      <c r="A2295" s="45"/>
      <c r="B2295" s="35"/>
      <c r="C2295" s="40"/>
      <c r="D2295" s="192" t="s">
        <v>5228</v>
      </c>
      <c r="E2295" s="193" t="s">
        <v>5229</v>
      </c>
      <c r="F2295" s="40"/>
      <c r="G2295" s="40"/>
      <c r="H2295" s="40"/>
      <c r="I2295" s="40"/>
      <c r="J2295" s="40"/>
      <c r="K2295" s="40"/>
      <c r="L2295" s="40"/>
      <c r="M2295" s="40"/>
    </row>
    <row r="2296" spans="1:13" ht="15.75" customHeight="1" x14ac:dyDescent="0.15">
      <c r="A2296" s="45"/>
      <c r="B2296" s="35"/>
      <c r="C2296" s="40"/>
      <c r="D2296" s="192" t="s">
        <v>5230</v>
      </c>
      <c r="E2296" s="193" t="s">
        <v>5231</v>
      </c>
      <c r="F2296" s="40"/>
      <c r="G2296" s="40"/>
      <c r="H2296" s="40"/>
      <c r="I2296" s="40"/>
      <c r="J2296" s="40"/>
      <c r="K2296" s="40"/>
      <c r="L2296" s="40"/>
      <c r="M2296" s="40"/>
    </row>
    <row r="2297" spans="1:13" ht="15.75" customHeight="1" x14ac:dyDescent="0.15">
      <c r="A2297" s="45"/>
      <c r="B2297" s="35"/>
      <c r="C2297" s="40"/>
      <c r="D2297" s="192" t="s">
        <v>5232</v>
      </c>
      <c r="E2297" s="193" t="s">
        <v>5233</v>
      </c>
      <c r="F2297" s="40"/>
      <c r="G2297" s="40"/>
      <c r="H2297" s="40"/>
      <c r="I2297" s="40"/>
      <c r="J2297" s="40"/>
      <c r="K2297" s="40"/>
      <c r="L2297" s="40"/>
      <c r="M2297" s="40"/>
    </row>
    <row r="2298" spans="1:13" ht="15.75" customHeight="1" x14ac:dyDescent="0.15">
      <c r="A2298" s="45"/>
      <c r="B2298" s="35"/>
      <c r="C2298" s="40"/>
      <c r="D2298" s="192" t="s">
        <v>5234</v>
      </c>
      <c r="E2298" s="193" t="s">
        <v>5235</v>
      </c>
      <c r="F2298" s="40"/>
      <c r="G2298" s="40"/>
      <c r="H2298" s="40"/>
      <c r="I2298" s="40"/>
      <c r="J2298" s="40"/>
      <c r="K2298" s="40"/>
      <c r="L2298" s="40"/>
      <c r="M2298" s="40"/>
    </row>
    <row r="2299" spans="1:13" ht="15.75" customHeight="1" x14ac:dyDescent="0.15">
      <c r="A2299" s="45"/>
      <c r="B2299" s="35"/>
      <c r="C2299" s="40"/>
      <c r="D2299" s="192" t="s">
        <v>5236</v>
      </c>
      <c r="E2299" s="193" t="s">
        <v>5237</v>
      </c>
      <c r="F2299" s="40"/>
      <c r="G2299" s="40"/>
      <c r="H2299" s="40"/>
      <c r="I2299" s="40"/>
      <c r="J2299" s="40"/>
      <c r="K2299" s="40"/>
      <c r="L2299" s="40"/>
      <c r="M2299" s="40"/>
    </row>
    <row r="2300" spans="1:13" ht="15.75" customHeight="1" x14ac:dyDescent="0.15">
      <c r="A2300" s="45"/>
      <c r="B2300" s="35"/>
      <c r="C2300" s="40"/>
      <c r="D2300" s="192" t="s">
        <v>5238</v>
      </c>
      <c r="E2300" s="193" t="s">
        <v>5239</v>
      </c>
      <c r="F2300" s="40"/>
      <c r="G2300" s="40"/>
      <c r="H2300" s="40"/>
      <c r="I2300" s="40"/>
      <c r="J2300" s="40"/>
      <c r="K2300" s="40"/>
      <c r="L2300" s="40"/>
      <c r="M2300" s="40"/>
    </row>
    <row r="2301" spans="1:13" ht="15.75" customHeight="1" x14ac:dyDescent="0.15">
      <c r="A2301" s="45"/>
      <c r="B2301" s="35"/>
      <c r="C2301" s="40"/>
      <c r="D2301" s="192" t="s">
        <v>5240</v>
      </c>
      <c r="E2301" s="193" t="s">
        <v>5241</v>
      </c>
      <c r="F2301" s="40"/>
      <c r="G2301" s="40"/>
      <c r="H2301" s="40"/>
      <c r="I2301" s="40"/>
      <c r="J2301" s="40"/>
      <c r="K2301" s="40"/>
      <c r="L2301" s="40"/>
      <c r="M2301" s="40"/>
    </row>
    <row r="2302" spans="1:13" ht="15.75" customHeight="1" x14ac:dyDescent="0.15">
      <c r="A2302" s="45"/>
      <c r="B2302" s="35"/>
      <c r="C2302" s="40"/>
      <c r="D2302" s="192" t="s">
        <v>5242</v>
      </c>
      <c r="E2302" s="193" t="s">
        <v>5243</v>
      </c>
      <c r="F2302" s="40"/>
      <c r="G2302" s="40"/>
      <c r="H2302" s="40"/>
      <c r="I2302" s="40"/>
      <c r="J2302" s="40"/>
      <c r="K2302" s="40"/>
      <c r="L2302" s="40"/>
      <c r="M2302" s="40"/>
    </row>
    <row r="2303" spans="1:13" ht="15.75" customHeight="1" x14ac:dyDescent="0.15">
      <c r="A2303" s="45"/>
      <c r="B2303" s="35"/>
      <c r="C2303" s="40"/>
      <c r="D2303" s="192" t="s">
        <v>5244</v>
      </c>
      <c r="E2303" s="193" t="s">
        <v>5245</v>
      </c>
      <c r="F2303" s="40"/>
      <c r="G2303" s="40"/>
      <c r="H2303" s="40"/>
      <c r="I2303" s="40"/>
      <c r="J2303" s="40"/>
      <c r="K2303" s="40"/>
      <c r="L2303" s="40"/>
      <c r="M2303" s="40"/>
    </row>
    <row r="2304" spans="1:13" ht="15.75" customHeight="1" x14ac:dyDescent="0.15">
      <c r="A2304" s="45"/>
      <c r="B2304" s="35"/>
      <c r="C2304" s="40"/>
      <c r="D2304" s="192" t="s">
        <v>5246</v>
      </c>
      <c r="E2304" s="193" t="s">
        <v>5247</v>
      </c>
      <c r="F2304" s="40"/>
      <c r="G2304" s="40"/>
      <c r="H2304" s="40"/>
      <c r="I2304" s="40"/>
      <c r="J2304" s="40"/>
      <c r="K2304" s="40"/>
      <c r="L2304" s="40"/>
      <c r="M2304" s="40"/>
    </row>
    <row r="2305" spans="1:13" ht="15.75" customHeight="1" x14ac:dyDescent="0.15">
      <c r="A2305" s="45"/>
      <c r="B2305" s="35"/>
      <c r="C2305" s="40"/>
      <c r="D2305" s="192" t="s">
        <v>5248</v>
      </c>
      <c r="E2305" s="193" t="s">
        <v>5249</v>
      </c>
      <c r="F2305" s="40"/>
      <c r="G2305" s="40"/>
      <c r="H2305" s="40"/>
      <c r="I2305" s="40"/>
      <c r="J2305" s="40"/>
      <c r="K2305" s="40"/>
      <c r="L2305" s="40"/>
      <c r="M2305" s="40"/>
    </row>
    <row r="2306" spans="1:13" ht="15.75" customHeight="1" x14ac:dyDescent="0.15">
      <c r="A2306" s="45"/>
      <c r="B2306" s="35"/>
      <c r="C2306" s="40"/>
      <c r="D2306" s="192" t="s">
        <v>5250</v>
      </c>
      <c r="E2306" s="193" t="s">
        <v>5251</v>
      </c>
      <c r="F2306" s="40"/>
      <c r="G2306" s="40"/>
      <c r="H2306" s="40"/>
      <c r="I2306" s="40"/>
      <c r="J2306" s="40"/>
      <c r="K2306" s="40"/>
      <c r="L2306" s="40"/>
      <c r="M2306" s="40"/>
    </row>
    <row r="2307" spans="1:13" ht="15.75" customHeight="1" x14ac:dyDescent="0.15">
      <c r="A2307" s="45"/>
      <c r="B2307" s="35"/>
      <c r="C2307" s="40"/>
      <c r="D2307" s="192" t="s">
        <v>5252</v>
      </c>
      <c r="E2307" s="193" t="s">
        <v>5253</v>
      </c>
      <c r="F2307" s="40"/>
      <c r="G2307" s="40"/>
      <c r="H2307" s="40"/>
      <c r="I2307" s="40"/>
      <c r="J2307" s="40"/>
      <c r="K2307" s="40"/>
      <c r="L2307" s="40"/>
      <c r="M2307" s="40"/>
    </row>
    <row r="2308" spans="1:13" ht="15.75" customHeight="1" x14ac:dyDescent="0.15">
      <c r="A2308" s="45"/>
      <c r="B2308" s="35"/>
      <c r="C2308" s="40"/>
      <c r="D2308" s="192" t="s">
        <v>5254</v>
      </c>
      <c r="E2308" s="193" t="s">
        <v>5255</v>
      </c>
      <c r="F2308" s="40"/>
      <c r="G2308" s="40"/>
      <c r="H2308" s="40"/>
      <c r="I2308" s="40"/>
      <c r="J2308" s="40"/>
      <c r="K2308" s="40"/>
      <c r="L2308" s="40"/>
      <c r="M2308" s="40"/>
    </row>
    <row r="2309" spans="1:13" ht="15.75" customHeight="1" x14ac:dyDescent="0.15">
      <c r="A2309" s="45"/>
      <c r="B2309" s="35"/>
      <c r="C2309" s="40"/>
      <c r="D2309" s="192" t="s">
        <v>5256</v>
      </c>
      <c r="E2309" s="193" t="s">
        <v>5257</v>
      </c>
      <c r="F2309" s="40"/>
      <c r="G2309" s="40"/>
      <c r="H2309" s="40"/>
      <c r="I2309" s="40"/>
      <c r="J2309" s="40"/>
      <c r="K2309" s="40"/>
      <c r="L2309" s="40"/>
      <c r="M2309" s="40"/>
    </row>
    <row r="2310" spans="1:13" ht="15.75" customHeight="1" x14ac:dyDescent="0.15">
      <c r="A2310" s="45"/>
      <c r="B2310" s="35"/>
      <c r="C2310" s="40"/>
      <c r="D2310" s="192" t="s">
        <v>5258</v>
      </c>
      <c r="E2310" s="193" t="s">
        <v>5259</v>
      </c>
      <c r="F2310" s="40"/>
      <c r="G2310" s="40"/>
      <c r="H2310" s="40"/>
      <c r="I2310" s="40"/>
      <c r="J2310" s="40"/>
      <c r="K2310" s="40"/>
      <c r="L2310" s="40"/>
      <c r="M2310" s="40"/>
    </row>
    <row r="2311" spans="1:13" ht="15.75" customHeight="1" x14ac:dyDescent="0.15">
      <c r="A2311" s="45"/>
      <c r="B2311" s="35"/>
      <c r="C2311" s="40"/>
      <c r="D2311" s="192" t="s">
        <v>5260</v>
      </c>
      <c r="E2311" s="193" t="s">
        <v>5261</v>
      </c>
      <c r="F2311" s="40"/>
      <c r="G2311" s="40"/>
      <c r="H2311" s="40"/>
      <c r="I2311" s="40"/>
      <c r="J2311" s="40"/>
      <c r="K2311" s="40"/>
      <c r="L2311" s="40"/>
      <c r="M2311" s="40"/>
    </row>
    <row r="2312" spans="1:13" ht="15.75" customHeight="1" x14ac:dyDescent="0.15">
      <c r="A2312" s="45"/>
      <c r="B2312" s="35"/>
      <c r="C2312" s="40"/>
      <c r="D2312" s="192" t="s">
        <v>5262</v>
      </c>
      <c r="E2312" s="193" t="s">
        <v>5263</v>
      </c>
      <c r="F2312" s="40"/>
      <c r="G2312" s="40"/>
      <c r="H2312" s="40"/>
      <c r="I2312" s="40"/>
      <c r="J2312" s="40"/>
      <c r="K2312" s="40"/>
      <c r="L2312" s="40"/>
      <c r="M2312" s="40"/>
    </row>
    <row r="2313" spans="1:13" ht="15.75" customHeight="1" x14ac:dyDescent="0.15">
      <c r="A2313" s="45"/>
      <c r="B2313" s="35"/>
      <c r="C2313" s="40"/>
      <c r="D2313" s="192" t="s">
        <v>5264</v>
      </c>
      <c r="E2313" s="193" t="s">
        <v>5265</v>
      </c>
      <c r="F2313" s="40"/>
      <c r="G2313" s="40"/>
      <c r="H2313" s="40"/>
      <c r="I2313" s="40"/>
      <c r="J2313" s="40"/>
      <c r="K2313" s="40"/>
      <c r="L2313" s="40"/>
      <c r="M2313" s="40"/>
    </row>
    <row r="2314" spans="1:13" ht="15.75" customHeight="1" x14ac:dyDescent="0.15">
      <c r="A2314" s="45"/>
      <c r="B2314" s="35"/>
      <c r="C2314" s="40"/>
      <c r="D2314" s="192" t="s">
        <v>5266</v>
      </c>
      <c r="E2314" s="193" t="s">
        <v>5267</v>
      </c>
      <c r="F2314" s="40"/>
      <c r="G2314" s="40"/>
      <c r="H2314" s="40"/>
      <c r="I2314" s="40"/>
      <c r="J2314" s="40"/>
      <c r="K2314" s="40"/>
      <c r="L2314" s="40"/>
      <c r="M2314" s="40"/>
    </row>
    <row r="2315" spans="1:13" ht="15.75" customHeight="1" x14ac:dyDescent="0.15">
      <c r="A2315" s="45"/>
      <c r="B2315" s="35"/>
      <c r="C2315" s="40"/>
      <c r="D2315" s="192" t="s">
        <v>5268</v>
      </c>
      <c r="E2315" s="193" t="s">
        <v>5269</v>
      </c>
      <c r="F2315" s="40"/>
      <c r="G2315" s="40"/>
      <c r="H2315" s="40"/>
      <c r="I2315" s="40"/>
      <c r="J2315" s="40"/>
      <c r="K2315" s="40"/>
      <c r="L2315" s="40"/>
      <c r="M2315" s="40"/>
    </row>
    <row r="2316" spans="1:13" ht="15.75" customHeight="1" x14ac:dyDescent="0.15">
      <c r="A2316" s="45"/>
      <c r="B2316" s="35"/>
      <c r="C2316" s="40"/>
      <c r="D2316" s="192" t="s">
        <v>5270</v>
      </c>
      <c r="E2316" s="193" t="s">
        <v>5271</v>
      </c>
      <c r="F2316" s="40"/>
      <c r="G2316" s="40"/>
      <c r="H2316" s="40"/>
      <c r="I2316" s="40"/>
      <c r="J2316" s="40"/>
      <c r="K2316" s="40"/>
      <c r="L2316" s="40"/>
      <c r="M2316" s="40"/>
    </row>
    <row r="2317" spans="1:13" ht="15.75" customHeight="1" x14ac:dyDescent="0.15">
      <c r="A2317" s="45"/>
      <c r="B2317" s="35"/>
      <c r="C2317" s="40"/>
      <c r="D2317" s="192" t="s">
        <v>5272</v>
      </c>
      <c r="E2317" s="193" t="s">
        <v>5273</v>
      </c>
      <c r="F2317" s="40"/>
      <c r="G2317" s="40"/>
      <c r="H2317" s="40"/>
      <c r="I2317" s="40"/>
      <c r="J2317" s="40"/>
      <c r="K2317" s="40"/>
      <c r="L2317" s="40"/>
      <c r="M2317" s="40"/>
    </row>
    <row r="2318" spans="1:13" ht="15.75" customHeight="1" x14ac:dyDescent="0.15">
      <c r="A2318" s="45"/>
      <c r="B2318" s="35"/>
      <c r="C2318" s="40"/>
      <c r="D2318" s="192" t="s">
        <v>5274</v>
      </c>
      <c r="E2318" s="193" t="s">
        <v>5275</v>
      </c>
      <c r="F2318" s="40"/>
      <c r="G2318" s="40"/>
      <c r="H2318" s="40"/>
      <c r="I2318" s="40"/>
      <c r="J2318" s="40"/>
      <c r="K2318" s="40"/>
      <c r="L2318" s="40"/>
      <c r="M2318" s="40"/>
    </row>
    <row r="2319" spans="1:13" ht="15.75" customHeight="1" x14ac:dyDescent="0.15">
      <c r="A2319" s="45"/>
      <c r="B2319" s="35"/>
      <c r="C2319" s="40"/>
      <c r="D2319" s="192" t="s">
        <v>5276</v>
      </c>
      <c r="E2319" s="193" t="s">
        <v>5277</v>
      </c>
      <c r="F2319" s="40"/>
      <c r="G2319" s="40"/>
      <c r="H2319" s="40"/>
      <c r="I2319" s="40"/>
      <c r="J2319" s="40"/>
      <c r="K2319" s="40"/>
      <c r="L2319" s="40"/>
      <c r="M2319" s="40"/>
    </row>
    <row r="2320" spans="1:13" ht="15.75" customHeight="1" x14ac:dyDescent="0.15">
      <c r="A2320" s="45"/>
      <c r="B2320" s="35"/>
      <c r="C2320" s="40"/>
      <c r="D2320" s="192" t="s">
        <v>5278</v>
      </c>
      <c r="E2320" s="193" t="s">
        <v>5279</v>
      </c>
      <c r="F2320" s="40"/>
      <c r="G2320" s="40"/>
      <c r="H2320" s="40"/>
      <c r="I2320" s="40"/>
      <c r="J2320" s="40"/>
      <c r="K2320" s="40"/>
      <c r="L2320" s="40"/>
      <c r="M2320" s="40"/>
    </row>
    <row r="2321" spans="1:13" ht="15.75" customHeight="1" x14ac:dyDescent="0.15">
      <c r="A2321" s="45"/>
      <c r="B2321" s="35"/>
      <c r="C2321" s="40"/>
      <c r="D2321" s="192" t="s">
        <v>5280</v>
      </c>
      <c r="E2321" s="193" t="s">
        <v>5281</v>
      </c>
      <c r="F2321" s="40"/>
      <c r="G2321" s="40"/>
      <c r="H2321" s="40"/>
      <c r="I2321" s="40"/>
      <c r="J2321" s="40"/>
      <c r="K2321" s="40"/>
      <c r="L2321" s="40"/>
      <c r="M2321" s="40"/>
    </row>
    <row r="2322" spans="1:13" ht="15.75" customHeight="1" x14ac:dyDescent="0.15">
      <c r="A2322" s="45"/>
      <c r="B2322" s="35"/>
      <c r="C2322" s="40"/>
      <c r="D2322" s="192" t="s">
        <v>5282</v>
      </c>
      <c r="E2322" s="193" t="s">
        <v>5283</v>
      </c>
      <c r="F2322" s="40"/>
      <c r="G2322" s="40"/>
      <c r="H2322" s="40"/>
      <c r="I2322" s="40"/>
      <c r="J2322" s="40"/>
      <c r="K2322" s="40"/>
      <c r="L2322" s="40"/>
      <c r="M2322" s="40"/>
    </row>
    <row r="2323" spans="1:13" ht="15.75" customHeight="1" x14ac:dyDescent="0.15">
      <c r="A2323" s="45"/>
      <c r="B2323" s="35"/>
      <c r="C2323" s="40"/>
      <c r="D2323" s="192" t="s">
        <v>5284</v>
      </c>
      <c r="E2323" s="193" t="s">
        <v>5285</v>
      </c>
      <c r="F2323" s="40"/>
      <c r="G2323" s="40"/>
      <c r="H2323" s="40"/>
      <c r="I2323" s="40"/>
      <c r="J2323" s="40"/>
      <c r="K2323" s="40"/>
      <c r="L2323" s="40"/>
      <c r="M2323" s="40"/>
    </row>
    <row r="2324" spans="1:13" ht="15.75" customHeight="1" x14ac:dyDescent="0.15">
      <c r="A2324" s="45"/>
      <c r="B2324" s="35"/>
      <c r="C2324" s="40"/>
      <c r="D2324" s="192" t="s">
        <v>5286</v>
      </c>
      <c r="E2324" s="193" t="s">
        <v>5287</v>
      </c>
      <c r="F2324" s="40"/>
      <c r="G2324" s="40"/>
      <c r="H2324" s="40"/>
      <c r="I2324" s="40"/>
      <c r="J2324" s="40"/>
      <c r="K2324" s="40"/>
      <c r="L2324" s="40"/>
      <c r="M2324" s="40"/>
    </row>
    <row r="2325" spans="1:13" ht="15.75" customHeight="1" x14ac:dyDescent="0.15">
      <c r="A2325" s="45"/>
      <c r="B2325" s="35"/>
      <c r="C2325" s="40"/>
      <c r="D2325" s="192" t="s">
        <v>5288</v>
      </c>
      <c r="E2325" s="193" t="s">
        <v>5289</v>
      </c>
      <c r="F2325" s="40"/>
      <c r="G2325" s="40"/>
      <c r="H2325" s="40"/>
      <c r="I2325" s="40"/>
      <c r="J2325" s="40"/>
      <c r="K2325" s="40"/>
      <c r="L2325" s="40"/>
      <c r="M2325" s="40"/>
    </row>
    <row r="2326" spans="1:13" ht="15.75" customHeight="1" x14ac:dyDescent="0.15">
      <c r="A2326" s="45"/>
      <c r="B2326" s="35"/>
      <c r="C2326" s="40"/>
      <c r="D2326" s="192" t="s">
        <v>5290</v>
      </c>
      <c r="E2326" s="193" t="s">
        <v>5291</v>
      </c>
      <c r="F2326" s="40"/>
      <c r="G2326" s="40"/>
      <c r="H2326" s="40"/>
      <c r="I2326" s="40"/>
      <c r="J2326" s="40"/>
      <c r="K2326" s="40"/>
      <c r="L2326" s="40"/>
      <c r="M2326" s="40"/>
    </row>
    <row r="2327" spans="1:13" ht="15.75" customHeight="1" x14ac:dyDescent="0.15">
      <c r="A2327" s="45"/>
      <c r="B2327" s="35"/>
      <c r="C2327" s="40"/>
      <c r="D2327" s="192" t="s">
        <v>5292</v>
      </c>
      <c r="E2327" s="193" t="s">
        <v>5293</v>
      </c>
      <c r="F2327" s="40"/>
      <c r="G2327" s="40"/>
      <c r="H2327" s="40"/>
      <c r="I2327" s="40"/>
      <c r="J2327" s="40"/>
      <c r="K2327" s="40"/>
      <c r="L2327" s="40"/>
      <c r="M2327" s="40"/>
    </row>
    <row r="2328" spans="1:13" ht="15.75" customHeight="1" x14ac:dyDescent="0.15">
      <c r="A2328" s="45"/>
      <c r="B2328" s="35"/>
      <c r="C2328" s="40"/>
      <c r="D2328" s="192" t="s">
        <v>5294</v>
      </c>
      <c r="E2328" s="193" t="s">
        <v>5295</v>
      </c>
      <c r="F2328" s="40"/>
      <c r="G2328" s="40"/>
      <c r="H2328" s="40"/>
      <c r="I2328" s="40"/>
      <c r="J2328" s="40"/>
      <c r="K2328" s="40"/>
      <c r="L2328" s="40"/>
      <c r="M2328" s="40"/>
    </row>
    <row r="2329" spans="1:13" ht="15.75" customHeight="1" x14ac:dyDescent="0.15">
      <c r="A2329" s="45"/>
      <c r="B2329" s="35"/>
      <c r="C2329" s="40"/>
      <c r="D2329" s="192" t="s">
        <v>5296</v>
      </c>
      <c r="E2329" s="193" t="s">
        <v>5297</v>
      </c>
      <c r="F2329" s="40"/>
      <c r="G2329" s="40"/>
      <c r="H2329" s="40"/>
      <c r="I2329" s="40"/>
      <c r="J2329" s="40"/>
      <c r="K2329" s="40"/>
      <c r="L2329" s="40"/>
      <c r="M2329" s="40"/>
    </row>
    <row r="2330" spans="1:13" ht="15.75" customHeight="1" x14ac:dyDescent="0.15">
      <c r="A2330" s="45"/>
      <c r="B2330" s="35"/>
      <c r="C2330" s="40"/>
      <c r="D2330" s="192" t="s">
        <v>5298</v>
      </c>
      <c r="E2330" s="193" t="s">
        <v>5299</v>
      </c>
      <c r="F2330" s="40"/>
      <c r="G2330" s="40"/>
      <c r="H2330" s="40"/>
      <c r="I2330" s="40"/>
      <c r="J2330" s="40"/>
      <c r="K2330" s="40"/>
      <c r="L2330" s="40"/>
      <c r="M2330" s="40"/>
    </row>
    <row r="2331" spans="1:13" ht="15.75" customHeight="1" x14ac:dyDescent="0.15">
      <c r="A2331" s="45"/>
      <c r="B2331" s="35"/>
      <c r="C2331" s="40"/>
      <c r="D2331" s="192" t="s">
        <v>5300</v>
      </c>
      <c r="E2331" s="193" t="s">
        <v>5301</v>
      </c>
      <c r="F2331" s="40"/>
      <c r="G2331" s="40"/>
      <c r="H2331" s="40"/>
      <c r="I2331" s="40"/>
      <c r="J2331" s="40"/>
      <c r="K2331" s="40"/>
      <c r="L2331" s="40"/>
      <c r="M2331" s="40"/>
    </row>
    <row r="2332" spans="1:13" ht="15.75" customHeight="1" x14ac:dyDescent="0.15">
      <c r="A2332" s="45"/>
      <c r="B2332" s="35"/>
      <c r="C2332" s="40"/>
      <c r="D2332" s="192" t="s">
        <v>5302</v>
      </c>
      <c r="E2332" s="193" t="s">
        <v>5303</v>
      </c>
      <c r="F2332" s="40"/>
      <c r="G2332" s="40"/>
      <c r="H2332" s="40"/>
      <c r="I2332" s="40"/>
      <c r="J2332" s="40"/>
      <c r="K2332" s="40"/>
      <c r="L2332" s="40"/>
      <c r="M2332" s="40"/>
    </row>
    <row r="2333" spans="1:13" ht="15.75" customHeight="1" x14ac:dyDescent="0.15">
      <c r="A2333" s="45"/>
      <c r="B2333" s="35"/>
      <c r="C2333" s="40"/>
      <c r="D2333" s="192" t="s">
        <v>5304</v>
      </c>
      <c r="E2333" s="193" t="s">
        <v>5305</v>
      </c>
      <c r="F2333" s="40"/>
      <c r="G2333" s="40"/>
      <c r="H2333" s="40"/>
      <c r="I2333" s="40"/>
      <c r="J2333" s="40"/>
      <c r="K2333" s="40"/>
      <c r="L2333" s="40"/>
      <c r="M2333" s="40"/>
    </row>
    <row r="2334" spans="1:13" ht="15.75" customHeight="1" x14ac:dyDescent="0.15">
      <c r="A2334" s="45"/>
      <c r="B2334" s="35"/>
      <c r="C2334" s="40"/>
      <c r="D2334" s="192" t="s">
        <v>5306</v>
      </c>
      <c r="E2334" s="193" t="s">
        <v>5307</v>
      </c>
      <c r="F2334" s="40"/>
      <c r="G2334" s="40"/>
      <c r="H2334" s="40"/>
      <c r="I2334" s="40"/>
      <c r="J2334" s="40"/>
      <c r="K2334" s="40"/>
      <c r="L2334" s="40"/>
      <c r="M2334" s="40"/>
    </row>
    <row r="2335" spans="1:13" ht="15.75" customHeight="1" x14ac:dyDescent="0.15">
      <c r="A2335" s="45"/>
      <c r="B2335" s="35"/>
      <c r="C2335" s="40"/>
      <c r="D2335" s="192" t="s">
        <v>5308</v>
      </c>
      <c r="E2335" s="193" t="s">
        <v>5309</v>
      </c>
      <c r="F2335" s="40"/>
      <c r="G2335" s="40"/>
      <c r="H2335" s="40"/>
      <c r="I2335" s="40"/>
      <c r="J2335" s="40"/>
      <c r="K2335" s="40"/>
      <c r="L2335" s="40"/>
      <c r="M2335" s="40"/>
    </row>
    <row r="2336" spans="1:13" ht="15.75" customHeight="1" x14ac:dyDescent="0.15">
      <c r="A2336" s="45"/>
      <c r="B2336" s="35"/>
      <c r="C2336" s="40"/>
      <c r="D2336" s="192" t="s">
        <v>5310</v>
      </c>
      <c r="E2336" s="193" t="s">
        <v>5311</v>
      </c>
      <c r="F2336" s="40"/>
      <c r="G2336" s="40"/>
      <c r="H2336" s="40"/>
      <c r="I2336" s="40"/>
      <c r="J2336" s="40"/>
      <c r="K2336" s="40"/>
      <c r="L2336" s="40"/>
      <c r="M2336" s="40"/>
    </row>
    <row r="2337" spans="1:13" ht="15.75" customHeight="1" x14ac:dyDescent="0.15">
      <c r="A2337" s="45"/>
      <c r="B2337" s="35"/>
      <c r="C2337" s="40"/>
      <c r="D2337" s="192" t="s">
        <v>5312</v>
      </c>
      <c r="E2337" s="193" t="s">
        <v>5313</v>
      </c>
      <c r="F2337" s="40"/>
      <c r="G2337" s="40"/>
      <c r="H2337" s="40"/>
      <c r="I2337" s="40"/>
      <c r="J2337" s="40"/>
      <c r="K2337" s="40"/>
      <c r="L2337" s="40"/>
      <c r="M2337" s="40"/>
    </row>
    <row r="2338" spans="1:13" ht="15.75" customHeight="1" x14ac:dyDescent="0.15">
      <c r="A2338" s="45"/>
      <c r="B2338" s="35"/>
      <c r="C2338" s="40"/>
      <c r="D2338" s="192" t="s">
        <v>5314</v>
      </c>
      <c r="E2338" s="193" t="s">
        <v>5315</v>
      </c>
      <c r="F2338" s="40"/>
      <c r="G2338" s="40"/>
      <c r="H2338" s="40"/>
      <c r="I2338" s="40"/>
      <c r="J2338" s="40"/>
      <c r="K2338" s="40"/>
      <c r="L2338" s="40"/>
      <c r="M2338" s="40"/>
    </row>
    <row r="2339" spans="1:13" ht="15.75" customHeight="1" x14ac:dyDescent="0.15">
      <c r="A2339" s="45"/>
      <c r="B2339" s="35"/>
      <c r="C2339" s="40"/>
      <c r="D2339" s="192" t="s">
        <v>5316</v>
      </c>
      <c r="E2339" s="193" t="s">
        <v>5317</v>
      </c>
      <c r="F2339" s="40"/>
      <c r="G2339" s="40"/>
      <c r="H2339" s="40"/>
      <c r="I2339" s="40"/>
      <c r="J2339" s="40"/>
      <c r="K2339" s="40"/>
      <c r="L2339" s="40"/>
      <c r="M2339" s="40"/>
    </row>
    <row r="2340" spans="1:13" ht="15.75" customHeight="1" x14ac:dyDescent="0.15">
      <c r="A2340" s="45"/>
      <c r="B2340" s="35"/>
      <c r="C2340" s="40"/>
      <c r="D2340" s="192" t="s">
        <v>5318</v>
      </c>
      <c r="E2340" s="193" t="s">
        <v>5319</v>
      </c>
      <c r="F2340" s="40"/>
      <c r="G2340" s="40"/>
      <c r="H2340" s="40"/>
      <c r="I2340" s="40"/>
      <c r="J2340" s="40"/>
      <c r="K2340" s="40"/>
      <c r="L2340" s="40"/>
      <c r="M2340" s="40"/>
    </row>
    <row r="2341" spans="1:13" ht="15.75" customHeight="1" x14ac:dyDescent="0.15">
      <c r="A2341" s="45"/>
      <c r="B2341" s="35"/>
      <c r="C2341" s="40"/>
      <c r="D2341" s="192" t="s">
        <v>5320</v>
      </c>
      <c r="E2341" s="193" t="s">
        <v>5321</v>
      </c>
      <c r="F2341" s="40"/>
      <c r="G2341" s="40"/>
      <c r="H2341" s="40"/>
      <c r="I2341" s="40"/>
      <c r="J2341" s="40"/>
      <c r="K2341" s="40"/>
      <c r="L2341" s="40"/>
      <c r="M2341" s="40"/>
    </row>
    <row r="2342" spans="1:13" ht="15.75" customHeight="1" x14ac:dyDescent="0.15">
      <c r="A2342" s="45"/>
      <c r="B2342" s="35"/>
      <c r="C2342" s="40"/>
      <c r="D2342" s="192" t="s">
        <v>5322</v>
      </c>
      <c r="E2342" s="193" t="s">
        <v>5323</v>
      </c>
      <c r="F2342" s="40"/>
      <c r="G2342" s="40"/>
      <c r="H2342" s="40"/>
      <c r="I2342" s="40"/>
      <c r="J2342" s="40"/>
      <c r="K2342" s="40"/>
      <c r="L2342" s="40"/>
      <c r="M2342" s="40"/>
    </row>
    <row r="2343" spans="1:13" ht="15.75" customHeight="1" x14ac:dyDescent="0.15">
      <c r="A2343" s="45"/>
      <c r="B2343" s="35"/>
      <c r="C2343" s="40"/>
      <c r="D2343" s="192" t="s">
        <v>5324</v>
      </c>
      <c r="E2343" s="193" t="s">
        <v>5325</v>
      </c>
      <c r="F2343" s="40"/>
      <c r="G2343" s="40"/>
      <c r="H2343" s="40"/>
      <c r="I2343" s="40"/>
      <c r="J2343" s="40"/>
      <c r="K2343" s="40"/>
      <c r="L2343" s="40"/>
      <c r="M2343" s="40"/>
    </row>
    <row r="2344" spans="1:13" ht="15.75" customHeight="1" x14ac:dyDescent="0.15">
      <c r="A2344" s="45"/>
      <c r="B2344" s="35"/>
      <c r="C2344" s="40"/>
      <c r="D2344" s="192" t="s">
        <v>5326</v>
      </c>
      <c r="E2344" s="193" t="s">
        <v>5327</v>
      </c>
      <c r="F2344" s="40"/>
      <c r="G2344" s="40"/>
      <c r="H2344" s="40"/>
      <c r="I2344" s="40"/>
      <c r="J2344" s="40"/>
      <c r="K2344" s="40"/>
      <c r="L2344" s="40"/>
      <c r="M2344" s="40"/>
    </row>
    <row r="2345" spans="1:13" ht="15.75" customHeight="1" x14ac:dyDescent="0.15">
      <c r="A2345" s="45"/>
      <c r="B2345" s="35"/>
      <c r="C2345" s="40"/>
      <c r="D2345" s="192" t="s">
        <v>5328</v>
      </c>
      <c r="E2345" s="193" t="s">
        <v>5329</v>
      </c>
      <c r="F2345" s="40"/>
      <c r="G2345" s="40"/>
      <c r="H2345" s="40"/>
      <c r="I2345" s="40"/>
      <c r="J2345" s="40"/>
      <c r="K2345" s="40"/>
      <c r="L2345" s="40"/>
      <c r="M2345" s="40"/>
    </row>
    <row r="2346" spans="1:13" ht="15.75" customHeight="1" x14ac:dyDescent="0.15">
      <c r="A2346" s="45"/>
      <c r="B2346" s="35"/>
      <c r="C2346" s="40"/>
      <c r="D2346" s="192" t="s">
        <v>5330</v>
      </c>
      <c r="E2346" s="193" t="s">
        <v>5331</v>
      </c>
      <c r="F2346" s="40"/>
      <c r="G2346" s="40"/>
      <c r="H2346" s="40"/>
      <c r="I2346" s="40"/>
      <c r="J2346" s="40"/>
      <c r="K2346" s="40"/>
      <c r="L2346" s="40"/>
      <c r="M2346" s="40"/>
    </row>
    <row r="2347" spans="1:13" ht="15.75" customHeight="1" x14ac:dyDescent="0.15">
      <c r="A2347" s="45"/>
      <c r="B2347" s="35"/>
      <c r="C2347" s="40"/>
      <c r="D2347" s="192" t="s">
        <v>5332</v>
      </c>
      <c r="E2347" s="193" t="s">
        <v>5333</v>
      </c>
      <c r="F2347" s="40"/>
      <c r="G2347" s="40"/>
      <c r="H2347" s="40"/>
      <c r="I2347" s="40"/>
      <c r="J2347" s="40"/>
      <c r="K2347" s="40"/>
      <c r="L2347" s="40"/>
      <c r="M2347" s="40"/>
    </row>
    <row r="2348" spans="1:13" ht="15.75" customHeight="1" x14ac:dyDescent="0.15">
      <c r="A2348" s="45"/>
      <c r="B2348" s="35"/>
      <c r="C2348" s="40"/>
      <c r="D2348" s="192" t="s">
        <v>5334</v>
      </c>
      <c r="E2348" s="193" t="s">
        <v>5335</v>
      </c>
      <c r="F2348" s="40"/>
      <c r="G2348" s="40"/>
      <c r="H2348" s="40"/>
      <c r="I2348" s="40"/>
      <c r="J2348" s="40"/>
      <c r="K2348" s="40"/>
      <c r="L2348" s="40"/>
      <c r="M2348" s="40"/>
    </row>
    <row r="2349" spans="1:13" ht="15.75" customHeight="1" x14ac:dyDescent="0.15">
      <c r="A2349" s="45"/>
      <c r="B2349" s="35"/>
      <c r="C2349" s="40"/>
      <c r="D2349" s="192" t="s">
        <v>5336</v>
      </c>
      <c r="E2349" s="193" t="s">
        <v>5337</v>
      </c>
      <c r="F2349" s="40"/>
      <c r="G2349" s="40"/>
      <c r="H2349" s="40"/>
      <c r="I2349" s="40"/>
      <c r="J2349" s="40"/>
      <c r="K2349" s="40"/>
      <c r="L2349" s="40"/>
      <c r="M2349" s="40"/>
    </row>
    <row r="2350" spans="1:13" ht="15.75" customHeight="1" x14ac:dyDescent="0.15">
      <c r="A2350" s="45"/>
      <c r="B2350" s="35"/>
      <c r="C2350" s="40"/>
      <c r="D2350" s="192" t="s">
        <v>5338</v>
      </c>
      <c r="E2350" s="193" t="s">
        <v>5339</v>
      </c>
      <c r="F2350" s="40"/>
      <c r="G2350" s="40"/>
      <c r="H2350" s="40"/>
      <c r="I2350" s="40"/>
      <c r="J2350" s="40"/>
      <c r="K2350" s="40"/>
      <c r="L2350" s="40"/>
      <c r="M2350" s="40"/>
    </row>
    <row r="2351" spans="1:13" ht="15.75" customHeight="1" x14ac:dyDescent="0.15">
      <c r="A2351" s="45"/>
      <c r="B2351" s="35"/>
      <c r="C2351" s="40"/>
      <c r="D2351" s="192" t="s">
        <v>5340</v>
      </c>
      <c r="E2351" s="193" t="s">
        <v>5341</v>
      </c>
      <c r="F2351" s="40"/>
      <c r="G2351" s="40"/>
      <c r="H2351" s="40"/>
      <c r="I2351" s="40"/>
      <c r="J2351" s="40"/>
      <c r="K2351" s="40"/>
      <c r="L2351" s="40"/>
      <c r="M2351" s="40"/>
    </row>
    <row r="2352" spans="1:13" ht="15.75" customHeight="1" x14ac:dyDescent="0.15">
      <c r="A2352" s="45"/>
      <c r="B2352" s="35"/>
      <c r="C2352" s="40"/>
      <c r="D2352" s="192" t="s">
        <v>5342</v>
      </c>
      <c r="E2352" s="193" t="s">
        <v>5343</v>
      </c>
      <c r="F2352" s="40"/>
      <c r="G2352" s="40"/>
      <c r="H2352" s="40"/>
      <c r="I2352" s="40"/>
      <c r="J2352" s="40"/>
      <c r="K2352" s="40"/>
      <c r="L2352" s="40"/>
      <c r="M2352" s="40"/>
    </row>
    <row r="2353" spans="1:13" ht="15.75" customHeight="1" x14ac:dyDescent="0.15">
      <c r="A2353" s="45"/>
      <c r="B2353" s="35"/>
      <c r="C2353" s="40"/>
      <c r="D2353" s="192" t="s">
        <v>5344</v>
      </c>
      <c r="E2353" s="193" t="s">
        <v>5345</v>
      </c>
      <c r="F2353" s="40"/>
      <c r="G2353" s="40"/>
      <c r="H2353" s="40"/>
      <c r="I2353" s="40"/>
      <c r="J2353" s="40"/>
      <c r="K2353" s="40"/>
      <c r="L2353" s="40"/>
      <c r="M2353" s="40"/>
    </row>
    <row r="2354" spans="1:13" ht="15.75" customHeight="1" x14ac:dyDescent="0.15">
      <c r="A2354" s="45"/>
      <c r="B2354" s="35"/>
      <c r="C2354" s="40"/>
      <c r="D2354" s="192" t="s">
        <v>5346</v>
      </c>
      <c r="E2354" s="193" t="s">
        <v>5347</v>
      </c>
      <c r="F2354" s="40"/>
      <c r="G2354" s="40"/>
      <c r="H2354" s="40"/>
      <c r="I2354" s="40"/>
      <c r="J2354" s="40"/>
      <c r="K2354" s="40"/>
      <c r="L2354" s="40"/>
      <c r="M2354" s="40"/>
    </row>
    <row r="2355" spans="1:13" ht="15.75" customHeight="1" x14ac:dyDescent="0.15">
      <c r="A2355" s="45"/>
      <c r="B2355" s="35"/>
      <c r="C2355" s="40"/>
      <c r="D2355" s="192" t="s">
        <v>5348</v>
      </c>
      <c r="E2355" s="193" t="s">
        <v>5349</v>
      </c>
      <c r="F2355" s="40"/>
      <c r="G2355" s="40"/>
      <c r="H2355" s="40"/>
      <c r="I2355" s="40"/>
      <c r="J2355" s="40"/>
      <c r="K2355" s="40"/>
      <c r="L2355" s="40"/>
      <c r="M2355" s="40"/>
    </row>
    <row r="2356" spans="1:13" ht="15.75" customHeight="1" x14ac:dyDescent="0.15">
      <c r="A2356" s="45"/>
      <c r="B2356" s="35"/>
      <c r="C2356" s="40"/>
      <c r="D2356" s="192" t="s">
        <v>5350</v>
      </c>
      <c r="E2356" s="193" t="s">
        <v>5351</v>
      </c>
      <c r="F2356" s="40"/>
      <c r="G2356" s="40"/>
      <c r="H2356" s="40"/>
      <c r="I2356" s="40"/>
      <c r="J2356" s="40"/>
      <c r="K2356" s="40"/>
      <c r="L2356" s="40"/>
      <c r="M2356" s="40"/>
    </row>
    <row r="2357" spans="1:13" ht="15.75" customHeight="1" x14ac:dyDescent="0.15">
      <c r="A2357" s="45"/>
      <c r="B2357" s="35"/>
      <c r="C2357" s="40"/>
      <c r="D2357" s="192" t="s">
        <v>5352</v>
      </c>
      <c r="E2357" s="193" t="s">
        <v>5353</v>
      </c>
      <c r="F2357" s="40"/>
      <c r="G2357" s="40"/>
      <c r="H2357" s="40"/>
      <c r="I2357" s="40"/>
      <c r="J2357" s="40"/>
      <c r="K2357" s="40"/>
      <c r="L2357" s="40"/>
      <c r="M2357" s="40"/>
    </row>
    <row r="2358" spans="1:13" ht="15.75" customHeight="1" x14ac:dyDescent="0.15">
      <c r="A2358" s="45"/>
      <c r="B2358" s="35"/>
      <c r="C2358" s="40"/>
      <c r="D2358" s="192" t="s">
        <v>5354</v>
      </c>
      <c r="E2358" s="193" t="s">
        <v>5355</v>
      </c>
      <c r="F2358" s="40"/>
      <c r="G2358" s="40"/>
      <c r="H2358" s="40"/>
      <c r="I2358" s="40"/>
      <c r="J2358" s="40"/>
      <c r="K2358" s="40"/>
      <c r="L2358" s="40"/>
      <c r="M2358" s="40"/>
    </row>
    <row r="2359" spans="1:13" ht="15.75" customHeight="1" x14ac:dyDescent="0.15">
      <c r="A2359" s="45"/>
      <c r="B2359" s="35"/>
      <c r="C2359" s="40"/>
      <c r="D2359" s="192" t="s">
        <v>5356</v>
      </c>
      <c r="E2359" s="193" t="s">
        <v>5357</v>
      </c>
      <c r="F2359" s="40"/>
      <c r="G2359" s="40"/>
      <c r="H2359" s="40"/>
      <c r="I2359" s="40"/>
      <c r="J2359" s="40"/>
      <c r="K2359" s="40"/>
      <c r="L2359" s="40"/>
      <c r="M2359" s="40"/>
    </row>
    <row r="2360" spans="1:13" ht="15.75" customHeight="1" x14ac:dyDescent="0.15">
      <c r="A2360" s="45"/>
      <c r="B2360" s="35"/>
      <c r="C2360" s="40"/>
      <c r="D2360" s="192" t="s">
        <v>5358</v>
      </c>
      <c r="E2360" s="193" t="s">
        <v>5359</v>
      </c>
      <c r="F2360" s="40"/>
      <c r="G2360" s="40"/>
      <c r="H2360" s="40"/>
      <c r="I2360" s="40"/>
      <c r="J2360" s="40"/>
      <c r="K2360" s="40"/>
      <c r="L2360" s="40"/>
      <c r="M2360" s="40"/>
    </row>
    <row r="2361" spans="1:13" ht="15.75" customHeight="1" x14ac:dyDescent="0.15">
      <c r="A2361" s="45"/>
      <c r="B2361" s="35"/>
      <c r="C2361" s="40"/>
      <c r="D2361" s="192" t="s">
        <v>5360</v>
      </c>
      <c r="E2361" s="193" t="s">
        <v>5361</v>
      </c>
      <c r="F2361" s="40"/>
      <c r="G2361" s="40"/>
      <c r="H2361" s="40"/>
      <c r="I2361" s="40"/>
      <c r="J2361" s="40"/>
      <c r="K2361" s="40"/>
      <c r="L2361" s="40"/>
      <c r="M2361" s="40"/>
    </row>
    <row r="2362" spans="1:13" ht="15.75" customHeight="1" x14ac:dyDescent="0.15">
      <c r="A2362" s="45"/>
      <c r="B2362" s="35"/>
      <c r="C2362" s="40"/>
      <c r="D2362" s="192" t="s">
        <v>5362</v>
      </c>
      <c r="E2362" s="193" t="s">
        <v>5363</v>
      </c>
      <c r="F2362" s="40"/>
      <c r="G2362" s="40"/>
      <c r="H2362" s="40"/>
      <c r="I2362" s="40"/>
      <c r="J2362" s="40"/>
      <c r="K2362" s="40"/>
      <c r="L2362" s="40"/>
      <c r="M2362" s="40"/>
    </row>
    <row r="2363" spans="1:13" ht="15.75" customHeight="1" x14ac:dyDescent="0.15">
      <c r="A2363" s="45"/>
      <c r="B2363" s="35"/>
      <c r="C2363" s="40"/>
      <c r="D2363" s="192" t="s">
        <v>5364</v>
      </c>
      <c r="E2363" s="193" t="s">
        <v>5365</v>
      </c>
      <c r="F2363" s="40"/>
      <c r="G2363" s="40"/>
      <c r="H2363" s="40"/>
      <c r="I2363" s="40"/>
      <c r="J2363" s="40"/>
      <c r="K2363" s="40"/>
      <c r="L2363" s="40"/>
      <c r="M2363" s="40"/>
    </row>
    <row r="2364" spans="1:13" ht="15.75" customHeight="1" x14ac:dyDescent="0.15">
      <c r="A2364" s="45"/>
      <c r="B2364" s="35"/>
      <c r="C2364" s="40"/>
      <c r="D2364" s="192" t="s">
        <v>5366</v>
      </c>
      <c r="E2364" s="193" t="s">
        <v>5367</v>
      </c>
      <c r="F2364" s="40"/>
      <c r="G2364" s="40"/>
      <c r="H2364" s="40"/>
      <c r="I2364" s="40"/>
      <c r="J2364" s="40"/>
      <c r="K2364" s="40"/>
      <c r="L2364" s="40"/>
      <c r="M2364" s="40"/>
    </row>
    <row r="2365" spans="1:13" ht="15.75" customHeight="1" x14ac:dyDescent="0.15">
      <c r="A2365" s="45"/>
      <c r="B2365" s="35"/>
      <c r="C2365" s="40"/>
      <c r="D2365" s="192" t="s">
        <v>5368</v>
      </c>
      <c r="E2365" s="193" t="s">
        <v>5369</v>
      </c>
      <c r="F2365" s="40"/>
      <c r="G2365" s="40"/>
      <c r="H2365" s="40"/>
      <c r="I2365" s="40"/>
      <c r="J2365" s="40"/>
      <c r="K2365" s="40"/>
      <c r="L2365" s="40"/>
      <c r="M2365" s="40"/>
    </row>
    <row r="2366" spans="1:13" ht="15.75" customHeight="1" x14ac:dyDescent="0.15">
      <c r="A2366" s="45"/>
      <c r="B2366" s="35"/>
      <c r="C2366" s="40"/>
      <c r="D2366" s="192" t="s">
        <v>5370</v>
      </c>
      <c r="E2366" s="193" t="s">
        <v>5371</v>
      </c>
      <c r="F2366" s="40"/>
      <c r="G2366" s="40"/>
      <c r="H2366" s="40"/>
      <c r="I2366" s="40"/>
      <c r="J2366" s="40"/>
      <c r="K2366" s="40"/>
      <c r="L2366" s="40"/>
      <c r="M2366" s="40"/>
    </row>
    <row r="2367" spans="1:13" ht="15.75" customHeight="1" x14ac:dyDescent="0.15">
      <c r="A2367" s="45"/>
      <c r="B2367" s="35"/>
      <c r="C2367" s="40"/>
      <c r="D2367" s="192" t="s">
        <v>5372</v>
      </c>
      <c r="E2367" s="193" t="s">
        <v>5373</v>
      </c>
      <c r="F2367" s="40"/>
      <c r="G2367" s="40"/>
      <c r="H2367" s="40"/>
      <c r="I2367" s="40"/>
      <c r="J2367" s="40"/>
      <c r="K2367" s="40"/>
      <c r="L2367" s="40"/>
      <c r="M2367" s="40"/>
    </row>
    <row r="2368" spans="1:13" ht="15.75" customHeight="1" x14ac:dyDescent="0.15">
      <c r="A2368" s="45"/>
      <c r="B2368" s="35"/>
      <c r="C2368" s="40"/>
      <c r="D2368" s="192" t="s">
        <v>5374</v>
      </c>
      <c r="E2368" s="193" t="s">
        <v>5375</v>
      </c>
      <c r="F2368" s="40"/>
      <c r="G2368" s="40"/>
      <c r="H2368" s="40"/>
      <c r="I2368" s="40"/>
      <c r="J2368" s="40"/>
      <c r="K2368" s="40"/>
      <c r="L2368" s="40"/>
      <c r="M2368" s="40"/>
    </row>
    <row r="2369" spans="1:13" ht="15.75" customHeight="1" x14ac:dyDescent="0.15">
      <c r="A2369" s="45"/>
      <c r="B2369" s="35"/>
      <c r="C2369" s="40"/>
      <c r="D2369" s="192" t="s">
        <v>5376</v>
      </c>
      <c r="E2369" s="193" t="s">
        <v>5377</v>
      </c>
      <c r="F2369" s="40"/>
      <c r="G2369" s="40"/>
      <c r="H2369" s="40"/>
      <c r="I2369" s="40"/>
      <c r="J2369" s="40"/>
      <c r="K2369" s="40"/>
      <c r="L2369" s="40"/>
      <c r="M2369" s="40"/>
    </row>
    <row r="2370" spans="1:13" ht="15.75" customHeight="1" x14ac:dyDescent="0.15">
      <c r="A2370" s="45"/>
      <c r="B2370" s="35"/>
      <c r="C2370" s="40"/>
      <c r="D2370" s="192" t="s">
        <v>5378</v>
      </c>
      <c r="E2370" s="193" t="s">
        <v>5379</v>
      </c>
      <c r="F2370" s="40"/>
      <c r="G2370" s="40"/>
      <c r="H2370" s="40"/>
      <c r="I2370" s="40"/>
      <c r="J2370" s="40"/>
      <c r="K2370" s="40"/>
      <c r="L2370" s="40"/>
      <c r="M2370" s="40"/>
    </row>
    <row r="2371" spans="1:13" ht="15.75" customHeight="1" x14ac:dyDescent="0.15">
      <c r="A2371" s="45"/>
      <c r="B2371" s="35"/>
      <c r="C2371" s="40"/>
      <c r="D2371" s="192" t="s">
        <v>5380</v>
      </c>
      <c r="E2371" s="193" t="s">
        <v>5381</v>
      </c>
      <c r="F2371" s="40"/>
      <c r="G2371" s="40"/>
      <c r="H2371" s="40"/>
      <c r="I2371" s="40"/>
      <c r="J2371" s="40"/>
      <c r="K2371" s="40"/>
      <c r="L2371" s="40"/>
      <c r="M2371" s="40"/>
    </row>
    <row r="2372" spans="1:13" ht="15.75" customHeight="1" x14ac:dyDescent="0.15">
      <c r="A2372" s="45"/>
      <c r="B2372" s="35"/>
      <c r="C2372" s="40"/>
      <c r="D2372" s="192" t="s">
        <v>5382</v>
      </c>
      <c r="E2372" s="193" t="s">
        <v>5383</v>
      </c>
      <c r="F2372" s="40"/>
      <c r="G2372" s="40"/>
      <c r="H2372" s="40"/>
      <c r="I2372" s="40"/>
      <c r="J2372" s="40"/>
      <c r="K2372" s="40"/>
      <c r="L2372" s="40"/>
      <c r="M2372" s="40"/>
    </row>
    <row r="2373" spans="1:13" ht="15.75" customHeight="1" x14ac:dyDescent="0.15">
      <c r="A2373" s="45"/>
      <c r="B2373" s="35"/>
      <c r="C2373" s="40"/>
      <c r="D2373" s="192" t="s">
        <v>5384</v>
      </c>
      <c r="E2373" s="193" t="s">
        <v>5385</v>
      </c>
      <c r="F2373" s="40"/>
      <c r="G2373" s="40"/>
      <c r="H2373" s="40"/>
      <c r="I2373" s="40"/>
      <c r="J2373" s="40"/>
      <c r="K2373" s="40"/>
      <c r="L2373" s="40"/>
      <c r="M2373" s="40"/>
    </row>
    <row r="2374" spans="1:13" ht="15.75" customHeight="1" x14ac:dyDescent="0.15">
      <c r="A2374" s="45"/>
      <c r="B2374" s="35"/>
      <c r="C2374" s="40"/>
      <c r="D2374" s="192" t="s">
        <v>5386</v>
      </c>
      <c r="E2374" s="193" t="s">
        <v>5387</v>
      </c>
      <c r="F2374" s="40"/>
      <c r="G2374" s="40"/>
      <c r="H2374" s="40"/>
      <c r="I2374" s="40"/>
      <c r="J2374" s="40"/>
      <c r="K2374" s="40"/>
      <c r="L2374" s="40"/>
      <c r="M2374" s="40"/>
    </row>
    <row r="2375" spans="1:13" ht="15.75" customHeight="1" x14ac:dyDescent="0.15">
      <c r="A2375" s="45"/>
      <c r="B2375" s="35"/>
      <c r="C2375" s="40"/>
      <c r="D2375" s="192" t="s">
        <v>5388</v>
      </c>
      <c r="E2375" s="193" t="s">
        <v>5389</v>
      </c>
      <c r="F2375" s="40"/>
      <c r="G2375" s="40"/>
      <c r="H2375" s="40"/>
      <c r="I2375" s="40"/>
      <c r="J2375" s="40"/>
      <c r="K2375" s="40"/>
      <c r="L2375" s="40"/>
      <c r="M2375" s="40"/>
    </row>
    <row r="2376" spans="1:13" ht="15.75" customHeight="1" x14ac:dyDescent="0.15">
      <c r="A2376" s="45"/>
      <c r="B2376" s="35"/>
      <c r="C2376" s="40"/>
      <c r="D2376" s="192" t="s">
        <v>5390</v>
      </c>
      <c r="E2376" s="193" t="s">
        <v>5391</v>
      </c>
      <c r="F2376" s="40"/>
      <c r="G2376" s="40"/>
      <c r="H2376" s="40"/>
      <c r="I2376" s="40"/>
      <c r="J2376" s="40"/>
      <c r="K2376" s="40"/>
      <c r="L2376" s="40"/>
      <c r="M2376" s="40"/>
    </row>
    <row r="2377" spans="1:13" ht="15.75" customHeight="1" x14ac:dyDescent="0.15">
      <c r="A2377" s="45"/>
      <c r="B2377" s="35"/>
      <c r="C2377" s="40"/>
      <c r="D2377" s="192" t="s">
        <v>5392</v>
      </c>
      <c r="E2377" s="193" t="s">
        <v>5393</v>
      </c>
      <c r="F2377" s="40"/>
      <c r="G2377" s="40"/>
      <c r="H2377" s="40"/>
      <c r="I2377" s="40"/>
      <c r="J2377" s="40"/>
      <c r="K2377" s="40"/>
      <c r="L2377" s="40"/>
      <c r="M2377" s="40"/>
    </row>
    <row r="2378" spans="1:13" ht="15.75" customHeight="1" x14ac:dyDescent="0.15">
      <c r="A2378" s="45"/>
      <c r="B2378" s="35"/>
      <c r="C2378" s="40"/>
      <c r="D2378" s="192" t="s">
        <v>5394</v>
      </c>
      <c r="E2378" s="193" t="s">
        <v>5395</v>
      </c>
      <c r="F2378" s="40"/>
      <c r="G2378" s="40"/>
      <c r="H2378" s="40"/>
      <c r="I2378" s="40"/>
      <c r="J2378" s="40"/>
      <c r="K2378" s="40"/>
      <c r="L2378" s="40"/>
      <c r="M2378" s="40"/>
    </row>
    <row r="2379" spans="1:13" ht="15.75" customHeight="1" x14ac:dyDescent="0.15">
      <c r="A2379" s="45"/>
      <c r="B2379" s="35"/>
      <c r="C2379" s="40"/>
      <c r="D2379" s="192" t="s">
        <v>5396</v>
      </c>
      <c r="E2379" s="193" t="s">
        <v>5397</v>
      </c>
      <c r="F2379" s="40"/>
      <c r="G2379" s="40"/>
      <c r="H2379" s="40"/>
      <c r="I2379" s="40"/>
      <c r="J2379" s="40"/>
      <c r="K2379" s="40"/>
      <c r="L2379" s="40"/>
      <c r="M2379" s="40"/>
    </row>
    <row r="2380" spans="1:13" ht="15.75" customHeight="1" x14ac:dyDescent="0.15">
      <c r="A2380" s="45"/>
      <c r="B2380" s="35"/>
      <c r="C2380" s="40"/>
      <c r="D2380" s="192" t="s">
        <v>5398</v>
      </c>
      <c r="E2380" s="193" t="s">
        <v>5399</v>
      </c>
      <c r="F2380" s="40"/>
      <c r="G2380" s="40"/>
      <c r="H2380" s="40"/>
      <c r="I2380" s="40"/>
      <c r="J2380" s="40"/>
      <c r="K2380" s="40"/>
      <c r="L2380" s="40"/>
      <c r="M2380" s="40"/>
    </row>
    <row r="2381" spans="1:13" ht="15.75" customHeight="1" x14ac:dyDescent="0.15">
      <c r="A2381" s="45"/>
      <c r="B2381" s="35"/>
      <c r="C2381" s="40"/>
      <c r="D2381" s="192" t="s">
        <v>5400</v>
      </c>
      <c r="E2381" s="193" t="s">
        <v>5401</v>
      </c>
      <c r="F2381" s="40"/>
      <c r="G2381" s="40"/>
      <c r="H2381" s="40"/>
      <c r="I2381" s="40"/>
      <c r="J2381" s="40"/>
      <c r="K2381" s="40"/>
      <c r="L2381" s="40"/>
      <c r="M2381" s="40"/>
    </row>
    <row r="2382" spans="1:13" ht="15.75" customHeight="1" x14ac:dyDescent="0.15">
      <c r="A2382" s="45"/>
      <c r="B2382" s="35"/>
      <c r="C2382" s="40"/>
      <c r="D2382" s="192" t="s">
        <v>5402</v>
      </c>
      <c r="E2382" s="193" t="s">
        <v>5403</v>
      </c>
      <c r="F2382" s="40"/>
      <c r="G2382" s="40"/>
      <c r="H2382" s="40"/>
      <c r="I2382" s="40"/>
      <c r="J2382" s="40"/>
      <c r="K2382" s="40"/>
      <c r="L2382" s="40"/>
      <c r="M2382" s="40"/>
    </row>
    <row r="2383" spans="1:13" ht="15.75" customHeight="1" x14ac:dyDescent="0.15">
      <c r="A2383" s="45"/>
      <c r="B2383" s="35"/>
      <c r="C2383" s="40"/>
      <c r="D2383" s="192" t="s">
        <v>5404</v>
      </c>
      <c r="E2383" s="193" t="s">
        <v>5405</v>
      </c>
      <c r="F2383" s="40"/>
      <c r="G2383" s="40"/>
      <c r="H2383" s="40"/>
      <c r="I2383" s="40"/>
      <c r="J2383" s="40"/>
      <c r="K2383" s="40"/>
      <c r="L2383" s="40"/>
      <c r="M2383" s="40"/>
    </row>
    <row r="2384" spans="1:13" ht="15.75" customHeight="1" x14ac:dyDescent="0.15">
      <c r="A2384" s="45"/>
      <c r="B2384" s="35"/>
      <c r="C2384" s="40"/>
      <c r="D2384" s="192" t="s">
        <v>5406</v>
      </c>
      <c r="E2384" s="193" t="s">
        <v>5407</v>
      </c>
      <c r="F2384" s="40"/>
      <c r="G2384" s="40"/>
      <c r="H2384" s="40"/>
      <c r="I2384" s="40"/>
      <c r="J2384" s="40"/>
      <c r="K2384" s="40"/>
      <c r="L2384" s="40"/>
      <c r="M2384" s="40"/>
    </row>
    <row r="2385" spans="1:13" ht="15.75" customHeight="1" x14ac:dyDescent="0.15">
      <c r="A2385" s="45"/>
      <c r="B2385" s="35"/>
      <c r="C2385" s="40"/>
      <c r="D2385" s="192" t="s">
        <v>5408</v>
      </c>
      <c r="E2385" s="193" t="s">
        <v>5409</v>
      </c>
      <c r="F2385" s="40"/>
      <c r="G2385" s="40"/>
      <c r="H2385" s="40"/>
      <c r="I2385" s="40"/>
      <c r="J2385" s="40"/>
      <c r="K2385" s="40"/>
      <c r="L2385" s="40"/>
      <c r="M2385" s="40"/>
    </row>
    <row r="2386" spans="1:13" ht="15.75" customHeight="1" x14ac:dyDescent="0.15">
      <c r="A2386" s="45"/>
      <c r="B2386" s="35"/>
      <c r="C2386" s="40"/>
      <c r="D2386" s="192" t="s">
        <v>5410</v>
      </c>
      <c r="E2386" s="193" t="s">
        <v>5411</v>
      </c>
      <c r="F2386" s="40"/>
      <c r="G2386" s="40"/>
      <c r="H2386" s="40"/>
      <c r="I2386" s="40"/>
      <c r="J2386" s="40"/>
      <c r="K2386" s="40"/>
      <c r="L2386" s="40"/>
      <c r="M2386" s="40"/>
    </row>
    <row r="2387" spans="1:13" ht="15.75" customHeight="1" x14ac:dyDescent="0.15">
      <c r="A2387" s="45"/>
      <c r="B2387" s="35"/>
      <c r="C2387" s="40"/>
      <c r="D2387" s="192" t="s">
        <v>5412</v>
      </c>
      <c r="E2387" s="193" t="s">
        <v>5413</v>
      </c>
      <c r="F2387" s="40"/>
      <c r="G2387" s="40"/>
      <c r="H2387" s="40"/>
      <c r="I2387" s="40"/>
      <c r="J2387" s="40"/>
      <c r="K2387" s="40"/>
      <c r="L2387" s="40"/>
      <c r="M2387" s="40"/>
    </row>
    <row r="2388" spans="1:13" ht="15.75" customHeight="1" x14ac:dyDescent="0.15">
      <c r="A2388" s="45"/>
      <c r="B2388" s="35"/>
      <c r="C2388" s="40"/>
      <c r="D2388" s="192" t="s">
        <v>5414</v>
      </c>
      <c r="E2388" s="193" t="s">
        <v>5415</v>
      </c>
      <c r="F2388" s="40"/>
      <c r="G2388" s="40"/>
      <c r="H2388" s="40"/>
      <c r="I2388" s="40"/>
      <c r="J2388" s="40"/>
      <c r="K2388" s="40"/>
      <c r="L2388" s="40"/>
      <c r="M2388" s="40"/>
    </row>
    <row r="2389" spans="1:13" ht="15.75" customHeight="1" x14ac:dyDescent="0.15">
      <c r="A2389" s="45"/>
      <c r="B2389" s="35"/>
      <c r="C2389" s="40"/>
      <c r="D2389" s="192" t="s">
        <v>5416</v>
      </c>
      <c r="E2389" s="193" t="s">
        <v>5417</v>
      </c>
      <c r="F2389" s="40"/>
      <c r="G2389" s="40"/>
      <c r="H2389" s="40"/>
      <c r="I2389" s="40"/>
      <c r="J2389" s="40"/>
      <c r="K2389" s="40"/>
      <c r="L2389" s="40"/>
      <c r="M2389" s="40"/>
    </row>
    <row r="2390" spans="1:13" ht="15.75" customHeight="1" x14ac:dyDescent="0.15">
      <c r="A2390" s="45"/>
      <c r="B2390" s="35"/>
      <c r="C2390" s="40"/>
      <c r="D2390" s="192" t="s">
        <v>5418</v>
      </c>
      <c r="E2390" s="193" t="s">
        <v>5419</v>
      </c>
      <c r="F2390" s="40"/>
      <c r="G2390" s="40"/>
      <c r="H2390" s="40"/>
      <c r="I2390" s="40"/>
      <c r="J2390" s="40"/>
      <c r="K2390" s="40"/>
      <c r="L2390" s="40"/>
      <c r="M2390" s="40"/>
    </row>
    <row r="2391" spans="1:13" ht="15.75" customHeight="1" x14ac:dyDescent="0.15">
      <c r="A2391" s="45"/>
      <c r="B2391" s="35"/>
      <c r="C2391" s="40"/>
      <c r="D2391" s="192" t="s">
        <v>5420</v>
      </c>
      <c r="E2391" s="193" t="s">
        <v>5421</v>
      </c>
      <c r="F2391" s="40"/>
      <c r="G2391" s="40"/>
      <c r="H2391" s="40"/>
      <c r="I2391" s="40"/>
      <c r="J2391" s="40"/>
      <c r="K2391" s="40"/>
      <c r="L2391" s="40"/>
      <c r="M2391" s="40"/>
    </row>
    <row r="2392" spans="1:13" ht="15.75" customHeight="1" x14ac:dyDescent="0.15">
      <c r="A2392" s="45"/>
      <c r="B2392" s="35"/>
      <c r="C2392" s="40"/>
      <c r="D2392" s="192" t="s">
        <v>5422</v>
      </c>
      <c r="E2392" s="193" t="s">
        <v>5423</v>
      </c>
      <c r="F2392" s="40"/>
      <c r="G2392" s="40"/>
      <c r="H2392" s="40"/>
      <c r="I2392" s="40"/>
      <c r="J2392" s="40"/>
      <c r="K2392" s="40"/>
      <c r="L2392" s="40"/>
      <c r="M2392" s="40"/>
    </row>
    <row r="2393" spans="1:13" ht="15.75" customHeight="1" x14ac:dyDescent="0.15">
      <c r="A2393" s="45"/>
      <c r="B2393" s="35"/>
      <c r="C2393" s="40"/>
      <c r="D2393" s="192" t="s">
        <v>5424</v>
      </c>
      <c r="E2393" s="193" t="s">
        <v>5425</v>
      </c>
      <c r="F2393" s="40"/>
      <c r="G2393" s="40"/>
      <c r="H2393" s="40"/>
      <c r="I2393" s="40"/>
      <c r="J2393" s="40"/>
      <c r="K2393" s="40"/>
      <c r="L2393" s="40"/>
      <c r="M2393" s="40"/>
    </row>
    <row r="2394" spans="1:13" ht="15.75" customHeight="1" x14ac:dyDescent="0.15">
      <c r="A2394" s="45"/>
      <c r="B2394" s="35"/>
      <c r="C2394" s="40"/>
      <c r="D2394" s="192" t="s">
        <v>5426</v>
      </c>
      <c r="E2394" s="193" t="s">
        <v>5427</v>
      </c>
      <c r="F2394" s="40"/>
      <c r="G2394" s="40"/>
      <c r="H2394" s="40"/>
      <c r="I2394" s="40"/>
      <c r="J2394" s="40"/>
      <c r="K2394" s="40"/>
      <c r="L2394" s="40"/>
      <c r="M2394" s="40"/>
    </row>
    <row r="2395" spans="1:13" ht="15.75" customHeight="1" x14ac:dyDescent="0.15">
      <c r="A2395" s="45"/>
      <c r="B2395" s="35"/>
      <c r="C2395" s="40"/>
      <c r="D2395" s="192" t="s">
        <v>5428</v>
      </c>
      <c r="E2395" s="193" t="s">
        <v>5429</v>
      </c>
      <c r="F2395" s="40"/>
      <c r="G2395" s="40"/>
      <c r="H2395" s="40"/>
      <c r="I2395" s="40"/>
      <c r="J2395" s="40"/>
      <c r="K2395" s="40"/>
      <c r="L2395" s="40"/>
      <c r="M2395" s="40"/>
    </row>
    <row r="2396" spans="1:13" ht="15.75" customHeight="1" x14ac:dyDescent="0.15">
      <c r="A2396" s="45"/>
      <c r="B2396" s="35"/>
      <c r="C2396" s="40"/>
      <c r="D2396" s="192" t="s">
        <v>5430</v>
      </c>
      <c r="E2396" s="193" t="s">
        <v>5431</v>
      </c>
      <c r="F2396" s="40"/>
      <c r="G2396" s="40"/>
      <c r="H2396" s="40"/>
      <c r="I2396" s="40"/>
      <c r="J2396" s="40"/>
      <c r="K2396" s="40"/>
      <c r="L2396" s="40"/>
      <c r="M2396" s="40"/>
    </row>
    <row r="2397" spans="1:13" ht="15.75" customHeight="1" x14ac:dyDescent="0.15">
      <c r="A2397" s="45"/>
      <c r="B2397" s="35"/>
      <c r="C2397" s="40"/>
      <c r="D2397" s="192" t="s">
        <v>5432</v>
      </c>
      <c r="E2397" s="193" t="s">
        <v>5433</v>
      </c>
      <c r="F2397" s="40"/>
      <c r="G2397" s="40"/>
      <c r="H2397" s="40"/>
      <c r="I2397" s="40"/>
      <c r="J2397" s="40"/>
      <c r="K2397" s="40"/>
      <c r="L2397" s="40"/>
      <c r="M2397" s="40"/>
    </row>
    <row r="2398" spans="1:13" ht="15.75" customHeight="1" x14ac:dyDescent="0.15">
      <c r="A2398" s="45"/>
      <c r="B2398" s="35"/>
      <c r="C2398" s="40"/>
      <c r="D2398" s="192" t="s">
        <v>5434</v>
      </c>
      <c r="E2398" s="193" t="s">
        <v>5435</v>
      </c>
      <c r="F2398" s="40"/>
      <c r="G2398" s="40"/>
      <c r="H2398" s="40"/>
      <c r="I2398" s="40"/>
      <c r="J2398" s="40"/>
      <c r="K2398" s="40"/>
      <c r="L2398" s="40"/>
      <c r="M2398" s="40"/>
    </row>
    <row r="2399" spans="1:13" ht="15.75" customHeight="1" x14ac:dyDescent="0.15">
      <c r="A2399" s="45"/>
      <c r="B2399" s="35"/>
      <c r="C2399" s="40"/>
      <c r="D2399" s="192" t="s">
        <v>5436</v>
      </c>
      <c r="E2399" s="193" t="s">
        <v>5437</v>
      </c>
      <c r="F2399" s="40"/>
      <c r="G2399" s="40"/>
      <c r="H2399" s="40"/>
      <c r="I2399" s="40"/>
      <c r="J2399" s="40"/>
      <c r="K2399" s="40"/>
      <c r="L2399" s="40"/>
      <c r="M2399" s="40"/>
    </row>
    <row r="2400" spans="1:13" ht="15.75" customHeight="1" x14ac:dyDescent="0.15">
      <c r="A2400" s="45"/>
      <c r="B2400" s="35"/>
      <c r="C2400" s="40"/>
      <c r="D2400" s="192" t="s">
        <v>5438</v>
      </c>
      <c r="E2400" s="193" t="s">
        <v>5439</v>
      </c>
      <c r="F2400" s="40"/>
      <c r="G2400" s="40"/>
      <c r="H2400" s="40"/>
      <c r="I2400" s="40"/>
      <c r="J2400" s="40"/>
      <c r="K2400" s="40"/>
      <c r="L2400" s="40"/>
      <c r="M2400" s="40"/>
    </row>
    <row r="2401" spans="1:13" ht="15.75" customHeight="1" x14ac:dyDescent="0.15">
      <c r="A2401" s="45"/>
      <c r="B2401" s="35"/>
      <c r="C2401" s="40"/>
      <c r="D2401" s="192" t="s">
        <v>5440</v>
      </c>
      <c r="E2401" s="193" t="s">
        <v>5441</v>
      </c>
      <c r="F2401" s="40"/>
      <c r="G2401" s="40"/>
      <c r="H2401" s="40"/>
      <c r="I2401" s="40"/>
      <c r="J2401" s="40"/>
      <c r="K2401" s="40"/>
      <c r="L2401" s="40"/>
      <c r="M2401" s="40"/>
    </row>
    <row r="2402" spans="1:13" ht="15.75" customHeight="1" x14ac:dyDescent="0.15">
      <c r="A2402" s="45"/>
      <c r="B2402" s="35"/>
      <c r="C2402" s="40"/>
      <c r="D2402" s="192" t="s">
        <v>5442</v>
      </c>
      <c r="E2402" s="193" t="s">
        <v>5443</v>
      </c>
      <c r="F2402" s="40"/>
      <c r="G2402" s="40"/>
      <c r="H2402" s="40"/>
      <c r="I2402" s="40"/>
      <c r="J2402" s="40"/>
      <c r="K2402" s="40"/>
      <c r="L2402" s="40"/>
      <c r="M2402" s="40"/>
    </row>
    <row r="2403" spans="1:13" ht="15.75" customHeight="1" x14ac:dyDescent="0.15">
      <c r="A2403" s="45"/>
      <c r="B2403" s="35"/>
      <c r="C2403" s="40"/>
      <c r="D2403" s="192" t="s">
        <v>5444</v>
      </c>
      <c r="E2403" s="193" t="s">
        <v>5445</v>
      </c>
      <c r="F2403" s="40"/>
      <c r="G2403" s="40"/>
      <c r="H2403" s="40"/>
      <c r="I2403" s="40"/>
      <c r="J2403" s="40"/>
      <c r="K2403" s="40"/>
      <c r="L2403" s="40"/>
      <c r="M2403" s="40"/>
    </row>
    <row r="2404" spans="1:13" ht="15.75" customHeight="1" x14ac:dyDescent="0.15">
      <c r="A2404" s="45"/>
      <c r="B2404" s="35"/>
      <c r="C2404" s="40"/>
      <c r="D2404" s="192" t="s">
        <v>5446</v>
      </c>
      <c r="E2404" s="193" t="s">
        <v>5447</v>
      </c>
      <c r="F2404" s="40"/>
      <c r="G2404" s="40"/>
      <c r="H2404" s="40"/>
      <c r="I2404" s="40"/>
      <c r="J2404" s="40"/>
      <c r="K2404" s="40"/>
      <c r="L2404" s="40"/>
      <c r="M2404" s="40"/>
    </row>
    <row r="2405" spans="1:13" ht="15.75" customHeight="1" x14ac:dyDescent="0.15">
      <c r="A2405" s="45"/>
      <c r="B2405" s="35"/>
      <c r="C2405" s="40"/>
      <c r="D2405" s="192" t="s">
        <v>5448</v>
      </c>
      <c r="E2405" s="193" t="s">
        <v>5449</v>
      </c>
      <c r="F2405" s="40"/>
      <c r="G2405" s="40"/>
      <c r="H2405" s="40"/>
      <c r="I2405" s="40"/>
      <c r="J2405" s="40"/>
      <c r="K2405" s="40"/>
      <c r="L2405" s="40"/>
      <c r="M2405" s="40"/>
    </row>
    <row r="2406" spans="1:13" ht="15.75" customHeight="1" x14ac:dyDescent="0.15">
      <c r="A2406" s="45"/>
      <c r="B2406" s="35"/>
      <c r="C2406" s="40"/>
      <c r="D2406" s="192" t="s">
        <v>5450</v>
      </c>
      <c r="E2406" s="193" t="s">
        <v>5451</v>
      </c>
      <c r="F2406" s="40"/>
      <c r="G2406" s="40"/>
      <c r="H2406" s="40"/>
      <c r="I2406" s="40"/>
      <c r="J2406" s="40"/>
      <c r="K2406" s="40"/>
      <c r="L2406" s="40"/>
      <c r="M2406" s="40"/>
    </row>
    <row r="2407" spans="1:13" ht="15.75" customHeight="1" x14ac:dyDescent="0.15">
      <c r="A2407" s="45"/>
      <c r="B2407" s="35"/>
      <c r="C2407" s="40"/>
      <c r="D2407" s="192" t="s">
        <v>5452</v>
      </c>
      <c r="E2407" s="193" t="s">
        <v>5453</v>
      </c>
      <c r="F2407" s="40"/>
      <c r="G2407" s="40"/>
      <c r="H2407" s="40"/>
      <c r="I2407" s="40"/>
      <c r="J2407" s="40"/>
      <c r="K2407" s="40"/>
      <c r="L2407" s="40"/>
      <c r="M2407" s="40"/>
    </row>
    <row r="2408" spans="1:13" ht="15.75" customHeight="1" x14ac:dyDescent="0.15">
      <c r="A2408" s="45"/>
      <c r="B2408" s="35"/>
      <c r="C2408" s="40"/>
      <c r="D2408" s="192" t="s">
        <v>5454</v>
      </c>
      <c r="E2408" s="193" t="s">
        <v>5455</v>
      </c>
      <c r="F2408" s="40"/>
      <c r="G2408" s="40"/>
      <c r="H2408" s="40"/>
      <c r="I2408" s="40"/>
      <c r="J2408" s="40"/>
      <c r="K2408" s="40"/>
      <c r="L2408" s="40"/>
      <c r="M2408" s="40"/>
    </row>
    <row r="2409" spans="1:13" ht="15.75" customHeight="1" x14ac:dyDescent="0.15">
      <c r="A2409" s="45"/>
      <c r="B2409" s="35"/>
      <c r="C2409" s="40"/>
      <c r="D2409" s="192" t="s">
        <v>5456</v>
      </c>
      <c r="E2409" s="193" t="s">
        <v>5457</v>
      </c>
      <c r="F2409" s="40"/>
      <c r="G2409" s="40"/>
      <c r="H2409" s="40"/>
      <c r="I2409" s="40"/>
      <c r="J2409" s="40"/>
      <c r="K2409" s="40"/>
      <c r="L2409" s="40"/>
      <c r="M2409" s="40"/>
    </row>
    <row r="2410" spans="1:13" ht="15.75" customHeight="1" x14ac:dyDescent="0.15">
      <c r="A2410" s="45"/>
      <c r="B2410" s="35"/>
      <c r="C2410" s="40"/>
      <c r="D2410" s="192" t="s">
        <v>5458</v>
      </c>
      <c r="E2410" s="193" t="s">
        <v>5459</v>
      </c>
      <c r="F2410" s="40"/>
      <c r="G2410" s="40"/>
      <c r="H2410" s="40"/>
      <c r="I2410" s="40"/>
      <c r="J2410" s="40"/>
      <c r="K2410" s="40"/>
      <c r="L2410" s="40"/>
      <c r="M2410" s="40"/>
    </row>
    <row r="2411" spans="1:13" ht="15.75" customHeight="1" x14ac:dyDescent="0.15">
      <c r="A2411" s="45"/>
      <c r="B2411" s="35"/>
      <c r="C2411" s="40"/>
      <c r="D2411" s="192" t="s">
        <v>5460</v>
      </c>
      <c r="E2411" s="193" t="s">
        <v>5461</v>
      </c>
      <c r="F2411" s="40"/>
      <c r="G2411" s="40"/>
      <c r="H2411" s="40"/>
      <c r="I2411" s="40"/>
      <c r="J2411" s="40"/>
      <c r="K2411" s="40"/>
      <c r="L2411" s="40"/>
      <c r="M2411" s="40"/>
    </row>
    <row r="2412" spans="1:13" ht="15.75" customHeight="1" x14ac:dyDescent="0.15">
      <c r="A2412" s="45"/>
      <c r="B2412" s="35"/>
      <c r="C2412" s="40"/>
      <c r="D2412" s="192" t="s">
        <v>5462</v>
      </c>
      <c r="E2412" s="193" t="s">
        <v>5463</v>
      </c>
      <c r="F2412" s="40"/>
      <c r="G2412" s="40"/>
      <c r="H2412" s="40"/>
      <c r="I2412" s="40"/>
      <c r="J2412" s="40"/>
      <c r="K2412" s="40"/>
      <c r="L2412" s="40"/>
      <c r="M2412" s="40"/>
    </row>
    <row r="2413" spans="1:13" ht="15.75" customHeight="1" x14ac:dyDescent="0.15">
      <c r="A2413" s="45"/>
      <c r="B2413" s="35"/>
      <c r="C2413" s="40"/>
      <c r="D2413" s="192" t="s">
        <v>5464</v>
      </c>
      <c r="E2413" s="193" t="s">
        <v>5465</v>
      </c>
      <c r="F2413" s="40"/>
      <c r="G2413" s="40"/>
      <c r="H2413" s="40"/>
      <c r="I2413" s="40"/>
      <c r="J2413" s="40"/>
      <c r="K2413" s="40"/>
      <c r="L2413" s="40"/>
      <c r="M2413" s="40"/>
    </row>
    <row r="2414" spans="1:13" ht="15.75" customHeight="1" x14ac:dyDescent="0.15">
      <c r="A2414" s="45"/>
      <c r="B2414" s="35"/>
      <c r="C2414" s="40"/>
      <c r="D2414" s="192" t="s">
        <v>5466</v>
      </c>
      <c r="E2414" s="193" t="s">
        <v>5467</v>
      </c>
      <c r="F2414" s="40"/>
      <c r="G2414" s="40"/>
      <c r="H2414" s="40"/>
      <c r="I2414" s="40"/>
      <c r="J2414" s="40"/>
      <c r="K2414" s="40"/>
      <c r="L2414" s="40"/>
      <c r="M2414" s="40"/>
    </row>
    <row r="2415" spans="1:13" ht="15.75" customHeight="1" x14ac:dyDescent="0.15">
      <c r="A2415" s="45"/>
      <c r="B2415" s="35"/>
      <c r="C2415" s="40"/>
      <c r="D2415" s="192" t="s">
        <v>5468</v>
      </c>
      <c r="E2415" s="193" t="s">
        <v>5469</v>
      </c>
      <c r="F2415" s="40"/>
      <c r="G2415" s="40"/>
      <c r="H2415" s="40"/>
      <c r="I2415" s="40"/>
      <c r="J2415" s="40"/>
      <c r="K2415" s="40"/>
      <c r="L2415" s="40"/>
      <c r="M2415" s="40"/>
    </row>
    <row r="2416" spans="1:13" ht="15.75" customHeight="1" x14ac:dyDescent="0.15">
      <c r="A2416" s="45"/>
      <c r="B2416" s="35"/>
      <c r="C2416" s="40"/>
      <c r="D2416" s="192" t="s">
        <v>5470</v>
      </c>
      <c r="E2416" s="193" t="s">
        <v>5471</v>
      </c>
      <c r="F2416" s="40"/>
      <c r="G2416" s="40"/>
      <c r="H2416" s="40"/>
      <c r="I2416" s="40"/>
      <c r="J2416" s="40"/>
      <c r="K2416" s="40"/>
      <c r="L2416" s="40"/>
      <c r="M2416" s="40"/>
    </row>
    <row r="2417" spans="1:13" ht="15.75" customHeight="1" x14ac:dyDescent="0.15">
      <c r="A2417" s="45"/>
      <c r="B2417" s="35"/>
      <c r="C2417" s="40"/>
      <c r="D2417" s="192" t="s">
        <v>5472</v>
      </c>
      <c r="E2417" s="193" t="s">
        <v>5473</v>
      </c>
      <c r="F2417" s="40"/>
      <c r="G2417" s="40"/>
      <c r="H2417" s="40"/>
      <c r="I2417" s="40"/>
      <c r="J2417" s="40"/>
      <c r="K2417" s="40"/>
      <c r="L2417" s="40"/>
      <c r="M2417" s="40"/>
    </row>
    <row r="2418" spans="1:13" ht="15.75" customHeight="1" x14ac:dyDescent="0.15">
      <c r="A2418" s="45"/>
      <c r="B2418" s="35"/>
      <c r="C2418" s="40"/>
      <c r="D2418" s="192" t="s">
        <v>5474</v>
      </c>
      <c r="E2418" s="193" t="s">
        <v>5475</v>
      </c>
      <c r="F2418" s="40"/>
      <c r="G2418" s="40"/>
      <c r="H2418" s="40"/>
      <c r="I2418" s="40"/>
      <c r="J2418" s="40"/>
      <c r="K2418" s="40"/>
      <c r="L2418" s="40"/>
      <c r="M2418" s="40"/>
    </row>
    <row r="2419" spans="1:13" ht="15.75" customHeight="1" x14ac:dyDescent="0.15">
      <c r="A2419" s="45"/>
      <c r="B2419" s="35"/>
      <c r="C2419" s="40"/>
      <c r="D2419" s="192" t="s">
        <v>5476</v>
      </c>
      <c r="E2419" s="193" t="s">
        <v>5477</v>
      </c>
      <c r="F2419" s="40"/>
      <c r="G2419" s="40"/>
      <c r="H2419" s="40"/>
      <c r="I2419" s="40"/>
      <c r="J2419" s="40"/>
      <c r="K2419" s="40"/>
      <c r="L2419" s="40"/>
      <c r="M2419" s="40"/>
    </row>
    <row r="2420" spans="1:13" ht="15.75" customHeight="1" x14ac:dyDescent="0.15">
      <c r="A2420" s="45"/>
      <c r="B2420" s="35"/>
      <c r="C2420" s="40"/>
      <c r="D2420" s="192" t="s">
        <v>5478</v>
      </c>
      <c r="E2420" s="193" t="s">
        <v>5479</v>
      </c>
      <c r="F2420" s="40"/>
      <c r="G2420" s="40"/>
      <c r="H2420" s="40"/>
      <c r="I2420" s="40"/>
      <c r="J2420" s="40"/>
      <c r="K2420" s="40"/>
      <c r="L2420" s="40"/>
      <c r="M2420" s="40"/>
    </row>
    <row r="2421" spans="1:13" ht="15.75" customHeight="1" x14ac:dyDescent="0.15">
      <c r="A2421" s="45"/>
      <c r="B2421" s="35"/>
      <c r="C2421" s="40"/>
      <c r="D2421" s="192" t="s">
        <v>5480</v>
      </c>
      <c r="E2421" s="193" t="s">
        <v>5481</v>
      </c>
      <c r="F2421" s="40"/>
      <c r="G2421" s="40"/>
      <c r="H2421" s="40"/>
      <c r="I2421" s="40"/>
      <c r="J2421" s="40"/>
      <c r="K2421" s="40"/>
      <c r="L2421" s="40"/>
      <c r="M2421" s="40"/>
    </row>
    <row r="2422" spans="1:13" ht="15.75" customHeight="1" x14ac:dyDescent="0.15">
      <c r="A2422" s="45"/>
      <c r="B2422" s="35"/>
      <c r="C2422" s="40"/>
      <c r="D2422" s="192" t="s">
        <v>5482</v>
      </c>
      <c r="E2422" s="193" t="s">
        <v>5483</v>
      </c>
      <c r="F2422" s="40"/>
      <c r="G2422" s="40"/>
      <c r="H2422" s="40"/>
      <c r="I2422" s="40"/>
      <c r="J2422" s="40"/>
      <c r="K2422" s="40"/>
      <c r="L2422" s="40"/>
      <c r="M2422" s="40"/>
    </row>
    <row r="2423" spans="1:13" ht="15.75" customHeight="1" x14ac:dyDescent="0.15">
      <c r="A2423" s="45"/>
      <c r="B2423" s="35"/>
      <c r="C2423" s="40"/>
      <c r="D2423" s="192" t="s">
        <v>5484</v>
      </c>
      <c r="E2423" s="193" t="s">
        <v>5485</v>
      </c>
      <c r="F2423" s="40"/>
      <c r="G2423" s="40"/>
      <c r="H2423" s="40"/>
      <c r="I2423" s="40"/>
      <c r="J2423" s="40"/>
      <c r="K2423" s="40"/>
      <c r="L2423" s="40"/>
      <c r="M2423" s="40"/>
    </row>
    <row r="2424" spans="1:13" ht="15.75" customHeight="1" x14ac:dyDescent="0.15">
      <c r="A2424" s="45"/>
      <c r="B2424" s="35"/>
      <c r="C2424" s="40"/>
      <c r="D2424" s="192" t="s">
        <v>5486</v>
      </c>
      <c r="E2424" s="193" t="s">
        <v>5487</v>
      </c>
      <c r="F2424" s="40"/>
      <c r="G2424" s="40"/>
      <c r="H2424" s="40"/>
      <c r="I2424" s="40"/>
      <c r="J2424" s="40"/>
      <c r="K2424" s="40"/>
      <c r="L2424" s="40"/>
      <c r="M2424" s="40"/>
    </row>
    <row r="2425" spans="1:13" ht="15.75" customHeight="1" x14ac:dyDescent="0.15">
      <c r="A2425" s="45"/>
      <c r="B2425" s="35"/>
      <c r="C2425" s="40"/>
      <c r="D2425" s="192" t="s">
        <v>5488</v>
      </c>
      <c r="E2425" s="193" t="s">
        <v>5489</v>
      </c>
      <c r="F2425" s="40"/>
      <c r="G2425" s="40"/>
      <c r="H2425" s="40"/>
      <c r="I2425" s="40"/>
      <c r="J2425" s="40"/>
      <c r="K2425" s="40"/>
      <c r="L2425" s="40"/>
      <c r="M2425" s="40"/>
    </row>
    <row r="2426" spans="1:13" ht="15.75" customHeight="1" x14ac:dyDescent="0.15">
      <c r="A2426" s="45"/>
      <c r="B2426" s="35"/>
      <c r="C2426" s="40"/>
      <c r="D2426" s="192" t="s">
        <v>5490</v>
      </c>
      <c r="E2426" s="193" t="s">
        <v>5491</v>
      </c>
      <c r="F2426" s="40"/>
      <c r="G2426" s="40"/>
      <c r="H2426" s="40"/>
      <c r="I2426" s="40"/>
      <c r="J2426" s="40"/>
      <c r="K2426" s="40"/>
      <c r="L2426" s="40"/>
      <c r="M2426" s="40"/>
    </row>
    <row r="2427" spans="1:13" ht="15.75" customHeight="1" x14ac:dyDescent="0.15">
      <c r="A2427" s="45"/>
      <c r="B2427" s="35"/>
      <c r="C2427" s="40"/>
      <c r="D2427" s="192" t="s">
        <v>5492</v>
      </c>
      <c r="E2427" s="193" t="s">
        <v>5493</v>
      </c>
      <c r="F2427" s="40"/>
      <c r="G2427" s="40"/>
      <c r="H2427" s="40"/>
      <c r="I2427" s="40"/>
      <c r="J2427" s="40"/>
      <c r="K2427" s="40"/>
      <c r="L2427" s="40"/>
      <c r="M2427" s="40"/>
    </row>
    <row r="2428" spans="1:13" ht="15.75" customHeight="1" x14ac:dyDescent="0.15">
      <c r="A2428" s="45"/>
      <c r="B2428" s="35"/>
      <c r="C2428" s="40"/>
      <c r="D2428" s="192" t="s">
        <v>5494</v>
      </c>
      <c r="E2428" s="193" t="s">
        <v>5495</v>
      </c>
      <c r="F2428" s="40"/>
      <c r="G2428" s="40"/>
      <c r="H2428" s="40"/>
      <c r="I2428" s="40"/>
      <c r="J2428" s="40"/>
      <c r="K2428" s="40"/>
      <c r="L2428" s="40"/>
      <c r="M2428" s="40"/>
    </row>
    <row r="2429" spans="1:13" ht="15.75" customHeight="1" x14ac:dyDescent="0.15">
      <c r="A2429" s="45"/>
      <c r="B2429" s="35"/>
      <c r="C2429" s="40"/>
      <c r="D2429" s="192" t="s">
        <v>5496</v>
      </c>
      <c r="E2429" s="193" t="s">
        <v>5497</v>
      </c>
      <c r="F2429" s="40"/>
      <c r="G2429" s="40"/>
      <c r="H2429" s="40"/>
      <c r="I2429" s="40"/>
      <c r="J2429" s="40"/>
      <c r="K2429" s="40"/>
      <c r="L2429" s="40"/>
      <c r="M2429" s="40"/>
    </row>
    <row r="2430" spans="1:13" ht="15.75" customHeight="1" x14ac:dyDescent="0.15">
      <c r="A2430" s="45"/>
      <c r="B2430" s="35"/>
      <c r="C2430" s="40"/>
      <c r="D2430" s="192" t="s">
        <v>5498</v>
      </c>
      <c r="E2430" s="193" t="s">
        <v>5499</v>
      </c>
      <c r="F2430" s="40"/>
      <c r="G2430" s="40"/>
      <c r="H2430" s="40"/>
      <c r="I2430" s="40"/>
      <c r="J2430" s="40"/>
      <c r="K2430" s="40"/>
      <c r="L2430" s="40"/>
      <c r="M2430" s="40"/>
    </row>
    <row r="2431" spans="1:13" ht="15.75" customHeight="1" x14ac:dyDescent="0.15">
      <c r="A2431" s="45"/>
      <c r="B2431" s="35"/>
      <c r="C2431" s="40"/>
      <c r="D2431" s="192" t="s">
        <v>5500</v>
      </c>
      <c r="E2431" s="193" t="s">
        <v>5501</v>
      </c>
      <c r="F2431" s="40"/>
      <c r="G2431" s="40"/>
      <c r="H2431" s="40"/>
      <c r="I2431" s="40"/>
      <c r="J2431" s="40"/>
      <c r="K2431" s="40"/>
      <c r="L2431" s="40"/>
      <c r="M2431" s="40"/>
    </row>
    <row r="2432" spans="1:13" ht="15.75" customHeight="1" x14ac:dyDescent="0.15">
      <c r="A2432" s="45"/>
      <c r="B2432" s="35"/>
      <c r="C2432" s="40"/>
      <c r="D2432" s="192" t="s">
        <v>5502</v>
      </c>
      <c r="E2432" s="193" t="s">
        <v>5503</v>
      </c>
      <c r="F2432" s="40"/>
      <c r="G2432" s="40"/>
      <c r="H2432" s="40"/>
      <c r="I2432" s="40"/>
      <c r="J2432" s="40"/>
      <c r="K2432" s="40"/>
      <c r="L2432" s="40"/>
      <c r="M2432" s="40"/>
    </row>
    <row r="2433" spans="1:13" ht="15.75" customHeight="1" x14ac:dyDescent="0.15">
      <c r="A2433" s="45"/>
      <c r="B2433" s="35"/>
      <c r="C2433" s="40"/>
      <c r="D2433" s="192" t="s">
        <v>5504</v>
      </c>
      <c r="E2433" s="193" t="s">
        <v>5505</v>
      </c>
      <c r="F2433" s="40"/>
      <c r="G2433" s="40"/>
      <c r="H2433" s="40"/>
      <c r="I2433" s="40"/>
      <c r="J2433" s="40"/>
      <c r="K2433" s="40"/>
      <c r="L2433" s="40"/>
      <c r="M2433" s="40"/>
    </row>
    <row r="2434" spans="1:13" ht="15.75" customHeight="1" x14ac:dyDescent="0.15">
      <c r="A2434" s="45"/>
      <c r="B2434" s="35"/>
      <c r="C2434" s="40"/>
      <c r="D2434" s="192" t="s">
        <v>5506</v>
      </c>
      <c r="E2434" s="193" t="s">
        <v>5507</v>
      </c>
      <c r="F2434" s="40"/>
      <c r="G2434" s="40"/>
      <c r="H2434" s="40"/>
      <c r="I2434" s="40"/>
      <c r="J2434" s="40"/>
      <c r="K2434" s="40"/>
      <c r="L2434" s="40"/>
      <c r="M2434" s="40"/>
    </row>
    <row r="2435" spans="1:13" ht="15.75" customHeight="1" x14ac:dyDescent="0.15">
      <c r="A2435" s="45"/>
      <c r="B2435" s="35"/>
      <c r="C2435" s="40"/>
      <c r="D2435" s="192" t="s">
        <v>5508</v>
      </c>
      <c r="E2435" s="193" t="s">
        <v>5509</v>
      </c>
      <c r="F2435" s="40"/>
      <c r="G2435" s="40"/>
      <c r="H2435" s="40"/>
      <c r="I2435" s="40"/>
      <c r="J2435" s="40"/>
      <c r="K2435" s="40"/>
      <c r="L2435" s="40"/>
      <c r="M2435" s="40"/>
    </row>
    <row r="2436" spans="1:13" ht="15.75" customHeight="1" x14ac:dyDescent="0.15">
      <c r="A2436" s="45"/>
      <c r="B2436" s="35"/>
      <c r="C2436" s="40"/>
      <c r="D2436" s="192" t="s">
        <v>5510</v>
      </c>
      <c r="E2436" s="193" t="s">
        <v>5511</v>
      </c>
      <c r="F2436" s="40"/>
      <c r="G2436" s="40"/>
      <c r="H2436" s="40"/>
      <c r="I2436" s="40"/>
      <c r="J2436" s="40"/>
      <c r="K2436" s="40"/>
      <c r="L2436" s="40"/>
      <c r="M2436" s="40"/>
    </row>
    <row r="2437" spans="1:13" ht="15.75" customHeight="1" x14ac:dyDescent="0.15">
      <c r="A2437" s="45"/>
      <c r="B2437" s="35"/>
      <c r="C2437" s="40"/>
      <c r="D2437" s="192" t="s">
        <v>5512</v>
      </c>
      <c r="E2437" s="193" t="s">
        <v>5513</v>
      </c>
      <c r="F2437" s="40"/>
      <c r="G2437" s="40"/>
      <c r="H2437" s="40"/>
      <c r="I2437" s="40"/>
      <c r="J2437" s="40"/>
      <c r="K2437" s="40"/>
      <c r="L2437" s="40"/>
      <c r="M2437" s="40"/>
    </row>
    <row r="2438" spans="1:13" ht="15.75" customHeight="1" x14ac:dyDescent="0.15">
      <c r="A2438" s="45"/>
      <c r="B2438" s="35"/>
      <c r="C2438" s="40"/>
      <c r="D2438" s="192" t="s">
        <v>5514</v>
      </c>
      <c r="E2438" s="193" t="s">
        <v>5515</v>
      </c>
      <c r="F2438" s="40"/>
      <c r="G2438" s="40"/>
      <c r="H2438" s="40"/>
      <c r="I2438" s="40"/>
      <c r="J2438" s="40"/>
      <c r="K2438" s="40"/>
      <c r="L2438" s="40"/>
      <c r="M2438" s="40"/>
    </row>
    <row r="2439" spans="1:13" ht="15.75" customHeight="1" x14ac:dyDescent="0.15">
      <c r="A2439" s="45"/>
      <c r="B2439" s="35"/>
      <c r="C2439" s="40"/>
      <c r="D2439" s="192" t="s">
        <v>5516</v>
      </c>
      <c r="E2439" s="193" t="s">
        <v>5517</v>
      </c>
      <c r="F2439" s="40"/>
      <c r="G2439" s="40"/>
      <c r="H2439" s="40"/>
      <c r="I2439" s="40"/>
      <c r="J2439" s="40"/>
      <c r="K2439" s="40"/>
      <c r="L2439" s="40"/>
      <c r="M2439" s="40"/>
    </row>
    <row r="2440" spans="1:13" ht="15.75" customHeight="1" x14ac:dyDescent="0.15">
      <c r="A2440" s="45"/>
      <c r="B2440" s="35"/>
      <c r="C2440" s="40"/>
      <c r="D2440" s="192" t="s">
        <v>5518</v>
      </c>
      <c r="E2440" s="193" t="s">
        <v>5519</v>
      </c>
      <c r="F2440" s="40"/>
      <c r="G2440" s="40"/>
      <c r="H2440" s="40"/>
      <c r="I2440" s="40"/>
      <c r="J2440" s="40"/>
      <c r="K2440" s="40"/>
      <c r="L2440" s="40"/>
      <c r="M2440" s="40"/>
    </row>
    <row r="2441" spans="1:13" ht="15.75" customHeight="1" x14ac:dyDescent="0.15">
      <c r="A2441" s="45"/>
      <c r="B2441" s="35"/>
      <c r="C2441" s="40"/>
      <c r="D2441" s="192" t="s">
        <v>5520</v>
      </c>
      <c r="E2441" s="193" t="s">
        <v>5521</v>
      </c>
      <c r="F2441" s="40"/>
      <c r="G2441" s="40"/>
      <c r="H2441" s="40"/>
      <c r="I2441" s="40"/>
      <c r="J2441" s="40"/>
      <c r="K2441" s="40"/>
      <c r="L2441" s="40"/>
      <c r="M2441" s="40"/>
    </row>
    <row r="2442" spans="1:13" ht="15.75" customHeight="1" x14ac:dyDescent="0.15">
      <c r="A2442" s="45"/>
      <c r="B2442" s="35"/>
      <c r="C2442" s="40"/>
      <c r="D2442" s="192" t="s">
        <v>5522</v>
      </c>
      <c r="E2442" s="193" t="s">
        <v>5523</v>
      </c>
      <c r="F2442" s="40"/>
      <c r="G2442" s="40"/>
      <c r="H2442" s="40"/>
      <c r="I2442" s="40"/>
      <c r="J2442" s="40"/>
      <c r="K2442" s="40"/>
      <c r="L2442" s="40"/>
      <c r="M2442" s="40"/>
    </row>
    <row r="2443" spans="1:13" ht="15.75" customHeight="1" x14ac:dyDescent="0.15">
      <c r="A2443" s="45"/>
      <c r="B2443" s="35"/>
      <c r="C2443" s="40"/>
      <c r="D2443" s="192" t="s">
        <v>5524</v>
      </c>
      <c r="E2443" s="193" t="s">
        <v>5525</v>
      </c>
      <c r="F2443" s="40"/>
      <c r="G2443" s="40"/>
      <c r="H2443" s="40"/>
      <c r="I2443" s="40"/>
      <c r="J2443" s="40"/>
      <c r="K2443" s="40"/>
      <c r="L2443" s="40"/>
      <c r="M2443" s="40"/>
    </row>
    <row r="2444" spans="1:13" ht="15.75" customHeight="1" x14ac:dyDescent="0.15">
      <c r="A2444" s="45"/>
      <c r="B2444" s="35"/>
      <c r="C2444" s="40"/>
      <c r="D2444" s="192" t="s">
        <v>5526</v>
      </c>
      <c r="E2444" s="193" t="s">
        <v>5527</v>
      </c>
      <c r="F2444" s="40"/>
      <c r="G2444" s="40"/>
      <c r="H2444" s="40"/>
      <c r="I2444" s="40"/>
      <c r="J2444" s="40"/>
      <c r="K2444" s="40"/>
      <c r="L2444" s="40"/>
      <c r="M2444" s="40"/>
    </row>
    <row r="2445" spans="1:13" ht="15.75" customHeight="1" x14ac:dyDescent="0.15">
      <c r="A2445" s="45"/>
      <c r="B2445" s="35"/>
      <c r="C2445" s="40"/>
      <c r="D2445" s="192" t="s">
        <v>5528</v>
      </c>
      <c r="E2445" s="193" t="s">
        <v>5529</v>
      </c>
      <c r="F2445" s="40"/>
      <c r="G2445" s="40"/>
      <c r="H2445" s="40"/>
      <c r="I2445" s="40"/>
      <c r="J2445" s="40"/>
      <c r="K2445" s="40"/>
      <c r="L2445" s="40"/>
      <c r="M2445" s="40"/>
    </row>
    <row r="2446" spans="1:13" ht="15.75" customHeight="1" x14ac:dyDescent="0.15">
      <c r="A2446" s="45"/>
      <c r="B2446" s="35"/>
      <c r="C2446" s="40"/>
      <c r="D2446" s="192" t="s">
        <v>5530</v>
      </c>
      <c r="E2446" s="193" t="s">
        <v>5531</v>
      </c>
      <c r="F2446" s="40"/>
      <c r="G2446" s="40"/>
      <c r="H2446" s="40"/>
      <c r="I2446" s="40"/>
      <c r="J2446" s="40"/>
      <c r="K2446" s="40"/>
      <c r="L2446" s="40"/>
      <c r="M2446" s="40"/>
    </row>
    <row r="2447" spans="1:13" ht="15.75" customHeight="1" x14ac:dyDescent="0.15">
      <c r="A2447" s="45"/>
      <c r="B2447" s="35"/>
      <c r="C2447" s="40"/>
      <c r="D2447" s="192" t="s">
        <v>5532</v>
      </c>
      <c r="E2447" s="193" t="s">
        <v>5533</v>
      </c>
      <c r="F2447" s="40"/>
      <c r="G2447" s="40"/>
      <c r="H2447" s="40"/>
      <c r="I2447" s="40"/>
      <c r="J2447" s="40"/>
      <c r="K2447" s="40"/>
      <c r="L2447" s="40"/>
      <c r="M2447" s="40"/>
    </row>
    <row r="2448" spans="1:13" ht="15.75" customHeight="1" x14ac:dyDescent="0.15">
      <c r="A2448" s="45"/>
      <c r="B2448" s="35"/>
      <c r="C2448" s="40"/>
      <c r="D2448" s="192" t="s">
        <v>5534</v>
      </c>
      <c r="E2448" s="193" t="s">
        <v>5535</v>
      </c>
      <c r="F2448" s="40"/>
      <c r="G2448" s="40"/>
      <c r="H2448" s="40"/>
      <c r="I2448" s="40"/>
      <c r="J2448" s="40"/>
      <c r="K2448" s="40"/>
      <c r="L2448" s="40"/>
      <c r="M2448" s="40"/>
    </row>
    <row r="2449" spans="1:13" ht="15.75" customHeight="1" x14ac:dyDescent="0.15">
      <c r="A2449" s="45"/>
      <c r="B2449" s="35"/>
      <c r="C2449" s="40"/>
      <c r="D2449" s="192" t="s">
        <v>5536</v>
      </c>
      <c r="E2449" s="193" t="s">
        <v>5537</v>
      </c>
      <c r="F2449" s="40"/>
      <c r="G2449" s="40"/>
      <c r="H2449" s="40"/>
      <c r="I2449" s="40"/>
      <c r="J2449" s="40"/>
      <c r="K2449" s="40"/>
      <c r="L2449" s="40"/>
      <c r="M2449" s="40"/>
    </row>
    <row r="2450" spans="1:13" ht="15.75" customHeight="1" x14ac:dyDescent="0.15">
      <c r="A2450" s="45"/>
      <c r="B2450" s="35"/>
      <c r="C2450" s="40"/>
      <c r="D2450" s="192" t="s">
        <v>5538</v>
      </c>
      <c r="E2450" s="193" t="s">
        <v>5539</v>
      </c>
      <c r="F2450" s="40"/>
      <c r="G2450" s="40"/>
      <c r="H2450" s="40"/>
      <c r="I2450" s="40"/>
      <c r="J2450" s="40"/>
      <c r="K2450" s="40"/>
      <c r="L2450" s="40"/>
      <c r="M2450" s="40"/>
    </row>
    <row r="2451" spans="1:13" ht="15.75" customHeight="1" x14ac:dyDescent="0.15">
      <c r="A2451" s="45"/>
      <c r="B2451" s="35"/>
      <c r="C2451" s="40"/>
      <c r="D2451" s="192" t="s">
        <v>5540</v>
      </c>
      <c r="E2451" s="193" t="s">
        <v>5541</v>
      </c>
      <c r="F2451" s="40"/>
      <c r="G2451" s="40"/>
      <c r="H2451" s="40"/>
      <c r="I2451" s="40"/>
      <c r="J2451" s="40"/>
      <c r="K2451" s="40"/>
      <c r="L2451" s="40"/>
      <c r="M2451" s="40"/>
    </row>
    <row r="2452" spans="1:13" ht="15.75" customHeight="1" x14ac:dyDescent="0.15">
      <c r="A2452" s="45"/>
      <c r="B2452" s="35"/>
      <c r="C2452" s="40"/>
      <c r="D2452" s="192" t="s">
        <v>5542</v>
      </c>
      <c r="E2452" s="193" t="s">
        <v>5543</v>
      </c>
      <c r="F2452" s="40"/>
      <c r="G2452" s="40"/>
      <c r="H2452" s="40"/>
      <c r="I2452" s="40"/>
      <c r="J2452" s="40"/>
      <c r="K2452" s="40"/>
      <c r="L2452" s="40"/>
      <c r="M2452" s="40"/>
    </row>
    <row r="2453" spans="1:13" ht="15.75" customHeight="1" x14ac:dyDescent="0.15">
      <c r="A2453" s="45"/>
      <c r="B2453" s="35"/>
      <c r="C2453" s="40"/>
      <c r="D2453" s="192" t="s">
        <v>5544</v>
      </c>
      <c r="E2453" s="193" t="s">
        <v>5545</v>
      </c>
      <c r="F2453" s="40"/>
      <c r="G2453" s="40"/>
      <c r="H2453" s="40"/>
      <c r="I2453" s="40"/>
      <c r="J2453" s="40"/>
      <c r="K2453" s="40"/>
      <c r="L2453" s="40"/>
      <c r="M2453" s="40"/>
    </row>
    <row r="2454" spans="1:13" ht="15.75" customHeight="1" x14ac:dyDescent="0.15">
      <c r="A2454" s="45"/>
      <c r="B2454" s="35"/>
      <c r="C2454" s="40"/>
      <c r="D2454" s="192" t="s">
        <v>5546</v>
      </c>
      <c r="E2454" s="193" t="s">
        <v>5547</v>
      </c>
      <c r="F2454" s="40"/>
      <c r="G2454" s="40"/>
      <c r="H2454" s="40"/>
      <c r="I2454" s="40"/>
      <c r="J2454" s="40"/>
      <c r="K2454" s="40"/>
      <c r="L2454" s="40"/>
      <c r="M2454" s="40"/>
    </row>
    <row r="2455" spans="1:13" ht="15.75" customHeight="1" x14ac:dyDescent="0.15">
      <c r="A2455" s="45"/>
      <c r="B2455" s="35"/>
      <c r="C2455" s="40"/>
      <c r="D2455" s="192" t="s">
        <v>5548</v>
      </c>
      <c r="E2455" s="193" t="s">
        <v>5549</v>
      </c>
      <c r="F2455" s="40"/>
      <c r="G2455" s="40"/>
      <c r="H2455" s="40"/>
      <c r="I2455" s="40"/>
      <c r="J2455" s="40"/>
      <c r="K2455" s="40"/>
      <c r="L2455" s="40"/>
      <c r="M2455" s="40"/>
    </row>
    <row r="2456" spans="1:13" ht="15.75" customHeight="1" x14ac:dyDescent="0.15">
      <c r="A2456" s="45"/>
      <c r="B2456" s="35"/>
      <c r="C2456" s="40"/>
      <c r="D2456" s="192" t="s">
        <v>5550</v>
      </c>
      <c r="E2456" s="193" t="s">
        <v>5551</v>
      </c>
      <c r="F2456" s="40"/>
      <c r="G2456" s="40"/>
      <c r="H2456" s="40"/>
      <c r="I2456" s="40"/>
      <c r="J2456" s="40"/>
      <c r="K2456" s="40"/>
      <c r="L2456" s="40"/>
      <c r="M2456" s="40"/>
    </row>
    <row r="2457" spans="1:13" ht="15.75" customHeight="1" x14ac:dyDescent="0.15">
      <c r="A2457" s="45"/>
      <c r="B2457" s="35"/>
      <c r="C2457" s="40"/>
      <c r="D2457" s="192" t="s">
        <v>5552</v>
      </c>
      <c r="E2457" s="193" t="s">
        <v>5553</v>
      </c>
      <c r="F2457" s="40"/>
      <c r="G2457" s="40"/>
      <c r="H2457" s="40"/>
      <c r="I2457" s="40"/>
      <c r="J2457" s="40"/>
      <c r="K2457" s="40"/>
      <c r="L2457" s="40"/>
      <c r="M2457" s="40"/>
    </row>
    <row r="2458" spans="1:13" ht="15.75" customHeight="1" x14ac:dyDescent="0.15">
      <c r="A2458" s="45"/>
      <c r="B2458" s="35"/>
      <c r="C2458" s="40"/>
      <c r="D2458" s="192" t="s">
        <v>5554</v>
      </c>
      <c r="E2458" s="193" t="s">
        <v>5555</v>
      </c>
      <c r="F2458" s="40"/>
      <c r="G2458" s="40"/>
      <c r="H2458" s="40"/>
      <c r="I2458" s="40"/>
      <c r="J2458" s="40"/>
      <c r="K2458" s="40"/>
      <c r="L2458" s="40"/>
      <c r="M2458" s="40"/>
    </row>
    <row r="2459" spans="1:13" ht="15.75" customHeight="1" x14ac:dyDescent="0.15">
      <c r="A2459" s="45"/>
      <c r="B2459" s="35"/>
      <c r="C2459" s="40"/>
      <c r="D2459" s="192" t="s">
        <v>5556</v>
      </c>
      <c r="E2459" s="193" t="s">
        <v>5557</v>
      </c>
      <c r="F2459" s="40"/>
      <c r="G2459" s="40"/>
      <c r="H2459" s="40"/>
      <c r="I2459" s="40"/>
      <c r="J2459" s="40"/>
      <c r="K2459" s="40"/>
      <c r="L2459" s="40"/>
      <c r="M2459" s="40"/>
    </row>
    <row r="2460" spans="1:13" ht="15.75" customHeight="1" x14ac:dyDescent="0.15">
      <c r="A2460" s="45"/>
      <c r="B2460" s="35"/>
      <c r="C2460" s="40"/>
      <c r="D2460" s="192" t="s">
        <v>5558</v>
      </c>
      <c r="E2460" s="193" t="s">
        <v>5559</v>
      </c>
      <c r="F2460" s="40"/>
      <c r="G2460" s="40"/>
      <c r="H2460" s="40"/>
      <c r="I2460" s="40"/>
      <c r="J2460" s="40"/>
      <c r="K2460" s="40"/>
      <c r="L2460" s="40"/>
      <c r="M2460" s="40"/>
    </row>
    <row r="2461" spans="1:13" ht="15.75" customHeight="1" x14ac:dyDescent="0.15">
      <c r="A2461" s="45"/>
      <c r="B2461" s="35"/>
      <c r="C2461" s="40"/>
      <c r="D2461" s="192" t="s">
        <v>5560</v>
      </c>
      <c r="E2461" s="193" t="s">
        <v>5561</v>
      </c>
      <c r="F2461" s="40"/>
      <c r="G2461" s="40"/>
      <c r="H2461" s="40"/>
      <c r="I2461" s="40"/>
      <c r="J2461" s="40"/>
      <c r="K2461" s="40"/>
      <c r="L2461" s="40"/>
      <c r="M2461" s="40"/>
    </row>
    <row r="2462" spans="1:13" ht="15.75" customHeight="1" x14ac:dyDescent="0.15">
      <c r="A2462" s="45"/>
      <c r="B2462" s="35"/>
      <c r="C2462" s="40"/>
      <c r="D2462" s="192" t="s">
        <v>5562</v>
      </c>
      <c r="E2462" s="193" t="s">
        <v>5563</v>
      </c>
      <c r="F2462" s="40"/>
      <c r="G2462" s="40"/>
      <c r="H2462" s="40"/>
      <c r="I2462" s="40"/>
      <c r="J2462" s="40"/>
      <c r="K2462" s="40"/>
      <c r="L2462" s="40"/>
      <c r="M2462" s="40"/>
    </row>
    <row r="2463" spans="1:13" ht="15.75" customHeight="1" x14ac:dyDescent="0.15">
      <c r="A2463" s="45"/>
      <c r="B2463" s="35"/>
      <c r="C2463" s="40"/>
      <c r="D2463" s="192" t="s">
        <v>5564</v>
      </c>
      <c r="E2463" s="193" t="s">
        <v>5565</v>
      </c>
      <c r="F2463" s="40"/>
      <c r="G2463" s="40"/>
      <c r="H2463" s="40"/>
      <c r="I2463" s="40"/>
      <c r="J2463" s="40"/>
      <c r="K2463" s="40"/>
      <c r="L2463" s="40"/>
      <c r="M2463" s="40"/>
    </row>
    <row r="2464" spans="1:13" ht="15.75" customHeight="1" x14ac:dyDescent="0.15">
      <c r="A2464" s="45"/>
      <c r="B2464" s="35"/>
      <c r="C2464" s="40"/>
      <c r="D2464" s="192" t="s">
        <v>5566</v>
      </c>
      <c r="E2464" s="193" t="s">
        <v>5567</v>
      </c>
      <c r="F2464" s="40"/>
      <c r="G2464" s="40"/>
      <c r="H2464" s="40"/>
      <c r="I2464" s="40"/>
      <c r="J2464" s="40"/>
      <c r="K2464" s="40"/>
      <c r="L2464" s="40"/>
      <c r="M2464" s="40"/>
    </row>
    <row r="2465" spans="1:13" ht="15.75" customHeight="1" x14ac:dyDescent="0.15">
      <c r="A2465" s="45"/>
      <c r="B2465" s="35"/>
      <c r="C2465" s="40"/>
      <c r="D2465" s="192" t="s">
        <v>5568</v>
      </c>
      <c r="E2465" s="193" t="s">
        <v>5569</v>
      </c>
      <c r="F2465" s="40"/>
      <c r="G2465" s="40"/>
      <c r="H2465" s="40"/>
      <c r="I2465" s="40"/>
      <c r="J2465" s="40"/>
      <c r="K2465" s="40"/>
      <c r="L2465" s="40"/>
      <c r="M2465" s="40"/>
    </row>
    <row r="2466" spans="1:13" ht="15.75" customHeight="1" x14ac:dyDescent="0.15">
      <c r="A2466" s="45"/>
      <c r="B2466" s="35"/>
      <c r="C2466" s="40"/>
      <c r="D2466" s="192" t="s">
        <v>5570</v>
      </c>
      <c r="E2466" s="193" t="s">
        <v>5571</v>
      </c>
      <c r="F2466" s="40"/>
      <c r="G2466" s="40"/>
      <c r="H2466" s="40"/>
      <c r="I2466" s="40"/>
      <c r="J2466" s="40"/>
      <c r="K2466" s="40"/>
      <c r="L2466" s="40"/>
      <c r="M2466" s="40"/>
    </row>
    <row r="2467" spans="1:13" ht="15.75" customHeight="1" x14ac:dyDescent="0.15">
      <c r="A2467" s="45"/>
      <c r="B2467" s="35"/>
      <c r="C2467" s="40"/>
      <c r="D2467" s="192" t="s">
        <v>5572</v>
      </c>
      <c r="E2467" s="193" t="s">
        <v>5573</v>
      </c>
      <c r="F2467" s="40"/>
      <c r="G2467" s="40"/>
      <c r="H2467" s="40"/>
      <c r="I2467" s="40"/>
      <c r="J2467" s="40"/>
      <c r="K2467" s="40"/>
      <c r="L2467" s="40"/>
      <c r="M2467" s="40"/>
    </row>
    <row r="2468" spans="1:13" ht="15.75" customHeight="1" x14ac:dyDescent="0.15">
      <c r="A2468" s="45"/>
      <c r="B2468" s="35"/>
      <c r="C2468" s="40"/>
      <c r="D2468" s="192" t="s">
        <v>5574</v>
      </c>
      <c r="E2468" s="193" t="s">
        <v>5575</v>
      </c>
      <c r="F2468" s="40"/>
      <c r="G2468" s="40"/>
      <c r="H2468" s="40"/>
      <c r="I2468" s="40"/>
      <c r="J2468" s="40"/>
      <c r="K2468" s="40"/>
      <c r="L2468" s="40"/>
      <c r="M2468" s="40"/>
    </row>
    <row r="2469" spans="1:13" ht="15.75" customHeight="1" x14ac:dyDescent="0.15">
      <c r="A2469" s="45"/>
      <c r="B2469" s="35"/>
      <c r="C2469" s="40"/>
      <c r="D2469" s="192" t="s">
        <v>5576</v>
      </c>
      <c r="E2469" s="193" t="s">
        <v>5577</v>
      </c>
      <c r="F2469" s="40"/>
      <c r="G2469" s="40"/>
      <c r="H2469" s="40"/>
      <c r="I2469" s="40"/>
      <c r="J2469" s="40"/>
      <c r="K2469" s="40"/>
      <c r="L2469" s="40"/>
      <c r="M2469" s="40"/>
    </row>
    <row r="2470" spans="1:13" ht="15.75" customHeight="1" x14ac:dyDescent="0.15">
      <c r="A2470" s="45"/>
      <c r="B2470" s="35"/>
      <c r="C2470" s="40"/>
      <c r="D2470" s="192" t="s">
        <v>5578</v>
      </c>
      <c r="E2470" s="193" t="s">
        <v>5579</v>
      </c>
      <c r="F2470" s="40"/>
      <c r="G2470" s="40"/>
      <c r="H2470" s="40"/>
      <c r="I2470" s="40"/>
      <c r="J2470" s="40"/>
      <c r="K2470" s="40"/>
      <c r="L2470" s="40"/>
      <c r="M2470" s="40"/>
    </row>
    <row r="2471" spans="1:13" ht="15.75" customHeight="1" x14ac:dyDescent="0.15">
      <c r="A2471" s="45"/>
      <c r="B2471" s="35"/>
      <c r="C2471" s="40"/>
      <c r="D2471" s="192" t="s">
        <v>5580</v>
      </c>
      <c r="E2471" s="193" t="s">
        <v>5581</v>
      </c>
      <c r="F2471" s="40"/>
      <c r="G2471" s="40"/>
      <c r="H2471" s="40"/>
      <c r="I2471" s="40"/>
      <c r="J2471" s="40"/>
      <c r="K2471" s="40"/>
      <c r="L2471" s="40"/>
      <c r="M2471" s="40"/>
    </row>
    <row r="2472" spans="1:13" ht="15.75" customHeight="1" x14ac:dyDescent="0.15">
      <c r="A2472" s="45"/>
      <c r="B2472" s="35"/>
      <c r="C2472" s="40"/>
      <c r="D2472" s="192" t="s">
        <v>5582</v>
      </c>
      <c r="E2472" s="193" t="s">
        <v>5583</v>
      </c>
      <c r="F2472" s="40"/>
      <c r="G2472" s="40"/>
      <c r="H2472" s="40"/>
      <c r="I2472" s="40"/>
      <c r="J2472" s="40"/>
      <c r="K2472" s="40"/>
      <c r="L2472" s="40"/>
      <c r="M2472" s="40"/>
    </row>
    <row r="2473" spans="1:13" ht="15.75" customHeight="1" x14ac:dyDescent="0.15">
      <c r="A2473" s="45"/>
      <c r="B2473" s="35"/>
      <c r="C2473" s="40"/>
      <c r="D2473" s="192" t="s">
        <v>5584</v>
      </c>
      <c r="E2473" s="193" t="s">
        <v>5585</v>
      </c>
      <c r="F2473" s="40"/>
      <c r="G2473" s="40"/>
      <c r="H2473" s="40"/>
      <c r="I2473" s="40"/>
      <c r="J2473" s="40"/>
      <c r="K2473" s="40"/>
      <c r="L2473" s="40"/>
      <c r="M2473" s="40"/>
    </row>
    <row r="2474" spans="1:13" ht="15.75" customHeight="1" x14ac:dyDescent="0.15">
      <c r="A2474" s="45"/>
      <c r="B2474" s="35"/>
      <c r="C2474" s="40"/>
      <c r="D2474" s="192" t="s">
        <v>5586</v>
      </c>
      <c r="E2474" s="193" t="s">
        <v>5587</v>
      </c>
      <c r="F2474" s="40"/>
      <c r="G2474" s="40"/>
      <c r="H2474" s="40"/>
      <c r="I2474" s="40"/>
      <c r="J2474" s="40"/>
      <c r="K2474" s="40"/>
      <c r="L2474" s="40"/>
      <c r="M2474" s="40"/>
    </row>
    <row r="2475" spans="1:13" ht="15.75" customHeight="1" x14ac:dyDescent="0.15">
      <c r="A2475" s="45"/>
      <c r="B2475" s="35"/>
      <c r="C2475" s="40"/>
      <c r="D2475" s="192" t="s">
        <v>5588</v>
      </c>
      <c r="E2475" s="193" t="s">
        <v>5589</v>
      </c>
      <c r="F2475" s="40"/>
      <c r="G2475" s="40"/>
      <c r="H2475" s="40"/>
      <c r="I2475" s="40"/>
      <c r="J2475" s="40"/>
      <c r="K2475" s="40"/>
      <c r="L2475" s="40"/>
      <c r="M2475" s="40"/>
    </row>
    <row r="2476" spans="1:13" ht="15.75" customHeight="1" x14ac:dyDescent="0.15">
      <c r="A2476" s="45"/>
      <c r="B2476" s="35"/>
      <c r="C2476" s="40"/>
      <c r="D2476" s="192" t="s">
        <v>5590</v>
      </c>
      <c r="E2476" s="193" t="s">
        <v>5591</v>
      </c>
      <c r="F2476" s="40"/>
      <c r="G2476" s="40"/>
      <c r="H2476" s="40"/>
      <c r="I2476" s="40"/>
      <c r="J2476" s="40"/>
      <c r="K2476" s="40"/>
      <c r="L2476" s="40"/>
      <c r="M2476" s="40"/>
    </row>
    <row r="2477" spans="1:13" ht="15.75" customHeight="1" x14ac:dyDescent="0.15">
      <c r="A2477" s="45"/>
      <c r="B2477" s="35"/>
      <c r="C2477" s="40"/>
      <c r="D2477" s="192" t="s">
        <v>5592</v>
      </c>
      <c r="E2477" s="193" t="s">
        <v>5593</v>
      </c>
      <c r="F2477" s="40"/>
      <c r="G2477" s="40"/>
      <c r="H2477" s="40"/>
      <c r="I2477" s="40"/>
      <c r="J2477" s="40"/>
      <c r="K2477" s="40"/>
      <c r="L2477" s="40"/>
      <c r="M2477" s="40"/>
    </row>
    <row r="2478" spans="1:13" ht="15.75" customHeight="1" x14ac:dyDescent="0.15">
      <c r="A2478" s="45"/>
      <c r="B2478" s="35"/>
      <c r="C2478" s="40"/>
      <c r="D2478" s="192" t="s">
        <v>5594</v>
      </c>
      <c r="E2478" s="193" t="s">
        <v>5595</v>
      </c>
      <c r="F2478" s="40"/>
      <c r="G2478" s="40"/>
      <c r="H2478" s="40"/>
      <c r="I2478" s="40"/>
      <c r="J2478" s="40"/>
      <c r="K2478" s="40"/>
      <c r="L2478" s="40"/>
      <c r="M2478" s="40"/>
    </row>
    <row r="2479" spans="1:13" ht="15.75" customHeight="1" x14ac:dyDescent="0.15">
      <c r="A2479" s="45"/>
      <c r="B2479" s="35"/>
      <c r="C2479" s="40"/>
      <c r="D2479" s="192" t="s">
        <v>5596</v>
      </c>
      <c r="E2479" s="193" t="s">
        <v>5597</v>
      </c>
      <c r="F2479" s="40"/>
      <c r="G2479" s="40"/>
      <c r="H2479" s="40"/>
      <c r="I2479" s="40"/>
      <c r="J2479" s="40"/>
      <c r="K2479" s="40"/>
      <c r="L2479" s="40"/>
      <c r="M2479" s="40"/>
    </row>
    <row r="2480" spans="1:13" ht="15.75" customHeight="1" x14ac:dyDescent="0.15">
      <c r="A2480" s="45"/>
      <c r="B2480" s="35"/>
      <c r="C2480" s="40"/>
      <c r="D2480" s="192" t="s">
        <v>5598</v>
      </c>
      <c r="E2480" s="193" t="s">
        <v>5599</v>
      </c>
      <c r="F2480" s="40"/>
      <c r="G2480" s="40"/>
      <c r="H2480" s="40"/>
      <c r="I2480" s="40"/>
      <c r="J2480" s="40"/>
      <c r="K2480" s="40"/>
      <c r="L2480" s="40"/>
      <c r="M2480" s="40"/>
    </row>
    <row r="2481" spans="1:13" ht="15.75" customHeight="1" x14ac:dyDescent="0.15">
      <c r="A2481" s="45"/>
      <c r="B2481" s="35"/>
      <c r="C2481" s="40"/>
      <c r="D2481" s="192" t="s">
        <v>5600</v>
      </c>
      <c r="E2481" s="193" t="s">
        <v>5601</v>
      </c>
      <c r="F2481" s="40"/>
      <c r="G2481" s="40"/>
      <c r="H2481" s="40"/>
      <c r="I2481" s="40"/>
      <c r="J2481" s="40"/>
      <c r="K2481" s="40"/>
      <c r="L2481" s="40"/>
      <c r="M2481" s="40"/>
    </row>
    <row r="2482" spans="1:13" ht="15.75" customHeight="1" x14ac:dyDescent="0.15">
      <c r="A2482" s="45"/>
      <c r="B2482" s="35"/>
      <c r="C2482" s="40"/>
      <c r="D2482" s="192" t="s">
        <v>5602</v>
      </c>
      <c r="E2482" s="193" t="s">
        <v>5603</v>
      </c>
      <c r="F2482" s="40"/>
      <c r="G2482" s="40"/>
      <c r="H2482" s="40"/>
      <c r="I2482" s="40"/>
      <c r="J2482" s="40"/>
      <c r="K2482" s="40"/>
      <c r="L2482" s="40"/>
      <c r="M2482" s="40"/>
    </row>
    <row r="2483" spans="1:13" ht="15.75" customHeight="1" x14ac:dyDescent="0.15">
      <c r="A2483" s="45"/>
      <c r="B2483" s="35"/>
      <c r="C2483" s="40"/>
      <c r="D2483" s="192" t="s">
        <v>5604</v>
      </c>
      <c r="E2483" s="193" t="s">
        <v>5605</v>
      </c>
      <c r="F2483" s="40"/>
      <c r="G2483" s="40"/>
      <c r="H2483" s="40"/>
      <c r="I2483" s="40"/>
      <c r="J2483" s="40"/>
      <c r="K2483" s="40"/>
      <c r="L2483" s="40"/>
      <c r="M2483" s="40"/>
    </row>
    <row r="2484" spans="1:13" ht="15.75" customHeight="1" x14ac:dyDescent="0.15">
      <c r="A2484" s="45"/>
      <c r="B2484" s="35"/>
      <c r="C2484" s="40"/>
      <c r="D2484" s="192" t="s">
        <v>5606</v>
      </c>
      <c r="E2484" s="193" t="s">
        <v>5607</v>
      </c>
      <c r="F2484" s="40"/>
      <c r="G2484" s="40"/>
      <c r="H2484" s="40"/>
      <c r="I2484" s="40"/>
      <c r="J2484" s="40"/>
      <c r="K2484" s="40"/>
      <c r="L2484" s="40"/>
      <c r="M2484" s="40"/>
    </row>
    <row r="2485" spans="1:13" ht="15.75" customHeight="1" x14ac:dyDescent="0.15">
      <c r="A2485" s="45"/>
      <c r="B2485" s="35"/>
      <c r="C2485" s="40"/>
      <c r="D2485" s="192" t="s">
        <v>5608</v>
      </c>
      <c r="E2485" s="193" t="s">
        <v>5609</v>
      </c>
      <c r="F2485" s="40"/>
      <c r="G2485" s="40"/>
      <c r="H2485" s="40"/>
      <c r="I2485" s="40"/>
      <c r="J2485" s="40"/>
      <c r="K2485" s="40"/>
      <c r="L2485" s="40"/>
      <c r="M2485" s="40"/>
    </row>
    <row r="2486" spans="1:13" ht="15.75" customHeight="1" x14ac:dyDescent="0.15">
      <c r="A2486" s="45"/>
      <c r="B2486" s="35"/>
      <c r="C2486" s="40"/>
      <c r="D2486" s="192" t="s">
        <v>5610</v>
      </c>
      <c r="E2486" s="193" t="s">
        <v>5611</v>
      </c>
      <c r="F2486" s="40"/>
      <c r="G2486" s="40"/>
      <c r="H2486" s="40"/>
      <c r="I2486" s="40"/>
      <c r="J2486" s="40"/>
      <c r="K2486" s="40"/>
      <c r="L2486" s="40"/>
      <c r="M2486" s="40"/>
    </row>
    <row r="2487" spans="1:13" ht="15.75" customHeight="1" x14ac:dyDescent="0.15">
      <c r="A2487" s="45"/>
      <c r="B2487" s="35"/>
      <c r="C2487" s="40"/>
      <c r="D2487" s="192" t="s">
        <v>5612</v>
      </c>
      <c r="E2487" s="193" t="s">
        <v>5613</v>
      </c>
      <c r="F2487" s="40"/>
      <c r="G2487" s="40"/>
      <c r="H2487" s="40"/>
      <c r="I2487" s="40"/>
      <c r="J2487" s="40"/>
      <c r="K2487" s="40"/>
      <c r="L2487" s="40"/>
      <c r="M2487" s="40"/>
    </row>
    <row r="2488" spans="1:13" ht="15.75" customHeight="1" x14ac:dyDescent="0.15">
      <c r="A2488" s="45"/>
      <c r="B2488" s="35"/>
      <c r="C2488" s="40"/>
      <c r="D2488" s="192" t="s">
        <v>5614</v>
      </c>
      <c r="E2488" s="193" t="s">
        <v>5615</v>
      </c>
      <c r="F2488" s="40"/>
      <c r="G2488" s="40"/>
      <c r="H2488" s="40"/>
      <c r="I2488" s="40"/>
      <c r="J2488" s="40"/>
      <c r="K2488" s="40"/>
      <c r="L2488" s="40"/>
      <c r="M2488" s="40"/>
    </row>
    <row r="2489" spans="1:13" ht="15.75" customHeight="1" x14ac:dyDescent="0.15">
      <c r="A2489" s="45"/>
      <c r="B2489" s="35"/>
      <c r="C2489" s="40"/>
      <c r="D2489" s="192" t="s">
        <v>5616</v>
      </c>
      <c r="E2489" s="193" t="s">
        <v>5617</v>
      </c>
      <c r="F2489" s="40"/>
      <c r="G2489" s="40"/>
      <c r="H2489" s="40"/>
      <c r="I2489" s="40"/>
      <c r="J2489" s="40"/>
      <c r="K2489" s="40"/>
      <c r="L2489" s="40"/>
      <c r="M2489" s="40"/>
    </row>
    <row r="2490" spans="1:13" ht="15.75" customHeight="1" x14ac:dyDescent="0.15">
      <c r="A2490" s="45"/>
      <c r="B2490" s="35"/>
      <c r="C2490" s="40"/>
      <c r="D2490" s="192" t="s">
        <v>5618</v>
      </c>
      <c r="E2490" s="193" t="s">
        <v>5619</v>
      </c>
      <c r="F2490" s="40"/>
      <c r="G2490" s="40"/>
      <c r="H2490" s="40"/>
      <c r="I2490" s="40"/>
      <c r="J2490" s="40"/>
      <c r="K2490" s="40"/>
      <c r="L2490" s="40"/>
      <c r="M2490" s="40"/>
    </row>
    <row r="2491" spans="1:13" ht="15.75" customHeight="1" x14ac:dyDescent="0.15">
      <c r="A2491" s="45"/>
      <c r="B2491" s="35"/>
      <c r="C2491" s="40"/>
      <c r="D2491" s="192" t="s">
        <v>5620</v>
      </c>
      <c r="E2491" s="193" t="s">
        <v>5621</v>
      </c>
      <c r="F2491" s="40"/>
      <c r="G2491" s="40"/>
      <c r="H2491" s="40"/>
      <c r="I2491" s="40"/>
      <c r="J2491" s="40"/>
      <c r="K2491" s="40"/>
      <c r="L2491" s="40"/>
      <c r="M2491" s="40"/>
    </row>
    <row r="2492" spans="1:13" ht="15.75" customHeight="1" x14ac:dyDescent="0.15">
      <c r="A2492" s="45"/>
      <c r="B2492" s="35"/>
      <c r="C2492" s="40"/>
      <c r="D2492" s="192" t="s">
        <v>5622</v>
      </c>
      <c r="E2492" s="193" t="s">
        <v>5623</v>
      </c>
      <c r="F2492" s="40"/>
      <c r="G2492" s="40"/>
      <c r="H2492" s="40"/>
      <c r="I2492" s="40"/>
      <c r="J2492" s="40"/>
      <c r="K2492" s="40"/>
      <c r="L2492" s="40"/>
      <c r="M2492" s="40"/>
    </row>
    <row r="2493" spans="1:13" ht="15.75" customHeight="1" x14ac:dyDescent="0.15">
      <c r="A2493" s="45"/>
      <c r="B2493" s="35"/>
      <c r="C2493" s="40"/>
      <c r="D2493" s="192" t="s">
        <v>5624</v>
      </c>
      <c r="E2493" s="193" t="s">
        <v>5625</v>
      </c>
      <c r="F2493" s="40"/>
      <c r="G2493" s="40"/>
      <c r="H2493" s="40"/>
      <c r="I2493" s="40"/>
      <c r="J2493" s="40"/>
      <c r="K2493" s="40"/>
      <c r="L2493" s="40"/>
      <c r="M2493" s="40"/>
    </row>
    <row r="2494" spans="1:13" ht="15.75" customHeight="1" x14ac:dyDescent="0.15">
      <c r="A2494" s="45"/>
      <c r="B2494" s="35"/>
      <c r="C2494" s="40"/>
      <c r="D2494" s="192" t="s">
        <v>5626</v>
      </c>
      <c r="E2494" s="193" t="s">
        <v>5627</v>
      </c>
      <c r="F2494" s="40"/>
      <c r="G2494" s="40"/>
      <c r="H2494" s="40"/>
      <c r="I2494" s="40"/>
      <c r="J2494" s="40"/>
      <c r="K2494" s="40"/>
      <c r="L2494" s="40"/>
      <c r="M2494" s="40"/>
    </row>
    <row r="2495" spans="1:13" ht="15.75" customHeight="1" x14ac:dyDescent="0.15">
      <c r="A2495" s="45"/>
      <c r="B2495" s="35"/>
      <c r="C2495" s="40"/>
      <c r="D2495" s="192" t="s">
        <v>5628</v>
      </c>
      <c r="E2495" s="193" t="s">
        <v>5629</v>
      </c>
      <c r="F2495" s="40"/>
      <c r="G2495" s="40"/>
      <c r="H2495" s="40"/>
      <c r="I2495" s="40"/>
      <c r="J2495" s="40"/>
      <c r="K2495" s="40"/>
      <c r="L2495" s="40"/>
      <c r="M2495" s="40"/>
    </row>
    <row r="2496" spans="1:13" ht="15.75" customHeight="1" x14ac:dyDescent="0.15">
      <c r="A2496" s="45"/>
      <c r="B2496" s="35"/>
      <c r="C2496" s="40"/>
      <c r="D2496" s="192" t="s">
        <v>5630</v>
      </c>
      <c r="E2496" s="193" t="s">
        <v>5631</v>
      </c>
      <c r="F2496" s="40"/>
      <c r="G2496" s="40"/>
      <c r="H2496" s="40"/>
      <c r="I2496" s="40"/>
      <c r="J2496" s="40"/>
      <c r="K2496" s="40"/>
      <c r="L2496" s="40"/>
      <c r="M2496" s="40"/>
    </row>
    <row r="2497" spans="1:13" ht="15.75" customHeight="1" x14ac:dyDescent="0.15">
      <c r="A2497" s="45"/>
      <c r="B2497" s="35"/>
      <c r="C2497" s="40"/>
      <c r="D2497" s="192" t="s">
        <v>5632</v>
      </c>
      <c r="E2497" s="193" t="s">
        <v>5633</v>
      </c>
      <c r="F2497" s="40"/>
      <c r="G2497" s="40"/>
      <c r="H2497" s="40"/>
      <c r="I2497" s="40"/>
      <c r="J2497" s="40"/>
      <c r="K2497" s="40"/>
      <c r="L2497" s="40"/>
      <c r="M2497" s="40"/>
    </row>
    <row r="2498" spans="1:13" ht="15.75" customHeight="1" x14ac:dyDescent="0.15">
      <c r="A2498" s="45"/>
      <c r="B2498" s="35"/>
      <c r="C2498" s="40"/>
      <c r="D2498" s="192" t="s">
        <v>5634</v>
      </c>
      <c r="E2498" s="193" t="s">
        <v>5635</v>
      </c>
      <c r="F2498" s="40"/>
      <c r="G2498" s="40"/>
      <c r="H2498" s="40"/>
      <c r="I2498" s="40"/>
      <c r="J2498" s="40"/>
      <c r="K2498" s="40"/>
      <c r="L2498" s="40"/>
      <c r="M2498" s="40"/>
    </row>
    <row r="2499" spans="1:13" ht="15.75" customHeight="1" x14ac:dyDescent="0.15">
      <c r="A2499" s="45"/>
      <c r="B2499" s="35"/>
      <c r="C2499" s="40"/>
      <c r="D2499" s="192" t="s">
        <v>5636</v>
      </c>
      <c r="E2499" s="193" t="s">
        <v>5637</v>
      </c>
      <c r="F2499" s="40"/>
      <c r="G2499" s="40"/>
      <c r="H2499" s="40"/>
      <c r="I2499" s="40"/>
      <c r="J2499" s="40"/>
      <c r="K2499" s="40"/>
      <c r="L2499" s="40"/>
      <c r="M2499" s="40"/>
    </row>
    <row r="2500" spans="1:13" ht="15.75" customHeight="1" x14ac:dyDescent="0.15">
      <c r="A2500" s="45"/>
      <c r="B2500" s="35"/>
      <c r="C2500" s="40"/>
      <c r="D2500" s="192" t="s">
        <v>5638</v>
      </c>
      <c r="E2500" s="193" t="s">
        <v>5639</v>
      </c>
      <c r="F2500" s="40"/>
      <c r="G2500" s="40"/>
      <c r="H2500" s="40"/>
      <c r="I2500" s="40"/>
      <c r="J2500" s="40"/>
      <c r="K2500" s="40"/>
      <c r="L2500" s="40"/>
      <c r="M2500" s="40"/>
    </row>
    <row r="2501" spans="1:13" ht="15.75" customHeight="1" x14ac:dyDescent="0.15">
      <c r="A2501" s="45"/>
      <c r="B2501" s="35"/>
      <c r="C2501" s="40"/>
      <c r="D2501" s="192" t="s">
        <v>5640</v>
      </c>
      <c r="E2501" s="193" t="s">
        <v>5641</v>
      </c>
      <c r="F2501" s="40"/>
      <c r="G2501" s="40"/>
      <c r="H2501" s="40"/>
      <c r="I2501" s="40"/>
      <c r="J2501" s="40"/>
      <c r="K2501" s="40"/>
      <c r="L2501" s="40"/>
      <c r="M2501" s="40"/>
    </row>
    <row r="2502" spans="1:13" ht="15.75" customHeight="1" x14ac:dyDescent="0.15">
      <c r="A2502" s="45"/>
      <c r="B2502" s="35"/>
      <c r="C2502" s="40"/>
      <c r="D2502" s="192" t="s">
        <v>5642</v>
      </c>
      <c r="E2502" s="193" t="s">
        <v>5643</v>
      </c>
      <c r="F2502" s="40"/>
      <c r="G2502" s="40"/>
      <c r="H2502" s="40"/>
      <c r="I2502" s="40"/>
      <c r="J2502" s="40"/>
      <c r="K2502" s="40"/>
      <c r="L2502" s="40"/>
      <c r="M2502" s="40"/>
    </row>
    <row r="2503" spans="1:13" ht="15.75" customHeight="1" x14ac:dyDescent="0.15">
      <c r="A2503" s="45"/>
      <c r="B2503" s="35"/>
      <c r="C2503" s="40"/>
      <c r="D2503" s="192" t="s">
        <v>5644</v>
      </c>
      <c r="E2503" s="193" t="s">
        <v>5645</v>
      </c>
      <c r="F2503" s="40"/>
      <c r="G2503" s="40"/>
      <c r="H2503" s="40"/>
      <c r="I2503" s="40"/>
      <c r="J2503" s="40"/>
      <c r="K2503" s="40"/>
      <c r="L2503" s="40"/>
      <c r="M2503" s="40"/>
    </row>
    <row r="2504" spans="1:13" ht="15.75" customHeight="1" x14ac:dyDescent="0.15">
      <c r="A2504" s="45"/>
      <c r="B2504" s="35"/>
      <c r="C2504" s="40"/>
      <c r="D2504" s="192" t="s">
        <v>5646</v>
      </c>
      <c r="E2504" s="193" t="s">
        <v>5647</v>
      </c>
      <c r="F2504" s="40"/>
      <c r="G2504" s="40"/>
      <c r="H2504" s="40"/>
      <c r="I2504" s="40"/>
      <c r="J2504" s="40"/>
      <c r="K2504" s="40"/>
      <c r="L2504" s="40"/>
      <c r="M2504" s="40"/>
    </row>
    <row r="2505" spans="1:13" ht="15.75" customHeight="1" x14ac:dyDescent="0.15">
      <c r="A2505" s="45"/>
      <c r="B2505" s="35"/>
      <c r="C2505" s="40"/>
      <c r="D2505" s="192" t="s">
        <v>5648</v>
      </c>
      <c r="E2505" s="193" t="s">
        <v>5649</v>
      </c>
      <c r="F2505" s="40"/>
      <c r="G2505" s="40"/>
      <c r="H2505" s="40"/>
      <c r="I2505" s="40"/>
      <c r="J2505" s="40"/>
      <c r="K2505" s="40"/>
      <c r="L2505" s="40"/>
      <c r="M2505" s="40"/>
    </row>
    <row r="2506" spans="1:13" ht="15.75" customHeight="1" x14ac:dyDescent="0.15">
      <c r="A2506" s="45"/>
      <c r="B2506" s="35"/>
      <c r="C2506" s="40"/>
      <c r="D2506" s="192" t="s">
        <v>5650</v>
      </c>
      <c r="E2506" s="193" t="s">
        <v>5651</v>
      </c>
      <c r="F2506" s="40"/>
      <c r="G2506" s="40"/>
      <c r="H2506" s="40"/>
      <c r="I2506" s="40"/>
      <c r="J2506" s="40"/>
      <c r="K2506" s="40"/>
      <c r="L2506" s="40"/>
      <c r="M2506" s="40"/>
    </row>
    <row r="2507" spans="1:13" ht="15.75" customHeight="1" x14ac:dyDescent="0.15">
      <c r="A2507" s="45"/>
      <c r="B2507" s="35"/>
      <c r="C2507" s="40"/>
      <c r="D2507" s="192" t="s">
        <v>5652</v>
      </c>
      <c r="E2507" s="193" t="s">
        <v>5653</v>
      </c>
      <c r="F2507" s="40"/>
      <c r="G2507" s="40"/>
      <c r="H2507" s="40"/>
      <c r="I2507" s="40"/>
      <c r="J2507" s="40"/>
      <c r="K2507" s="40"/>
      <c r="L2507" s="40"/>
      <c r="M2507" s="40"/>
    </row>
    <row r="2508" spans="1:13" ht="15.75" customHeight="1" x14ac:dyDescent="0.15">
      <c r="A2508" s="45"/>
      <c r="B2508" s="35"/>
      <c r="C2508" s="40"/>
      <c r="D2508" s="192" t="s">
        <v>5654</v>
      </c>
      <c r="E2508" s="193" t="s">
        <v>5655</v>
      </c>
      <c r="F2508" s="40"/>
      <c r="G2508" s="40"/>
      <c r="H2508" s="40"/>
      <c r="I2508" s="40"/>
      <c r="J2508" s="40"/>
      <c r="K2508" s="40"/>
      <c r="L2508" s="40"/>
      <c r="M2508" s="40"/>
    </row>
    <row r="2509" spans="1:13" ht="15.75" customHeight="1" x14ac:dyDescent="0.15">
      <c r="A2509" s="45"/>
      <c r="B2509" s="35"/>
      <c r="C2509" s="40"/>
      <c r="D2509" s="192" t="s">
        <v>5656</v>
      </c>
      <c r="E2509" s="193" t="s">
        <v>5657</v>
      </c>
      <c r="F2509" s="40"/>
      <c r="G2509" s="40"/>
      <c r="H2509" s="40"/>
      <c r="I2509" s="40"/>
      <c r="J2509" s="40"/>
      <c r="K2509" s="40"/>
      <c r="L2509" s="40"/>
      <c r="M2509" s="40"/>
    </row>
    <row r="2510" spans="1:13" ht="15.75" customHeight="1" x14ac:dyDescent="0.15">
      <c r="A2510" s="45"/>
      <c r="B2510" s="35"/>
      <c r="C2510" s="40"/>
      <c r="D2510" s="192" t="s">
        <v>5658</v>
      </c>
      <c r="E2510" s="193" t="s">
        <v>5659</v>
      </c>
      <c r="F2510" s="40"/>
      <c r="G2510" s="40"/>
      <c r="H2510" s="40"/>
      <c r="I2510" s="40"/>
      <c r="J2510" s="40"/>
      <c r="K2510" s="40"/>
      <c r="L2510" s="40"/>
      <c r="M2510" s="40"/>
    </row>
    <row r="2511" spans="1:13" ht="15.75" customHeight="1" x14ac:dyDescent="0.15">
      <c r="A2511" s="45"/>
      <c r="B2511" s="35"/>
      <c r="C2511" s="40"/>
      <c r="D2511" s="192" t="s">
        <v>5660</v>
      </c>
      <c r="E2511" s="193" t="s">
        <v>5661</v>
      </c>
      <c r="F2511" s="40"/>
      <c r="G2511" s="40"/>
      <c r="H2511" s="40"/>
      <c r="I2511" s="40"/>
      <c r="J2511" s="40"/>
      <c r="K2511" s="40"/>
      <c r="L2511" s="40"/>
      <c r="M2511" s="40"/>
    </row>
    <row r="2512" spans="1:13" ht="15.75" customHeight="1" x14ac:dyDescent="0.15">
      <c r="A2512" s="45"/>
      <c r="B2512" s="35"/>
      <c r="C2512" s="40"/>
      <c r="D2512" s="192" t="s">
        <v>5662</v>
      </c>
      <c r="E2512" s="193" t="s">
        <v>5663</v>
      </c>
      <c r="F2512" s="40"/>
      <c r="G2512" s="40"/>
      <c r="H2512" s="40"/>
      <c r="I2512" s="40"/>
      <c r="J2512" s="40"/>
      <c r="K2512" s="40"/>
      <c r="L2512" s="40"/>
      <c r="M2512" s="40"/>
    </row>
    <row r="2513" spans="1:13" ht="15.75" customHeight="1" x14ac:dyDescent="0.15">
      <c r="A2513" s="45"/>
      <c r="B2513" s="35"/>
      <c r="C2513" s="40"/>
      <c r="D2513" s="192" t="s">
        <v>5664</v>
      </c>
      <c r="E2513" s="193" t="s">
        <v>5665</v>
      </c>
      <c r="F2513" s="40"/>
      <c r="G2513" s="40"/>
      <c r="H2513" s="40"/>
      <c r="I2513" s="40"/>
      <c r="J2513" s="40"/>
      <c r="K2513" s="40"/>
      <c r="L2513" s="40"/>
      <c r="M2513" s="40"/>
    </row>
    <row r="2514" spans="1:13" ht="15.75" customHeight="1" x14ac:dyDescent="0.15">
      <c r="A2514" s="45"/>
      <c r="B2514" s="35"/>
      <c r="C2514" s="40"/>
      <c r="D2514" s="192" t="s">
        <v>5666</v>
      </c>
      <c r="E2514" s="193" t="s">
        <v>5667</v>
      </c>
      <c r="F2514" s="40"/>
      <c r="G2514" s="40"/>
      <c r="H2514" s="40"/>
      <c r="I2514" s="40"/>
      <c r="J2514" s="40"/>
      <c r="K2514" s="40"/>
      <c r="L2514" s="40"/>
      <c r="M2514" s="40"/>
    </row>
    <row r="2515" spans="1:13" ht="15.75" customHeight="1" x14ac:dyDescent="0.15">
      <c r="A2515" s="45"/>
      <c r="B2515" s="35"/>
      <c r="C2515" s="40"/>
      <c r="D2515" s="192" t="s">
        <v>5668</v>
      </c>
      <c r="E2515" s="193" t="s">
        <v>5669</v>
      </c>
      <c r="F2515" s="40"/>
      <c r="G2515" s="40"/>
      <c r="H2515" s="40"/>
      <c r="I2515" s="40"/>
      <c r="J2515" s="40"/>
      <c r="K2515" s="40"/>
      <c r="L2515" s="40"/>
      <c r="M2515" s="40"/>
    </row>
    <row r="2516" spans="1:13" ht="15.75" customHeight="1" x14ac:dyDescent="0.15">
      <c r="A2516" s="45"/>
      <c r="B2516" s="35"/>
      <c r="C2516" s="40"/>
      <c r="D2516" s="192" t="s">
        <v>5670</v>
      </c>
      <c r="E2516" s="193" t="s">
        <v>5671</v>
      </c>
      <c r="F2516" s="40"/>
      <c r="G2516" s="40"/>
      <c r="H2516" s="40"/>
      <c r="I2516" s="40"/>
      <c r="J2516" s="40"/>
      <c r="K2516" s="40"/>
      <c r="L2516" s="40"/>
      <c r="M2516" s="40"/>
    </row>
    <row r="2517" spans="1:13" ht="15.75" customHeight="1" x14ac:dyDescent="0.15">
      <c r="A2517" s="45"/>
      <c r="B2517" s="35"/>
      <c r="C2517" s="40"/>
      <c r="D2517" s="192" t="s">
        <v>5672</v>
      </c>
      <c r="E2517" s="193" t="s">
        <v>5673</v>
      </c>
      <c r="F2517" s="40"/>
      <c r="G2517" s="40"/>
      <c r="H2517" s="40"/>
      <c r="I2517" s="40"/>
      <c r="J2517" s="40"/>
      <c r="K2517" s="40"/>
      <c r="L2517" s="40"/>
      <c r="M2517" s="40"/>
    </row>
    <row r="2518" spans="1:13" ht="15.75" customHeight="1" x14ac:dyDescent="0.15">
      <c r="A2518" s="45"/>
      <c r="B2518" s="35"/>
      <c r="C2518" s="40"/>
      <c r="D2518" s="192" t="s">
        <v>5674</v>
      </c>
      <c r="E2518" s="193" t="s">
        <v>5675</v>
      </c>
      <c r="F2518" s="40"/>
      <c r="G2518" s="40"/>
      <c r="H2518" s="40"/>
      <c r="I2518" s="40"/>
      <c r="J2518" s="40"/>
      <c r="K2518" s="40"/>
      <c r="L2518" s="40"/>
      <c r="M2518" s="40"/>
    </row>
    <row r="2519" spans="1:13" ht="15.75" customHeight="1" x14ac:dyDescent="0.15">
      <c r="A2519" s="45"/>
      <c r="B2519" s="35"/>
      <c r="C2519" s="40"/>
      <c r="D2519" s="192" t="s">
        <v>5676</v>
      </c>
      <c r="E2519" s="193" t="s">
        <v>5677</v>
      </c>
      <c r="F2519" s="40"/>
      <c r="G2519" s="40"/>
      <c r="H2519" s="40"/>
      <c r="I2519" s="40"/>
      <c r="J2519" s="40"/>
      <c r="K2519" s="40"/>
      <c r="L2519" s="40"/>
      <c r="M2519" s="40"/>
    </row>
    <row r="2520" spans="1:13" ht="15.75" customHeight="1" x14ac:dyDescent="0.15">
      <c r="A2520" s="45"/>
      <c r="B2520" s="35"/>
      <c r="C2520" s="40"/>
      <c r="D2520" s="192" t="s">
        <v>5678</v>
      </c>
      <c r="E2520" s="193" t="s">
        <v>5679</v>
      </c>
      <c r="F2520" s="40"/>
      <c r="G2520" s="40"/>
      <c r="H2520" s="40"/>
      <c r="I2520" s="40"/>
      <c r="J2520" s="40"/>
      <c r="K2520" s="40"/>
      <c r="L2520" s="40"/>
      <c r="M2520" s="40"/>
    </row>
    <row r="2521" spans="1:13" ht="15.75" customHeight="1" x14ac:dyDescent="0.15">
      <c r="A2521" s="45"/>
      <c r="B2521" s="35"/>
      <c r="C2521" s="40"/>
      <c r="D2521" s="192" t="s">
        <v>5680</v>
      </c>
      <c r="E2521" s="193" t="s">
        <v>5681</v>
      </c>
      <c r="F2521" s="40"/>
      <c r="G2521" s="40"/>
      <c r="H2521" s="40"/>
      <c r="I2521" s="40"/>
      <c r="J2521" s="40"/>
      <c r="K2521" s="40"/>
      <c r="L2521" s="40"/>
      <c r="M2521" s="40"/>
    </row>
    <row r="2522" spans="1:13" ht="15.75" customHeight="1" x14ac:dyDescent="0.15">
      <c r="A2522" s="45"/>
      <c r="B2522" s="35"/>
      <c r="C2522" s="40"/>
      <c r="D2522" s="192" t="s">
        <v>5682</v>
      </c>
      <c r="E2522" s="193" t="s">
        <v>5683</v>
      </c>
      <c r="F2522" s="40"/>
      <c r="G2522" s="40"/>
      <c r="H2522" s="40"/>
      <c r="I2522" s="40"/>
      <c r="J2522" s="40"/>
      <c r="K2522" s="40"/>
      <c r="L2522" s="40"/>
      <c r="M2522" s="40"/>
    </row>
    <row r="2523" spans="1:13" ht="15.75" customHeight="1" x14ac:dyDescent="0.15">
      <c r="A2523" s="45"/>
      <c r="B2523" s="35"/>
      <c r="C2523" s="40"/>
      <c r="D2523" s="192" t="s">
        <v>5684</v>
      </c>
      <c r="E2523" s="193" t="s">
        <v>5685</v>
      </c>
      <c r="F2523" s="40"/>
      <c r="G2523" s="40"/>
      <c r="H2523" s="40"/>
      <c r="I2523" s="40"/>
      <c r="J2523" s="40"/>
      <c r="K2523" s="40"/>
      <c r="L2523" s="40"/>
      <c r="M2523" s="40"/>
    </row>
    <row r="2524" spans="1:13" ht="15.75" customHeight="1" x14ac:dyDescent="0.15">
      <c r="A2524" s="45"/>
      <c r="B2524" s="35"/>
      <c r="C2524" s="40"/>
      <c r="D2524" s="192" t="s">
        <v>5686</v>
      </c>
      <c r="E2524" s="193" t="s">
        <v>5687</v>
      </c>
      <c r="F2524" s="40"/>
      <c r="G2524" s="40"/>
      <c r="H2524" s="40"/>
      <c r="I2524" s="40"/>
      <c r="J2524" s="40"/>
      <c r="K2524" s="40"/>
      <c r="L2524" s="40"/>
      <c r="M2524" s="40"/>
    </row>
    <row r="2525" spans="1:13" ht="15.75" customHeight="1" x14ac:dyDescent="0.15">
      <c r="A2525" s="45"/>
      <c r="B2525" s="35"/>
      <c r="C2525" s="40"/>
      <c r="D2525" s="192" t="s">
        <v>5688</v>
      </c>
      <c r="E2525" s="193" t="s">
        <v>5689</v>
      </c>
      <c r="F2525" s="40"/>
      <c r="G2525" s="40"/>
      <c r="H2525" s="40"/>
      <c r="I2525" s="40"/>
      <c r="J2525" s="40"/>
      <c r="K2525" s="40"/>
      <c r="L2525" s="40"/>
      <c r="M2525" s="40"/>
    </row>
    <row r="2526" spans="1:13" ht="15.75" customHeight="1" x14ac:dyDescent="0.15">
      <c r="A2526" s="45"/>
      <c r="B2526" s="35"/>
      <c r="C2526" s="40"/>
      <c r="D2526" s="192" t="s">
        <v>5690</v>
      </c>
      <c r="E2526" s="193" t="s">
        <v>5691</v>
      </c>
      <c r="F2526" s="40"/>
      <c r="G2526" s="40"/>
      <c r="H2526" s="40"/>
      <c r="I2526" s="40"/>
      <c r="J2526" s="40"/>
      <c r="K2526" s="40"/>
      <c r="L2526" s="40"/>
      <c r="M2526" s="40"/>
    </row>
    <row r="2527" spans="1:13" ht="15.75" customHeight="1" x14ac:dyDescent="0.15">
      <c r="A2527" s="45"/>
      <c r="B2527" s="35"/>
      <c r="C2527" s="40"/>
      <c r="D2527" s="192" t="s">
        <v>5692</v>
      </c>
      <c r="E2527" s="193" t="s">
        <v>5693</v>
      </c>
      <c r="F2527" s="40"/>
      <c r="G2527" s="40"/>
      <c r="H2527" s="40"/>
      <c r="I2527" s="40"/>
      <c r="J2527" s="40"/>
      <c r="K2527" s="40"/>
      <c r="L2527" s="40"/>
      <c r="M2527" s="40"/>
    </row>
    <row r="2528" spans="1:13" ht="15.75" customHeight="1" x14ac:dyDescent="0.15">
      <c r="A2528" s="45"/>
      <c r="B2528" s="35"/>
      <c r="C2528" s="40"/>
      <c r="D2528" s="192" t="s">
        <v>5694</v>
      </c>
      <c r="E2528" s="193" t="s">
        <v>5695</v>
      </c>
      <c r="F2528" s="40"/>
      <c r="G2528" s="40"/>
      <c r="H2528" s="40"/>
      <c r="I2528" s="40"/>
      <c r="J2528" s="40"/>
      <c r="K2528" s="40"/>
      <c r="L2528" s="40"/>
      <c r="M2528" s="40"/>
    </row>
    <row r="2529" spans="1:13" ht="15.75" customHeight="1" x14ac:dyDescent="0.15">
      <c r="A2529" s="45"/>
      <c r="B2529" s="35"/>
      <c r="C2529" s="40"/>
      <c r="D2529" s="192" t="s">
        <v>5696</v>
      </c>
      <c r="E2529" s="193" t="s">
        <v>5697</v>
      </c>
      <c r="F2529" s="40"/>
      <c r="G2529" s="40"/>
      <c r="H2529" s="40"/>
      <c r="I2529" s="40"/>
      <c r="J2529" s="40"/>
      <c r="K2529" s="40"/>
      <c r="L2529" s="40"/>
      <c r="M2529" s="40"/>
    </row>
    <row r="2530" spans="1:13" ht="15.75" customHeight="1" x14ac:dyDescent="0.15">
      <c r="A2530" s="45"/>
      <c r="B2530" s="35"/>
      <c r="C2530" s="40"/>
      <c r="D2530" s="192" t="s">
        <v>5698</v>
      </c>
      <c r="E2530" s="193" t="s">
        <v>5699</v>
      </c>
      <c r="F2530" s="40"/>
      <c r="G2530" s="40"/>
      <c r="H2530" s="40"/>
      <c r="I2530" s="40"/>
      <c r="J2530" s="40"/>
      <c r="K2530" s="40"/>
      <c r="L2530" s="40"/>
      <c r="M2530" s="40"/>
    </row>
    <row r="2531" spans="1:13" ht="15.75" customHeight="1" x14ac:dyDescent="0.15">
      <c r="A2531" s="45"/>
      <c r="B2531" s="35"/>
      <c r="C2531" s="40"/>
      <c r="D2531" s="192" t="s">
        <v>5700</v>
      </c>
      <c r="E2531" s="193" t="s">
        <v>5701</v>
      </c>
      <c r="F2531" s="40"/>
      <c r="G2531" s="40"/>
      <c r="H2531" s="40"/>
      <c r="I2531" s="40"/>
      <c r="J2531" s="40"/>
      <c r="K2531" s="40"/>
      <c r="L2531" s="40"/>
      <c r="M2531" s="40"/>
    </row>
    <row r="2532" spans="1:13" ht="15.75" customHeight="1" x14ac:dyDescent="0.15">
      <c r="A2532" s="45"/>
      <c r="B2532" s="35"/>
      <c r="C2532" s="40"/>
      <c r="D2532" s="192" t="s">
        <v>5702</v>
      </c>
      <c r="E2532" s="193" t="s">
        <v>5703</v>
      </c>
      <c r="F2532" s="40"/>
      <c r="G2532" s="40"/>
      <c r="H2532" s="40"/>
      <c r="I2532" s="40"/>
      <c r="J2532" s="40"/>
      <c r="K2532" s="40"/>
      <c r="L2532" s="40"/>
      <c r="M2532" s="40"/>
    </row>
    <row r="2533" spans="1:13" ht="15.75" customHeight="1" x14ac:dyDescent="0.15">
      <c r="A2533" s="45"/>
      <c r="B2533" s="35"/>
      <c r="C2533" s="40"/>
      <c r="D2533" s="192" t="s">
        <v>5704</v>
      </c>
      <c r="E2533" s="193" t="s">
        <v>5705</v>
      </c>
      <c r="F2533" s="40"/>
      <c r="G2533" s="40"/>
      <c r="H2533" s="40"/>
      <c r="I2533" s="40"/>
      <c r="J2533" s="40"/>
      <c r="K2533" s="40"/>
      <c r="L2533" s="40"/>
      <c r="M2533" s="40"/>
    </row>
    <row r="2534" spans="1:13" ht="15.75" customHeight="1" x14ac:dyDescent="0.15">
      <c r="A2534" s="45"/>
      <c r="B2534" s="35"/>
      <c r="C2534" s="40"/>
      <c r="D2534" s="192" t="s">
        <v>5706</v>
      </c>
      <c r="E2534" s="193" t="s">
        <v>5707</v>
      </c>
      <c r="F2534" s="40"/>
      <c r="G2534" s="40"/>
      <c r="H2534" s="40"/>
      <c r="I2534" s="40"/>
      <c r="J2534" s="40"/>
      <c r="K2534" s="40"/>
      <c r="L2534" s="40"/>
      <c r="M2534" s="40"/>
    </row>
    <row r="2535" spans="1:13" ht="15.75" customHeight="1" x14ac:dyDescent="0.15">
      <c r="A2535" s="45"/>
      <c r="B2535" s="35"/>
      <c r="C2535" s="40"/>
      <c r="D2535" s="192" t="s">
        <v>5708</v>
      </c>
      <c r="E2535" s="193" t="s">
        <v>5709</v>
      </c>
      <c r="F2535" s="40"/>
      <c r="G2535" s="40"/>
      <c r="H2535" s="40"/>
      <c r="I2535" s="40"/>
      <c r="J2535" s="40"/>
      <c r="K2535" s="40"/>
      <c r="L2535" s="40"/>
      <c r="M2535" s="40"/>
    </row>
    <row r="2536" spans="1:13" ht="15.75" customHeight="1" x14ac:dyDescent="0.15">
      <c r="A2536" s="45"/>
      <c r="B2536" s="35"/>
      <c r="C2536" s="40"/>
      <c r="D2536" s="192" t="s">
        <v>5710</v>
      </c>
      <c r="E2536" s="193" t="s">
        <v>5711</v>
      </c>
      <c r="F2536" s="40"/>
      <c r="G2536" s="40"/>
      <c r="H2536" s="40"/>
      <c r="I2536" s="40"/>
      <c r="J2536" s="40"/>
      <c r="K2536" s="40"/>
      <c r="L2536" s="40"/>
      <c r="M2536" s="40"/>
    </row>
    <row r="2537" spans="1:13" ht="15.75" customHeight="1" x14ac:dyDescent="0.15">
      <c r="A2537" s="45"/>
      <c r="B2537" s="35"/>
      <c r="C2537" s="40"/>
      <c r="D2537" s="192" t="s">
        <v>5712</v>
      </c>
      <c r="E2537" s="193" t="s">
        <v>5713</v>
      </c>
      <c r="F2537" s="40"/>
      <c r="G2537" s="40"/>
      <c r="H2537" s="40"/>
      <c r="I2537" s="40"/>
      <c r="J2537" s="40"/>
      <c r="K2537" s="40"/>
      <c r="L2537" s="40"/>
      <c r="M2537" s="40"/>
    </row>
    <row r="2538" spans="1:13" ht="15.75" customHeight="1" x14ac:dyDescent="0.15">
      <c r="A2538" s="45"/>
      <c r="B2538" s="35"/>
      <c r="C2538" s="40"/>
      <c r="D2538" s="192" t="s">
        <v>5714</v>
      </c>
      <c r="E2538" s="193" t="s">
        <v>5715</v>
      </c>
      <c r="F2538" s="40"/>
      <c r="G2538" s="40"/>
      <c r="H2538" s="40"/>
      <c r="I2538" s="40"/>
      <c r="J2538" s="40"/>
      <c r="K2538" s="40"/>
      <c r="L2538" s="40"/>
      <c r="M2538" s="40"/>
    </row>
    <row r="2539" spans="1:13" ht="15.75" customHeight="1" x14ac:dyDescent="0.15">
      <c r="A2539" s="45"/>
      <c r="B2539" s="35"/>
      <c r="C2539" s="40"/>
      <c r="D2539" s="192" t="s">
        <v>5716</v>
      </c>
      <c r="E2539" s="193" t="s">
        <v>5717</v>
      </c>
      <c r="F2539" s="40"/>
      <c r="G2539" s="40"/>
      <c r="H2539" s="40"/>
      <c r="I2539" s="40"/>
      <c r="J2539" s="40"/>
      <c r="K2539" s="40"/>
      <c r="L2539" s="40"/>
      <c r="M2539" s="40"/>
    </row>
    <row r="2540" spans="1:13" ht="15.75" customHeight="1" x14ac:dyDescent="0.15">
      <c r="A2540" s="45"/>
      <c r="B2540" s="35"/>
      <c r="C2540" s="40"/>
      <c r="D2540" s="192" t="s">
        <v>5718</v>
      </c>
      <c r="E2540" s="193" t="s">
        <v>5719</v>
      </c>
      <c r="F2540" s="40"/>
      <c r="G2540" s="40"/>
      <c r="H2540" s="40"/>
      <c r="I2540" s="40"/>
      <c r="J2540" s="40"/>
      <c r="K2540" s="40"/>
      <c r="L2540" s="40"/>
      <c r="M2540" s="40"/>
    </row>
    <row r="2541" spans="1:13" ht="15.75" customHeight="1" x14ac:dyDescent="0.15">
      <c r="A2541" s="45"/>
      <c r="B2541" s="35"/>
      <c r="C2541" s="40"/>
      <c r="D2541" s="192" t="s">
        <v>5720</v>
      </c>
      <c r="E2541" s="193" t="s">
        <v>5721</v>
      </c>
      <c r="F2541" s="40"/>
      <c r="G2541" s="40"/>
      <c r="H2541" s="40"/>
      <c r="I2541" s="40"/>
      <c r="J2541" s="40"/>
      <c r="K2541" s="40"/>
      <c r="L2541" s="40"/>
      <c r="M2541" s="40"/>
    </row>
    <row r="2542" spans="1:13" ht="15.75" customHeight="1" x14ac:dyDescent="0.15">
      <c r="A2542" s="45"/>
      <c r="B2542" s="35"/>
      <c r="C2542" s="40"/>
      <c r="D2542" s="192" t="s">
        <v>5722</v>
      </c>
      <c r="E2542" s="193" t="s">
        <v>5723</v>
      </c>
      <c r="F2542" s="40"/>
      <c r="G2542" s="40"/>
      <c r="H2542" s="40"/>
      <c r="I2542" s="40"/>
      <c r="J2542" s="40"/>
      <c r="K2542" s="40"/>
      <c r="L2542" s="40"/>
      <c r="M2542" s="40"/>
    </row>
    <row r="2543" spans="1:13" ht="15.75" customHeight="1" x14ac:dyDescent="0.15">
      <c r="A2543" s="45"/>
      <c r="B2543" s="35"/>
      <c r="C2543" s="40"/>
      <c r="D2543" s="192" t="s">
        <v>5724</v>
      </c>
      <c r="E2543" s="193" t="s">
        <v>5725</v>
      </c>
      <c r="F2543" s="40"/>
      <c r="G2543" s="40"/>
      <c r="H2543" s="40"/>
      <c r="I2543" s="40"/>
      <c r="J2543" s="40"/>
      <c r="K2543" s="40"/>
      <c r="L2543" s="40"/>
      <c r="M2543" s="40"/>
    </row>
    <row r="2544" spans="1:13" ht="15.75" customHeight="1" x14ac:dyDescent="0.15">
      <c r="A2544" s="45"/>
      <c r="B2544" s="35"/>
      <c r="C2544" s="40"/>
      <c r="D2544" s="192" t="s">
        <v>5726</v>
      </c>
      <c r="E2544" s="193" t="s">
        <v>5727</v>
      </c>
      <c r="F2544" s="40"/>
      <c r="G2544" s="40"/>
      <c r="H2544" s="40"/>
      <c r="I2544" s="40"/>
      <c r="J2544" s="40"/>
      <c r="K2544" s="40"/>
      <c r="L2544" s="40"/>
      <c r="M2544" s="40"/>
    </row>
    <row r="2545" spans="1:13" ht="15.75" customHeight="1" x14ac:dyDescent="0.15">
      <c r="A2545" s="45"/>
      <c r="B2545" s="35"/>
      <c r="C2545" s="40"/>
      <c r="D2545" s="192" t="s">
        <v>5728</v>
      </c>
      <c r="E2545" s="193" t="s">
        <v>5729</v>
      </c>
      <c r="F2545" s="40"/>
      <c r="G2545" s="40"/>
      <c r="H2545" s="40"/>
      <c r="I2545" s="40"/>
      <c r="J2545" s="40"/>
      <c r="K2545" s="40"/>
      <c r="L2545" s="40"/>
      <c r="M2545" s="40"/>
    </row>
    <row r="2546" spans="1:13" ht="15.75" customHeight="1" x14ac:dyDescent="0.15">
      <c r="A2546" s="45"/>
      <c r="B2546" s="35"/>
      <c r="C2546" s="40"/>
      <c r="D2546" s="192" t="s">
        <v>5730</v>
      </c>
      <c r="E2546" s="193" t="s">
        <v>5731</v>
      </c>
      <c r="F2546" s="40"/>
      <c r="G2546" s="40"/>
      <c r="H2546" s="40"/>
      <c r="I2546" s="40"/>
      <c r="J2546" s="40"/>
      <c r="K2546" s="40"/>
      <c r="L2546" s="40"/>
      <c r="M2546" s="40"/>
    </row>
    <row r="2547" spans="1:13" ht="15.75" customHeight="1" x14ac:dyDescent="0.15">
      <c r="A2547" s="45"/>
      <c r="B2547" s="35"/>
      <c r="C2547" s="40"/>
      <c r="D2547" s="192" t="s">
        <v>5732</v>
      </c>
      <c r="E2547" s="193" t="s">
        <v>5733</v>
      </c>
      <c r="F2547" s="40"/>
      <c r="G2547" s="40"/>
      <c r="H2547" s="40"/>
      <c r="I2547" s="40"/>
      <c r="J2547" s="40"/>
      <c r="K2547" s="40"/>
      <c r="L2547" s="40"/>
      <c r="M2547" s="40"/>
    </row>
    <row r="2548" spans="1:13" ht="15.75" customHeight="1" x14ac:dyDescent="0.15">
      <c r="A2548" s="45"/>
      <c r="B2548" s="35"/>
      <c r="C2548" s="40"/>
      <c r="D2548" s="192" t="s">
        <v>5734</v>
      </c>
      <c r="E2548" s="193" t="s">
        <v>5735</v>
      </c>
      <c r="F2548" s="40"/>
      <c r="G2548" s="40"/>
      <c r="H2548" s="40"/>
      <c r="I2548" s="40"/>
      <c r="J2548" s="40"/>
      <c r="K2548" s="40"/>
      <c r="L2548" s="40"/>
      <c r="M2548" s="40"/>
    </row>
    <row r="2549" spans="1:13" ht="15.75" customHeight="1" x14ac:dyDescent="0.15">
      <c r="A2549" s="45"/>
      <c r="B2549" s="35"/>
      <c r="C2549" s="40"/>
      <c r="D2549" s="192" t="s">
        <v>5736</v>
      </c>
      <c r="E2549" s="193" t="s">
        <v>5737</v>
      </c>
      <c r="F2549" s="40"/>
      <c r="G2549" s="40"/>
      <c r="H2549" s="40"/>
      <c r="I2549" s="40"/>
      <c r="J2549" s="40"/>
      <c r="K2549" s="40"/>
      <c r="L2549" s="40"/>
      <c r="M2549" s="40"/>
    </row>
    <row r="2550" spans="1:13" ht="15.75" customHeight="1" x14ac:dyDescent="0.15">
      <c r="A2550" s="45"/>
      <c r="B2550" s="35"/>
      <c r="C2550" s="40"/>
      <c r="D2550" s="192" t="s">
        <v>5738</v>
      </c>
      <c r="E2550" s="193" t="s">
        <v>5739</v>
      </c>
      <c r="F2550" s="40"/>
      <c r="G2550" s="40"/>
      <c r="H2550" s="40"/>
      <c r="I2550" s="40"/>
      <c r="J2550" s="40"/>
      <c r="K2550" s="40"/>
      <c r="L2550" s="40"/>
      <c r="M2550" s="40"/>
    </row>
    <row r="2551" spans="1:13" ht="15.75" customHeight="1" x14ac:dyDescent="0.15">
      <c r="A2551" s="45"/>
      <c r="B2551" s="35"/>
      <c r="C2551" s="40"/>
      <c r="D2551" s="192" t="s">
        <v>5740</v>
      </c>
      <c r="E2551" s="193" t="s">
        <v>5741</v>
      </c>
      <c r="F2551" s="40"/>
      <c r="G2551" s="40"/>
      <c r="H2551" s="40"/>
      <c r="I2551" s="40"/>
      <c r="J2551" s="40"/>
      <c r="K2551" s="40"/>
      <c r="L2551" s="40"/>
      <c r="M2551" s="40"/>
    </row>
    <row r="2552" spans="1:13" ht="15.75" customHeight="1" x14ac:dyDescent="0.15">
      <c r="A2552" s="45"/>
      <c r="B2552" s="35"/>
      <c r="C2552" s="40"/>
      <c r="D2552" s="192" t="s">
        <v>5742</v>
      </c>
      <c r="E2552" s="193" t="s">
        <v>5743</v>
      </c>
      <c r="F2552" s="40"/>
      <c r="G2552" s="40"/>
      <c r="H2552" s="40"/>
      <c r="I2552" s="40"/>
      <c r="J2552" s="40"/>
      <c r="K2552" s="40"/>
      <c r="L2552" s="40"/>
      <c r="M2552" s="40"/>
    </row>
    <row r="2553" spans="1:13" ht="15.75" customHeight="1" x14ac:dyDescent="0.15">
      <c r="A2553" s="45"/>
      <c r="B2553" s="35"/>
      <c r="C2553" s="40"/>
      <c r="D2553" s="192" t="s">
        <v>5744</v>
      </c>
      <c r="E2553" s="193" t="s">
        <v>5745</v>
      </c>
      <c r="F2553" s="40"/>
      <c r="G2553" s="40"/>
      <c r="H2553" s="40"/>
      <c r="I2553" s="40"/>
      <c r="J2553" s="40"/>
      <c r="K2553" s="40"/>
      <c r="L2553" s="40"/>
      <c r="M2553" s="40"/>
    </row>
    <row r="2554" spans="1:13" ht="15.75" customHeight="1" x14ac:dyDescent="0.15">
      <c r="A2554" s="45"/>
      <c r="B2554" s="35"/>
      <c r="C2554" s="40"/>
      <c r="D2554" s="192" t="s">
        <v>5746</v>
      </c>
      <c r="E2554" s="193" t="s">
        <v>5747</v>
      </c>
      <c r="F2554" s="40"/>
      <c r="G2554" s="40"/>
      <c r="H2554" s="40"/>
      <c r="I2554" s="40"/>
      <c r="J2554" s="40"/>
      <c r="K2554" s="40"/>
      <c r="L2554" s="40"/>
      <c r="M2554" s="40"/>
    </row>
    <row r="2555" spans="1:13" ht="15.75" customHeight="1" x14ac:dyDescent="0.15">
      <c r="A2555" s="45"/>
      <c r="B2555" s="35"/>
      <c r="C2555" s="40"/>
      <c r="D2555" s="192" t="s">
        <v>5748</v>
      </c>
      <c r="E2555" s="193" t="s">
        <v>5749</v>
      </c>
      <c r="F2555" s="40"/>
      <c r="G2555" s="40"/>
      <c r="H2555" s="40"/>
      <c r="I2555" s="40"/>
      <c r="J2555" s="40"/>
      <c r="K2555" s="40"/>
      <c r="L2555" s="40"/>
      <c r="M2555" s="40"/>
    </row>
    <row r="2556" spans="1:13" ht="15.75" customHeight="1" x14ac:dyDescent="0.15">
      <c r="A2556" s="45"/>
      <c r="B2556" s="35"/>
      <c r="C2556" s="40"/>
      <c r="D2556" s="192" t="s">
        <v>5750</v>
      </c>
      <c r="E2556" s="193" t="s">
        <v>5751</v>
      </c>
      <c r="F2556" s="40"/>
      <c r="G2556" s="40"/>
      <c r="H2556" s="40"/>
      <c r="I2556" s="40"/>
      <c r="J2556" s="40"/>
      <c r="K2556" s="40"/>
      <c r="L2556" s="40"/>
      <c r="M2556" s="40"/>
    </row>
    <row r="2557" spans="1:13" ht="15.75" customHeight="1" x14ac:dyDescent="0.15">
      <c r="A2557" s="45"/>
      <c r="B2557" s="35"/>
      <c r="C2557" s="40"/>
      <c r="D2557" s="192" t="s">
        <v>5752</v>
      </c>
      <c r="E2557" s="193" t="s">
        <v>5753</v>
      </c>
      <c r="F2557" s="40"/>
      <c r="G2557" s="40"/>
      <c r="H2557" s="40"/>
      <c r="I2557" s="40"/>
      <c r="J2557" s="40"/>
      <c r="K2557" s="40"/>
      <c r="L2557" s="40"/>
      <c r="M2557" s="40"/>
    </row>
    <row r="2558" spans="1:13" ht="15.75" customHeight="1" x14ac:dyDescent="0.15">
      <c r="A2558" s="45"/>
      <c r="B2558" s="35"/>
      <c r="C2558" s="40"/>
      <c r="D2558" s="192" t="s">
        <v>5754</v>
      </c>
      <c r="E2558" s="193" t="s">
        <v>5755</v>
      </c>
      <c r="F2558" s="40"/>
      <c r="G2558" s="40"/>
      <c r="H2558" s="40"/>
      <c r="I2558" s="40"/>
      <c r="J2558" s="40"/>
      <c r="K2558" s="40"/>
      <c r="L2558" s="40"/>
      <c r="M2558" s="40"/>
    </row>
    <row r="2559" spans="1:13" ht="15.75" customHeight="1" x14ac:dyDescent="0.15">
      <c r="A2559" s="45"/>
      <c r="B2559" s="35"/>
      <c r="C2559" s="40"/>
      <c r="D2559" s="192" t="s">
        <v>5756</v>
      </c>
      <c r="E2559" s="193" t="s">
        <v>5757</v>
      </c>
      <c r="F2559" s="40"/>
      <c r="G2559" s="40"/>
      <c r="H2559" s="40"/>
      <c r="I2559" s="40"/>
      <c r="J2559" s="40"/>
      <c r="K2559" s="40"/>
      <c r="L2559" s="40"/>
      <c r="M2559" s="40"/>
    </row>
    <row r="2560" spans="1:13" ht="15.75" customHeight="1" x14ac:dyDescent="0.15">
      <c r="A2560" s="45"/>
      <c r="B2560" s="35"/>
      <c r="C2560" s="40"/>
      <c r="D2560" s="192" t="s">
        <v>5758</v>
      </c>
      <c r="E2560" s="193" t="s">
        <v>5759</v>
      </c>
      <c r="F2560" s="40"/>
      <c r="G2560" s="40"/>
      <c r="H2560" s="40"/>
      <c r="I2560" s="40"/>
      <c r="J2560" s="40"/>
      <c r="K2560" s="40"/>
      <c r="L2560" s="40"/>
      <c r="M2560" s="40"/>
    </row>
    <row r="2561" spans="1:13" ht="15.75" customHeight="1" x14ac:dyDescent="0.15">
      <c r="A2561" s="45"/>
      <c r="B2561" s="35"/>
      <c r="C2561" s="40"/>
      <c r="D2561" s="192" t="s">
        <v>5760</v>
      </c>
      <c r="E2561" s="193" t="s">
        <v>5761</v>
      </c>
      <c r="F2561" s="40"/>
      <c r="G2561" s="40"/>
      <c r="H2561" s="40"/>
      <c r="I2561" s="40"/>
      <c r="J2561" s="40"/>
      <c r="K2561" s="40"/>
      <c r="L2561" s="40"/>
      <c r="M2561" s="40"/>
    </row>
    <row r="2562" spans="1:13" ht="15.75" customHeight="1" x14ac:dyDescent="0.15">
      <c r="A2562" s="45"/>
      <c r="B2562" s="35"/>
      <c r="C2562" s="40"/>
      <c r="D2562" s="192" t="s">
        <v>5762</v>
      </c>
      <c r="E2562" s="193" t="s">
        <v>5763</v>
      </c>
      <c r="F2562" s="40"/>
      <c r="G2562" s="40"/>
      <c r="H2562" s="40"/>
      <c r="I2562" s="40"/>
      <c r="J2562" s="40"/>
      <c r="K2562" s="40"/>
      <c r="L2562" s="40"/>
      <c r="M2562" s="40"/>
    </row>
    <row r="2563" spans="1:13" ht="15.75" customHeight="1" x14ac:dyDescent="0.15">
      <c r="A2563" s="45"/>
      <c r="B2563" s="35"/>
      <c r="C2563" s="40"/>
      <c r="D2563" s="192" t="s">
        <v>5764</v>
      </c>
      <c r="E2563" s="193" t="s">
        <v>5765</v>
      </c>
      <c r="F2563" s="40"/>
      <c r="G2563" s="40"/>
      <c r="H2563" s="40"/>
      <c r="I2563" s="40"/>
      <c r="J2563" s="40"/>
      <c r="K2563" s="40"/>
      <c r="L2563" s="40"/>
      <c r="M2563" s="40"/>
    </row>
    <row r="2564" spans="1:13" ht="15.75" customHeight="1" x14ac:dyDescent="0.15">
      <c r="A2564" s="45"/>
      <c r="B2564" s="35"/>
      <c r="C2564" s="40"/>
      <c r="D2564" s="192" t="s">
        <v>5766</v>
      </c>
      <c r="E2564" s="193" t="s">
        <v>5767</v>
      </c>
      <c r="F2564" s="40"/>
      <c r="G2564" s="40"/>
      <c r="H2564" s="40"/>
      <c r="I2564" s="40"/>
      <c r="J2564" s="40"/>
      <c r="K2564" s="40"/>
      <c r="L2564" s="40"/>
      <c r="M2564" s="40"/>
    </row>
    <row r="2565" spans="1:13" ht="15.75" customHeight="1" x14ac:dyDescent="0.15">
      <c r="A2565" s="45"/>
      <c r="B2565" s="35"/>
      <c r="C2565" s="40"/>
      <c r="D2565" s="192" t="s">
        <v>5768</v>
      </c>
      <c r="E2565" s="193" t="s">
        <v>5769</v>
      </c>
      <c r="F2565" s="40"/>
      <c r="G2565" s="40"/>
      <c r="H2565" s="40"/>
      <c r="I2565" s="40"/>
      <c r="J2565" s="40"/>
      <c r="K2565" s="40"/>
      <c r="L2565" s="40"/>
      <c r="M2565" s="40"/>
    </row>
    <row r="2566" spans="1:13" ht="15.75" customHeight="1" x14ac:dyDescent="0.15">
      <c r="A2566" s="45"/>
      <c r="B2566" s="35"/>
      <c r="C2566" s="40"/>
      <c r="D2566" s="192" t="s">
        <v>5770</v>
      </c>
      <c r="E2566" s="193" t="s">
        <v>5771</v>
      </c>
      <c r="F2566" s="40"/>
      <c r="G2566" s="40"/>
      <c r="H2566" s="40"/>
      <c r="I2566" s="40"/>
      <c r="J2566" s="40"/>
      <c r="K2566" s="40"/>
      <c r="L2566" s="40"/>
      <c r="M2566" s="40"/>
    </row>
    <row r="2567" spans="1:13" ht="15.75" customHeight="1" x14ac:dyDescent="0.15">
      <c r="A2567" s="45"/>
      <c r="B2567" s="35"/>
      <c r="C2567" s="40"/>
      <c r="D2567" s="192" t="s">
        <v>5772</v>
      </c>
      <c r="E2567" s="193" t="s">
        <v>5773</v>
      </c>
      <c r="F2567" s="40"/>
      <c r="G2567" s="40"/>
      <c r="H2567" s="40"/>
      <c r="I2567" s="40"/>
      <c r="J2567" s="40"/>
      <c r="K2567" s="40"/>
      <c r="L2567" s="40"/>
      <c r="M2567" s="40"/>
    </row>
    <row r="2568" spans="1:13" ht="15.75" customHeight="1" x14ac:dyDescent="0.15">
      <c r="A2568" s="45"/>
      <c r="B2568" s="35"/>
      <c r="C2568" s="40"/>
      <c r="D2568" s="192" t="s">
        <v>5774</v>
      </c>
      <c r="E2568" s="193" t="s">
        <v>5775</v>
      </c>
      <c r="F2568" s="40"/>
      <c r="G2568" s="40"/>
      <c r="H2568" s="40"/>
      <c r="I2568" s="40"/>
      <c r="J2568" s="40"/>
      <c r="K2568" s="40"/>
      <c r="L2568" s="40"/>
      <c r="M2568" s="40"/>
    </row>
    <row r="2569" spans="1:13" ht="15.75" customHeight="1" x14ac:dyDescent="0.15">
      <c r="A2569" s="45"/>
      <c r="B2569" s="35"/>
      <c r="C2569" s="40"/>
      <c r="D2569" s="192" t="s">
        <v>5776</v>
      </c>
      <c r="E2569" s="193" t="s">
        <v>5777</v>
      </c>
      <c r="F2569" s="40"/>
      <c r="G2569" s="40"/>
      <c r="H2569" s="40"/>
      <c r="I2569" s="40"/>
      <c r="J2569" s="40"/>
      <c r="K2569" s="40"/>
      <c r="L2569" s="40"/>
      <c r="M2569" s="40"/>
    </row>
    <row r="2570" spans="1:13" ht="15.75" customHeight="1" x14ac:dyDescent="0.15">
      <c r="A2570" s="45"/>
      <c r="B2570" s="35"/>
      <c r="C2570" s="40"/>
      <c r="D2570" s="192" t="s">
        <v>5778</v>
      </c>
      <c r="E2570" s="193" t="s">
        <v>5779</v>
      </c>
      <c r="F2570" s="40"/>
      <c r="G2570" s="40"/>
      <c r="H2570" s="40"/>
      <c r="I2570" s="40"/>
      <c r="J2570" s="40"/>
      <c r="K2570" s="40"/>
      <c r="L2570" s="40"/>
      <c r="M2570" s="40"/>
    </row>
    <row r="2571" spans="1:13" ht="15.75" customHeight="1" x14ac:dyDescent="0.15">
      <c r="A2571" s="45"/>
      <c r="B2571" s="35"/>
      <c r="C2571" s="40"/>
      <c r="D2571" s="192" t="s">
        <v>5780</v>
      </c>
      <c r="E2571" s="193" t="s">
        <v>5781</v>
      </c>
      <c r="F2571" s="40"/>
      <c r="G2571" s="40"/>
      <c r="H2571" s="40"/>
      <c r="I2571" s="40"/>
      <c r="J2571" s="40"/>
      <c r="K2571" s="40"/>
      <c r="L2571" s="40"/>
      <c r="M2571" s="40"/>
    </row>
    <row r="2572" spans="1:13" ht="15.75" customHeight="1" x14ac:dyDescent="0.15">
      <c r="A2572" s="45"/>
      <c r="B2572" s="35"/>
      <c r="C2572" s="40"/>
      <c r="D2572" s="192" t="s">
        <v>5782</v>
      </c>
      <c r="E2572" s="193" t="s">
        <v>5783</v>
      </c>
      <c r="F2572" s="40"/>
      <c r="G2572" s="40"/>
      <c r="H2572" s="40"/>
      <c r="I2572" s="40"/>
      <c r="J2572" s="40"/>
      <c r="K2572" s="40"/>
      <c r="L2572" s="40"/>
      <c r="M2572" s="40"/>
    </row>
    <row r="2573" spans="1:13" ht="15.75" customHeight="1" x14ac:dyDescent="0.15">
      <c r="A2573" s="45"/>
      <c r="B2573" s="35"/>
      <c r="C2573" s="40"/>
      <c r="D2573" s="192" t="s">
        <v>5784</v>
      </c>
      <c r="E2573" s="193" t="s">
        <v>5785</v>
      </c>
      <c r="F2573" s="40"/>
      <c r="G2573" s="40"/>
      <c r="H2573" s="40"/>
      <c r="I2573" s="40"/>
      <c r="J2573" s="40"/>
      <c r="K2573" s="40"/>
      <c r="L2573" s="40"/>
      <c r="M2573" s="40"/>
    </row>
    <row r="2574" spans="1:13" ht="15.75" customHeight="1" x14ac:dyDescent="0.15">
      <c r="A2574" s="45"/>
      <c r="B2574" s="35"/>
      <c r="C2574" s="40"/>
      <c r="D2574" s="192" t="s">
        <v>5786</v>
      </c>
      <c r="E2574" s="193" t="s">
        <v>5787</v>
      </c>
      <c r="F2574" s="40"/>
      <c r="G2574" s="40"/>
      <c r="H2574" s="40"/>
      <c r="I2574" s="40"/>
      <c r="J2574" s="40"/>
      <c r="K2574" s="40"/>
      <c r="L2574" s="40"/>
      <c r="M2574" s="40"/>
    </row>
    <row r="2575" spans="1:13" ht="15.75" customHeight="1" x14ac:dyDescent="0.15">
      <c r="A2575" s="45"/>
      <c r="B2575" s="35"/>
      <c r="C2575" s="40"/>
      <c r="D2575" s="192" t="s">
        <v>5788</v>
      </c>
      <c r="E2575" s="193" t="s">
        <v>5789</v>
      </c>
      <c r="F2575" s="40"/>
      <c r="G2575" s="40"/>
      <c r="H2575" s="40"/>
      <c r="I2575" s="40"/>
      <c r="J2575" s="40"/>
      <c r="K2575" s="40"/>
      <c r="L2575" s="40"/>
      <c r="M2575" s="40"/>
    </row>
    <row r="2576" spans="1:13" ht="15.75" customHeight="1" x14ac:dyDescent="0.15">
      <c r="A2576" s="45"/>
      <c r="B2576" s="35"/>
      <c r="C2576" s="40"/>
      <c r="D2576" s="192" t="s">
        <v>5790</v>
      </c>
      <c r="E2576" s="193" t="s">
        <v>5791</v>
      </c>
      <c r="F2576" s="40"/>
      <c r="G2576" s="40"/>
      <c r="H2576" s="40"/>
      <c r="I2576" s="40"/>
      <c r="J2576" s="40"/>
      <c r="K2576" s="40"/>
      <c r="L2576" s="40"/>
      <c r="M2576" s="40"/>
    </row>
    <row r="2577" spans="1:13" ht="15.75" customHeight="1" x14ac:dyDescent="0.15">
      <c r="A2577" s="45"/>
      <c r="B2577" s="35"/>
      <c r="C2577" s="40"/>
      <c r="D2577" s="192" t="s">
        <v>5792</v>
      </c>
      <c r="E2577" s="193" t="s">
        <v>5793</v>
      </c>
      <c r="F2577" s="40"/>
      <c r="G2577" s="40"/>
      <c r="H2577" s="40"/>
      <c r="I2577" s="40"/>
      <c r="J2577" s="40"/>
      <c r="K2577" s="40"/>
      <c r="L2577" s="40"/>
      <c r="M2577" s="40"/>
    </row>
    <row r="2578" spans="1:13" ht="15.75" customHeight="1" x14ac:dyDescent="0.15">
      <c r="A2578" s="45"/>
      <c r="B2578" s="35"/>
      <c r="C2578" s="40"/>
      <c r="D2578" s="192" t="s">
        <v>5794</v>
      </c>
      <c r="E2578" s="193" t="s">
        <v>5795</v>
      </c>
      <c r="F2578" s="40"/>
      <c r="G2578" s="40"/>
      <c r="H2578" s="40"/>
      <c r="I2578" s="40"/>
      <c r="J2578" s="40"/>
      <c r="K2578" s="40"/>
      <c r="L2578" s="40"/>
      <c r="M2578" s="40"/>
    </row>
    <row r="2579" spans="1:13" ht="15.75" customHeight="1" x14ac:dyDescent="0.15">
      <c r="A2579" s="45"/>
      <c r="B2579" s="35"/>
      <c r="C2579" s="40"/>
      <c r="D2579" s="192" t="s">
        <v>5796</v>
      </c>
      <c r="E2579" s="193" t="s">
        <v>5797</v>
      </c>
      <c r="F2579" s="40"/>
      <c r="G2579" s="40"/>
      <c r="H2579" s="40"/>
      <c r="I2579" s="40"/>
      <c r="J2579" s="40"/>
      <c r="K2579" s="40"/>
      <c r="L2579" s="40"/>
      <c r="M2579" s="40"/>
    </row>
    <row r="2580" spans="1:13" ht="15.75" customHeight="1" x14ac:dyDescent="0.15">
      <c r="A2580" s="45"/>
      <c r="B2580" s="35"/>
      <c r="C2580" s="40"/>
      <c r="D2580" s="192" t="s">
        <v>5798</v>
      </c>
      <c r="E2580" s="193" t="s">
        <v>5799</v>
      </c>
      <c r="F2580" s="40"/>
      <c r="G2580" s="40"/>
      <c r="H2580" s="40"/>
      <c r="I2580" s="40"/>
      <c r="J2580" s="40"/>
      <c r="K2580" s="40"/>
      <c r="L2580" s="40"/>
      <c r="M2580" s="40"/>
    </row>
    <row r="2581" spans="1:13" ht="15.75" customHeight="1" x14ac:dyDescent="0.15">
      <c r="A2581" s="45"/>
      <c r="B2581" s="35"/>
      <c r="C2581" s="40"/>
      <c r="D2581" s="192" t="s">
        <v>5800</v>
      </c>
      <c r="E2581" s="193" t="s">
        <v>5801</v>
      </c>
      <c r="F2581" s="40"/>
      <c r="G2581" s="40"/>
      <c r="H2581" s="40"/>
      <c r="I2581" s="40"/>
      <c r="J2581" s="40"/>
      <c r="K2581" s="40"/>
      <c r="L2581" s="40"/>
      <c r="M2581" s="40"/>
    </row>
    <row r="2582" spans="1:13" ht="15.75" customHeight="1" x14ac:dyDescent="0.15">
      <c r="A2582" s="45"/>
      <c r="B2582" s="35"/>
      <c r="C2582" s="40"/>
      <c r="D2582" s="192" t="s">
        <v>5802</v>
      </c>
      <c r="E2582" s="193" t="s">
        <v>5803</v>
      </c>
      <c r="F2582" s="40"/>
      <c r="G2582" s="40"/>
      <c r="H2582" s="40"/>
      <c r="I2582" s="40"/>
      <c r="J2582" s="40"/>
      <c r="K2582" s="40"/>
      <c r="L2582" s="40"/>
      <c r="M2582" s="40"/>
    </row>
    <row r="2583" spans="1:13" ht="15.75" customHeight="1" x14ac:dyDescent="0.15">
      <c r="A2583" s="45"/>
      <c r="B2583" s="35"/>
      <c r="C2583" s="40"/>
      <c r="D2583" s="192" t="s">
        <v>5804</v>
      </c>
      <c r="E2583" s="193" t="s">
        <v>5805</v>
      </c>
      <c r="F2583" s="40"/>
      <c r="G2583" s="40"/>
      <c r="H2583" s="40"/>
      <c r="I2583" s="40"/>
      <c r="J2583" s="40"/>
      <c r="K2583" s="40"/>
      <c r="L2583" s="40"/>
      <c r="M2583" s="40"/>
    </row>
    <row r="2584" spans="1:13" ht="15.75" customHeight="1" x14ac:dyDescent="0.15">
      <c r="A2584" s="45"/>
      <c r="B2584" s="35"/>
      <c r="C2584" s="40"/>
      <c r="D2584" s="192" t="s">
        <v>5806</v>
      </c>
      <c r="E2584" s="193" t="s">
        <v>5807</v>
      </c>
      <c r="F2584" s="40"/>
      <c r="G2584" s="40"/>
      <c r="H2584" s="40"/>
      <c r="I2584" s="40"/>
      <c r="J2584" s="40"/>
      <c r="K2584" s="40"/>
      <c r="L2584" s="40"/>
      <c r="M2584" s="40"/>
    </row>
    <row r="2585" spans="1:13" ht="15.75" customHeight="1" x14ac:dyDescent="0.15">
      <c r="A2585" s="45"/>
      <c r="B2585" s="35"/>
      <c r="C2585" s="40"/>
      <c r="D2585" s="192" t="s">
        <v>5808</v>
      </c>
      <c r="E2585" s="193" t="s">
        <v>5809</v>
      </c>
      <c r="F2585" s="40"/>
      <c r="G2585" s="40"/>
      <c r="H2585" s="40"/>
      <c r="I2585" s="40"/>
      <c r="J2585" s="40"/>
      <c r="K2585" s="40"/>
      <c r="L2585" s="40"/>
      <c r="M2585" s="40"/>
    </row>
    <row r="2586" spans="1:13" ht="15.75" customHeight="1" x14ac:dyDescent="0.15">
      <c r="A2586" s="45"/>
      <c r="B2586" s="35"/>
      <c r="C2586" s="40"/>
      <c r="D2586" s="192" t="s">
        <v>5810</v>
      </c>
      <c r="E2586" s="193" t="s">
        <v>5811</v>
      </c>
      <c r="F2586" s="40"/>
      <c r="G2586" s="40"/>
      <c r="H2586" s="40"/>
      <c r="I2586" s="40"/>
      <c r="J2586" s="40"/>
      <c r="K2586" s="40"/>
      <c r="L2586" s="40"/>
      <c r="M2586" s="40"/>
    </row>
    <row r="2587" spans="1:13" ht="15.75" customHeight="1" x14ac:dyDescent="0.15">
      <c r="A2587" s="45"/>
      <c r="B2587" s="35"/>
      <c r="C2587" s="40"/>
      <c r="D2587" s="192" t="s">
        <v>5812</v>
      </c>
      <c r="E2587" s="193" t="s">
        <v>5813</v>
      </c>
      <c r="F2587" s="40"/>
      <c r="G2587" s="40"/>
      <c r="H2587" s="40"/>
      <c r="I2587" s="40"/>
      <c r="J2587" s="40"/>
      <c r="K2587" s="40"/>
      <c r="L2587" s="40"/>
      <c r="M2587" s="40"/>
    </row>
    <row r="2588" spans="1:13" ht="15.75" customHeight="1" x14ac:dyDescent="0.15">
      <c r="A2588" s="45"/>
      <c r="B2588" s="35"/>
      <c r="C2588" s="40"/>
      <c r="D2588" s="192" t="s">
        <v>5814</v>
      </c>
      <c r="E2588" s="193" t="s">
        <v>5815</v>
      </c>
      <c r="F2588" s="40"/>
      <c r="G2588" s="40"/>
      <c r="H2588" s="40"/>
      <c r="I2588" s="40"/>
      <c r="J2588" s="40"/>
      <c r="K2588" s="40"/>
      <c r="L2588" s="40"/>
      <c r="M2588" s="40"/>
    </row>
    <row r="2589" spans="1:13" ht="15.75" customHeight="1" x14ac:dyDescent="0.15">
      <c r="A2589" s="45"/>
      <c r="B2589" s="35"/>
      <c r="C2589" s="40"/>
      <c r="D2589" s="192" t="s">
        <v>5816</v>
      </c>
      <c r="E2589" s="193" t="s">
        <v>5817</v>
      </c>
      <c r="F2589" s="40"/>
      <c r="G2589" s="40"/>
      <c r="H2589" s="40"/>
      <c r="I2589" s="40"/>
      <c r="J2589" s="40"/>
      <c r="K2589" s="40"/>
      <c r="L2589" s="40"/>
      <c r="M2589" s="40"/>
    </row>
    <row r="2590" spans="1:13" ht="15.75" customHeight="1" x14ac:dyDescent="0.15">
      <c r="A2590" s="45"/>
      <c r="B2590" s="35"/>
      <c r="C2590" s="40"/>
      <c r="D2590" s="192" t="s">
        <v>5818</v>
      </c>
      <c r="E2590" s="193" t="s">
        <v>5819</v>
      </c>
      <c r="F2590" s="40"/>
      <c r="G2590" s="40"/>
      <c r="H2590" s="40"/>
      <c r="I2590" s="40"/>
      <c r="J2590" s="40"/>
      <c r="K2590" s="40"/>
      <c r="L2590" s="40"/>
      <c r="M2590" s="40"/>
    </row>
    <row r="2591" spans="1:13" ht="15.75" customHeight="1" x14ac:dyDescent="0.15">
      <c r="A2591" s="45"/>
      <c r="B2591" s="35"/>
      <c r="C2591" s="40"/>
      <c r="D2591" s="192" t="s">
        <v>5820</v>
      </c>
      <c r="E2591" s="193" t="s">
        <v>5821</v>
      </c>
      <c r="F2591" s="40"/>
      <c r="G2591" s="40"/>
      <c r="H2591" s="40"/>
      <c r="I2591" s="40"/>
      <c r="J2591" s="40"/>
      <c r="K2591" s="40"/>
      <c r="L2591" s="40"/>
      <c r="M2591" s="40"/>
    </row>
    <row r="2592" spans="1:13" ht="15.75" customHeight="1" x14ac:dyDescent="0.15">
      <c r="A2592" s="45"/>
      <c r="B2592" s="35"/>
      <c r="C2592" s="40"/>
      <c r="D2592" s="192" t="s">
        <v>5822</v>
      </c>
      <c r="E2592" s="193" t="s">
        <v>5823</v>
      </c>
      <c r="F2592" s="40"/>
      <c r="G2592" s="40"/>
      <c r="H2592" s="40"/>
      <c r="I2592" s="40"/>
      <c r="J2592" s="40"/>
      <c r="K2592" s="40"/>
      <c r="L2592" s="40"/>
      <c r="M2592" s="40"/>
    </row>
    <row r="2593" spans="1:13" ht="15.75" customHeight="1" x14ac:dyDescent="0.15">
      <c r="A2593" s="45"/>
      <c r="B2593" s="35"/>
      <c r="C2593" s="40"/>
      <c r="D2593" s="192" t="s">
        <v>5824</v>
      </c>
      <c r="E2593" s="193" t="s">
        <v>5825</v>
      </c>
      <c r="F2593" s="40"/>
      <c r="G2593" s="40"/>
      <c r="H2593" s="40"/>
      <c r="I2593" s="40"/>
      <c r="J2593" s="40"/>
      <c r="K2593" s="40"/>
      <c r="L2593" s="40"/>
      <c r="M2593" s="40"/>
    </row>
    <row r="2594" spans="1:13" ht="15.75" customHeight="1" x14ac:dyDescent="0.15">
      <c r="A2594" s="45"/>
      <c r="B2594" s="35"/>
      <c r="C2594" s="40"/>
      <c r="D2594" s="192" t="s">
        <v>5826</v>
      </c>
      <c r="E2594" s="193" t="s">
        <v>5827</v>
      </c>
      <c r="F2594" s="40"/>
      <c r="G2594" s="40"/>
      <c r="H2594" s="40"/>
      <c r="I2594" s="40"/>
      <c r="J2594" s="40"/>
      <c r="K2594" s="40"/>
      <c r="L2594" s="40"/>
      <c r="M2594" s="40"/>
    </row>
    <row r="2595" spans="1:13" ht="15.75" customHeight="1" x14ac:dyDescent="0.15">
      <c r="A2595" s="45"/>
      <c r="B2595" s="35"/>
      <c r="C2595" s="40"/>
      <c r="D2595" s="192" t="s">
        <v>5828</v>
      </c>
      <c r="E2595" s="193" t="s">
        <v>5829</v>
      </c>
      <c r="F2595" s="40"/>
      <c r="G2595" s="40"/>
      <c r="H2595" s="40"/>
      <c r="I2595" s="40"/>
      <c r="J2595" s="40"/>
      <c r="K2595" s="40"/>
      <c r="L2595" s="40"/>
      <c r="M2595" s="40"/>
    </row>
    <row r="2596" spans="1:13" ht="15.75" customHeight="1" x14ac:dyDescent="0.15">
      <c r="A2596" s="45"/>
      <c r="B2596" s="35"/>
      <c r="C2596" s="40"/>
      <c r="D2596" s="192" t="s">
        <v>5830</v>
      </c>
      <c r="E2596" s="193" t="s">
        <v>5831</v>
      </c>
      <c r="F2596" s="40"/>
      <c r="G2596" s="40"/>
      <c r="H2596" s="40"/>
      <c r="I2596" s="40"/>
      <c r="J2596" s="40"/>
      <c r="K2596" s="40"/>
      <c r="L2596" s="40"/>
      <c r="M2596" s="40"/>
    </row>
    <row r="2597" spans="1:13" ht="15.75" customHeight="1" x14ac:dyDescent="0.15">
      <c r="A2597" s="45"/>
      <c r="B2597" s="35"/>
      <c r="C2597" s="40"/>
      <c r="D2597" s="192" t="s">
        <v>5832</v>
      </c>
      <c r="E2597" s="193" t="s">
        <v>5833</v>
      </c>
      <c r="F2597" s="40"/>
      <c r="G2597" s="40"/>
      <c r="H2597" s="40"/>
      <c r="I2597" s="40"/>
      <c r="J2597" s="40"/>
      <c r="K2597" s="40"/>
      <c r="L2597" s="40"/>
      <c r="M2597" s="40"/>
    </row>
    <row r="2598" spans="1:13" ht="15.75" customHeight="1" x14ac:dyDescent="0.15">
      <c r="A2598" s="45"/>
      <c r="B2598" s="35"/>
      <c r="C2598" s="40"/>
      <c r="D2598" s="192" t="s">
        <v>5834</v>
      </c>
      <c r="E2598" s="193" t="s">
        <v>5835</v>
      </c>
      <c r="F2598" s="40"/>
      <c r="G2598" s="40"/>
      <c r="H2598" s="40"/>
      <c r="I2598" s="40"/>
      <c r="J2598" s="40"/>
      <c r="K2598" s="40"/>
      <c r="L2598" s="40"/>
      <c r="M2598" s="40"/>
    </row>
    <row r="2599" spans="1:13" ht="15.75" customHeight="1" x14ac:dyDescent="0.15">
      <c r="A2599" s="45"/>
      <c r="B2599" s="35"/>
      <c r="C2599" s="40"/>
      <c r="D2599" s="192" t="s">
        <v>5836</v>
      </c>
      <c r="E2599" s="193" t="s">
        <v>5837</v>
      </c>
      <c r="F2599" s="40"/>
      <c r="G2599" s="40"/>
      <c r="H2599" s="40"/>
      <c r="I2599" s="40"/>
      <c r="J2599" s="40"/>
      <c r="K2599" s="40"/>
      <c r="L2599" s="40"/>
      <c r="M2599" s="40"/>
    </row>
    <row r="2600" spans="1:13" ht="15.75" customHeight="1" x14ac:dyDescent="0.15">
      <c r="A2600" s="45"/>
      <c r="B2600" s="35"/>
      <c r="C2600" s="40"/>
      <c r="D2600" s="192" t="s">
        <v>5838</v>
      </c>
      <c r="E2600" s="193" t="s">
        <v>5839</v>
      </c>
      <c r="F2600" s="40"/>
      <c r="G2600" s="40"/>
      <c r="H2600" s="40"/>
      <c r="I2600" s="40"/>
      <c r="J2600" s="40"/>
      <c r="K2600" s="40"/>
      <c r="L2600" s="40"/>
      <c r="M2600" s="40"/>
    </row>
    <row r="2601" spans="1:13" ht="15.75" customHeight="1" x14ac:dyDescent="0.15">
      <c r="A2601" s="45"/>
      <c r="B2601" s="35"/>
      <c r="C2601" s="40"/>
      <c r="D2601" s="192" t="s">
        <v>5840</v>
      </c>
      <c r="E2601" s="193" t="s">
        <v>5841</v>
      </c>
      <c r="F2601" s="40"/>
      <c r="G2601" s="40"/>
      <c r="H2601" s="40"/>
      <c r="I2601" s="40"/>
      <c r="J2601" s="40"/>
      <c r="K2601" s="40"/>
      <c r="L2601" s="40"/>
      <c r="M2601" s="40"/>
    </row>
    <row r="2602" spans="1:13" ht="15.75" customHeight="1" x14ac:dyDescent="0.15">
      <c r="A2602" s="45"/>
      <c r="B2602" s="35"/>
      <c r="C2602" s="40"/>
      <c r="D2602" s="192" t="s">
        <v>5842</v>
      </c>
      <c r="E2602" s="193" t="s">
        <v>5843</v>
      </c>
      <c r="F2602" s="40"/>
      <c r="G2602" s="40"/>
      <c r="H2602" s="40"/>
      <c r="I2602" s="40"/>
      <c r="J2602" s="40"/>
      <c r="K2602" s="40"/>
      <c r="L2602" s="40"/>
      <c r="M2602" s="40"/>
    </row>
    <row r="2603" spans="1:13" ht="15.75" customHeight="1" x14ac:dyDescent="0.15">
      <c r="A2603" s="45"/>
      <c r="B2603" s="35"/>
      <c r="C2603" s="40"/>
      <c r="D2603" s="192" t="s">
        <v>5844</v>
      </c>
      <c r="E2603" s="193" t="s">
        <v>5845</v>
      </c>
      <c r="F2603" s="40"/>
      <c r="G2603" s="40"/>
      <c r="H2603" s="40"/>
      <c r="I2603" s="40"/>
      <c r="J2603" s="40"/>
      <c r="K2603" s="40"/>
      <c r="L2603" s="40"/>
      <c r="M2603" s="40"/>
    </row>
    <row r="2604" spans="1:13" ht="15.75" customHeight="1" x14ac:dyDescent="0.15">
      <c r="A2604" s="45"/>
      <c r="B2604" s="35"/>
      <c r="C2604" s="40"/>
      <c r="D2604" s="192" t="s">
        <v>5846</v>
      </c>
      <c r="E2604" s="193" t="s">
        <v>5847</v>
      </c>
      <c r="F2604" s="40"/>
      <c r="G2604" s="40"/>
      <c r="H2604" s="40"/>
      <c r="I2604" s="40"/>
      <c r="J2604" s="40"/>
      <c r="K2604" s="40"/>
      <c r="L2604" s="40"/>
      <c r="M2604" s="40"/>
    </row>
    <row r="2605" spans="1:13" ht="15.75" customHeight="1" x14ac:dyDescent="0.15">
      <c r="A2605" s="45"/>
      <c r="B2605" s="35"/>
      <c r="C2605" s="40"/>
      <c r="D2605" s="192" t="s">
        <v>5848</v>
      </c>
      <c r="E2605" s="193" t="s">
        <v>5849</v>
      </c>
      <c r="F2605" s="40"/>
      <c r="G2605" s="40"/>
      <c r="H2605" s="40"/>
      <c r="I2605" s="40"/>
      <c r="J2605" s="40"/>
      <c r="K2605" s="40"/>
      <c r="L2605" s="40"/>
      <c r="M2605" s="40"/>
    </row>
    <row r="2606" spans="1:13" ht="15.75" customHeight="1" x14ac:dyDescent="0.15">
      <c r="A2606" s="45"/>
      <c r="B2606" s="35"/>
      <c r="C2606" s="40"/>
      <c r="D2606" s="192" t="s">
        <v>5850</v>
      </c>
      <c r="E2606" s="193" t="s">
        <v>5851</v>
      </c>
      <c r="F2606" s="40"/>
      <c r="G2606" s="40"/>
      <c r="H2606" s="40"/>
      <c r="I2606" s="40"/>
      <c r="J2606" s="40"/>
      <c r="K2606" s="40"/>
      <c r="L2606" s="40"/>
      <c r="M2606" s="40"/>
    </row>
    <row r="2607" spans="1:13" ht="15.75" customHeight="1" x14ac:dyDescent="0.15">
      <c r="A2607" s="45"/>
      <c r="B2607" s="35"/>
      <c r="C2607" s="40"/>
      <c r="D2607" s="192" t="s">
        <v>5852</v>
      </c>
      <c r="E2607" s="193" t="s">
        <v>5853</v>
      </c>
      <c r="F2607" s="40"/>
      <c r="G2607" s="40"/>
      <c r="H2607" s="40"/>
      <c r="I2607" s="40"/>
      <c r="J2607" s="40"/>
      <c r="K2607" s="40"/>
      <c r="L2607" s="40"/>
      <c r="M2607" s="40"/>
    </row>
    <row r="2608" spans="1:13" ht="15.75" customHeight="1" x14ac:dyDescent="0.15">
      <c r="A2608" s="45"/>
      <c r="B2608" s="35"/>
      <c r="C2608" s="40"/>
      <c r="D2608" s="192" t="s">
        <v>5854</v>
      </c>
      <c r="E2608" s="193" t="s">
        <v>5855</v>
      </c>
      <c r="F2608" s="40"/>
      <c r="G2608" s="40"/>
      <c r="H2608" s="40"/>
      <c r="I2608" s="40"/>
      <c r="J2608" s="40"/>
      <c r="K2608" s="40"/>
      <c r="L2608" s="40"/>
      <c r="M2608" s="40"/>
    </row>
    <row r="2609" spans="1:13" ht="15.75" customHeight="1" x14ac:dyDescent="0.15">
      <c r="A2609" s="45"/>
      <c r="B2609" s="35"/>
      <c r="C2609" s="40"/>
      <c r="D2609" s="192" t="s">
        <v>5856</v>
      </c>
      <c r="E2609" s="193" t="s">
        <v>5857</v>
      </c>
      <c r="F2609" s="40"/>
      <c r="G2609" s="40"/>
      <c r="H2609" s="40"/>
      <c r="I2609" s="40"/>
      <c r="J2609" s="40"/>
      <c r="K2609" s="40"/>
      <c r="L2609" s="40"/>
      <c r="M2609" s="40"/>
    </row>
    <row r="2610" spans="1:13" ht="15.75" customHeight="1" x14ac:dyDescent="0.15">
      <c r="A2610" s="45"/>
      <c r="B2610" s="35"/>
      <c r="C2610" s="40"/>
      <c r="D2610" s="192" t="s">
        <v>5858</v>
      </c>
      <c r="E2610" s="193" t="s">
        <v>5859</v>
      </c>
      <c r="F2610" s="40"/>
      <c r="G2610" s="40"/>
      <c r="H2610" s="40"/>
      <c r="I2610" s="40"/>
      <c r="J2610" s="40"/>
      <c r="K2610" s="40"/>
      <c r="L2610" s="40"/>
      <c r="M2610" s="40"/>
    </row>
    <row r="2611" spans="1:13" ht="15.75" customHeight="1" x14ac:dyDescent="0.15">
      <c r="A2611" s="45"/>
      <c r="B2611" s="35"/>
      <c r="C2611" s="40"/>
      <c r="D2611" s="192" t="s">
        <v>5860</v>
      </c>
      <c r="E2611" s="193" t="s">
        <v>5861</v>
      </c>
      <c r="F2611" s="40"/>
      <c r="G2611" s="40"/>
      <c r="H2611" s="40"/>
      <c r="I2611" s="40"/>
      <c r="J2611" s="40"/>
      <c r="K2611" s="40"/>
      <c r="L2611" s="40"/>
      <c r="M2611" s="40"/>
    </row>
    <row r="2612" spans="1:13" ht="15.75" customHeight="1" x14ac:dyDescent="0.15">
      <c r="A2612" s="45"/>
      <c r="B2612" s="35"/>
      <c r="C2612" s="40"/>
      <c r="D2612" s="192" t="s">
        <v>5862</v>
      </c>
      <c r="E2612" s="193" t="s">
        <v>5863</v>
      </c>
      <c r="F2612" s="40"/>
      <c r="G2612" s="40"/>
      <c r="H2612" s="40"/>
      <c r="I2612" s="40"/>
      <c r="J2612" s="40"/>
      <c r="K2612" s="40"/>
      <c r="L2612" s="40"/>
      <c r="M2612" s="40"/>
    </row>
    <row r="2613" spans="1:13" ht="15.75" customHeight="1" x14ac:dyDescent="0.15">
      <c r="A2613" s="45"/>
      <c r="B2613" s="35"/>
      <c r="C2613" s="40"/>
      <c r="D2613" s="192" t="s">
        <v>5864</v>
      </c>
      <c r="E2613" s="193" t="s">
        <v>5865</v>
      </c>
      <c r="F2613" s="40"/>
      <c r="G2613" s="40"/>
      <c r="H2613" s="40"/>
      <c r="I2613" s="40"/>
      <c r="J2613" s="40"/>
      <c r="K2613" s="40"/>
      <c r="L2613" s="40"/>
      <c r="M2613" s="40"/>
    </row>
    <row r="2614" spans="1:13" ht="15.75" customHeight="1" x14ac:dyDescent="0.15">
      <c r="A2614" s="45"/>
      <c r="B2614" s="35"/>
      <c r="C2614" s="40"/>
      <c r="D2614" s="192" t="s">
        <v>5866</v>
      </c>
      <c r="E2614" s="193" t="s">
        <v>5867</v>
      </c>
      <c r="F2614" s="40"/>
      <c r="G2614" s="40"/>
      <c r="H2614" s="40"/>
      <c r="I2614" s="40"/>
      <c r="J2614" s="40"/>
      <c r="K2614" s="40"/>
      <c r="L2614" s="40"/>
      <c r="M2614" s="40"/>
    </row>
    <row r="2615" spans="1:13" ht="15.75" customHeight="1" x14ac:dyDescent="0.15">
      <c r="A2615" s="45"/>
      <c r="B2615" s="35"/>
      <c r="C2615" s="40"/>
      <c r="D2615" s="192" t="s">
        <v>5868</v>
      </c>
      <c r="E2615" s="193" t="s">
        <v>5869</v>
      </c>
      <c r="F2615" s="40"/>
      <c r="G2615" s="40"/>
      <c r="H2615" s="40"/>
      <c r="I2615" s="40"/>
      <c r="J2615" s="40"/>
      <c r="K2615" s="40"/>
      <c r="L2615" s="40"/>
      <c r="M2615" s="40"/>
    </row>
    <row r="2616" spans="1:13" ht="15.75" customHeight="1" x14ac:dyDescent="0.15">
      <c r="A2616" s="45"/>
      <c r="B2616" s="35"/>
      <c r="C2616" s="40"/>
      <c r="D2616" s="192" t="s">
        <v>5870</v>
      </c>
      <c r="E2616" s="193" t="s">
        <v>5871</v>
      </c>
      <c r="F2616" s="40"/>
      <c r="G2616" s="40"/>
      <c r="H2616" s="40"/>
      <c r="I2616" s="40"/>
      <c r="J2616" s="40"/>
      <c r="K2616" s="40"/>
      <c r="L2616" s="40"/>
      <c r="M2616" s="40"/>
    </row>
    <row r="2617" spans="1:13" ht="15.75" customHeight="1" x14ac:dyDescent="0.15">
      <c r="A2617" s="45"/>
      <c r="B2617" s="35"/>
      <c r="C2617" s="40"/>
      <c r="D2617" s="192" t="s">
        <v>5872</v>
      </c>
      <c r="E2617" s="193" t="s">
        <v>5873</v>
      </c>
      <c r="F2617" s="40"/>
      <c r="G2617" s="40"/>
      <c r="H2617" s="40"/>
      <c r="I2617" s="40"/>
      <c r="J2617" s="40"/>
      <c r="K2617" s="40"/>
      <c r="L2617" s="40"/>
      <c r="M2617" s="40"/>
    </row>
    <row r="2618" spans="1:13" ht="15.75" customHeight="1" x14ac:dyDescent="0.15">
      <c r="A2618" s="45"/>
      <c r="B2618" s="35"/>
      <c r="C2618" s="40"/>
      <c r="D2618" s="192" t="s">
        <v>5874</v>
      </c>
      <c r="E2618" s="193" t="s">
        <v>5875</v>
      </c>
      <c r="F2618" s="40"/>
      <c r="G2618" s="40"/>
      <c r="H2618" s="40"/>
      <c r="I2618" s="40"/>
      <c r="J2618" s="40"/>
      <c r="K2618" s="40"/>
      <c r="L2618" s="40"/>
      <c r="M2618" s="40"/>
    </row>
    <row r="2619" spans="1:13" ht="15.75" customHeight="1" x14ac:dyDescent="0.15">
      <c r="A2619" s="45"/>
      <c r="B2619" s="35"/>
      <c r="C2619" s="40"/>
      <c r="D2619" s="192" t="s">
        <v>5876</v>
      </c>
      <c r="E2619" s="193" t="s">
        <v>5877</v>
      </c>
      <c r="F2619" s="40"/>
      <c r="G2619" s="40"/>
      <c r="H2619" s="40"/>
      <c r="I2619" s="40"/>
      <c r="J2619" s="40"/>
      <c r="K2619" s="40"/>
      <c r="L2619" s="40"/>
      <c r="M2619" s="40"/>
    </row>
    <row r="2620" spans="1:13" ht="15.75" customHeight="1" x14ac:dyDescent="0.15">
      <c r="A2620" s="45"/>
      <c r="B2620" s="35"/>
      <c r="C2620" s="40"/>
      <c r="D2620" s="192" t="s">
        <v>5878</v>
      </c>
      <c r="E2620" s="193" t="s">
        <v>5879</v>
      </c>
      <c r="F2620" s="40"/>
      <c r="G2620" s="40"/>
      <c r="H2620" s="40"/>
      <c r="I2620" s="40"/>
      <c r="J2620" s="40"/>
      <c r="K2620" s="40"/>
      <c r="L2620" s="40"/>
      <c r="M2620" s="40"/>
    </row>
    <row r="2621" spans="1:13" ht="15.75" customHeight="1" x14ac:dyDescent="0.15">
      <c r="A2621" s="45"/>
      <c r="B2621" s="35"/>
      <c r="C2621" s="40"/>
      <c r="D2621" s="192" t="s">
        <v>5880</v>
      </c>
      <c r="E2621" s="193" t="s">
        <v>5881</v>
      </c>
      <c r="F2621" s="40"/>
      <c r="G2621" s="40"/>
      <c r="H2621" s="40"/>
      <c r="I2621" s="40"/>
      <c r="J2621" s="40"/>
      <c r="K2621" s="40"/>
      <c r="L2621" s="40"/>
      <c r="M2621" s="40"/>
    </row>
    <row r="2622" spans="1:13" ht="15.75" customHeight="1" x14ac:dyDescent="0.15">
      <c r="A2622" s="45"/>
      <c r="B2622" s="35"/>
      <c r="C2622" s="40"/>
      <c r="D2622" s="192" t="s">
        <v>5882</v>
      </c>
      <c r="E2622" s="193" t="s">
        <v>5883</v>
      </c>
      <c r="F2622" s="40"/>
      <c r="G2622" s="40"/>
      <c r="H2622" s="40"/>
      <c r="I2622" s="40"/>
      <c r="J2622" s="40"/>
      <c r="K2622" s="40"/>
      <c r="L2622" s="40"/>
      <c r="M2622" s="40"/>
    </row>
    <row r="2623" spans="1:13" ht="15.75" customHeight="1" x14ac:dyDescent="0.15">
      <c r="A2623" s="45"/>
      <c r="B2623" s="35"/>
      <c r="C2623" s="40"/>
      <c r="D2623" s="192" t="s">
        <v>5884</v>
      </c>
      <c r="E2623" s="193" t="s">
        <v>5885</v>
      </c>
      <c r="F2623" s="40"/>
      <c r="G2623" s="40"/>
      <c r="H2623" s="40"/>
      <c r="I2623" s="40"/>
      <c r="J2623" s="40"/>
      <c r="K2623" s="40"/>
      <c r="L2623" s="40"/>
      <c r="M2623" s="40"/>
    </row>
    <row r="2624" spans="1:13" ht="15.75" customHeight="1" x14ac:dyDescent="0.15">
      <c r="A2624" s="45"/>
      <c r="B2624" s="35"/>
      <c r="C2624" s="40"/>
      <c r="D2624" s="192" t="s">
        <v>5886</v>
      </c>
      <c r="E2624" s="193" t="s">
        <v>5887</v>
      </c>
      <c r="F2624" s="40"/>
      <c r="G2624" s="40"/>
      <c r="H2624" s="40"/>
      <c r="I2624" s="40"/>
      <c r="J2624" s="40"/>
      <c r="K2624" s="40"/>
      <c r="L2624" s="40"/>
      <c r="M2624" s="40"/>
    </row>
    <row r="2625" spans="1:13" ht="15.75" customHeight="1" x14ac:dyDescent="0.15">
      <c r="A2625" s="45"/>
      <c r="B2625" s="35"/>
      <c r="C2625" s="40"/>
      <c r="D2625" s="192" t="s">
        <v>5888</v>
      </c>
      <c r="E2625" s="193" t="s">
        <v>5889</v>
      </c>
      <c r="F2625" s="40"/>
      <c r="G2625" s="40"/>
      <c r="H2625" s="40"/>
      <c r="I2625" s="40"/>
      <c r="J2625" s="40"/>
      <c r="K2625" s="40"/>
      <c r="L2625" s="40"/>
      <c r="M2625" s="40"/>
    </row>
    <row r="2626" spans="1:13" ht="15.75" customHeight="1" x14ac:dyDescent="0.15">
      <c r="A2626" s="45"/>
      <c r="B2626" s="35"/>
      <c r="C2626" s="40"/>
      <c r="D2626" s="192" t="s">
        <v>5890</v>
      </c>
      <c r="E2626" s="193" t="s">
        <v>5891</v>
      </c>
      <c r="F2626" s="40"/>
      <c r="G2626" s="40"/>
      <c r="H2626" s="40"/>
      <c r="I2626" s="40"/>
      <c r="J2626" s="40"/>
      <c r="K2626" s="40"/>
      <c r="L2626" s="40"/>
      <c r="M2626" s="40"/>
    </row>
    <row r="2627" spans="1:13" ht="15.75" customHeight="1" x14ac:dyDescent="0.15">
      <c r="A2627" s="45"/>
      <c r="B2627" s="35"/>
      <c r="C2627" s="40"/>
      <c r="D2627" s="192" t="s">
        <v>5892</v>
      </c>
      <c r="E2627" s="193" t="s">
        <v>5893</v>
      </c>
      <c r="F2627" s="40"/>
      <c r="G2627" s="40"/>
      <c r="H2627" s="40"/>
      <c r="I2627" s="40"/>
      <c r="J2627" s="40"/>
      <c r="K2627" s="40"/>
      <c r="L2627" s="40"/>
      <c r="M2627" s="40"/>
    </row>
    <row r="2628" spans="1:13" ht="15.75" customHeight="1" x14ac:dyDescent="0.15">
      <c r="A2628" s="45"/>
      <c r="B2628" s="35"/>
      <c r="C2628" s="40"/>
      <c r="D2628" s="192" t="s">
        <v>5894</v>
      </c>
      <c r="E2628" s="193" t="s">
        <v>5895</v>
      </c>
      <c r="F2628" s="40"/>
      <c r="G2628" s="40"/>
      <c r="H2628" s="40"/>
      <c r="I2628" s="40"/>
      <c r="J2628" s="40"/>
      <c r="K2628" s="40"/>
      <c r="L2628" s="40"/>
      <c r="M2628" s="40"/>
    </row>
    <row r="2629" spans="1:13" ht="15.75" customHeight="1" x14ac:dyDescent="0.15">
      <c r="A2629" s="45"/>
      <c r="B2629" s="35"/>
      <c r="C2629" s="40"/>
      <c r="D2629" s="192" t="s">
        <v>5896</v>
      </c>
      <c r="E2629" s="193" t="s">
        <v>5897</v>
      </c>
      <c r="F2629" s="40"/>
      <c r="G2629" s="40"/>
      <c r="H2629" s="40"/>
      <c r="I2629" s="40"/>
      <c r="J2629" s="40"/>
      <c r="K2629" s="40"/>
      <c r="L2629" s="40"/>
      <c r="M2629" s="40"/>
    </row>
    <row r="2630" spans="1:13" ht="15.75" customHeight="1" x14ac:dyDescent="0.15">
      <c r="A2630" s="45"/>
      <c r="B2630" s="35"/>
      <c r="C2630" s="40"/>
      <c r="D2630" s="192" t="s">
        <v>5898</v>
      </c>
      <c r="E2630" s="193" t="s">
        <v>5899</v>
      </c>
      <c r="F2630" s="40"/>
      <c r="G2630" s="40"/>
      <c r="H2630" s="40"/>
      <c r="I2630" s="40"/>
      <c r="J2630" s="40"/>
      <c r="K2630" s="40"/>
      <c r="L2630" s="40"/>
      <c r="M2630" s="40"/>
    </row>
    <row r="2631" spans="1:13" ht="15.75" customHeight="1" x14ac:dyDescent="0.15">
      <c r="A2631" s="45"/>
      <c r="B2631" s="35"/>
      <c r="C2631" s="40"/>
      <c r="D2631" s="192" t="s">
        <v>5900</v>
      </c>
      <c r="E2631" s="193" t="s">
        <v>5901</v>
      </c>
      <c r="F2631" s="40"/>
      <c r="G2631" s="40"/>
      <c r="H2631" s="40"/>
      <c r="I2631" s="40"/>
      <c r="J2631" s="40"/>
      <c r="K2631" s="40"/>
      <c r="L2631" s="40"/>
      <c r="M2631" s="40"/>
    </row>
    <row r="2632" spans="1:13" ht="15.75" customHeight="1" x14ac:dyDescent="0.15">
      <c r="A2632" s="45"/>
      <c r="B2632" s="35"/>
      <c r="C2632" s="40"/>
      <c r="D2632" s="192" t="s">
        <v>5902</v>
      </c>
      <c r="E2632" s="193" t="s">
        <v>5903</v>
      </c>
      <c r="F2632" s="40"/>
      <c r="G2632" s="40"/>
      <c r="H2632" s="40"/>
      <c r="I2632" s="40"/>
      <c r="J2632" s="40"/>
      <c r="K2632" s="40"/>
      <c r="L2632" s="40"/>
      <c r="M2632" s="40"/>
    </row>
    <row r="2633" spans="1:13" ht="15.75" customHeight="1" x14ac:dyDescent="0.15">
      <c r="A2633" s="45"/>
      <c r="B2633" s="35"/>
      <c r="C2633" s="40"/>
      <c r="D2633" s="192" t="s">
        <v>5904</v>
      </c>
      <c r="E2633" s="193" t="s">
        <v>5905</v>
      </c>
      <c r="F2633" s="40"/>
      <c r="G2633" s="40"/>
      <c r="H2633" s="40"/>
      <c r="I2633" s="40"/>
      <c r="J2633" s="40"/>
      <c r="K2633" s="40"/>
      <c r="L2633" s="40"/>
      <c r="M2633" s="40"/>
    </row>
    <row r="2634" spans="1:13" ht="15.75" customHeight="1" x14ac:dyDescent="0.15">
      <c r="A2634" s="45"/>
      <c r="B2634" s="35"/>
      <c r="C2634" s="40"/>
      <c r="D2634" s="192" t="s">
        <v>5906</v>
      </c>
      <c r="E2634" s="193" t="s">
        <v>5907</v>
      </c>
      <c r="F2634" s="40"/>
      <c r="G2634" s="40"/>
      <c r="H2634" s="40"/>
      <c r="I2634" s="40"/>
      <c r="J2634" s="40"/>
      <c r="K2634" s="40"/>
      <c r="L2634" s="40"/>
      <c r="M2634" s="40"/>
    </row>
    <row r="2635" spans="1:13" ht="15.75" customHeight="1" x14ac:dyDescent="0.15">
      <c r="A2635" s="45"/>
      <c r="B2635" s="35"/>
      <c r="C2635" s="40"/>
      <c r="D2635" s="192" t="s">
        <v>5908</v>
      </c>
      <c r="E2635" s="193" t="s">
        <v>5909</v>
      </c>
      <c r="F2635" s="40"/>
      <c r="G2635" s="40"/>
      <c r="H2635" s="40"/>
      <c r="I2635" s="40"/>
      <c r="J2635" s="40"/>
      <c r="K2635" s="40"/>
      <c r="L2635" s="40"/>
      <c r="M2635" s="40"/>
    </row>
    <row r="2636" spans="1:13" ht="15.75" customHeight="1" x14ac:dyDescent="0.15">
      <c r="A2636" s="45"/>
      <c r="B2636" s="35"/>
      <c r="C2636" s="40"/>
      <c r="D2636" s="192" t="s">
        <v>5910</v>
      </c>
      <c r="E2636" s="193" t="s">
        <v>5911</v>
      </c>
      <c r="F2636" s="40"/>
      <c r="G2636" s="40"/>
      <c r="H2636" s="40"/>
      <c r="I2636" s="40"/>
      <c r="J2636" s="40"/>
      <c r="K2636" s="40"/>
      <c r="L2636" s="40"/>
      <c r="M2636" s="40"/>
    </row>
    <row r="2637" spans="1:13" ht="15.75" customHeight="1" x14ac:dyDescent="0.15">
      <c r="A2637" s="45"/>
      <c r="B2637" s="35"/>
      <c r="C2637" s="40"/>
      <c r="D2637" s="192" t="s">
        <v>5912</v>
      </c>
      <c r="E2637" s="193" t="s">
        <v>5913</v>
      </c>
      <c r="F2637" s="40"/>
      <c r="G2637" s="40"/>
      <c r="H2637" s="40"/>
      <c r="I2637" s="40"/>
      <c r="J2637" s="40"/>
      <c r="K2637" s="40"/>
      <c r="L2637" s="40"/>
      <c r="M2637" s="40"/>
    </row>
    <row r="2638" spans="1:13" ht="15.75" customHeight="1" x14ac:dyDescent="0.15">
      <c r="A2638" s="45"/>
      <c r="B2638" s="35"/>
      <c r="C2638" s="40"/>
      <c r="D2638" s="192" t="s">
        <v>5914</v>
      </c>
      <c r="E2638" s="193" t="s">
        <v>5915</v>
      </c>
      <c r="F2638" s="40"/>
      <c r="G2638" s="40"/>
      <c r="H2638" s="40"/>
      <c r="I2638" s="40"/>
      <c r="J2638" s="40"/>
      <c r="K2638" s="40"/>
      <c r="L2638" s="40"/>
      <c r="M2638" s="40"/>
    </row>
    <row r="2639" spans="1:13" ht="15.75" customHeight="1" x14ac:dyDescent="0.15">
      <c r="A2639" s="45"/>
      <c r="B2639" s="35"/>
      <c r="C2639" s="40"/>
      <c r="D2639" s="192" t="s">
        <v>5916</v>
      </c>
      <c r="E2639" s="193" t="s">
        <v>5917</v>
      </c>
      <c r="F2639" s="40"/>
      <c r="G2639" s="40"/>
      <c r="H2639" s="40"/>
      <c r="I2639" s="40"/>
      <c r="J2639" s="40"/>
      <c r="K2639" s="40"/>
      <c r="L2639" s="40"/>
      <c r="M2639" s="40"/>
    </row>
    <row r="2640" spans="1:13" ht="15.75" customHeight="1" x14ac:dyDescent="0.15">
      <c r="A2640" s="45"/>
      <c r="B2640" s="35"/>
      <c r="C2640" s="40"/>
      <c r="D2640" s="192" t="s">
        <v>5918</v>
      </c>
      <c r="E2640" s="193" t="s">
        <v>5919</v>
      </c>
      <c r="F2640" s="40"/>
      <c r="G2640" s="40"/>
      <c r="H2640" s="40"/>
      <c r="I2640" s="40"/>
      <c r="J2640" s="40"/>
      <c r="K2640" s="40"/>
      <c r="L2640" s="40"/>
      <c r="M2640" s="40"/>
    </row>
    <row r="2641" spans="1:13" ht="15.75" customHeight="1" x14ac:dyDescent="0.15">
      <c r="A2641" s="45"/>
      <c r="B2641" s="35"/>
      <c r="C2641" s="40"/>
      <c r="D2641" s="192" t="s">
        <v>5920</v>
      </c>
      <c r="E2641" s="193" t="s">
        <v>5921</v>
      </c>
      <c r="F2641" s="40"/>
      <c r="G2641" s="40"/>
      <c r="H2641" s="40"/>
      <c r="I2641" s="40"/>
      <c r="J2641" s="40"/>
      <c r="K2641" s="40"/>
      <c r="L2641" s="40"/>
      <c r="M2641" s="40"/>
    </row>
    <row r="2642" spans="1:13" ht="15.75" customHeight="1" x14ac:dyDescent="0.15">
      <c r="A2642" s="45"/>
      <c r="B2642" s="35"/>
      <c r="C2642" s="40"/>
      <c r="D2642" s="192" t="s">
        <v>5922</v>
      </c>
      <c r="E2642" s="193" t="s">
        <v>5923</v>
      </c>
      <c r="F2642" s="40"/>
      <c r="G2642" s="40"/>
      <c r="H2642" s="40"/>
      <c r="I2642" s="40"/>
      <c r="J2642" s="40"/>
      <c r="K2642" s="40"/>
      <c r="L2642" s="40"/>
      <c r="M2642" s="40"/>
    </row>
    <row r="2643" spans="1:13" ht="15.75" customHeight="1" x14ac:dyDescent="0.15">
      <c r="A2643" s="45"/>
      <c r="B2643" s="35"/>
      <c r="C2643" s="40"/>
      <c r="D2643" s="192" t="s">
        <v>5924</v>
      </c>
      <c r="E2643" s="193" t="s">
        <v>5925</v>
      </c>
      <c r="F2643" s="40"/>
      <c r="G2643" s="40"/>
      <c r="H2643" s="40"/>
      <c r="I2643" s="40"/>
      <c r="J2643" s="40"/>
      <c r="K2643" s="40"/>
      <c r="L2643" s="40"/>
      <c r="M2643" s="40"/>
    </row>
    <row r="2644" spans="1:13" ht="15.75" customHeight="1" x14ac:dyDescent="0.15">
      <c r="A2644" s="45"/>
      <c r="B2644" s="35"/>
      <c r="C2644" s="40"/>
      <c r="D2644" s="192" t="s">
        <v>5926</v>
      </c>
      <c r="E2644" s="193" t="s">
        <v>5927</v>
      </c>
      <c r="F2644" s="40"/>
      <c r="G2644" s="40"/>
      <c r="H2644" s="40"/>
      <c r="I2644" s="40"/>
      <c r="J2644" s="40"/>
      <c r="K2644" s="40"/>
      <c r="L2644" s="40"/>
      <c r="M2644" s="40"/>
    </row>
    <row r="2645" spans="1:13" ht="15.75" customHeight="1" x14ac:dyDescent="0.15">
      <c r="A2645" s="45"/>
      <c r="B2645" s="35"/>
      <c r="C2645" s="40"/>
      <c r="D2645" s="192" t="s">
        <v>5928</v>
      </c>
      <c r="E2645" s="193" t="s">
        <v>5929</v>
      </c>
      <c r="F2645" s="40"/>
      <c r="G2645" s="40"/>
      <c r="H2645" s="40"/>
      <c r="I2645" s="40"/>
      <c r="J2645" s="40"/>
      <c r="K2645" s="40"/>
      <c r="L2645" s="40"/>
      <c r="M2645" s="40"/>
    </row>
    <row r="2646" spans="1:13" ht="15.75" customHeight="1" x14ac:dyDescent="0.15">
      <c r="A2646" s="45"/>
      <c r="B2646" s="35"/>
      <c r="C2646" s="40"/>
      <c r="D2646" s="192" t="s">
        <v>5930</v>
      </c>
      <c r="E2646" s="193" t="s">
        <v>5931</v>
      </c>
      <c r="F2646" s="40"/>
      <c r="G2646" s="40"/>
      <c r="H2646" s="40"/>
      <c r="I2646" s="40"/>
      <c r="J2646" s="40"/>
      <c r="K2646" s="40"/>
      <c r="L2646" s="40"/>
      <c r="M2646" s="40"/>
    </row>
    <row r="2647" spans="1:13" ht="15.75" customHeight="1" x14ac:dyDescent="0.15">
      <c r="A2647" s="45"/>
      <c r="B2647" s="35"/>
      <c r="C2647" s="40"/>
      <c r="D2647" s="192" t="s">
        <v>5932</v>
      </c>
      <c r="E2647" s="193" t="s">
        <v>5933</v>
      </c>
      <c r="F2647" s="40"/>
      <c r="G2647" s="40"/>
      <c r="H2647" s="40"/>
      <c r="I2647" s="40"/>
      <c r="J2647" s="40"/>
      <c r="K2647" s="40"/>
      <c r="L2647" s="40"/>
      <c r="M2647" s="40"/>
    </row>
    <row r="2648" spans="1:13" ht="15.75" customHeight="1" x14ac:dyDescent="0.15">
      <c r="A2648" s="45"/>
      <c r="B2648" s="35"/>
      <c r="C2648" s="40"/>
      <c r="D2648" s="192" t="s">
        <v>5934</v>
      </c>
      <c r="E2648" s="193" t="s">
        <v>5935</v>
      </c>
      <c r="F2648" s="40"/>
      <c r="G2648" s="40"/>
      <c r="H2648" s="40"/>
      <c r="I2648" s="40"/>
      <c r="J2648" s="40"/>
      <c r="K2648" s="40"/>
      <c r="L2648" s="40"/>
      <c r="M2648" s="40"/>
    </row>
    <row r="2649" spans="1:13" ht="15.75" customHeight="1" x14ac:dyDescent="0.15">
      <c r="A2649" s="45"/>
      <c r="B2649" s="35"/>
      <c r="C2649" s="40"/>
      <c r="D2649" s="192" t="s">
        <v>5936</v>
      </c>
      <c r="E2649" s="193" t="s">
        <v>5937</v>
      </c>
      <c r="F2649" s="40"/>
      <c r="G2649" s="40"/>
      <c r="H2649" s="40"/>
      <c r="I2649" s="40"/>
      <c r="J2649" s="40"/>
      <c r="K2649" s="40"/>
      <c r="L2649" s="40"/>
      <c r="M2649" s="40"/>
    </row>
    <row r="2650" spans="1:13" ht="15.75" customHeight="1" x14ac:dyDescent="0.15">
      <c r="A2650" s="45"/>
      <c r="B2650" s="35"/>
      <c r="C2650" s="40"/>
      <c r="D2650" s="192" t="s">
        <v>5938</v>
      </c>
      <c r="E2650" s="193" t="s">
        <v>5939</v>
      </c>
      <c r="F2650" s="40"/>
      <c r="G2650" s="40"/>
      <c r="H2650" s="40"/>
      <c r="I2650" s="40"/>
      <c r="J2650" s="40"/>
      <c r="K2650" s="40"/>
      <c r="L2650" s="40"/>
      <c r="M2650" s="40"/>
    </row>
    <row r="2651" spans="1:13" ht="15.75" customHeight="1" x14ac:dyDescent="0.15">
      <c r="A2651" s="45"/>
      <c r="B2651" s="35"/>
      <c r="C2651" s="40"/>
      <c r="D2651" s="192" t="s">
        <v>5940</v>
      </c>
      <c r="E2651" s="193" t="s">
        <v>5941</v>
      </c>
      <c r="F2651" s="40"/>
      <c r="G2651" s="40"/>
      <c r="H2651" s="40"/>
      <c r="I2651" s="40"/>
      <c r="J2651" s="40"/>
      <c r="K2651" s="40"/>
      <c r="L2651" s="40"/>
      <c r="M2651" s="40"/>
    </row>
    <row r="2652" spans="1:13" ht="15.75" customHeight="1" x14ac:dyDescent="0.15">
      <c r="A2652" s="45"/>
      <c r="B2652" s="35"/>
      <c r="C2652" s="40"/>
      <c r="D2652" s="192" t="s">
        <v>5942</v>
      </c>
      <c r="E2652" s="193" t="s">
        <v>5943</v>
      </c>
      <c r="F2652" s="40"/>
      <c r="G2652" s="40"/>
      <c r="H2652" s="40"/>
      <c r="I2652" s="40"/>
      <c r="J2652" s="40"/>
      <c r="K2652" s="40"/>
      <c r="L2652" s="40"/>
      <c r="M2652" s="40"/>
    </row>
    <row r="2653" spans="1:13" ht="15.75" customHeight="1" x14ac:dyDescent="0.15">
      <c r="A2653" s="45"/>
      <c r="B2653" s="35"/>
      <c r="C2653" s="40"/>
      <c r="D2653" s="192" t="s">
        <v>5944</v>
      </c>
      <c r="E2653" s="193" t="s">
        <v>5945</v>
      </c>
      <c r="F2653" s="40"/>
      <c r="G2653" s="40"/>
      <c r="H2653" s="40"/>
      <c r="I2653" s="40"/>
      <c r="J2653" s="40"/>
      <c r="K2653" s="40"/>
      <c r="L2653" s="40"/>
      <c r="M2653" s="40"/>
    </row>
    <row r="2654" spans="1:13" ht="15.75" customHeight="1" x14ac:dyDescent="0.15">
      <c r="A2654" s="45"/>
      <c r="B2654" s="35"/>
      <c r="C2654" s="40"/>
      <c r="D2654" s="192" t="s">
        <v>5946</v>
      </c>
      <c r="E2654" s="193" t="s">
        <v>5947</v>
      </c>
      <c r="F2654" s="40"/>
      <c r="G2654" s="40"/>
      <c r="H2654" s="40"/>
      <c r="I2654" s="40"/>
      <c r="J2654" s="40"/>
      <c r="K2654" s="40"/>
      <c r="L2654" s="40"/>
      <c r="M2654" s="40"/>
    </row>
    <row r="2655" spans="1:13" ht="15.75" customHeight="1" x14ac:dyDescent="0.15">
      <c r="A2655" s="45"/>
      <c r="B2655" s="35"/>
      <c r="C2655" s="40"/>
      <c r="D2655" s="192" t="s">
        <v>5948</v>
      </c>
      <c r="E2655" s="193" t="s">
        <v>5949</v>
      </c>
      <c r="F2655" s="40"/>
      <c r="G2655" s="40"/>
      <c r="H2655" s="40"/>
      <c r="I2655" s="40"/>
      <c r="J2655" s="40"/>
      <c r="K2655" s="40"/>
      <c r="L2655" s="40"/>
      <c r="M2655" s="40"/>
    </row>
    <row r="2656" spans="1:13" ht="15.75" customHeight="1" x14ac:dyDescent="0.15">
      <c r="A2656" s="45"/>
      <c r="B2656" s="35"/>
      <c r="C2656" s="40"/>
      <c r="D2656" s="192" t="s">
        <v>5950</v>
      </c>
      <c r="E2656" s="193" t="s">
        <v>5951</v>
      </c>
      <c r="F2656" s="40"/>
      <c r="G2656" s="40"/>
      <c r="H2656" s="40"/>
      <c r="I2656" s="40"/>
      <c r="J2656" s="40"/>
      <c r="K2656" s="40"/>
      <c r="L2656" s="40"/>
      <c r="M2656" s="40"/>
    </row>
    <row r="2657" spans="1:13" ht="15.75" customHeight="1" x14ac:dyDescent="0.15">
      <c r="A2657" s="45"/>
      <c r="B2657" s="35"/>
      <c r="C2657" s="40"/>
      <c r="D2657" s="192" t="s">
        <v>5952</v>
      </c>
      <c r="E2657" s="193" t="s">
        <v>5953</v>
      </c>
      <c r="F2657" s="40"/>
      <c r="G2657" s="40"/>
      <c r="H2657" s="40"/>
      <c r="I2657" s="40"/>
      <c r="J2657" s="40"/>
      <c r="K2657" s="40"/>
      <c r="L2657" s="40"/>
      <c r="M2657" s="40"/>
    </row>
    <row r="2658" spans="1:13" ht="15.75" customHeight="1" x14ac:dyDescent="0.15">
      <c r="A2658" s="45"/>
      <c r="B2658" s="35"/>
      <c r="C2658" s="40"/>
      <c r="D2658" s="192" t="s">
        <v>5954</v>
      </c>
      <c r="E2658" s="193" t="s">
        <v>5955</v>
      </c>
      <c r="F2658" s="40"/>
      <c r="G2658" s="40"/>
      <c r="H2658" s="40"/>
      <c r="I2658" s="40"/>
      <c r="J2658" s="40"/>
      <c r="K2658" s="40"/>
      <c r="L2658" s="40"/>
      <c r="M2658" s="40"/>
    </row>
    <row r="2659" spans="1:13" ht="15.75" customHeight="1" x14ac:dyDescent="0.15">
      <c r="A2659" s="45"/>
      <c r="B2659" s="35"/>
      <c r="C2659" s="40"/>
      <c r="D2659" s="192" t="s">
        <v>5956</v>
      </c>
      <c r="E2659" s="193" t="s">
        <v>5957</v>
      </c>
      <c r="F2659" s="40"/>
      <c r="G2659" s="40"/>
      <c r="H2659" s="40"/>
      <c r="I2659" s="40"/>
      <c r="J2659" s="40"/>
      <c r="K2659" s="40"/>
      <c r="L2659" s="40"/>
      <c r="M2659" s="40"/>
    </row>
    <row r="2660" spans="1:13" ht="15.75" customHeight="1" x14ac:dyDescent="0.15">
      <c r="A2660" s="45"/>
      <c r="B2660" s="35"/>
      <c r="C2660" s="40"/>
      <c r="D2660" s="192" t="s">
        <v>5958</v>
      </c>
      <c r="E2660" s="193" t="s">
        <v>5959</v>
      </c>
      <c r="F2660" s="40"/>
      <c r="G2660" s="40"/>
      <c r="H2660" s="40"/>
      <c r="I2660" s="40"/>
      <c r="J2660" s="40"/>
      <c r="K2660" s="40"/>
      <c r="L2660" s="40"/>
      <c r="M2660" s="40"/>
    </row>
    <row r="2661" spans="1:13" ht="15.75" customHeight="1" x14ac:dyDescent="0.15">
      <c r="A2661" s="45"/>
      <c r="B2661" s="35"/>
      <c r="C2661" s="40"/>
      <c r="D2661" s="192" t="s">
        <v>5960</v>
      </c>
      <c r="E2661" s="193" t="s">
        <v>5961</v>
      </c>
      <c r="F2661" s="40"/>
      <c r="G2661" s="40"/>
      <c r="H2661" s="40"/>
      <c r="I2661" s="40"/>
      <c r="J2661" s="40"/>
      <c r="K2661" s="40"/>
      <c r="L2661" s="40"/>
      <c r="M2661" s="40"/>
    </row>
    <row r="2662" spans="1:13" ht="15.75" customHeight="1" x14ac:dyDescent="0.15">
      <c r="A2662" s="45"/>
      <c r="B2662" s="35"/>
      <c r="C2662" s="40"/>
      <c r="D2662" s="192" t="s">
        <v>5962</v>
      </c>
      <c r="E2662" s="193" t="s">
        <v>5963</v>
      </c>
      <c r="F2662" s="40"/>
      <c r="G2662" s="40"/>
      <c r="H2662" s="40"/>
      <c r="I2662" s="40"/>
      <c r="J2662" s="40"/>
      <c r="K2662" s="40"/>
      <c r="L2662" s="40"/>
      <c r="M2662" s="40"/>
    </row>
    <row r="2663" spans="1:13" ht="15.75" customHeight="1" x14ac:dyDescent="0.15">
      <c r="A2663" s="45"/>
      <c r="B2663" s="35"/>
      <c r="C2663" s="40"/>
      <c r="D2663" s="192" t="s">
        <v>5964</v>
      </c>
      <c r="E2663" s="193" t="s">
        <v>5965</v>
      </c>
      <c r="F2663" s="40"/>
      <c r="G2663" s="40"/>
      <c r="H2663" s="40"/>
      <c r="I2663" s="40"/>
      <c r="J2663" s="40"/>
      <c r="K2663" s="40"/>
      <c r="L2663" s="40"/>
      <c r="M2663" s="40"/>
    </row>
    <row r="2664" spans="1:13" ht="15.75" customHeight="1" x14ac:dyDescent="0.15">
      <c r="A2664" s="45"/>
      <c r="B2664" s="35"/>
      <c r="C2664" s="40"/>
      <c r="D2664" s="192" t="s">
        <v>5966</v>
      </c>
      <c r="E2664" s="193" t="s">
        <v>5967</v>
      </c>
      <c r="F2664" s="40"/>
      <c r="G2664" s="40"/>
      <c r="H2664" s="40"/>
      <c r="I2664" s="40"/>
      <c r="J2664" s="40"/>
      <c r="K2664" s="40"/>
      <c r="L2664" s="40"/>
      <c r="M2664" s="40"/>
    </row>
    <row r="2665" spans="1:13" ht="15.75" customHeight="1" x14ac:dyDescent="0.15">
      <c r="A2665" s="45"/>
      <c r="B2665" s="35"/>
      <c r="C2665" s="40"/>
      <c r="D2665" s="192" t="s">
        <v>5968</v>
      </c>
      <c r="E2665" s="193" t="s">
        <v>5969</v>
      </c>
      <c r="F2665" s="40"/>
      <c r="G2665" s="40"/>
      <c r="H2665" s="40"/>
      <c r="I2665" s="40"/>
      <c r="J2665" s="40"/>
      <c r="K2665" s="40"/>
      <c r="L2665" s="40"/>
      <c r="M2665" s="40"/>
    </row>
    <row r="2666" spans="1:13" ht="15.75" customHeight="1" x14ac:dyDescent="0.15">
      <c r="A2666" s="45"/>
      <c r="B2666" s="35"/>
      <c r="C2666" s="40"/>
      <c r="D2666" s="192" t="s">
        <v>5970</v>
      </c>
      <c r="E2666" s="193" t="s">
        <v>5971</v>
      </c>
      <c r="F2666" s="40"/>
      <c r="G2666" s="40"/>
      <c r="H2666" s="40"/>
      <c r="I2666" s="40"/>
      <c r="J2666" s="40"/>
      <c r="K2666" s="40"/>
      <c r="L2666" s="40"/>
      <c r="M2666" s="40"/>
    </row>
    <row r="2667" spans="1:13" ht="15.75" customHeight="1" x14ac:dyDescent="0.15">
      <c r="A2667" s="45"/>
      <c r="B2667" s="35"/>
      <c r="C2667" s="40"/>
      <c r="D2667" s="192" t="s">
        <v>5972</v>
      </c>
      <c r="E2667" s="193" t="s">
        <v>5973</v>
      </c>
      <c r="F2667" s="40"/>
      <c r="G2667" s="40"/>
      <c r="H2667" s="40"/>
      <c r="I2667" s="40"/>
      <c r="J2667" s="40"/>
      <c r="K2667" s="40"/>
      <c r="L2667" s="40"/>
      <c r="M2667" s="40"/>
    </row>
    <row r="2668" spans="1:13" ht="15.75" customHeight="1" x14ac:dyDescent="0.15">
      <c r="A2668" s="45"/>
      <c r="B2668" s="35"/>
      <c r="C2668" s="40"/>
      <c r="D2668" s="192" t="s">
        <v>5974</v>
      </c>
      <c r="E2668" s="193" t="s">
        <v>5975</v>
      </c>
      <c r="F2668" s="40"/>
      <c r="G2668" s="40"/>
      <c r="H2668" s="40"/>
      <c r="I2668" s="40"/>
      <c r="J2668" s="40"/>
      <c r="K2668" s="40"/>
      <c r="L2668" s="40"/>
      <c r="M2668" s="40"/>
    </row>
    <row r="2669" spans="1:13" ht="15.75" customHeight="1" x14ac:dyDescent="0.15">
      <c r="A2669" s="45"/>
      <c r="B2669" s="35"/>
      <c r="C2669" s="40"/>
      <c r="D2669" s="192" t="s">
        <v>5976</v>
      </c>
      <c r="E2669" s="193" t="s">
        <v>5977</v>
      </c>
      <c r="F2669" s="40"/>
      <c r="G2669" s="40"/>
      <c r="H2669" s="40"/>
      <c r="I2669" s="40"/>
      <c r="J2669" s="40"/>
      <c r="K2669" s="40"/>
      <c r="L2669" s="40"/>
      <c r="M2669" s="40"/>
    </row>
    <row r="2670" spans="1:13" ht="15.75" customHeight="1" x14ac:dyDescent="0.15">
      <c r="A2670" s="45"/>
      <c r="B2670" s="35"/>
      <c r="C2670" s="40"/>
      <c r="D2670" s="192" t="s">
        <v>5978</v>
      </c>
      <c r="E2670" s="193" t="s">
        <v>5979</v>
      </c>
      <c r="F2670" s="40"/>
      <c r="G2670" s="40"/>
      <c r="H2670" s="40"/>
      <c r="I2670" s="40"/>
      <c r="J2670" s="40"/>
      <c r="K2670" s="40"/>
      <c r="L2670" s="40"/>
      <c r="M2670" s="40"/>
    </row>
    <row r="2671" spans="1:13" ht="15.75" customHeight="1" x14ac:dyDescent="0.15">
      <c r="A2671" s="45"/>
      <c r="B2671" s="35"/>
      <c r="C2671" s="40"/>
      <c r="D2671" s="192" t="s">
        <v>5980</v>
      </c>
      <c r="E2671" s="193" t="s">
        <v>5981</v>
      </c>
      <c r="F2671" s="40"/>
      <c r="G2671" s="40"/>
      <c r="H2671" s="40"/>
      <c r="I2671" s="40"/>
      <c r="J2671" s="40"/>
      <c r="K2671" s="40"/>
      <c r="L2671" s="40"/>
      <c r="M2671" s="40"/>
    </row>
    <row r="2672" spans="1:13" ht="15.75" customHeight="1" x14ac:dyDescent="0.15">
      <c r="A2672" s="45"/>
      <c r="B2672" s="35"/>
      <c r="C2672" s="40"/>
      <c r="D2672" s="192" t="s">
        <v>5982</v>
      </c>
      <c r="E2672" s="193" t="s">
        <v>5983</v>
      </c>
      <c r="F2672" s="40"/>
      <c r="G2672" s="40"/>
      <c r="H2672" s="40"/>
      <c r="I2672" s="40"/>
      <c r="J2672" s="40"/>
      <c r="K2672" s="40"/>
      <c r="L2672" s="40"/>
      <c r="M2672" s="40"/>
    </row>
    <row r="2673" spans="1:13" ht="15.75" customHeight="1" x14ac:dyDescent="0.15">
      <c r="A2673" s="45"/>
      <c r="B2673" s="35"/>
      <c r="C2673" s="40"/>
      <c r="D2673" s="192" t="s">
        <v>5984</v>
      </c>
      <c r="E2673" s="193" t="s">
        <v>5985</v>
      </c>
      <c r="F2673" s="40"/>
      <c r="G2673" s="40"/>
      <c r="H2673" s="40"/>
      <c r="I2673" s="40"/>
      <c r="J2673" s="40"/>
      <c r="K2673" s="40"/>
      <c r="L2673" s="40"/>
      <c r="M2673" s="40"/>
    </row>
    <row r="2674" spans="1:13" ht="15.75" customHeight="1" x14ac:dyDescent="0.15">
      <c r="A2674" s="45"/>
      <c r="B2674" s="35"/>
      <c r="C2674" s="40"/>
      <c r="D2674" s="192" t="s">
        <v>5986</v>
      </c>
      <c r="E2674" s="193" t="s">
        <v>5987</v>
      </c>
      <c r="F2674" s="40"/>
      <c r="G2674" s="40"/>
      <c r="H2674" s="40"/>
      <c r="I2674" s="40"/>
      <c r="J2674" s="40"/>
      <c r="K2674" s="40"/>
      <c r="L2674" s="40"/>
      <c r="M2674" s="40"/>
    </row>
    <row r="2675" spans="1:13" ht="15.75" customHeight="1" x14ac:dyDescent="0.15">
      <c r="A2675" s="45"/>
      <c r="B2675" s="35"/>
      <c r="C2675" s="40"/>
      <c r="D2675" s="192" t="s">
        <v>5988</v>
      </c>
      <c r="E2675" s="193" t="s">
        <v>5989</v>
      </c>
      <c r="F2675" s="40"/>
      <c r="G2675" s="40"/>
      <c r="H2675" s="40"/>
      <c r="I2675" s="40"/>
      <c r="J2675" s="40"/>
      <c r="K2675" s="40"/>
      <c r="L2675" s="40"/>
      <c r="M2675" s="40"/>
    </row>
    <row r="2676" spans="1:13" ht="15.75" customHeight="1" x14ac:dyDescent="0.15">
      <c r="A2676" s="45"/>
      <c r="B2676" s="35"/>
      <c r="C2676" s="40"/>
      <c r="D2676" s="192" t="s">
        <v>5990</v>
      </c>
      <c r="E2676" s="193" t="s">
        <v>5991</v>
      </c>
      <c r="F2676" s="40"/>
      <c r="G2676" s="40"/>
      <c r="H2676" s="40"/>
      <c r="I2676" s="40"/>
      <c r="J2676" s="40"/>
      <c r="K2676" s="40"/>
      <c r="L2676" s="40"/>
      <c r="M2676" s="40"/>
    </row>
    <row r="2677" spans="1:13" ht="15.75" customHeight="1" x14ac:dyDescent="0.15">
      <c r="A2677" s="45"/>
      <c r="B2677" s="35"/>
      <c r="C2677" s="40"/>
      <c r="D2677" s="192" t="s">
        <v>5992</v>
      </c>
      <c r="E2677" s="193" t="s">
        <v>5993</v>
      </c>
      <c r="F2677" s="40"/>
      <c r="G2677" s="40"/>
      <c r="H2677" s="40"/>
      <c r="I2677" s="40"/>
      <c r="J2677" s="40"/>
      <c r="K2677" s="40"/>
      <c r="L2677" s="40"/>
      <c r="M2677" s="40"/>
    </row>
    <row r="2678" spans="1:13" ht="15.75" customHeight="1" x14ac:dyDescent="0.15">
      <c r="A2678" s="45"/>
      <c r="B2678" s="35"/>
      <c r="C2678" s="40"/>
      <c r="D2678" s="192" t="s">
        <v>5994</v>
      </c>
      <c r="E2678" s="193" t="s">
        <v>5995</v>
      </c>
      <c r="F2678" s="40"/>
      <c r="G2678" s="40"/>
      <c r="H2678" s="40"/>
      <c r="I2678" s="40"/>
      <c r="J2678" s="40"/>
      <c r="K2678" s="40"/>
      <c r="L2678" s="40"/>
      <c r="M2678" s="40"/>
    </row>
    <row r="2679" spans="1:13" ht="15.75" customHeight="1" x14ac:dyDescent="0.15">
      <c r="A2679" s="45"/>
      <c r="B2679" s="35"/>
      <c r="C2679" s="40"/>
      <c r="D2679" s="192" t="s">
        <v>5996</v>
      </c>
      <c r="E2679" s="193" t="s">
        <v>5997</v>
      </c>
      <c r="F2679" s="40"/>
      <c r="G2679" s="40"/>
      <c r="H2679" s="40"/>
      <c r="I2679" s="40"/>
      <c r="J2679" s="40"/>
      <c r="K2679" s="40"/>
      <c r="L2679" s="40"/>
      <c r="M2679" s="40"/>
    </row>
    <row r="2680" spans="1:13" ht="15.75" customHeight="1" x14ac:dyDescent="0.15">
      <c r="A2680" s="45"/>
      <c r="B2680" s="35"/>
      <c r="C2680" s="40"/>
      <c r="D2680" s="192" t="s">
        <v>5998</v>
      </c>
      <c r="E2680" s="193" t="s">
        <v>5999</v>
      </c>
      <c r="F2680" s="40"/>
      <c r="G2680" s="40"/>
      <c r="H2680" s="40"/>
      <c r="I2680" s="40"/>
      <c r="J2680" s="40"/>
      <c r="K2680" s="40"/>
      <c r="L2680" s="40"/>
      <c r="M2680" s="40"/>
    </row>
    <row r="2681" spans="1:13" ht="15.75" customHeight="1" x14ac:dyDescent="0.15">
      <c r="A2681" s="45"/>
      <c r="B2681" s="35"/>
      <c r="C2681" s="40"/>
      <c r="D2681" s="192" t="s">
        <v>6000</v>
      </c>
      <c r="E2681" s="193" t="s">
        <v>6001</v>
      </c>
      <c r="F2681" s="40"/>
      <c r="G2681" s="40"/>
      <c r="H2681" s="40"/>
      <c r="I2681" s="40"/>
      <c r="J2681" s="40"/>
      <c r="K2681" s="40"/>
      <c r="L2681" s="40"/>
      <c r="M2681" s="40"/>
    </row>
    <row r="2682" spans="1:13" ht="15.75" customHeight="1" x14ac:dyDescent="0.15">
      <c r="A2682" s="45"/>
      <c r="B2682" s="35"/>
      <c r="C2682" s="40"/>
      <c r="D2682" s="192" t="s">
        <v>6002</v>
      </c>
      <c r="E2682" s="193" t="s">
        <v>6003</v>
      </c>
      <c r="F2682" s="40"/>
      <c r="G2682" s="40"/>
      <c r="H2682" s="40"/>
      <c r="I2682" s="40"/>
      <c r="J2682" s="40"/>
      <c r="K2682" s="40"/>
      <c r="L2682" s="40"/>
      <c r="M2682" s="40"/>
    </row>
    <row r="2683" spans="1:13" ht="15.75" customHeight="1" x14ac:dyDescent="0.15">
      <c r="A2683" s="45"/>
      <c r="B2683" s="35"/>
      <c r="C2683" s="40"/>
      <c r="D2683" s="192" t="s">
        <v>6004</v>
      </c>
      <c r="E2683" s="193" t="s">
        <v>6005</v>
      </c>
      <c r="F2683" s="40"/>
      <c r="G2683" s="40"/>
      <c r="H2683" s="40"/>
      <c r="I2683" s="40"/>
      <c r="J2683" s="40"/>
      <c r="K2683" s="40"/>
      <c r="L2683" s="40"/>
      <c r="M2683" s="40"/>
    </row>
    <row r="2684" spans="1:13" ht="15.75" customHeight="1" x14ac:dyDescent="0.15">
      <c r="A2684" s="45"/>
      <c r="B2684" s="35"/>
      <c r="C2684" s="40"/>
      <c r="D2684" s="192" t="s">
        <v>6006</v>
      </c>
      <c r="E2684" s="193" t="s">
        <v>6007</v>
      </c>
      <c r="F2684" s="40"/>
      <c r="G2684" s="40"/>
      <c r="H2684" s="40"/>
      <c r="I2684" s="40"/>
      <c r="J2684" s="40"/>
      <c r="K2684" s="40"/>
      <c r="L2684" s="40"/>
      <c r="M2684" s="40"/>
    </row>
    <row r="2685" spans="1:13" ht="15.75" customHeight="1" x14ac:dyDescent="0.15">
      <c r="A2685" s="45"/>
      <c r="B2685" s="35"/>
      <c r="C2685" s="40"/>
      <c r="D2685" s="192" t="s">
        <v>6008</v>
      </c>
      <c r="E2685" s="193" t="s">
        <v>6009</v>
      </c>
      <c r="F2685" s="40"/>
      <c r="G2685" s="40"/>
      <c r="H2685" s="40"/>
      <c r="I2685" s="40"/>
      <c r="J2685" s="40"/>
      <c r="K2685" s="40"/>
      <c r="L2685" s="40"/>
      <c r="M2685" s="40"/>
    </row>
    <row r="2686" spans="1:13" ht="15.75" customHeight="1" x14ac:dyDescent="0.15">
      <c r="A2686" s="45"/>
      <c r="B2686" s="35"/>
      <c r="C2686" s="40"/>
      <c r="D2686" s="192" t="s">
        <v>6010</v>
      </c>
      <c r="E2686" s="193" t="s">
        <v>6011</v>
      </c>
      <c r="F2686" s="40"/>
      <c r="G2686" s="40"/>
      <c r="H2686" s="40"/>
      <c r="I2686" s="40"/>
      <c r="J2686" s="40"/>
      <c r="K2686" s="40"/>
      <c r="L2686" s="40"/>
      <c r="M2686" s="40"/>
    </row>
    <row r="2687" spans="1:13" ht="15.75" customHeight="1" x14ac:dyDescent="0.15">
      <c r="A2687" s="45"/>
      <c r="B2687" s="35"/>
      <c r="C2687" s="40"/>
      <c r="D2687" s="192" t="s">
        <v>6012</v>
      </c>
      <c r="E2687" s="193" t="s">
        <v>6013</v>
      </c>
      <c r="F2687" s="40"/>
      <c r="G2687" s="40"/>
      <c r="H2687" s="40"/>
      <c r="I2687" s="40"/>
      <c r="J2687" s="40"/>
      <c r="K2687" s="40"/>
      <c r="L2687" s="40"/>
      <c r="M2687" s="40"/>
    </row>
    <row r="2688" spans="1:13" ht="15.75" customHeight="1" x14ac:dyDescent="0.15">
      <c r="A2688" s="45"/>
      <c r="B2688" s="35"/>
      <c r="C2688" s="40"/>
      <c r="D2688" s="192" t="s">
        <v>6014</v>
      </c>
      <c r="E2688" s="193" t="s">
        <v>6015</v>
      </c>
      <c r="F2688" s="40"/>
      <c r="G2688" s="40"/>
      <c r="H2688" s="40"/>
      <c r="I2688" s="40"/>
      <c r="J2688" s="40"/>
      <c r="K2688" s="40"/>
      <c r="L2688" s="40"/>
      <c r="M2688" s="40"/>
    </row>
    <row r="2689" spans="1:13" ht="15.75" customHeight="1" x14ac:dyDescent="0.15">
      <c r="A2689" s="45"/>
      <c r="B2689" s="35"/>
      <c r="C2689" s="40"/>
      <c r="D2689" s="192" t="s">
        <v>6016</v>
      </c>
      <c r="E2689" s="193" t="s">
        <v>6017</v>
      </c>
      <c r="F2689" s="40"/>
      <c r="G2689" s="40"/>
      <c r="H2689" s="40"/>
      <c r="I2689" s="40"/>
      <c r="J2689" s="40"/>
      <c r="K2689" s="40"/>
      <c r="L2689" s="40"/>
      <c r="M2689" s="40"/>
    </row>
    <row r="2690" spans="1:13" ht="15.75" customHeight="1" x14ac:dyDescent="0.15">
      <c r="A2690" s="45"/>
      <c r="B2690" s="35"/>
      <c r="C2690" s="40"/>
      <c r="D2690" s="192" t="s">
        <v>6018</v>
      </c>
      <c r="E2690" s="193" t="s">
        <v>6019</v>
      </c>
      <c r="F2690" s="40"/>
      <c r="G2690" s="40"/>
      <c r="H2690" s="40"/>
      <c r="I2690" s="40"/>
      <c r="J2690" s="40"/>
      <c r="K2690" s="40"/>
      <c r="L2690" s="40"/>
      <c r="M2690" s="40"/>
    </row>
    <row r="2691" spans="1:13" ht="15.75" customHeight="1" x14ac:dyDescent="0.15">
      <c r="A2691" s="45"/>
      <c r="B2691" s="35"/>
      <c r="C2691" s="40"/>
      <c r="D2691" s="192" t="s">
        <v>6020</v>
      </c>
      <c r="E2691" s="193" t="s">
        <v>6021</v>
      </c>
      <c r="F2691" s="40"/>
      <c r="G2691" s="40"/>
      <c r="H2691" s="40"/>
      <c r="I2691" s="40"/>
      <c r="J2691" s="40"/>
      <c r="K2691" s="40"/>
      <c r="L2691" s="40"/>
      <c r="M2691" s="40"/>
    </row>
    <row r="2692" spans="1:13" ht="15.75" customHeight="1" x14ac:dyDescent="0.15">
      <c r="A2692" s="45"/>
      <c r="B2692" s="35"/>
      <c r="C2692" s="40"/>
      <c r="D2692" s="192" t="s">
        <v>6022</v>
      </c>
      <c r="E2692" s="193" t="s">
        <v>6023</v>
      </c>
      <c r="F2692" s="40"/>
      <c r="G2692" s="40"/>
      <c r="H2692" s="40"/>
      <c r="I2692" s="40"/>
      <c r="J2692" s="40"/>
      <c r="K2692" s="40"/>
      <c r="L2692" s="40"/>
      <c r="M2692" s="40"/>
    </row>
    <row r="2693" spans="1:13" ht="15.75" customHeight="1" x14ac:dyDescent="0.15">
      <c r="A2693" s="45"/>
      <c r="B2693" s="35"/>
      <c r="C2693" s="40"/>
      <c r="D2693" s="192" t="s">
        <v>6024</v>
      </c>
      <c r="E2693" s="193" t="s">
        <v>6025</v>
      </c>
      <c r="F2693" s="40"/>
      <c r="G2693" s="40"/>
      <c r="H2693" s="40"/>
      <c r="I2693" s="40"/>
      <c r="J2693" s="40"/>
      <c r="K2693" s="40"/>
      <c r="L2693" s="40"/>
      <c r="M2693" s="40"/>
    </row>
    <row r="2694" spans="1:13" ht="15.75" customHeight="1" x14ac:dyDescent="0.15">
      <c r="A2694" s="45"/>
      <c r="B2694" s="35"/>
      <c r="C2694" s="40"/>
      <c r="D2694" s="192" t="s">
        <v>6026</v>
      </c>
      <c r="E2694" s="193" t="s">
        <v>6027</v>
      </c>
      <c r="F2694" s="40"/>
      <c r="G2694" s="40"/>
      <c r="H2694" s="40"/>
      <c r="I2694" s="40"/>
      <c r="J2694" s="40"/>
      <c r="K2694" s="40"/>
      <c r="L2694" s="40"/>
      <c r="M2694" s="40"/>
    </row>
    <row r="2695" spans="1:13" ht="15.75" customHeight="1" x14ac:dyDescent="0.15">
      <c r="A2695" s="45"/>
      <c r="B2695" s="35"/>
      <c r="C2695" s="40"/>
      <c r="D2695" s="192" t="s">
        <v>6028</v>
      </c>
      <c r="E2695" s="193" t="s">
        <v>6029</v>
      </c>
      <c r="F2695" s="40"/>
      <c r="G2695" s="40"/>
      <c r="H2695" s="40"/>
      <c r="I2695" s="40"/>
      <c r="J2695" s="40"/>
      <c r="K2695" s="40"/>
      <c r="L2695" s="40"/>
      <c r="M2695" s="40"/>
    </row>
    <row r="2696" spans="1:13" ht="15.75" customHeight="1" x14ac:dyDescent="0.15">
      <c r="A2696" s="45"/>
      <c r="B2696" s="35"/>
      <c r="C2696" s="40"/>
      <c r="D2696" s="192" t="s">
        <v>6030</v>
      </c>
      <c r="E2696" s="193" t="s">
        <v>6031</v>
      </c>
      <c r="F2696" s="40"/>
      <c r="G2696" s="40"/>
      <c r="H2696" s="40"/>
      <c r="I2696" s="40"/>
      <c r="J2696" s="40"/>
      <c r="K2696" s="40"/>
      <c r="L2696" s="40"/>
      <c r="M2696" s="40"/>
    </row>
    <row r="2697" spans="1:13" ht="15.75" customHeight="1" x14ac:dyDescent="0.15">
      <c r="A2697" s="45"/>
      <c r="B2697" s="35"/>
      <c r="C2697" s="40"/>
      <c r="D2697" s="192" t="s">
        <v>6032</v>
      </c>
      <c r="E2697" s="193" t="s">
        <v>6033</v>
      </c>
      <c r="F2697" s="40"/>
      <c r="G2697" s="40"/>
      <c r="H2697" s="40"/>
      <c r="I2697" s="40"/>
      <c r="J2697" s="40"/>
      <c r="K2697" s="40"/>
      <c r="L2697" s="40"/>
      <c r="M2697" s="40"/>
    </row>
    <row r="2698" spans="1:13" ht="15.75" customHeight="1" x14ac:dyDescent="0.15">
      <c r="A2698" s="45"/>
      <c r="B2698" s="35"/>
      <c r="C2698" s="40"/>
      <c r="D2698" s="192" t="s">
        <v>6034</v>
      </c>
      <c r="E2698" s="193" t="s">
        <v>6035</v>
      </c>
      <c r="F2698" s="40"/>
      <c r="G2698" s="40"/>
      <c r="H2698" s="40"/>
      <c r="I2698" s="40"/>
      <c r="J2698" s="40"/>
      <c r="K2698" s="40"/>
      <c r="L2698" s="40"/>
      <c r="M2698" s="40"/>
    </row>
    <row r="2699" spans="1:13" ht="15.75" customHeight="1" x14ac:dyDescent="0.15">
      <c r="A2699" s="45"/>
      <c r="B2699" s="35"/>
      <c r="C2699" s="40"/>
      <c r="D2699" s="192" t="s">
        <v>6036</v>
      </c>
      <c r="E2699" s="193" t="s">
        <v>6037</v>
      </c>
      <c r="F2699" s="40"/>
      <c r="G2699" s="40"/>
      <c r="H2699" s="40"/>
      <c r="I2699" s="40"/>
      <c r="J2699" s="40"/>
      <c r="K2699" s="40"/>
      <c r="L2699" s="40"/>
      <c r="M2699" s="40"/>
    </row>
    <row r="2700" spans="1:13" ht="15.75" customHeight="1" x14ac:dyDescent="0.15">
      <c r="A2700" s="45"/>
      <c r="B2700" s="35"/>
      <c r="C2700" s="40"/>
      <c r="D2700" s="192" t="s">
        <v>6038</v>
      </c>
      <c r="E2700" s="193" t="s">
        <v>6039</v>
      </c>
      <c r="F2700" s="40"/>
      <c r="G2700" s="40"/>
      <c r="H2700" s="40"/>
      <c r="I2700" s="40"/>
      <c r="J2700" s="40"/>
      <c r="K2700" s="40"/>
      <c r="L2700" s="40"/>
      <c r="M2700" s="40"/>
    </row>
    <row r="2701" spans="1:13" ht="15.75" customHeight="1" x14ac:dyDescent="0.15">
      <c r="A2701" s="45"/>
      <c r="B2701" s="35"/>
      <c r="C2701" s="40"/>
      <c r="D2701" s="192" t="s">
        <v>6040</v>
      </c>
      <c r="E2701" s="193" t="s">
        <v>6041</v>
      </c>
      <c r="F2701" s="40"/>
      <c r="G2701" s="40"/>
      <c r="H2701" s="40"/>
      <c r="I2701" s="40"/>
      <c r="J2701" s="40"/>
      <c r="K2701" s="40"/>
      <c r="L2701" s="40"/>
      <c r="M2701" s="40"/>
    </row>
    <row r="2702" spans="1:13" ht="15.75" customHeight="1" x14ac:dyDescent="0.15">
      <c r="A2702" s="45"/>
      <c r="B2702" s="35"/>
      <c r="C2702" s="40"/>
      <c r="D2702" s="192" t="s">
        <v>6042</v>
      </c>
      <c r="E2702" s="193" t="s">
        <v>6043</v>
      </c>
      <c r="F2702" s="40"/>
      <c r="G2702" s="40"/>
      <c r="H2702" s="40"/>
      <c r="I2702" s="40"/>
      <c r="J2702" s="40"/>
      <c r="K2702" s="40"/>
      <c r="L2702" s="40"/>
      <c r="M2702" s="40"/>
    </row>
    <row r="2703" spans="1:13" ht="15.75" customHeight="1" x14ac:dyDescent="0.15">
      <c r="A2703" s="45"/>
      <c r="B2703" s="35"/>
      <c r="C2703" s="40"/>
      <c r="D2703" s="192" t="s">
        <v>6044</v>
      </c>
      <c r="E2703" s="193" t="s">
        <v>6045</v>
      </c>
      <c r="F2703" s="40"/>
      <c r="G2703" s="40"/>
      <c r="H2703" s="40"/>
      <c r="I2703" s="40"/>
      <c r="J2703" s="40"/>
      <c r="K2703" s="40"/>
      <c r="L2703" s="40"/>
      <c r="M2703" s="40"/>
    </row>
    <row r="2704" spans="1:13" ht="15.75" customHeight="1" x14ac:dyDescent="0.15">
      <c r="A2704" s="45"/>
      <c r="B2704" s="35"/>
      <c r="C2704" s="40"/>
      <c r="D2704" s="192" t="s">
        <v>6046</v>
      </c>
      <c r="E2704" s="193" t="s">
        <v>6047</v>
      </c>
      <c r="F2704" s="40"/>
      <c r="G2704" s="40"/>
      <c r="H2704" s="40"/>
      <c r="I2704" s="40"/>
      <c r="J2704" s="40"/>
      <c r="K2704" s="40"/>
      <c r="L2704" s="40"/>
      <c r="M2704" s="40"/>
    </row>
    <row r="2705" spans="1:13" ht="15.75" customHeight="1" x14ac:dyDescent="0.15">
      <c r="A2705" s="45"/>
      <c r="B2705" s="35"/>
      <c r="C2705" s="40"/>
      <c r="D2705" s="192" t="s">
        <v>6048</v>
      </c>
      <c r="E2705" s="193" t="s">
        <v>6049</v>
      </c>
      <c r="F2705" s="40"/>
      <c r="G2705" s="40"/>
      <c r="H2705" s="40"/>
      <c r="I2705" s="40"/>
      <c r="J2705" s="40"/>
      <c r="K2705" s="40"/>
      <c r="L2705" s="40"/>
      <c r="M2705" s="40"/>
    </row>
    <row r="2706" spans="1:13" ht="15.75" customHeight="1" x14ac:dyDescent="0.15">
      <c r="A2706" s="45"/>
      <c r="B2706" s="35"/>
      <c r="C2706" s="40"/>
      <c r="D2706" s="192" t="s">
        <v>6050</v>
      </c>
      <c r="E2706" s="193" t="s">
        <v>6051</v>
      </c>
      <c r="F2706" s="40"/>
      <c r="G2706" s="40"/>
      <c r="H2706" s="40"/>
      <c r="I2706" s="40"/>
      <c r="J2706" s="40"/>
      <c r="K2706" s="40"/>
      <c r="L2706" s="40"/>
      <c r="M2706" s="40"/>
    </row>
    <row r="2707" spans="1:13" ht="15.75" customHeight="1" x14ac:dyDescent="0.15">
      <c r="A2707" s="45"/>
      <c r="B2707" s="35"/>
      <c r="C2707" s="40"/>
      <c r="D2707" s="192" t="s">
        <v>6052</v>
      </c>
      <c r="E2707" s="193" t="s">
        <v>6053</v>
      </c>
      <c r="F2707" s="40"/>
      <c r="G2707" s="40"/>
      <c r="H2707" s="40"/>
      <c r="I2707" s="40"/>
      <c r="J2707" s="40"/>
      <c r="K2707" s="40"/>
      <c r="L2707" s="40"/>
      <c r="M2707" s="40"/>
    </row>
    <row r="2708" spans="1:13" ht="15.75" customHeight="1" x14ac:dyDescent="0.15">
      <c r="A2708" s="45"/>
      <c r="B2708" s="35"/>
      <c r="C2708" s="40"/>
      <c r="D2708" s="192" t="s">
        <v>6054</v>
      </c>
      <c r="E2708" s="193" t="s">
        <v>6055</v>
      </c>
      <c r="F2708" s="40"/>
      <c r="G2708" s="40"/>
      <c r="H2708" s="40"/>
      <c r="I2708" s="40"/>
      <c r="J2708" s="40"/>
      <c r="K2708" s="40"/>
      <c r="L2708" s="40"/>
      <c r="M2708" s="40"/>
    </row>
    <row r="2709" spans="1:13" ht="15.75" customHeight="1" x14ac:dyDescent="0.15">
      <c r="A2709" s="45"/>
      <c r="B2709" s="35"/>
      <c r="C2709" s="40"/>
      <c r="D2709" s="192" t="s">
        <v>6056</v>
      </c>
      <c r="E2709" s="193" t="s">
        <v>6057</v>
      </c>
      <c r="F2709" s="40"/>
      <c r="G2709" s="40"/>
      <c r="H2709" s="40"/>
      <c r="I2709" s="40"/>
      <c r="J2709" s="40"/>
      <c r="K2709" s="40"/>
      <c r="L2709" s="40"/>
      <c r="M2709" s="40"/>
    </row>
    <row r="2710" spans="1:13" ht="15.75" customHeight="1" x14ac:dyDescent="0.15">
      <c r="A2710" s="45"/>
      <c r="B2710" s="35"/>
      <c r="C2710" s="40"/>
      <c r="D2710" s="192" t="s">
        <v>6058</v>
      </c>
      <c r="E2710" s="193" t="s">
        <v>6059</v>
      </c>
      <c r="F2710" s="40"/>
      <c r="G2710" s="40"/>
      <c r="H2710" s="40"/>
      <c r="I2710" s="40"/>
      <c r="J2710" s="40"/>
      <c r="K2710" s="40"/>
      <c r="L2710" s="40"/>
      <c r="M2710" s="40"/>
    </row>
    <row r="2711" spans="1:13" ht="15.75" customHeight="1" x14ac:dyDescent="0.15">
      <c r="A2711" s="45"/>
      <c r="B2711" s="35"/>
      <c r="C2711" s="40"/>
      <c r="D2711" s="192" t="s">
        <v>6060</v>
      </c>
      <c r="E2711" s="193" t="s">
        <v>6061</v>
      </c>
      <c r="F2711" s="40"/>
      <c r="G2711" s="40"/>
      <c r="H2711" s="40"/>
      <c r="I2711" s="40"/>
      <c r="J2711" s="40"/>
      <c r="K2711" s="40"/>
      <c r="L2711" s="40"/>
      <c r="M2711" s="40"/>
    </row>
    <row r="2712" spans="1:13" ht="15.75" customHeight="1" x14ac:dyDescent="0.15">
      <c r="A2712" s="45"/>
      <c r="B2712" s="35"/>
      <c r="C2712" s="40"/>
      <c r="D2712" s="192" t="s">
        <v>6062</v>
      </c>
      <c r="E2712" s="193" t="s">
        <v>6063</v>
      </c>
      <c r="F2712" s="40"/>
      <c r="G2712" s="40"/>
      <c r="H2712" s="40"/>
      <c r="I2712" s="40"/>
      <c r="J2712" s="40"/>
      <c r="K2712" s="40"/>
      <c r="L2712" s="40"/>
      <c r="M2712" s="40"/>
    </row>
    <row r="2713" spans="1:13" ht="15.75" customHeight="1" x14ac:dyDescent="0.15">
      <c r="A2713" s="45"/>
      <c r="B2713" s="35"/>
      <c r="C2713" s="40"/>
      <c r="D2713" s="192" t="s">
        <v>6064</v>
      </c>
      <c r="E2713" s="193" t="s">
        <v>6065</v>
      </c>
      <c r="F2713" s="40"/>
      <c r="G2713" s="40"/>
      <c r="H2713" s="40"/>
      <c r="I2713" s="40"/>
      <c r="J2713" s="40"/>
      <c r="K2713" s="40"/>
      <c r="L2713" s="40"/>
      <c r="M2713" s="40"/>
    </row>
    <row r="2714" spans="1:13" ht="15.75" customHeight="1" x14ac:dyDescent="0.15">
      <c r="A2714" s="45"/>
      <c r="B2714" s="35"/>
      <c r="C2714" s="40"/>
      <c r="D2714" s="192" t="s">
        <v>6066</v>
      </c>
      <c r="E2714" s="193" t="s">
        <v>6067</v>
      </c>
      <c r="F2714" s="40"/>
      <c r="G2714" s="40"/>
      <c r="H2714" s="40"/>
      <c r="I2714" s="40"/>
      <c r="J2714" s="40"/>
      <c r="K2714" s="40"/>
      <c r="L2714" s="40"/>
      <c r="M2714" s="40"/>
    </row>
    <row r="2715" spans="1:13" ht="15.75" customHeight="1" x14ac:dyDescent="0.15">
      <c r="A2715" s="45"/>
      <c r="B2715" s="35"/>
      <c r="C2715" s="40"/>
      <c r="D2715" s="192" t="s">
        <v>6068</v>
      </c>
      <c r="E2715" s="193" t="s">
        <v>6069</v>
      </c>
      <c r="F2715" s="40"/>
      <c r="G2715" s="40"/>
      <c r="H2715" s="40"/>
      <c r="I2715" s="40"/>
      <c r="J2715" s="40"/>
      <c r="K2715" s="40"/>
      <c r="L2715" s="40"/>
      <c r="M2715" s="40"/>
    </row>
    <row r="2716" spans="1:13" ht="15.75" customHeight="1" x14ac:dyDescent="0.15">
      <c r="A2716" s="45"/>
      <c r="B2716" s="35"/>
      <c r="C2716" s="40"/>
      <c r="D2716" s="192" t="s">
        <v>6070</v>
      </c>
      <c r="E2716" s="193" t="s">
        <v>6071</v>
      </c>
      <c r="F2716" s="40"/>
      <c r="G2716" s="40"/>
      <c r="H2716" s="40"/>
      <c r="I2716" s="40"/>
      <c r="J2716" s="40"/>
      <c r="K2716" s="40"/>
      <c r="L2716" s="40"/>
      <c r="M2716" s="40"/>
    </row>
    <row r="2717" spans="1:13" ht="15.75" customHeight="1" x14ac:dyDescent="0.15">
      <c r="A2717" s="45"/>
      <c r="B2717" s="35"/>
      <c r="C2717" s="40"/>
      <c r="D2717" s="192" t="s">
        <v>6072</v>
      </c>
      <c r="E2717" s="193" t="s">
        <v>6073</v>
      </c>
      <c r="F2717" s="40"/>
      <c r="G2717" s="40"/>
      <c r="H2717" s="40"/>
      <c r="I2717" s="40"/>
      <c r="J2717" s="40"/>
      <c r="K2717" s="40"/>
      <c r="L2717" s="40"/>
      <c r="M2717" s="40"/>
    </row>
    <row r="2718" spans="1:13" ht="15.75" customHeight="1" x14ac:dyDescent="0.15">
      <c r="A2718" s="45"/>
      <c r="B2718" s="35"/>
      <c r="C2718" s="40"/>
      <c r="D2718" s="192" t="s">
        <v>6074</v>
      </c>
      <c r="E2718" s="193" t="s">
        <v>6075</v>
      </c>
      <c r="F2718" s="40"/>
      <c r="G2718" s="40"/>
      <c r="H2718" s="40"/>
      <c r="I2718" s="40"/>
      <c r="J2718" s="40"/>
      <c r="K2718" s="40"/>
      <c r="L2718" s="40"/>
      <c r="M2718" s="40"/>
    </row>
    <row r="2719" spans="1:13" ht="15.75" customHeight="1" x14ac:dyDescent="0.15">
      <c r="A2719" s="45"/>
      <c r="B2719" s="35"/>
      <c r="C2719" s="40"/>
      <c r="D2719" s="192" t="s">
        <v>6076</v>
      </c>
      <c r="E2719" s="193" t="s">
        <v>6077</v>
      </c>
      <c r="F2719" s="40"/>
      <c r="G2719" s="40"/>
      <c r="H2719" s="40"/>
      <c r="I2719" s="40"/>
      <c r="J2719" s="40"/>
      <c r="K2719" s="40"/>
      <c r="L2719" s="40"/>
      <c r="M2719" s="40"/>
    </row>
    <row r="2720" spans="1:13" ht="15.75" customHeight="1" x14ac:dyDescent="0.15">
      <c r="A2720" s="45"/>
      <c r="B2720" s="35"/>
      <c r="C2720" s="40"/>
      <c r="D2720" s="192" t="s">
        <v>6078</v>
      </c>
      <c r="E2720" s="193" t="s">
        <v>6079</v>
      </c>
      <c r="F2720" s="40"/>
      <c r="G2720" s="40"/>
      <c r="H2720" s="40"/>
      <c r="I2720" s="40"/>
      <c r="J2720" s="40"/>
      <c r="K2720" s="40"/>
      <c r="L2720" s="40"/>
      <c r="M2720" s="40"/>
    </row>
    <row r="2721" spans="1:13" ht="15.75" customHeight="1" x14ac:dyDescent="0.15">
      <c r="A2721" s="45"/>
      <c r="B2721" s="35"/>
      <c r="C2721" s="40"/>
      <c r="D2721" s="192" t="s">
        <v>6080</v>
      </c>
      <c r="E2721" s="193" t="s">
        <v>6081</v>
      </c>
      <c r="F2721" s="40"/>
      <c r="G2721" s="40"/>
      <c r="H2721" s="40"/>
      <c r="I2721" s="40"/>
      <c r="J2721" s="40"/>
      <c r="K2721" s="40"/>
      <c r="L2721" s="40"/>
      <c r="M2721" s="40"/>
    </row>
    <row r="2722" spans="1:13" ht="15.75" customHeight="1" x14ac:dyDescent="0.15">
      <c r="A2722" s="45"/>
      <c r="B2722" s="35"/>
      <c r="C2722" s="40"/>
      <c r="D2722" s="192" t="s">
        <v>6082</v>
      </c>
      <c r="E2722" s="193" t="s">
        <v>6083</v>
      </c>
      <c r="F2722" s="40"/>
      <c r="G2722" s="40"/>
      <c r="H2722" s="40"/>
      <c r="I2722" s="40"/>
      <c r="J2722" s="40"/>
      <c r="K2722" s="40"/>
      <c r="L2722" s="40"/>
      <c r="M2722" s="40"/>
    </row>
    <row r="2723" spans="1:13" ht="15.75" customHeight="1" x14ac:dyDescent="0.15">
      <c r="A2723" s="45"/>
      <c r="B2723" s="35"/>
      <c r="C2723" s="40"/>
      <c r="D2723" s="192" t="s">
        <v>6084</v>
      </c>
      <c r="E2723" s="193" t="s">
        <v>6085</v>
      </c>
      <c r="F2723" s="40"/>
      <c r="G2723" s="40"/>
      <c r="H2723" s="40"/>
      <c r="I2723" s="40"/>
      <c r="J2723" s="40"/>
      <c r="K2723" s="40"/>
      <c r="L2723" s="40"/>
      <c r="M2723" s="40"/>
    </row>
    <row r="2724" spans="1:13" ht="15.75" customHeight="1" x14ac:dyDescent="0.15">
      <c r="A2724" s="45"/>
      <c r="B2724" s="35"/>
      <c r="C2724" s="40"/>
      <c r="D2724" s="192" t="s">
        <v>6086</v>
      </c>
      <c r="E2724" s="193" t="s">
        <v>6087</v>
      </c>
      <c r="F2724" s="40"/>
      <c r="G2724" s="40"/>
      <c r="H2724" s="40"/>
      <c r="I2724" s="40"/>
      <c r="J2724" s="40"/>
      <c r="K2724" s="40"/>
      <c r="L2724" s="40"/>
      <c r="M2724" s="40"/>
    </row>
    <row r="2725" spans="1:13" ht="15.75" customHeight="1" x14ac:dyDescent="0.15">
      <c r="A2725" s="45"/>
      <c r="B2725" s="35"/>
      <c r="C2725" s="40"/>
      <c r="D2725" s="192" t="s">
        <v>6088</v>
      </c>
      <c r="E2725" s="193" t="s">
        <v>6089</v>
      </c>
      <c r="F2725" s="40"/>
      <c r="G2725" s="40"/>
      <c r="H2725" s="40"/>
      <c r="I2725" s="40"/>
      <c r="J2725" s="40"/>
      <c r="K2725" s="40"/>
      <c r="L2725" s="40"/>
      <c r="M2725" s="40"/>
    </row>
    <row r="2726" spans="1:13" ht="15.75" customHeight="1" x14ac:dyDescent="0.15">
      <c r="A2726" s="45"/>
      <c r="B2726" s="35"/>
      <c r="C2726" s="40"/>
      <c r="D2726" s="192" t="s">
        <v>6090</v>
      </c>
      <c r="E2726" s="193" t="s">
        <v>6091</v>
      </c>
      <c r="F2726" s="40"/>
      <c r="G2726" s="40"/>
      <c r="H2726" s="40"/>
      <c r="I2726" s="40"/>
      <c r="J2726" s="40"/>
      <c r="K2726" s="40"/>
      <c r="L2726" s="40"/>
      <c r="M2726" s="40"/>
    </row>
    <row r="2727" spans="1:13" ht="15.75" customHeight="1" x14ac:dyDescent="0.15">
      <c r="A2727" s="45"/>
      <c r="B2727" s="35"/>
      <c r="C2727" s="40"/>
      <c r="D2727" s="192" t="s">
        <v>6092</v>
      </c>
      <c r="E2727" s="193" t="s">
        <v>6093</v>
      </c>
      <c r="F2727" s="40"/>
      <c r="G2727" s="40"/>
      <c r="H2727" s="40"/>
      <c r="I2727" s="40"/>
      <c r="J2727" s="40"/>
      <c r="K2727" s="40"/>
      <c r="L2727" s="40"/>
      <c r="M2727" s="40"/>
    </row>
    <row r="2728" spans="1:13" ht="15.75" customHeight="1" x14ac:dyDescent="0.15">
      <c r="A2728" s="45"/>
      <c r="B2728" s="35"/>
      <c r="C2728" s="40"/>
      <c r="D2728" s="192" t="s">
        <v>6094</v>
      </c>
      <c r="E2728" s="193" t="s">
        <v>6095</v>
      </c>
      <c r="F2728" s="40"/>
      <c r="G2728" s="40"/>
      <c r="H2728" s="40"/>
      <c r="I2728" s="40"/>
      <c r="J2728" s="40"/>
      <c r="K2728" s="40"/>
      <c r="L2728" s="40"/>
      <c r="M2728" s="40"/>
    </row>
    <row r="2729" spans="1:13" ht="15.75" customHeight="1" x14ac:dyDescent="0.15">
      <c r="A2729" s="45"/>
      <c r="B2729" s="35"/>
      <c r="C2729" s="40"/>
      <c r="D2729" s="192" t="s">
        <v>6096</v>
      </c>
      <c r="E2729" s="193" t="s">
        <v>6097</v>
      </c>
      <c r="F2729" s="40"/>
      <c r="G2729" s="40"/>
      <c r="H2729" s="40"/>
      <c r="I2729" s="40"/>
      <c r="J2729" s="40"/>
      <c r="K2729" s="40"/>
      <c r="L2729" s="40"/>
      <c r="M2729" s="40"/>
    </row>
    <row r="2730" spans="1:13" ht="15.75" customHeight="1" x14ac:dyDescent="0.15">
      <c r="A2730" s="45"/>
      <c r="B2730" s="35"/>
      <c r="C2730" s="40"/>
      <c r="D2730" s="192" t="s">
        <v>6098</v>
      </c>
      <c r="E2730" s="193" t="s">
        <v>6099</v>
      </c>
      <c r="F2730" s="40"/>
      <c r="G2730" s="40"/>
      <c r="H2730" s="40"/>
      <c r="I2730" s="40"/>
      <c r="J2730" s="40"/>
      <c r="K2730" s="40"/>
      <c r="L2730" s="40"/>
      <c r="M2730" s="40"/>
    </row>
    <row r="2731" spans="1:13" ht="15.75" customHeight="1" x14ac:dyDescent="0.15">
      <c r="A2731" s="45"/>
      <c r="B2731" s="35"/>
      <c r="C2731" s="40"/>
      <c r="D2731" s="192" t="s">
        <v>6100</v>
      </c>
      <c r="E2731" s="193" t="s">
        <v>6101</v>
      </c>
      <c r="F2731" s="40"/>
      <c r="G2731" s="40"/>
      <c r="H2731" s="40"/>
      <c r="I2731" s="40"/>
      <c r="J2731" s="40"/>
      <c r="K2731" s="40"/>
      <c r="L2731" s="40"/>
      <c r="M2731" s="40"/>
    </row>
    <row r="2732" spans="1:13" ht="15.75" customHeight="1" x14ac:dyDescent="0.15">
      <c r="A2732" s="45"/>
      <c r="B2732" s="35"/>
      <c r="C2732" s="40"/>
      <c r="D2732" s="192" t="s">
        <v>6102</v>
      </c>
      <c r="E2732" s="193" t="s">
        <v>6103</v>
      </c>
      <c r="F2732" s="40"/>
      <c r="G2732" s="40"/>
      <c r="H2732" s="40"/>
      <c r="I2732" s="40"/>
      <c r="J2732" s="40"/>
      <c r="K2732" s="40"/>
      <c r="L2732" s="40"/>
      <c r="M2732" s="40"/>
    </row>
    <row r="2733" spans="1:13" ht="15.75" customHeight="1" x14ac:dyDescent="0.15">
      <c r="A2733" s="45"/>
      <c r="B2733" s="35"/>
      <c r="C2733" s="40"/>
      <c r="D2733" s="192" t="s">
        <v>6104</v>
      </c>
      <c r="E2733" s="193" t="s">
        <v>6105</v>
      </c>
      <c r="F2733" s="40"/>
      <c r="G2733" s="40"/>
      <c r="H2733" s="40"/>
      <c r="I2733" s="40"/>
      <c r="J2733" s="40"/>
      <c r="K2733" s="40"/>
      <c r="L2733" s="40"/>
      <c r="M2733" s="40"/>
    </row>
    <row r="2734" spans="1:13" ht="15.75" customHeight="1" x14ac:dyDescent="0.15">
      <c r="A2734" s="45"/>
      <c r="B2734" s="35"/>
      <c r="C2734" s="40"/>
      <c r="D2734" s="192" t="s">
        <v>6106</v>
      </c>
      <c r="E2734" s="193" t="s">
        <v>6107</v>
      </c>
      <c r="F2734" s="40"/>
      <c r="G2734" s="40"/>
      <c r="H2734" s="40"/>
      <c r="I2734" s="40"/>
      <c r="J2734" s="40"/>
      <c r="K2734" s="40"/>
      <c r="L2734" s="40"/>
      <c r="M2734" s="40"/>
    </row>
    <row r="2735" spans="1:13" ht="15.75" customHeight="1" x14ac:dyDescent="0.15">
      <c r="A2735" s="45"/>
      <c r="B2735" s="35"/>
      <c r="C2735" s="40"/>
      <c r="D2735" s="192" t="s">
        <v>6108</v>
      </c>
      <c r="E2735" s="193" t="s">
        <v>6109</v>
      </c>
      <c r="F2735" s="40"/>
      <c r="G2735" s="40"/>
      <c r="H2735" s="40"/>
      <c r="I2735" s="40"/>
      <c r="J2735" s="40"/>
      <c r="K2735" s="40"/>
      <c r="L2735" s="40"/>
      <c r="M2735" s="40"/>
    </row>
    <row r="2736" spans="1:13" ht="15.75" customHeight="1" x14ac:dyDescent="0.15">
      <c r="A2736" s="45"/>
      <c r="B2736" s="35"/>
      <c r="C2736" s="40"/>
      <c r="D2736" s="192" t="s">
        <v>6110</v>
      </c>
      <c r="E2736" s="193" t="s">
        <v>6111</v>
      </c>
      <c r="F2736" s="40"/>
      <c r="G2736" s="40"/>
      <c r="H2736" s="40"/>
      <c r="I2736" s="40"/>
      <c r="J2736" s="40"/>
      <c r="K2736" s="40"/>
      <c r="L2736" s="40"/>
      <c r="M2736" s="40"/>
    </row>
    <row r="2737" spans="1:13" ht="15.75" customHeight="1" x14ac:dyDescent="0.15">
      <c r="A2737" s="45"/>
      <c r="B2737" s="35"/>
      <c r="C2737" s="40"/>
      <c r="D2737" s="192" t="s">
        <v>6112</v>
      </c>
      <c r="E2737" s="193" t="s">
        <v>6113</v>
      </c>
      <c r="F2737" s="40"/>
      <c r="G2737" s="40"/>
      <c r="H2737" s="40"/>
      <c r="I2737" s="40"/>
      <c r="J2737" s="40"/>
      <c r="K2737" s="40"/>
      <c r="L2737" s="40"/>
      <c r="M2737" s="40"/>
    </row>
    <row r="2738" spans="1:13" ht="15.75" customHeight="1" x14ac:dyDescent="0.15">
      <c r="A2738" s="45"/>
      <c r="B2738" s="35"/>
      <c r="C2738" s="40"/>
      <c r="D2738" s="192" t="s">
        <v>6114</v>
      </c>
      <c r="E2738" s="193" t="s">
        <v>6115</v>
      </c>
      <c r="F2738" s="40"/>
      <c r="G2738" s="40"/>
      <c r="H2738" s="40"/>
      <c r="I2738" s="40"/>
      <c r="J2738" s="40"/>
      <c r="K2738" s="40"/>
      <c r="L2738" s="40"/>
      <c r="M2738" s="40"/>
    </row>
    <row r="2739" spans="1:13" ht="15.75" customHeight="1" x14ac:dyDescent="0.15">
      <c r="A2739" s="45"/>
      <c r="B2739" s="35"/>
      <c r="C2739" s="40"/>
      <c r="D2739" s="192" t="s">
        <v>6116</v>
      </c>
      <c r="E2739" s="193" t="s">
        <v>6117</v>
      </c>
      <c r="F2739" s="40"/>
      <c r="G2739" s="40"/>
      <c r="H2739" s="40"/>
      <c r="I2739" s="40"/>
      <c r="J2739" s="40"/>
      <c r="K2739" s="40"/>
      <c r="L2739" s="40"/>
      <c r="M2739" s="40"/>
    </row>
    <row r="2740" spans="1:13" ht="15.75" customHeight="1" x14ac:dyDescent="0.15">
      <c r="A2740" s="45"/>
      <c r="B2740" s="35"/>
      <c r="C2740" s="40"/>
      <c r="D2740" s="192" t="s">
        <v>6118</v>
      </c>
      <c r="E2740" s="193" t="s">
        <v>6119</v>
      </c>
      <c r="F2740" s="40"/>
      <c r="G2740" s="40"/>
      <c r="H2740" s="40"/>
      <c r="I2740" s="40"/>
      <c r="J2740" s="40"/>
      <c r="K2740" s="40"/>
      <c r="L2740" s="40"/>
      <c r="M2740" s="40"/>
    </row>
    <row r="2741" spans="1:13" ht="15.75" customHeight="1" x14ac:dyDescent="0.15">
      <c r="A2741" s="45"/>
      <c r="B2741" s="35"/>
      <c r="C2741" s="40"/>
      <c r="D2741" s="192" t="s">
        <v>6120</v>
      </c>
      <c r="E2741" s="193" t="s">
        <v>6121</v>
      </c>
      <c r="F2741" s="40"/>
      <c r="G2741" s="40"/>
      <c r="H2741" s="40"/>
      <c r="I2741" s="40"/>
      <c r="J2741" s="40"/>
      <c r="K2741" s="40"/>
      <c r="L2741" s="40"/>
      <c r="M2741" s="40"/>
    </row>
    <row r="2742" spans="1:13" ht="15.75" customHeight="1" x14ac:dyDescent="0.15">
      <c r="A2742" s="45"/>
      <c r="B2742" s="35"/>
      <c r="C2742" s="40"/>
      <c r="D2742" s="192" t="s">
        <v>6122</v>
      </c>
      <c r="E2742" s="193" t="s">
        <v>6123</v>
      </c>
      <c r="F2742" s="40"/>
      <c r="G2742" s="40"/>
      <c r="H2742" s="40"/>
      <c r="I2742" s="40"/>
      <c r="J2742" s="40"/>
      <c r="K2742" s="40"/>
      <c r="L2742" s="40"/>
      <c r="M2742" s="40"/>
    </row>
    <row r="2743" spans="1:13" ht="15.75" customHeight="1" x14ac:dyDescent="0.15">
      <c r="A2743" s="45"/>
      <c r="B2743" s="35"/>
      <c r="C2743" s="40"/>
      <c r="D2743" s="192" t="s">
        <v>6124</v>
      </c>
      <c r="E2743" s="193" t="s">
        <v>6125</v>
      </c>
      <c r="F2743" s="40"/>
      <c r="G2743" s="40"/>
      <c r="H2743" s="40"/>
      <c r="I2743" s="40"/>
      <c r="J2743" s="40"/>
      <c r="K2743" s="40"/>
      <c r="L2743" s="40"/>
      <c r="M2743" s="40"/>
    </row>
    <row r="2744" spans="1:13" ht="15.75" customHeight="1" x14ac:dyDescent="0.15">
      <c r="A2744" s="45"/>
      <c r="B2744" s="35"/>
      <c r="C2744" s="40"/>
      <c r="D2744" s="192" t="s">
        <v>6126</v>
      </c>
      <c r="E2744" s="193" t="s">
        <v>6127</v>
      </c>
      <c r="F2744" s="40"/>
      <c r="G2744" s="40"/>
      <c r="H2744" s="40"/>
      <c r="I2744" s="40"/>
      <c r="J2744" s="40"/>
      <c r="K2744" s="40"/>
      <c r="L2744" s="40"/>
      <c r="M2744" s="40"/>
    </row>
    <row r="2745" spans="1:13" ht="15.75" customHeight="1" x14ac:dyDescent="0.15">
      <c r="A2745" s="45"/>
      <c r="B2745" s="35"/>
      <c r="C2745" s="40"/>
      <c r="D2745" s="192" t="s">
        <v>6128</v>
      </c>
      <c r="E2745" s="193" t="s">
        <v>6129</v>
      </c>
      <c r="F2745" s="40"/>
      <c r="G2745" s="40"/>
      <c r="H2745" s="40"/>
      <c r="I2745" s="40"/>
      <c r="J2745" s="40"/>
      <c r="K2745" s="40"/>
      <c r="L2745" s="40"/>
      <c r="M2745" s="40"/>
    </row>
    <row r="2746" spans="1:13" ht="15.75" customHeight="1" x14ac:dyDescent="0.15">
      <c r="A2746" s="45"/>
      <c r="B2746" s="35"/>
      <c r="C2746" s="40"/>
      <c r="D2746" s="192" t="s">
        <v>6130</v>
      </c>
      <c r="E2746" s="193" t="s">
        <v>6131</v>
      </c>
      <c r="F2746" s="40"/>
      <c r="G2746" s="40"/>
      <c r="H2746" s="40"/>
      <c r="I2746" s="40"/>
      <c r="J2746" s="40"/>
      <c r="K2746" s="40"/>
      <c r="L2746" s="40"/>
      <c r="M2746" s="40"/>
    </row>
    <row r="2747" spans="1:13" ht="15.75" customHeight="1" x14ac:dyDescent="0.15">
      <c r="A2747" s="45"/>
      <c r="B2747" s="35"/>
      <c r="C2747" s="40"/>
      <c r="D2747" s="192" t="s">
        <v>6132</v>
      </c>
      <c r="E2747" s="193" t="s">
        <v>6133</v>
      </c>
      <c r="F2747" s="40"/>
      <c r="G2747" s="40"/>
      <c r="H2747" s="40"/>
      <c r="I2747" s="40"/>
      <c r="J2747" s="40"/>
      <c r="K2747" s="40"/>
      <c r="L2747" s="40"/>
      <c r="M2747" s="40"/>
    </row>
    <row r="2748" spans="1:13" ht="15.75" customHeight="1" x14ac:dyDescent="0.15">
      <c r="A2748" s="45"/>
      <c r="B2748" s="35"/>
      <c r="C2748" s="40"/>
      <c r="D2748" s="192" t="s">
        <v>5104</v>
      </c>
      <c r="E2748" s="193" t="s">
        <v>6134</v>
      </c>
      <c r="F2748" s="40"/>
      <c r="G2748" s="40"/>
      <c r="H2748" s="40"/>
      <c r="I2748" s="40"/>
      <c r="J2748" s="40"/>
      <c r="K2748" s="40"/>
      <c r="L2748" s="40"/>
      <c r="M2748" s="40"/>
    </row>
    <row r="2749" spans="1:13" ht="15.75" customHeight="1" x14ac:dyDescent="0.15">
      <c r="A2749" s="45"/>
      <c r="B2749" s="35"/>
      <c r="C2749" s="40"/>
      <c r="D2749" s="192" t="s">
        <v>6135</v>
      </c>
      <c r="E2749" s="193" t="s">
        <v>6136</v>
      </c>
      <c r="F2749" s="40"/>
      <c r="G2749" s="40"/>
      <c r="H2749" s="40"/>
      <c r="I2749" s="40"/>
      <c r="J2749" s="40"/>
      <c r="K2749" s="40"/>
      <c r="L2749" s="40"/>
      <c r="M2749" s="40"/>
    </row>
    <row r="2750" spans="1:13" ht="15.75" customHeight="1" x14ac:dyDescent="0.15">
      <c r="A2750" s="45"/>
      <c r="B2750" s="35"/>
      <c r="C2750" s="40"/>
      <c r="D2750" s="192" t="s">
        <v>6137</v>
      </c>
      <c r="E2750" s="193" t="s">
        <v>6138</v>
      </c>
      <c r="F2750" s="40"/>
      <c r="G2750" s="40"/>
      <c r="H2750" s="40"/>
      <c r="I2750" s="40"/>
      <c r="J2750" s="40"/>
      <c r="K2750" s="40"/>
      <c r="L2750" s="40"/>
      <c r="M2750" s="40"/>
    </row>
    <row r="2751" spans="1:13" ht="15.75" customHeight="1" x14ac:dyDescent="0.15">
      <c r="A2751" s="45"/>
      <c r="B2751" s="35"/>
      <c r="C2751" s="40"/>
      <c r="D2751" s="192" t="s">
        <v>6139</v>
      </c>
      <c r="E2751" s="193" t="s">
        <v>6140</v>
      </c>
      <c r="F2751" s="40"/>
      <c r="G2751" s="40"/>
      <c r="H2751" s="40"/>
      <c r="I2751" s="40"/>
      <c r="J2751" s="40"/>
      <c r="K2751" s="40"/>
      <c r="L2751" s="40"/>
      <c r="M2751" s="40"/>
    </row>
    <row r="2752" spans="1:13" ht="15.75" customHeight="1" x14ac:dyDescent="0.15">
      <c r="A2752" s="45"/>
      <c r="B2752" s="35"/>
      <c r="C2752" s="40"/>
      <c r="D2752" s="192" t="s">
        <v>6141</v>
      </c>
      <c r="E2752" s="193" t="s">
        <v>6142</v>
      </c>
      <c r="F2752" s="40"/>
      <c r="G2752" s="40"/>
      <c r="H2752" s="40"/>
      <c r="I2752" s="40"/>
      <c r="J2752" s="40"/>
      <c r="K2752" s="40"/>
      <c r="L2752" s="40"/>
      <c r="M2752" s="40"/>
    </row>
    <row r="2753" spans="1:13" ht="15.75" customHeight="1" x14ac:dyDescent="0.15">
      <c r="A2753" s="45"/>
      <c r="B2753" s="35"/>
      <c r="C2753" s="40"/>
      <c r="D2753" s="192" t="s">
        <v>6143</v>
      </c>
      <c r="E2753" s="193" t="s">
        <v>6144</v>
      </c>
      <c r="F2753" s="40"/>
      <c r="G2753" s="40"/>
      <c r="H2753" s="40"/>
      <c r="I2753" s="40"/>
      <c r="J2753" s="40"/>
      <c r="K2753" s="40"/>
      <c r="L2753" s="40"/>
      <c r="M2753" s="40"/>
    </row>
    <row r="2754" spans="1:13" ht="15.75" customHeight="1" x14ac:dyDescent="0.15">
      <c r="A2754" s="45"/>
      <c r="B2754" s="35"/>
      <c r="C2754" s="40"/>
      <c r="D2754" s="192" t="s">
        <v>6145</v>
      </c>
      <c r="E2754" s="193" t="s">
        <v>6146</v>
      </c>
      <c r="F2754" s="40"/>
      <c r="G2754" s="40"/>
      <c r="H2754" s="40"/>
      <c r="I2754" s="40"/>
      <c r="J2754" s="40"/>
      <c r="K2754" s="40"/>
      <c r="L2754" s="40"/>
      <c r="M2754" s="40"/>
    </row>
    <row r="2755" spans="1:13" ht="15.75" customHeight="1" x14ac:dyDescent="0.15">
      <c r="A2755" s="45"/>
      <c r="B2755" s="35"/>
      <c r="C2755" s="40"/>
      <c r="D2755" s="192" t="s">
        <v>6147</v>
      </c>
      <c r="E2755" s="193" t="s">
        <v>6148</v>
      </c>
      <c r="F2755" s="40"/>
      <c r="G2755" s="40"/>
      <c r="H2755" s="40"/>
      <c r="I2755" s="40"/>
      <c r="J2755" s="40"/>
      <c r="K2755" s="40"/>
      <c r="L2755" s="40"/>
      <c r="M2755" s="40"/>
    </row>
    <row r="2756" spans="1:13" ht="15.75" customHeight="1" x14ac:dyDescent="0.15">
      <c r="A2756" s="45"/>
      <c r="B2756" s="35"/>
      <c r="C2756" s="40"/>
      <c r="D2756" s="192" t="s">
        <v>6149</v>
      </c>
      <c r="E2756" s="193" t="s">
        <v>6150</v>
      </c>
      <c r="F2756" s="40"/>
      <c r="G2756" s="40"/>
      <c r="H2756" s="40"/>
      <c r="I2756" s="40"/>
      <c r="J2756" s="40"/>
      <c r="K2756" s="40"/>
      <c r="L2756" s="40"/>
      <c r="M2756" s="40"/>
    </row>
    <row r="2757" spans="1:13" ht="15.75" customHeight="1" x14ac:dyDescent="0.15">
      <c r="A2757" s="45"/>
      <c r="B2757" s="35"/>
      <c r="C2757" s="40"/>
      <c r="D2757" s="192" t="s">
        <v>6151</v>
      </c>
      <c r="E2757" s="193" t="s">
        <v>6152</v>
      </c>
      <c r="F2757" s="40"/>
      <c r="G2757" s="40"/>
      <c r="H2757" s="40"/>
      <c r="I2757" s="40"/>
      <c r="J2757" s="40"/>
      <c r="K2757" s="40"/>
      <c r="L2757" s="40"/>
      <c r="M2757" s="40"/>
    </row>
    <row r="2758" spans="1:13" ht="15.75" customHeight="1" x14ac:dyDescent="0.15">
      <c r="A2758" s="45"/>
      <c r="B2758" s="35"/>
      <c r="C2758" s="40"/>
      <c r="D2758" s="192" t="s">
        <v>6153</v>
      </c>
      <c r="E2758" s="193" t="s">
        <v>6154</v>
      </c>
      <c r="F2758" s="40"/>
      <c r="G2758" s="40"/>
      <c r="H2758" s="40"/>
      <c r="I2758" s="40"/>
      <c r="J2758" s="40"/>
      <c r="K2758" s="40"/>
      <c r="L2758" s="40"/>
      <c r="M2758" s="40"/>
    </row>
    <row r="2759" spans="1:13" ht="15.75" customHeight="1" x14ac:dyDescent="0.15">
      <c r="A2759" s="45"/>
      <c r="B2759" s="35"/>
      <c r="C2759" s="40"/>
      <c r="D2759" s="192" t="s">
        <v>6155</v>
      </c>
      <c r="E2759" s="193" t="s">
        <v>6156</v>
      </c>
      <c r="F2759" s="40"/>
      <c r="G2759" s="40"/>
      <c r="H2759" s="40"/>
      <c r="I2759" s="40"/>
      <c r="J2759" s="40"/>
      <c r="K2759" s="40"/>
      <c r="L2759" s="40"/>
      <c r="M2759" s="40"/>
    </row>
    <row r="2760" spans="1:13" ht="15.75" customHeight="1" x14ac:dyDescent="0.15">
      <c r="A2760" s="45"/>
      <c r="B2760" s="35"/>
      <c r="C2760" s="40"/>
      <c r="D2760" s="192" t="s">
        <v>6157</v>
      </c>
      <c r="E2760" s="193" t="s">
        <v>6158</v>
      </c>
      <c r="F2760" s="40"/>
      <c r="G2760" s="40"/>
      <c r="H2760" s="40"/>
      <c r="I2760" s="40"/>
      <c r="J2760" s="40"/>
      <c r="K2760" s="40"/>
      <c r="L2760" s="40"/>
      <c r="M2760" s="40"/>
    </row>
    <row r="2761" spans="1:13" ht="15.75" customHeight="1" x14ac:dyDescent="0.15">
      <c r="A2761" s="45"/>
      <c r="B2761" s="35"/>
      <c r="C2761" s="40"/>
      <c r="D2761" s="192" t="s">
        <v>6159</v>
      </c>
      <c r="E2761" s="193" t="s">
        <v>6160</v>
      </c>
      <c r="F2761" s="40"/>
      <c r="G2761" s="40"/>
      <c r="H2761" s="40"/>
      <c r="I2761" s="40"/>
      <c r="J2761" s="40"/>
      <c r="K2761" s="40"/>
      <c r="L2761" s="40"/>
      <c r="M2761" s="40"/>
    </row>
    <row r="2762" spans="1:13" ht="15.75" customHeight="1" x14ac:dyDescent="0.15">
      <c r="A2762" s="45"/>
      <c r="B2762" s="35"/>
      <c r="C2762" s="40"/>
      <c r="D2762" s="192" t="s">
        <v>6161</v>
      </c>
      <c r="E2762" s="193" t="s">
        <v>6162</v>
      </c>
      <c r="F2762" s="40"/>
      <c r="G2762" s="40"/>
      <c r="H2762" s="40"/>
      <c r="I2762" s="40"/>
      <c r="J2762" s="40"/>
      <c r="K2762" s="40"/>
      <c r="L2762" s="40"/>
      <c r="M2762" s="40"/>
    </row>
    <row r="2763" spans="1:13" ht="15.75" customHeight="1" x14ac:dyDescent="0.15">
      <c r="A2763" s="45"/>
      <c r="B2763" s="35"/>
      <c r="C2763" s="40"/>
      <c r="D2763" s="192" t="s">
        <v>6163</v>
      </c>
      <c r="E2763" s="193" t="s">
        <v>6164</v>
      </c>
      <c r="F2763" s="40"/>
      <c r="G2763" s="40"/>
      <c r="H2763" s="40"/>
      <c r="I2763" s="40"/>
      <c r="J2763" s="40"/>
      <c r="K2763" s="40"/>
      <c r="L2763" s="40"/>
      <c r="M2763" s="40"/>
    </row>
    <row r="2764" spans="1:13" ht="15.75" customHeight="1" x14ac:dyDescent="0.15">
      <c r="A2764" s="45"/>
      <c r="B2764" s="35"/>
      <c r="C2764" s="40"/>
      <c r="D2764" s="192" t="s">
        <v>6165</v>
      </c>
      <c r="E2764" s="193" t="s">
        <v>6166</v>
      </c>
      <c r="F2764" s="40"/>
      <c r="G2764" s="40"/>
      <c r="H2764" s="40"/>
      <c r="I2764" s="40"/>
      <c r="J2764" s="40"/>
      <c r="K2764" s="40"/>
      <c r="L2764" s="40"/>
      <c r="M2764" s="40"/>
    </row>
    <row r="2765" spans="1:13" ht="15.75" customHeight="1" x14ac:dyDescent="0.15">
      <c r="A2765" s="45"/>
      <c r="B2765" s="35"/>
      <c r="C2765" s="40"/>
      <c r="D2765" s="192" t="s">
        <v>6167</v>
      </c>
      <c r="E2765" s="193" t="s">
        <v>6168</v>
      </c>
      <c r="F2765" s="40"/>
      <c r="G2765" s="40"/>
      <c r="H2765" s="40"/>
      <c r="I2765" s="40"/>
      <c r="J2765" s="40"/>
      <c r="K2765" s="40"/>
      <c r="L2765" s="40"/>
      <c r="M2765" s="40"/>
    </row>
    <row r="2766" spans="1:13" ht="15.75" customHeight="1" x14ac:dyDescent="0.15">
      <c r="A2766" s="45"/>
      <c r="B2766" s="35"/>
      <c r="C2766" s="40"/>
      <c r="D2766" s="192" t="s">
        <v>6169</v>
      </c>
      <c r="E2766" s="193" t="s">
        <v>6170</v>
      </c>
      <c r="F2766" s="40"/>
      <c r="G2766" s="40"/>
      <c r="H2766" s="40"/>
      <c r="I2766" s="40"/>
      <c r="J2766" s="40"/>
      <c r="K2766" s="40"/>
      <c r="L2766" s="40"/>
      <c r="M2766" s="40"/>
    </row>
    <row r="2767" spans="1:13" ht="15.75" customHeight="1" x14ac:dyDescent="0.15">
      <c r="A2767" s="45"/>
      <c r="B2767" s="35"/>
      <c r="C2767" s="40"/>
      <c r="D2767" s="192" t="s">
        <v>6171</v>
      </c>
      <c r="E2767" s="193" t="s">
        <v>6172</v>
      </c>
      <c r="F2767" s="40"/>
      <c r="G2767" s="40"/>
      <c r="H2767" s="40"/>
      <c r="I2767" s="40"/>
      <c r="J2767" s="40"/>
      <c r="K2767" s="40"/>
      <c r="L2767" s="40"/>
      <c r="M2767" s="40"/>
    </row>
    <row r="2768" spans="1:13" ht="15.75" customHeight="1" x14ac:dyDescent="0.15">
      <c r="A2768" s="45"/>
      <c r="B2768" s="35"/>
      <c r="C2768" s="40"/>
      <c r="D2768" s="192" t="s">
        <v>6173</v>
      </c>
      <c r="E2768" s="193" t="s">
        <v>6174</v>
      </c>
      <c r="F2768" s="40"/>
      <c r="G2768" s="40"/>
      <c r="H2768" s="40"/>
      <c r="I2768" s="40"/>
      <c r="J2768" s="40"/>
      <c r="K2768" s="40"/>
      <c r="L2768" s="40"/>
      <c r="M2768" s="40"/>
    </row>
    <row r="2769" spans="1:13" ht="15.75" customHeight="1" x14ac:dyDescent="0.15">
      <c r="A2769" s="45"/>
      <c r="B2769" s="35"/>
      <c r="C2769" s="40"/>
      <c r="D2769" s="192" t="s">
        <v>6175</v>
      </c>
      <c r="E2769" s="193" t="s">
        <v>6176</v>
      </c>
      <c r="F2769" s="40"/>
      <c r="G2769" s="40"/>
      <c r="H2769" s="40"/>
      <c r="I2769" s="40"/>
      <c r="J2769" s="40"/>
      <c r="K2769" s="40"/>
      <c r="L2769" s="40"/>
      <c r="M2769" s="40"/>
    </row>
    <row r="2770" spans="1:13" ht="15.75" customHeight="1" x14ac:dyDescent="0.15">
      <c r="A2770" s="45"/>
      <c r="B2770" s="35"/>
      <c r="C2770" s="40"/>
      <c r="D2770" s="192" t="s">
        <v>6177</v>
      </c>
      <c r="E2770" s="193" t="s">
        <v>6178</v>
      </c>
      <c r="F2770" s="40"/>
      <c r="G2770" s="40"/>
      <c r="H2770" s="40"/>
      <c r="I2770" s="40"/>
      <c r="J2770" s="40"/>
      <c r="K2770" s="40"/>
      <c r="L2770" s="40"/>
      <c r="M2770" s="40"/>
    </row>
    <row r="2771" spans="1:13" ht="15.75" customHeight="1" x14ac:dyDescent="0.15">
      <c r="A2771" s="45"/>
      <c r="B2771" s="35"/>
      <c r="C2771" s="40"/>
      <c r="D2771" s="192" t="s">
        <v>6179</v>
      </c>
      <c r="E2771" s="193" t="s">
        <v>6180</v>
      </c>
      <c r="F2771" s="40"/>
      <c r="G2771" s="40"/>
      <c r="H2771" s="40"/>
      <c r="I2771" s="40"/>
      <c r="J2771" s="40"/>
      <c r="K2771" s="40"/>
      <c r="L2771" s="40"/>
      <c r="M2771" s="40"/>
    </row>
    <row r="2772" spans="1:13" ht="15.75" customHeight="1" x14ac:dyDescent="0.15">
      <c r="A2772" s="45"/>
      <c r="B2772" s="35"/>
      <c r="C2772" s="40"/>
      <c r="D2772" s="192" t="s">
        <v>6181</v>
      </c>
      <c r="E2772" s="193" t="s">
        <v>6182</v>
      </c>
      <c r="F2772" s="40"/>
      <c r="G2772" s="40"/>
      <c r="H2772" s="40"/>
      <c r="I2772" s="40"/>
      <c r="J2772" s="40"/>
      <c r="K2772" s="40"/>
      <c r="L2772" s="40"/>
      <c r="M2772" s="40"/>
    </row>
    <row r="2773" spans="1:13" ht="15.75" customHeight="1" x14ac:dyDescent="0.15">
      <c r="A2773" s="45"/>
      <c r="B2773" s="35"/>
      <c r="C2773" s="40"/>
      <c r="D2773" s="192" t="s">
        <v>6183</v>
      </c>
      <c r="E2773" s="193" t="s">
        <v>6184</v>
      </c>
      <c r="F2773" s="40"/>
      <c r="G2773" s="40"/>
      <c r="H2773" s="40"/>
      <c r="I2773" s="40"/>
      <c r="J2773" s="40"/>
      <c r="K2773" s="40"/>
      <c r="L2773" s="40"/>
      <c r="M2773" s="40"/>
    </row>
    <row r="2774" spans="1:13" ht="15.75" customHeight="1" x14ac:dyDescent="0.15">
      <c r="A2774" s="45"/>
      <c r="B2774" s="35"/>
      <c r="C2774" s="40"/>
      <c r="D2774" s="192" t="s">
        <v>6185</v>
      </c>
      <c r="E2774" s="193" t="s">
        <v>6186</v>
      </c>
      <c r="F2774" s="40"/>
      <c r="G2774" s="40"/>
      <c r="H2774" s="40"/>
      <c r="I2774" s="40"/>
      <c r="J2774" s="40"/>
      <c r="K2774" s="40"/>
      <c r="L2774" s="40"/>
      <c r="M2774" s="40"/>
    </row>
    <row r="2775" spans="1:13" ht="15.75" customHeight="1" x14ac:dyDescent="0.15">
      <c r="A2775" s="45"/>
      <c r="B2775" s="35"/>
      <c r="C2775" s="40"/>
      <c r="D2775" s="192" t="s">
        <v>6187</v>
      </c>
      <c r="E2775" s="193" t="s">
        <v>6188</v>
      </c>
      <c r="F2775" s="40"/>
      <c r="G2775" s="40"/>
      <c r="H2775" s="40"/>
      <c r="I2775" s="40"/>
      <c r="J2775" s="40"/>
      <c r="K2775" s="40"/>
      <c r="L2775" s="40"/>
      <c r="M2775" s="40"/>
    </row>
    <row r="2776" spans="1:13" ht="15.75" customHeight="1" x14ac:dyDescent="0.15">
      <c r="A2776" s="45"/>
      <c r="B2776" s="35"/>
      <c r="C2776" s="40"/>
      <c r="D2776" s="192" t="s">
        <v>6189</v>
      </c>
      <c r="E2776" s="193" t="s">
        <v>6190</v>
      </c>
      <c r="F2776" s="40"/>
      <c r="G2776" s="40"/>
      <c r="H2776" s="40"/>
      <c r="I2776" s="40"/>
      <c r="J2776" s="40"/>
      <c r="K2776" s="40"/>
      <c r="L2776" s="40"/>
      <c r="M2776" s="40"/>
    </row>
    <row r="2777" spans="1:13" ht="15.75" customHeight="1" x14ac:dyDescent="0.15">
      <c r="A2777" s="45"/>
      <c r="B2777" s="35"/>
      <c r="C2777" s="40"/>
      <c r="D2777" s="192" t="s">
        <v>6191</v>
      </c>
      <c r="E2777" s="193" t="s">
        <v>6192</v>
      </c>
      <c r="F2777" s="40"/>
      <c r="G2777" s="40"/>
      <c r="H2777" s="40"/>
      <c r="I2777" s="40"/>
      <c r="J2777" s="40"/>
      <c r="K2777" s="40"/>
      <c r="L2777" s="40"/>
      <c r="M2777" s="40"/>
    </row>
    <row r="2778" spans="1:13" ht="15.75" customHeight="1" x14ac:dyDescent="0.15">
      <c r="A2778" s="45"/>
      <c r="B2778" s="35"/>
      <c r="C2778" s="40"/>
      <c r="D2778" s="192" t="s">
        <v>6193</v>
      </c>
      <c r="E2778" s="193" t="s">
        <v>6194</v>
      </c>
      <c r="F2778" s="40"/>
      <c r="G2778" s="40"/>
      <c r="H2778" s="40"/>
      <c r="I2778" s="40"/>
      <c r="J2778" s="40"/>
      <c r="K2778" s="40"/>
      <c r="L2778" s="40"/>
      <c r="M2778" s="40"/>
    </row>
    <row r="2779" spans="1:13" ht="15.75" customHeight="1" x14ac:dyDescent="0.15">
      <c r="A2779" s="45"/>
      <c r="B2779" s="35"/>
      <c r="C2779" s="40"/>
      <c r="D2779" s="192" t="s">
        <v>6195</v>
      </c>
      <c r="E2779" s="193" t="s">
        <v>6196</v>
      </c>
      <c r="F2779" s="40"/>
      <c r="G2779" s="40"/>
      <c r="H2779" s="40"/>
      <c r="I2779" s="40"/>
      <c r="J2779" s="40"/>
      <c r="K2779" s="40"/>
      <c r="L2779" s="40"/>
      <c r="M2779" s="40"/>
    </row>
    <row r="2780" spans="1:13" ht="15.75" customHeight="1" x14ac:dyDescent="0.15">
      <c r="A2780" s="45"/>
      <c r="B2780" s="35"/>
      <c r="C2780" s="40"/>
      <c r="D2780" s="192" t="s">
        <v>6197</v>
      </c>
      <c r="E2780" s="193" t="s">
        <v>6198</v>
      </c>
      <c r="F2780" s="40"/>
      <c r="G2780" s="40"/>
      <c r="H2780" s="40"/>
      <c r="I2780" s="40"/>
      <c r="J2780" s="40"/>
      <c r="K2780" s="40"/>
      <c r="L2780" s="40"/>
      <c r="M2780" s="40"/>
    </row>
    <row r="2781" spans="1:13" ht="15.75" customHeight="1" x14ac:dyDescent="0.15">
      <c r="A2781" s="45"/>
      <c r="B2781" s="35"/>
      <c r="C2781" s="40"/>
      <c r="D2781" s="192" t="s">
        <v>6199</v>
      </c>
      <c r="E2781" s="193" t="s">
        <v>6200</v>
      </c>
      <c r="F2781" s="40"/>
      <c r="G2781" s="40"/>
      <c r="H2781" s="40"/>
      <c r="I2781" s="40"/>
      <c r="J2781" s="40"/>
      <c r="K2781" s="40"/>
      <c r="L2781" s="40"/>
      <c r="M2781" s="40"/>
    </row>
    <row r="2782" spans="1:13" ht="15.75" customHeight="1" x14ac:dyDescent="0.15">
      <c r="A2782" s="45"/>
      <c r="B2782" s="35"/>
      <c r="C2782" s="40"/>
      <c r="D2782" s="192" t="s">
        <v>6201</v>
      </c>
      <c r="E2782" s="193" t="s">
        <v>6202</v>
      </c>
      <c r="F2782" s="40"/>
      <c r="G2782" s="40"/>
      <c r="H2782" s="40"/>
      <c r="I2782" s="40"/>
      <c r="J2782" s="40"/>
      <c r="K2782" s="40"/>
      <c r="L2782" s="40"/>
      <c r="M2782" s="40"/>
    </row>
    <row r="2783" spans="1:13" ht="15.75" customHeight="1" x14ac:dyDescent="0.15">
      <c r="A2783" s="45"/>
      <c r="B2783" s="35"/>
      <c r="C2783" s="40"/>
      <c r="D2783" s="192" t="s">
        <v>6203</v>
      </c>
      <c r="E2783" s="193" t="s">
        <v>6204</v>
      </c>
      <c r="F2783" s="40"/>
      <c r="G2783" s="40"/>
      <c r="H2783" s="40"/>
      <c r="I2783" s="40"/>
      <c r="J2783" s="40"/>
      <c r="K2783" s="40"/>
      <c r="L2783" s="40"/>
      <c r="M2783" s="40"/>
    </row>
    <row r="2784" spans="1:13" ht="15.75" customHeight="1" x14ac:dyDescent="0.15">
      <c r="A2784" s="45"/>
      <c r="B2784" s="35"/>
      <c r="C2784" s="40"/>
      <c r="D2784" s="192" t="s">
        <v>6205</v>
      </c>
      <c r="E2784" s="193" t="s">
        <v>6206</v>
      </c>
      <c r="F2784" s="40"/>
      <c r="G2784" s="40"/>
      <c r="H2784" s="40"/>
      <c r="I2784" s="40"/>
      <c r="J2784" s="40"/>
      <c r="K2784" s="40"/>
      <c r="L2784" s="40"/>
      <c r="M2784" s="40"/>
    </row>
    <row r="2785" spans="1:13" ht="15.75" customHeight="1" x14ac:dyDescent="0.15">
      <c r="A2785" s="45"/>
      <c r="B2785" s="35"/>
      <c r="C2785" s="40"/>
      <c r="D2785" s="192" t="s">
        <v>6207</v>
      </c>
      <c r="E2785" s="193" t="s">
        <v>6208</v>
      </c>
      <c r="F2785" s="40"/>
      <c r="G2785" s="40"/>
      <c r="H2785" s="40"/>
      <c r="I2785" s="40"/>
      <c r="J2785" s="40"/>
      <c r="K2785" s="40"/>
      <c r="L2785" s="40"/>
      <c r="M2785" s="40"/>
    </row>
    <row r="2786" spans="1:13" ht="15.75" customHeight="1" x14ac:dyDescent="0.15">
      <c r="A2786" s="45"/>
      <c r="B2786" s="35"/>
      <c r="C2786" s="40"/>
      <c r="D2786" s="192" t="s">
        <v>6209</v>
      </c>
      <c r="E2786" s="193" t="s">
        <v>6210</v>
      </c>
      <c r="F2786" s="40"/>
      <c r="G2786" s="40"/>
      <c r="H2786" s="40"/>
      <c r="I2786" s="40"/>
      <c r="J2786" s="40"/>
      <c r="K2786" s="40"/>
      <c r="L2786" s="40"/>
      <c r="M2786" s="40"/>
    </row>
    <row r="2787" spans="1:13" ht="15.75" customHeight="1" x14ac:dyDescent="0.15">
      <c r="A2787" s="45"/>
      <c r="B2787" s="35"/>
      <c r="C2787" s="40"/>
      <c r="D2787" s="192" t="s">
        <v>6211</v>
      </c>
      <c r="E2787" s="193" t="s">
        <v>6212</v>
      </c>
      <c r="F2787" s="40"/>
      <c r="G2787" s="40"/>
      <c r="H2787" s="40"/>
      <c r="I2787" s="40"/>
      <c r="J2787" s="40"/>
      <c r="K2787" s="40"/>
      <c r="L2787" s="40"/>
      <c r="M2787" s="40"/>
    </row>
    <row r="2788" spans="1:13" ht="15.75" customHeight="1" x14ac:dyDescent="0.15">
      <c r="A2788" s="45"/>
      <c r="B2788" s="35"/>
      <c r="C2788" s="40"/>
      <c r="D2788" s="192" t="s">
        <v>6213</v>
      </c>
      <c r="E2788" s="193" t="s">
        <v>6214</v>
      </c>
      <c r="F2788" s="40"/>
      <c r="G2788" s="40"/>
      <c r="H2788" s="40"/>
      <c r="I2788" s="40"/>
      <c r="J2788" s="40"/>
      <c r="K2788" s="40"/>
      <c r="L2788" s="40"/>
      <c r="M2788" s="40"/>
    </row>
    <row r="2789" spans="1:13" ht="15.75" customHeight="1" x14ac:dyDescent="0.15">
      <c r="A2789" s="45"/>
      <c r="B2789" s="35"/>
      <c r="C2789" s="40"/>
      <c r="D2789" s="192" t="s">
        <v>6215</v>
      </c>
      <c r="E2789" s="193" t="s">
        <v>6216</v>
      </c>
      <c r="F2789" s="40"/>
      <c r="G2789" s="40"/>
      <c r="H2789" s="40"/>
      <c r="I2789" s="40"/>
      <c r="J2789" s="40"/>
      <c r="K2789" s="40"/>
      <c r="L2789" s="40"/>
      <c r="M2789" s="40"/>
    </row>
    <row r="2790" spans="1:13" ht="15.75" customHeight="1" x14ac:dyDescent="0.15">
      <c r="A2790" s="45"/>
      <c r="B2790" s="35"/>
      <c r="C2790" s="40"/>
      <c r="D2790" s="192" t="s">
        <v>6217</v>
      </c>
      <c r="E2790" s="193" t="s">
        <v>6218</v>
      </c>
      <c r="F2790" s="40"/>
      <c r="G2790" s="40"/>
      <c r="H2790" s="40"/>
      <c r="I2790" s="40"/>
      <c r="J2790" s="40"/>
      <c r="K2790" s="40"/>
      <c r="L2790" s="40"/>
      <c r="M2790" s="40"/>
    </row>
    <row r="2791" spans="1:13" ht="15.75" customHeight="1" x14ac:dyDescent="0.15">
      <c r="A2791" s="45"/>
      <c r="B2791" s="35"/>
      <c r="C2791" s="40"/>
      <c r="D2791" s="192" t="s">
        <v>6219</v>
      </c>
      <c r="E2791" s="193" t="s">
        <v>6220</v>
      </c>
      <c r="F2791" s="40"/>
      <c r="G2791" s="40"/>
      <c r="H2791" s="40"/>
      <c r="I2791" s="40"/>
      <c r="J2791" s="40"/>
      <c r="K2791" s="40"/>
      <c r="L2791" s="40"/>
      <c r="M2791" s="40"/>
    </row>
    <row r="2792" spans="1:13" ht="15.75" customHeight="1" x14ac:dyDescent="0.15">
      <c r="A2792" s="45"/>
      <c r="B2792" s="35"/>
      <c r="C2792" s="40"/>
      <c r="D2792" s="192" t="s">
        <v>6221</v>
      </c>
      <c r="E2792" s="193" t="s">
        <v>6222</v>
      </c>
      <c r="F2792" s="40"/>
      <c r="G2792" s="40"/>
      <c r="H2792" s="40"/>
      <c r="I2792" s="40"/>
      <c r="J2792" s="40"/>
      <c r="K2792" s="40"/>
      <c r="L2792" s="40"/>
      <c r="M2792" s="40"/>
    </row>
    <row r="2793" spans="1:13" ht="15.75" customHeight="1" x14ac:dyDescent="0.15">
      <c r="A2793" s="45"/>
      <c r="B2793" s="35"/>
      <c r="C2793" s="40"/>
      <c r="D2793" s="192" t="s">
        <v>6223</v>
      </c>
      <c r="E2793" s="193" t="s">
        <v>6224</v>
      </c>
      <c r="F2793" s="40"/>
      <c r="G2793" s="40"/>
      <c r="H2793" s="40"/>
      <c r="I2793" s="40"/>
      <c r="J2793" s="40"/>
      <c r="K2793" s="40"/>
      <c r="L2793" s="40"/>
      <c r="M2793" s="40"/>
    </row>
    <row r="2794" spans="1:13" ht="15.75" customHeight="1" x14ac:dyDescent="0.15">
      <c r="A2794" s="45"/>
      <c r="B2794" s="35"/>
      <c r="C2794" s="40"/>
      <c r="D2794" s="192" t="s">
        <v>6225</v>
      </c>
      <c r="E2794" s="193" t="s">
        <v>6226</v>
      </c>
      <c r="F2794" s="40"/>
      <c r="G2794" s="40"/>
      <c r="H2794" s="40"/>
      <c r="I2794" s="40"/>
      <c r="J2794" s="40"/>
      <c r="K2794" s="40"/>
      <c r="L2794" s="40"/>
      <c r="M2794" s="40"/>
    </row>
    <row r="2795" spans="1:13" ht="15.75" customHeight="1" x14ac:dyDescent="0.15">
      <c r="A2795" s="45"/>
      <c r="B2795" s="35"/>
      <c r="C2795" s="40"/>
      <c r="D2795" s="192" t="s">
        <v>6227</v>
      </c>
      <c r="E2795" s="193" t="s">
        <v>6228</v>
      </c>
      <c r="F2795" s="40"/>
      <c r="G2795" s="40"/>
      <c r="H2795" s="40"/>
      <c r="I2795" s="40"/>
      <c r="J2795" s="40"/>
      <c r="K2795" s="40"/>
      <c r="L2795" s="40"/>
      <c r="M2795" s="40"/>
    </row>
    <row r="2796" spans="1:13" ht="15.75" customHeight="1" x14ac:dyDescent="0.15">
      <c r="A2796" s="45"/>
      <c r="B2796" s="35"/>
      <c r="C2796" s="40"/>
      <c r="D2796" s="192" t="s">
        <v>6229</v>
      </c>
      <c r="E2796" s="193" t="s">
        <v>6230</v>
      </c>
      <c r="F2796" s="40"/>
      <c r="G2796" s="40"/>
      <c r="H2796" s="40"/>
      <c r="I2796" s="40"/>
      <c r="J2796" s="40"/>
      <c r="K2796" s="40"/>
      <c r="L2796" s="40"/>
      <c r="M2796" s="40"/>
    </row>
    <row r="2797" spans="1:13" ht="15.75" customHeight="1" x14ac:dyDescent="0.15">
      <c r="A2797" s="45"/>
      <c r="B2797" s="35"/>
      <c r="C2797" s="40"/>
      <c r="D2797" s="192" t="s">
        <v>6231</v>
      </c>
      <c r="E2797" s="193" t="s">
        <v>6232</v>
      </c>
      <c r="F2797" s="40"/>
      <c r="G2797" s="40"/>
      <c r="H2797" s="40"/>
      <c r="I2797" s="40"/>
      <c r="J2797" s="40"/>
      <c r="K2797" s="40"/>
      <c r="L2797" s="40"/>
      <c r="M2797" s="40"/>
    </row>
    <row r="2798" spans="1:13" ht="15.75" customHeight="1" x14ac:dyDescent="0.15">
      <c r="A2798" s="45"/>
      <c r="B2798" s="35"/>
      <c r="C2798" s="40"/>
      <c r="D2798" s="192" t="s">
        <v>6233</v>
      </c>
      <c r="E2798" s="193" t="s">
        <v>6234</v>
      </c>
      <c r="F2798" s="40"/>
      <c r="G2798" s="40"/>
      <c r="H2798" s="40"/>
      <c r="I2798" s="40"/>
      <c r="J2798" s="40"/>
      <c r="K2798" s="40"/>
      <c r="L2798" s="40"/>
      <c r="M2798" s="40"/>
    </row>
    <row r="2799" spans="1:13" ht="15.75" customHeight="1" x14ac:dyDescent="0.15">
      <c r="A2799" s="45"/>
      <c r="B2799" s="35"/>
      <c r="C2799" s="40"/>
      <c r="D2799" s="192" t="s">
        <v>6235</v>
      </c>
      <c r="E2799" s="193" t="s">
        <v>6236</v>
      </c>
      <c r="F2799" s="40"/>
      <c r="G2799" s="40"/>
      <c r="H2799" s="40"/>
      <c r="I2799" s="40"/>
      <c r="J2799" s="40"/>
      <c r="K2799" s="40"/>
      <c r="L2799" s="40"/>
      <c r="M2799" s="40"/>
    </row>
    <row r="2800" spans="1:13" ht="15.75" customHeight="1" x14ac:dyDescent="0.15">
      <c r="A2800" s="45"/>
      <c r="B2800" s="35"/>
      <c r="C2800" s="40"/>
      <c r="D2800" s="192" t="s">
        <v>6237</v>
      </c>
      <c r="E2800" s="193" t="s">
        <v>6238</v>
      </c>
      <c r="F2800" s="40"/>
      <c r="G2800" s="40"/>
      <c r="H2800" s="40"/>
      <c r="I2800" s="40"/>
      <c r="J2800" s="40"/>
      <c r="K2800" s="40"/>
      <c r="L2800" s="40"/>
      <c r="M2800" s="40"/>
    </row>
    <row r="2801" spans="1:13" ht="15.75" customHeight="1" x14ac:dyDescent="0.15">
      <c r="A2801" s="45"/>
      <c r="B2801" s="35"/>
      <c r="C2801" s="40"/>
      <c r="D2801" s="192" t="s">
        <v>6239</v>
      </c>
      <c r="E2801" s="193" t="s">
        <v>6240</v>
      </c>
      <c r="F2801" s="40"/>
      <c r="G2801" s="40"/>
      <c r="H2801" s="40"/>
      <c r="I2801" s="40"/>
      <c r="J2801" s="40"/>
      <c r="K2801" s="40"/>
      <c r="L2801" s="40"/>
      <c r="M2801" s="40"/>
    </row>
    <row r="2802" spans="1:13" ht="15.75" customHeight="1" x14ac:dyDescent="0.15">
      <c r="A2802" s="45"/>
      <c r="B2802" s="35"/>
      <c r="C2802" s="40"/>
      <c r="D2802" s="192" t="s">
        <v>6241</v>
      </c>
      <c r="E2802" s="193" t="s">
        <v>6242</v>
      </c>
      <c r="F2802" s="40"/>
      <c r="G2802" s="40"/>
      <c r="H2802" s="40"/>
      <c r="I2802" s="40"/>
      <c r="J2802" s="40"/>
      <c r="K2802" s="40"/>
      <c r="L2802" s="40"/>
      <c r="M2802" s="40"/>
    </row>
    <row r="2803" spans="1:13" ht="15.75" customHeight="1" x14ac:dyDescent="0.15">
      <c r="A2803" s="45"/>
      <c r="B2803" s="35"/>
      <c r="C2803" s="40"/>
      <c r="D2803" s="192" t="s">
        <v>6243</v>
      </c>
      <c r="E2803" s="193" t="s">
        <v>6244</v>
      </c>
      <c r="F2803" s="40"/>
      <c r="G2803" s="40"/>
      <c r="H2803" s="40"/>
      <c r="I2803" s="40"/>
      <c r="J2803" s="40"/>
      <c r="K2803" s="40"/>
      <c r="L2803" s="40"/>
      <c r="M2803" s="40"/>
    </row>
    <row r="2804" spans="1:13" ht="15.75" customHeight="1" x14ac:dyDescent="0.15">
      <c r="A2804" s="45"/>
      <c r="B2804" s="35"/>
      <c r="C2804" s="40"/>
      <c r="D2804" s="192" t="s">
        <v>6245</v>
      </c>
      <c r="E2804" s="193" t="s">
        <v>6246</v>
      </c>
      <c r="F2804" s="40"/>
      <c r="G2804" s="40"/>
      <c r="H2804" s="40"/>
      <c r="I2804" s="40"/>
      <c r="J2804" s="40"/>
      <c r="K2804" s="40"/>
      <c r="L2804" s="40"/>
      <c r="M2804" s="40"/>
    </row>
    <row r="2805" spans="1:13" ht="15.75" customHeight="1" x14ac:dyDescent="0.15">
      <c r="A2805" s="45"/>
      <c r="B2805" s="35"/>
      <c r="C2805" s="40"/>
      <c r="D2805" s="192" t="s">
        <v>6247</v>
      </c>
      <c r="E2805" s="193" t="s">
        <v>6248</v>
      </c>
      <c r="F2805" s="40"/>
      <c r="G2805" s="40"/>
      <c r="H2805" s="40"/>
      <c r="I2805" s="40"/>
      <c r="J2805" s="40"/>
      <c r="K2805" s="40"/>
      <c r="L2805" s="40"/>
      <c r="M2805" s="40"/>
    </row>
    <row r="2806" spans="1:13" ht="15.75" customHeight="1" x14ac:dyDescent="0.15">
      <c r="A2806" s="45"/>
      <c r="B2806" s="35"/>
      <c r="C2806" s="40"/>
      <c r="D2806" s="192" t="s">
        <v>6249</v>
      </c>
      <c r="E2806" s="193" t="s">
        <v>6250</v>
      </c>
      <c r="F2806" s="40"/>
      <c r="G2806" s="40"/>
      <c r="H2806" s="40"/>
      <c r="I2806" s="40"/>
      <c r="J2806" s="40"/>
      <c r="K2806" s="40"/>
      <c r="L2806" s="40"/>
      <c r="M2806" s="40"/>
    </row>
    <row r="2807" spans="1:13" ht="15.75" customHeight="1" x14ac:dyDescent="0.15">
      <c r="A2807" s="45"/>
      <c r="B2807" s="35"/>
      <c r="C2807" s="40"/>
      <c r="D2807" s="192" t="s">
        <v>6251</v>
      </c>
      <c r="E2807" s="193" t="s">
        <v>6252</v>
      </c>
      <c r="F2807" s="40"/>
      <c r="G2807" s="40"/>
      <c r="H2807" s="40"/>
      <c r="I2807" s="40"/>
      <c r="J2807" s="40"/>
      <c r="K2807" s="40"/>
      <c r="L2807" s="40"/>
      <c r="M2807" s="40"/>
    </row>
    <row r="2808" spans="1:13" ht="15.75" customHeight="1" x14ac:dyDescent="0.15">
      <c r="A2808" s="45"/>
      <c r="B2808" s="35"/>
      <c r="C2808" s="40"/>
      <c r="D2808" s="192" t="s">
        <v>6253</v>
      </c>
      <c r="E2808" s="193" t="s">
        <v>6254</v>
      </c>
      <c r="F2808" s="40"/>
      <c r="G2808" s="40"/>
      <c r="H2808" s="40"/>
      <c r="I2808" s="40"/>
      <c r="J2808" s="40"/>
      <c r="K2808" s="40"/>
      <c r="L2808" s="40"/>
      <c r="M2808" s="40"/>
    </row>
    <row r="2809" spans="1:13" ht="15.75" customHeight="1" x14ac:dyDescent="0.15">
      <c r="A2809" s="45"/>
      <c r="B2809" s="35"/>
      <c r="C2809" s="40"/>
      <c r="D2809" s="192" t="s">
        <v>6255</v>
      </c>
      <c r="E2809" s="193" t="s">
        <v>6256</v>
      </c>
      <c r="F2809" s="40"/>
      <c r="G2809" s="40"/>
      <c r="H2809" s="40"/>
      <c r="I2809" s="40"/>
      <c r="J2809" s="40"/>
      <c r="K2809" s="40"/>
      <c r="L2809" s="40"/>
      <c r="M2809" s="40"/>
    </row>
    <row r="2810" spans="1:13" ht="15.75" customHeight="1" x14ac:dyDescent="0.15">
      <c r="A2810" s="45"/>
      <c r="B2810" s="35"/>
      <c r="C2810" s="40"/>
      <c r="D2810" s="192" t="s">
        <v>6257</v>
      </c>
      <c r="E2810" s="193" t="s">
        <v>6258</v>
      </c>
      <c r="F2810" s="40"/>
      <c r="G2810" s="40"/>
      <c r="H2810" s="40"/>
      <c r="I2810" s="40"/>
      <c r="J2810" s="40"/>
      <c r="K2810" s="40"/>
      <c r="L2810" s="40"/>
      <c r="M2810" s="40"/>
    </row>
    <row r="2811" spans="1:13" ht="15.75" customHeight="1" x14ac:dyDescent="0.15">
      <c r="A2811" s="45"/>
      <c r="B2811" s="35"/>
      <c r="C2811" s="40"/>
      <c r="D2811" s="192" t="s">
        <v>6259</v>
      </c>
      <c r="E2811" s="193" t="s">
        <v>6260</v>
      </c>
      <c r="F2811" s="40"/>
      <c r="G2811" s="40"/>
      <c r="H2811" s="40"/>
      <c r="I2811" s="40"/>
      <c r="J2811" s="40"/>
      <c r="K2811" s="40"/>
      <c r="L2811" s="40"/>
      <c r="M2811" s="40"/>
    </row>
    <row r="2812" spans="1:13" ht="15.75" customHeight="1" x14ac:dyDescent="0.15">
      <c r="A2812" s="45"/>
      <c r="B2812" s="35"/>
      <c r="C2812" s="40"/>
      <c r="D2812" s="192" t="s">
        <v>6261</v>
      </c>
      <c r="E2812" s="193" t="s">
        <v>6262</v>
      </c>
      <c r="F2812" s="40"/>
      <c r="G2812" s="40"/>
      <c r="H2812" s="40"/>
      <c r="I2812" s="40"/>
      <c r="J2812" s="40"/>
      <c r="K2812" s="40"/>
      <c r="L2812" s="40"/>
      <c r="M2812" s="40"/>
    </row>
    <row r="2813" spans="1:13" ht="15.75" customHeight="1" x14ac:dyDescent="0.15">
      <c r="A2813" s="45"/>
      <c r="B2813" s="35"/>
      <c r="C2813" s="40"/>
      <c r="D2813" s="192" t="s">
        <v>6263</v>
      </c>
      <c r="E2813" s="193" t="s">
        <v>6264</v>
      </c>
      <c r="F2813" s="40"/>
      <c r="G2813" s="40"/>
      <c r="H2813" s="40"/>
      <c r="I2813" s="40"/>
      <c r="J2813" s="40"/>
      <c r="K2813" s="40"/>
      <c r="L2813" s="40"/>
      <c r="M2813" s="40"/>
    </row>
    <row r="2814" spans="1:13" ht="15.75" customHeight="1" x14ac:dyDescent="0.15">
      <c r="A2814" s="45"/>
      <c r="B2814" s="35"/>
      <c r="C2814" s="40"/>
      <c r="D2814" s="192" t="s">
        <v>6265</v>
      </c>
      <c r="E2814" s="193" t="s">
        <v>6266</v>
      </c>
      <c r="F2814" s="40"/>
      <c r="G2814" s="40"/>
      <c r="H2814" s="40"/>
      <c r="I2814" s="40"/>
      <c r="J2814" s="40"/>
      <c r="K2814" s="40"/>
      <c r="L2814" s="40"/>
      <c r="M2814" s="40"/>
    </row>
    <row r="2815" spans="1:13" ht="15.75" customHeight="1" x14ac:dyDescent="0.15">
      <c r="A2815" s="45"/>
      <c r="B2815" s="35"/>
      <c r="C2815" s="40"/>
      <c r="D2815" s="192" t="s">
        <v>6267</v>
      </c>
      <c r="E2815" s="193" t="s">
        <v>6268</v>
      </c>
      <c r="F2815" s="40"/>
      <c r="G2815" s="40"/>
      <c r="H2815" s="40"/>
      <c r="I2815" s="40"/>
      <c r="J2815" s="40"/>
      <c r="K2815" s="40"/>
      <c r="L2815" s="40"/>
      <c r="M2815" s="40"/>
    </row>
    <row r="2816" spans="1:13" ht="15.75" customHeight="1" x14ac:dyDescent="0.15">
      <c r="A2816" s="45"/>
      <c r="B2816" s="35"/>
      <c r="C2816" s="40"/>
      <c r="D2816" s="192" t="s">
        <v>6269</v>
      </c>
      <c r="E2816" s="193" t="s">
        <v>6270</v>
      </c>
      <c r="F2816" s="40"/>
      <c r="G2816" s="40"/>
      <c r="H2816" s="40"/>
      <c r="I2816" s="40"/>
      <c r="J2816" s="40"/>
      <c r="K2816" s="40"/>
      <c r="L2816" s="40"/>
      <c r="M2816" s="40"/>
    </row>
    <row r="2817" spans="1:13" ht="15.75" customHeight="1" x14ac:dyDescent="0.15">
      <c r="A2817" s="45"/>
      <c r="B2817" s="35"/>
      <c r="C2817" s="40"/>
      <c r="D2817" s="192" t="s">
        <v>6271</v>
      </c>
      <c r="E2817" s="193" t="s">
        <v>6272</v>
      </c>
      <c r="F2817" s="40"/>
      <c r="G2817" s="40"/>
      <c r="H2817" s="40"/>
      <c r="I2817" s="40"/>
      <c r="J2817" s="40"/>
      <c r="K2817" s="40"/>
      <c r="L2817" s="40"/>
      <c r="M2817" s="40"/>
    </row>
    <row r="2818" spans="1:13" ht="15.75" customHeight="1" x14ac:dyDescent="0.15">
      <c r="A2818" s="45"/>
      <c r="B2818" s="35"/>
      <c r="C2818" s="40"/>
      <c r="D2818" s="192" t="s">
        <v>6273</v>
      </c>
      <c r="E2818" s="193" t="s">
        <v>6274</v>
      </c>
      <c r="F2818" s="40"/>
      <c r="G2818" s="40"/>
      <c r="H2818" s="40"/>
      <c r="I2818" s="40"/>
      <c r="J2818" s="40"/>
      <c r="K2818" s="40"/>
      <c r="L2818" s="40"/>
      <c r="M2818" s="40"/>
    </row>
    <row r="2819" spans="1:13" ht="15.75" customHeight="1" x14ac:dyDescent="0.15">
      <c r="A2819" s="45"/>
      <c r="B2819" s="35"/>
      <c r="C2819" s="40"/>
      <c r="D2819" s="192" t="s">
        <v>6275</v>
      </c>
      <c r="E2819" s="193" t="s">
        <v>6276</v>
      </c>
      <c r="F2819" s="40"/>
      <c r="G2819" s="40"/>
      <c r="H2819" s="40"/>
      <c r="I2819" s="40"/>
      <c r="J2819" s="40"/>
      <c r="K2819" s="40"/>
      <c r="L2819" s="40"/>
      <c r="M2819" s="40"/>
    </row>
    <row r="2820" spans="1:13" ht="15.75" customHeight="1" x14ac:dyDescent="0.15">
      <c r="A2820" s="45"/>
      <c r="B2820" s="35"/>
      <c r="C2820" s="40"/>
      <c r="D2820" s="192" t="s">
        <v>6277</v>
      </c>
      <c r="E2820" s="193" t="s">
        <v>6278</v>
      </c>
      <c r="F2820" s="40"/>
      <c r="G2820" s="40"/>
      <c r="H2820" s="40"/>
      <c r="I2820" s="40"/>
      <c r="J2820" s="40"/>
      <c r="K2820" s="40"/>
      <c r="L2820" s="40"/>
      <c r="M2820" s="40"/>
    </row>
    <row r="2821" spans="1:13" ht="15.75" customHeight="1" x14ac:dyDescent="0.15">
      <c r="A2821" s="45"/>
      <c r="B2821" s="35"/>
      <c r="C2821" s="40"/>
      <c r="D2821" s="192" t="s">
        <v>6279</v>
      </c>
      <c r="E2821" s="193" t="s">
        <v>6280</v>
      </c>
      <c r="F2821" s="40"/>
      <c r="G2821" s="40"/>
      <c r="H2821" s="40"/>
      <c r="I2821" s="40"/>
      <c r="J2821" s="40"/>
      <c r="K2821" s="40"/>
      <c r="L2821" s="40"/>
      <c r="M2821" s="40"/>
    </row>
    <row r="2822" spans="1:13" ht="15.75" customHeight="1" x14ac:dyDescent="0.15">
      <c r="A2822" s="45"/>
      <c r="B2822" s="35"/>
      <c r="C2822" s="40"/>
      <c r="D2822" s="192" t="s">
        <v>6281</v>
      </c>
      <c r="E2822" s="193" t="s">
        <v>6282</v>
      </c>
      <c r="F2822" s="40"/>
      <c r="G2822" s="40"/>
      <c r="H2822" s="40"/>
      <c r="I2822" s="40"/>
      <c r="J2822" s="40"/>
      <c r="K2822" s="40"/>
      <c r="L2822" s="40"/>
      <c r="M2822" s="40"/>
    </row>
    <row r="2823" spans="1:13" ht="15.75" customHeight="1" x14ac:dyDescent="0.15">
      <c r="A2823" s="45"/>
      <c r="B2823" s="35"/>
      <c r="C2823" s="40"/>
      <c r="D2823" s="192" t="s">
        <v>6283</v>
      </c>
      <c r="E2823" s="193" t="s">
        <v>6284</v>
      </c>
      <c r="F2823" s="40"/>
      <c r="G2823" s="40"/>
      <c r="H2823" s="40"/>
      <c r="I2823" s="40"/>
      <c r="J2823" s="40"/>
      <c r="K2823" s="40"/>
      <c r="L2823" s="40"/>
      <c r="M2823" s="40"/>
    </row>
    <row r="2824" spans="1:13" ht="15.75" customHeight="1" x14ac:dyDescent="0.15">
      <c r="A2824" s="45"/>
      <c r="B2824" s="35"/>
      <c r="C2824" s="40"/>
      <c r="D2824" s="192" t="s">
        <v>6285</v>
      </c>
      <c r="E2824" s="193" t="s">
        <v>6286</v>
      </c>
      <c r="F2824" s="40"/>
      <c r="G2824" s="40"/>
      <c r="H2824" s="40"/>
      <c r="I2824" s="40"/>
      <c r="J2824" s="40"/>
      <c r="K2824" s="40"/>
      <c r="L2824" s="40"/>
      <c r="M2824" s="40"/>
    </row>
    <row r="2825" spans="1:13" ht="15.75" customHeight="1" x14ac:dyDescent="0.15">
      <c r="A2825" s="45"/>
      <c r="B2825" s="35"/>
      <c r="C2825" s="40"/>
      <c r="D2825" s="192" t="s">
        <v>6287</v>
      </c>
      <c r="E2825" s="193" t="s">
        <v>6288</v>
      </c>
      <c r="F2825" s="40"/>
      <c r="G2825" s="40"/>
      <c r="H2825" s="40"/>
      <c r="I2825" s="40"/>
      <c r="J2825" s="40"/>
      <c r="K2825" s="40"/>
      <c r="L2825" s="40"/>
      <c r="M2825" s="40"/>
    </row>
    <row r="2826" spans="1:13" ht="15.75" customHeight="1" x14ac:dyDescent="0.15">
      <c r="A2826" s="45"/>
      <c r="B2826" s="35"/>
      <c r="C2826" s="40"/>
      <c r="D2826" s="192" t="s">
        <v>6289</v>
      </c>
      <c r="E2826" s="193" t="s">
        <v>6290</v>
      </c>
      <c r="F2826" s="40"/>
      <c r="G2826" s="40"/>
      <c r="H2826" s="40"/>
      <c r="I2826" s="40"/>
      <c r="J2826" s="40"/>
      <c r="K2826" s="40"/>
      <c r="L2826" s="40"/>
      <c r="M2826" s="40"/>
    </row>
    <row r="2827" spans="1:13" ht="15.75" customHeight="1" x14ac:dyDescent="0.15">
      <c r="A2827" s="45"/>
      <c r="B2827" s="35"/>
      <c r="C2827" s="40"/>
      <c r="D2827" s="192" t="s">
        <v>6291</v>
      </c>
      <c r="E2827" s="193" t="s">
        <v>6292</v>
      </c>
      <c r="F2827" s="40"/>
      <c r="G2827" s="40"/>
      <c r="H2827" s="40"/>
      <c r="I2827" s="40"/>
      <c r="J2827" s="40"/>
      <c r="K2827" s="40"/>
      <c r="L2827" s="40"/>
      <c r="M2827" s="40"/>
    </row>
    <row r="2828" spans="1:13" ht="15.75" customHeight="1" x14ac:dyDescent="0.15">
      <c r="A2828" s="45"/>
      <c r="B2828" s="35"/>
      <c r="C2828" s="40"/>
      <c r="D2828" s="192" t="s">
        <v>6293</v>
      </c>
      <c r="E2828" s="193" t="s">
        <v>6294</v>
      </c>
      <c r="F2828" s="40"/>
      <c r="G2828" s="40"/>
      <c r="H2828" s="40"/>
      <c r="I2828" s="40"/>
      <c r="J2828" s="40"/>
      <c r="K2828" s="40"/>
      <c r="L2828" s="40"/>
      <c r="M2828" s="40"/>
    </row>
    <row r="2829" spans="1:13" ht="15.75" customHeight="1" x14ac:dyDescent="0.15">
      <c r="A2829" s="45"/>
      <c r="B2829" s="35"/>
      <c r="C2829" s="40"/>
      <c r="D2829" s="192" t="s">
        <v>6295</v>
      </c>
      <c r="E2829" s="193" t="s">
        <v>6296</v>
      </c>
      <c r="F2829" s="40"/>
      <c r="G2829" s="40"/>
      <c r="H2829" s="40"/>
      <c r="I2829" s="40"/>
      <c r="J2829" s="40"/>
      <c r="K2829" s="40"/>
      <c r="L2829" s="40"/>
      <c r="M2829" s="40"/>
    </row>
    <row r="2830" spans="1:13" ht="15.75" customHeight="1" x14ac:dyDescent="0.15">
      <c r="A2830" s="45"/>
      <c r="B2830" s="35"/>
      <c r="C2830" s="40"/>
      <c r="D2830" s="192" t="s">
        <v>6297</v>
      </c>
      <c r="E2830" s="193" t="s">
        <v>6298</v>
      </c>
      <c r="F2830" s="40"/>
      <c r="G2830" s="40"/>
      <c r="H2830" s="40"/>
      <c r="I2830" s="40"/>
      <c r="J2830" s="40"/>
      <c r="K2830" s="40"/>
      <c r="L2830" s="40"/>
      <c r="M2830" s="40"/>
    </row>
    <row r="2831" spans="1:13" ht="15.75" customHeight="1" x14ac:dyDescent="0.15">
      <c r="A2831" s="45"/>
      <c r="B2831" s="35"/>
      <c r="C2831" s="40"/>
      <c r="D2831" s="192" t="s">
        <v>6299</v>
      </c>
      <c r="E2831" s="193" t="s">
        <v>6300</v>
      </c>
      <c r="F2831" s="40"/>
      <c r="G2831" s="40"/>
      <c r="H2831" s="40"/>
      <c r="I2831" s="40"/>
      <c r="J2831" s="40"/>
      <c r="K2831" s="40"/>
      <c r="L2831" s="40"/>
      <c r="M2831" s="40"/>
    </row>
    <row r="2832" spans="1:13" ht="15.75" customHeight="1" x14ac:dyDescent="0.15">
      <c r="A2832" s="45"/>
      <c r="B2832" s="35"/>
      <c r="C2832" s="40"/>
      <c r="D2832" s="192" t="s">
        <v>6301</v>
      </c>
      <c r="E2832" s="193" t="s">
        <v>6302</v>
      </c>
      <c r="F2832" s="40"/>
      <c r="G2832" s="40"/>
      <c r="H2832" s="40"/>
      <c r="I2832" s="40"/>
      <c r="J2832" s="40"/>
      <c r="K2832" s="40"/>
      <c r="L2832" s="40"/>
      <c r="M2832" s="40"/>
    </row>
    <row r="2833" spans="1:13" ht="15.75" customHeight="1" x14ac:dyDescent="0.15">
      <c r="A2833" s="45"/>
      <c r="B2833" s="35"/>
      <c r="C2833" s="40"/>
      <c r="D2833" s="192" t="s">
        <v>6303</v>
      </c>
      <c r="E2833" s="193" t="s">
        <v>6304</v>
      </c>
      <c r="F2833" s="40"/>
      <c r="G2833" s="40"/>
      <c r="H2833" s="40"/>
      <c r="I2833" s="40"/>
      <c r="J2833" s="40"/>
      <c r="K2833" s="40"/>
      <c r="L2833" s="40"/>
      <c r="M2833" s="40"/>
    </row>
    <row r="2834" spans="1:13" ht="15.75" customHeight="1" x14ac:dyDescent="0.15">
      <c r="A2834" s="45"/>
      <c r="B2834" s="35"/>
      <c r="C2834" s="40"/>
      <c r="D2834" s="192" t="s">
        <v>6305</v>
      </c>
      <c r="E2834" s="193" t="s">
        <v>6306</v>
      </c>
      <c r="F2834" s="40"/>
      <c r="G2834" s="40"/>
      <c r="H2834" s="40"/>
      <c r="I2834" s="40"/>
      <c r="J2834" s="40"/>
      <c r="K2834" s="40"/>
      <c r="L2834" s="40"/>
      <c r="M2834" s="40"/>
    </row>
    <row r="2835" spans="1:13" ht="15.75" customHeight="1" x14ac:dyDescent="0.15">
      <c r="A2835" s="45"/>
      <c r="B2835" s="35"/>
      <c r="C2835" s="40"/>
      <c r="D2835" s="192" t="s">
        <v>6307</v>
      </c>
      <c r="E2835" s="193" t="s">
        <v>6308</v>
      </c>
      <c r="F2835" s="40"/>
      <c r="G2835" s="40"/>
      <c r="H2835" s="40"/>
      <c r="I2835" s="40"/>
      <c r="J2835" s="40"/>
      <c r="K2835" s="40"/>
      <c r="L2835" s="40"/>
      <c r="M2835" s="40"/>
    </row>
    <row r="2836" spans="1:13" ht="15.75" customHeight="1" x14ac:dyDescent="0.15">
      <c r="A2836" s="45"/>
      <c r="B2836" s="35"/>
      <c r="C2836" s="40"/>
      <c r="D2836" s="192" t="s">
        <v>6309</v>
      </c>
      <c r="E2836" s="193" t="s">
        <v>6310</v>
      </c>
      <c r="F2836" s="40"/>
      <c r="G2836" s="40"/>
      <c r="H2836" s="40"/>
      <c r="I2836" s="40"/>
      <c r="J2836" s="40"/>
      <c r="K2836" s="40"/>
      <c r="L2836" s="40"/>
      <c r="M2836" s="40"/>
    </row>
    <row r="2837" spans="1:13" ht="15.75" customHeight="1" x14ac:dyDescent="0.15">
      <c r="A2837" s="45"/>
      <c r="B2837" s="35"/>
      <c r="C2837" s="40"/>
      <c r="D2837" s="192" t="s">
        <v>6311</v>
      </c>
      <c r="E2837" s="193" t="s">
        <v>6312</v>
      </c>
      <c r="F2837" s="40"/>
      <c r="G2837" s="40"/>
      <c r="H2837" s="40"/>
      <c r="I2837" s="40"/>
      <c r="J2837" s="40"/>
      <c r="K2837" s="40"/>
      <c r="L2837" s="40"/>
      <c r="M2837" s="40"/>
    </row>
    <row r="2838" spans="1:13" ht="15.75" customHeight="1" x14ac:dyDescent="0.15">
      <c r="A2838" s="45"/>
      <c r="B2838" s="35"/>
      <c r="C2838" s="40"/>
      <c r="D2838" s="192" t="s">
        <v>6313</v>
      </c>
      <c r="E2838" s="193" t="s">
        <v>6314</v>
      </c>
      <c r="F2838" s="40"/>
      <c r="G2838" s="40"/>
      <c r="H2838" s="40"/>
      <c r="I2838" s="40"/>
      <c r="J2838" s="40"/>
      <c r="K2838" s="40"/>
      <c r="L2838" s="40"/>
      <c r="M2838" s="40"/>
    </row>
    <row r="2839" spans="1:13" ht="15.75" customHeight="1" x14ac:dyDescent="0.15">
      <c r="A2839" s="45"/>
      <c r="B2839" s="35"/>
      <c r="C2839" s="40"/>
      <c r="D2839" s="192" t="s">
        <v>6315</v>
      </c>
      <c r="E2839" s="193" t="s">
        <v>6316</v>
      </c>
      <c r="F2839" s="40"/>
      <c r="G2839" s="40"/>
      <c r="H2839" s="40"/>
      <c r="I2839" s="40"/>
      <c r="J2839" s="40"/>
      <c r="K2839" s="40"/>
      <c r="L2839" s="40"/>
      <c r="M2839" s="40"/>
    </row>
    <row r="2840" spans="1:13" ht="15.75" customHeight="1" x14ac:dyDescent="0.15">
      <c r="A2840" s="45"/>
      <c r="B2840" s="35"/>
      <c r="C2840" s="40"/>
      <c r="D2840" s="192" t="s">
        <v>6317</v>
      </c>
      <c r="E2840" s="193" t="s">
        <v>6318</v>
      </c>
      <c r="F2840" s="40"/>
      <c r="G2840" s="40"/>
      <c r="H2840" s="40"/>
      <c r="I2840" s="40"/>
      <c r="J2840" s="40"/>
      <c r="K2840" s="40"/>
      <c r="L2840" s="40"/>
      <c r="M2840" s="40"/>
    </row>
    <row r="2841" spans="1:13" ht="15.75" customHeight="1" x14ac:dyDescent="0.15">
      <c r="A2841" s="45"/>
      <c r="B2841" s="35"/>
      <c r="C2841" s="40"/>
      <c r="D2841" s="192" t="s">
        <v>6319</v>
      </c>
      <c r="E2841" s="193" t="s">
        <v>6320</v>
      </c>
      <c r="F2841" s="40"/>
      <c r="G2841" s="40"/>
      <c r="H2841" s="40"/>
      <c r="I2841" s="40"/>
      <c r="J2841" s="40"/>
      <c r="K2841" s="40"/>
      <c r="L2841" s="40"/>
      <c r="M2841" s="40"/>
    </row>
    <row r="2842" spans="1:13" ht="15.75" customHeight="1" x14ac:dyDescent="0.15">
      <c r="A2842" s="45"/>
      <c r="B2842" s="35"/>
      <c r="C2842" s="40"/>
      <c r="D2842" s="192" t="s">
        <v>6321</v>
      </c>
      <c r="E2842" s="193" t="s">
        <v>6322</v>
      </c>
      <c r="F2842" s="40"/>
      <c r="G2842" s="40"/>
      <c r="H2842" s="40"/>
      <c r="I2842" s="40"/>
      <c r="J2842" s="40"/>
      <c r="K2842" s="40"/>
      <c r="L2842" s="40"/>
      <c r="M2842" s="40"/>
    </row>
    <row r="2843" spans="1:13" ht="15.75" customHeight="1" x14ac:dyDescent="0.15">
      <c r="A2843" s="45"/>
      <c r="B2843" s="35"/>
      <c r="C2843" s="40"/>
      <c r="D2843" s="192" t="s">
        <v>6323</v>
      </c>
      <c r="E2843" s="193" t="s">
        <v>6324</v>
      </c>
      <c r="F2843" s="40"/>
      <c r="G2843" s="40"/>
      <c r="H2843" s="40"/>
      <c r="I2843" s="40"/>
      <c r="J2843" s="40"/>
      <c r="K2843" s="40"/>
      <c r="L2843" s="40"/>
      <c r="M2843" s="40"/>
    </row>
    <row r="2844" spans="1:13" ht="15.75" customHeight="1" x14ac:dyDescent="0.15">
      <c r="A2844" s="45"/>
      <c r="B2844" s="35"/>
      <c r="C2844" s="40"/>
      <c r="D2844" s="192" t="s">
        <v>6325</v>
      </c>
      <c r="E2844" s="193" t="s">
        <v>6326</v>
      </c>
      <c r="F2844" s="40"/>
      <c r="G2844" s="40"/>
      <c r="H2844" s="40"/>
      <c r="I2844" s="40"/>
      <c r="J2844" s="40"/>
      <c r="K2844" s="40"/>
      <c r="L2844" s="40"/>
      <c r="M2844" s="40"/>
    </row>
    <row r="2845" spans="1:13" ht="15.75" customHeight="1" x14ac:dyDescent="0.15">
      <c r="A2845" s="45"/>
      <c r="B2845" s="35"/>
      <c r="C2845" s="40"/>
      <c r="D2845" s="192" t="s">
        <v>6327</v>
      </c>
      <c r="E2845" s="193" t="s">
        <v>6328</v>
      </c>
      <c r="F2845" s="40"/>
      <c r="G2845" s="40"/>
      <c r="H2845" s="40"/>
      <c r="I2845" s="40"/>
      <c r="J2845" s="40"/>
      <c r="K2845" s="40"/>
      <c r="L2845" s="40"/>
      <c r="M2845" s="40"/>
    </row>
    <row r="2846" spans="1:13" ht="15.75" customHeight="1" x14ac:dyDescent="0.15">
      <c r="A2846" s="45"/>
      <c r="B2846" s="35"/>
      <c r="C2846" s="40"/>
      <c r="D2846" s="192" t="s">
        <v>6329</v>
      </c>
      <c r="E2846" s="193" t="s">
        <v>6330</v>
      </c>
      <c r="F2846" s="40"/>
      <c r="G2846" s="40"/>
      <c r="H2846" s="40"/>
      <c r="I2846" s="40"/>
      <c r="J2846" s="40"/>
      <c r="K2846" s="40"/>
      <c r="L2846" s="40"/>
      <c r="M2846" s="40"/>
    </row>
    <row r="2847" spans="1:13" ht="15.75" customHeight="1" x14ac:dyDescent="0.15">
      <c r="A2847" s="45"/>
      <c r="B2847" s="35"/>
      <c r="C2847" s="40"/>
      <c r="D2847" s="192" t="s">
        <v>6331</v>
      </c>
      <c r="E2847" s="193" t="s">
        <v>6332</v>
      </c>
      <c r="F2847" s="40"/>
      <c r="G2847" s="40"/>
      <c r="H2847" s="40"/>
      <c r="I2847" s="40"/>
      <c r="J2847" s="40"/>
      <c r="K2847" s="40"/>
      <c r="L2847" s="40"/>
      <c r="M2847" s="40"/>
    </row>
    <row r="2848" spans="1:13" ht="15.75" customHeight="1" x14ac:dyDescent="0.15">
      <c r="A2848" s="45"/>
      <c r="B2848" s="35"/>
      <c r="C2848" s="40"/>
      <c r="D2848" s="192" t="s">
        <v>6333</v>
      </c>
      <c r="E2848" s="193" t="s">
        <v>6334</v>
      </c>
      <c r="F2848" s="40"/>
      <c r="G2848" s="40"/>
      <c r="H2848" s="40"/>
      <c r="I2848" s="40"/>
      <c r="J2848" s="40"/>
      <c r="K2848" s="40"/>
      <c r="L2848" s="40"/>
      <c r="M2848" s="40"/>
    </row>
    <row r="2849" spans="1:13" ht="15.75" customHeight="1" x14ac:dyDescent="0.15">
      <c r="A2849" s="45"/>
      <c r="B2849" s="35"/>
      <c r="C2849" s="40"/>
      <c r="D2849" s="192" t="s">
        <v>6335</v>
      </c>
      <c r="E2849" s="193" t="s">
        <v>6336</v>
      </c>
      <c r="F2849" s="40"/>
      <c r="G2849" s="40"/>
      <c r="H2849" s="40"/>
      <c r="I2849" s="40"/>
      <c r="J2849" s="40"/>
      <c r="K2849" s="40"/>
      <c r="L2849" s="40"/>
      <c r="M2849" s="40"/>
    </row>
    <row r="2850" spans="1:13" ht="15.75" customHeight="1" x14ac:dyDescent="0.15">
      <c r="A2850" s="45"/>
      <c r="B2850" s="35"/>
      <c r="C2850" s="40"/>
      <c r="D2850" s="192" t="s">
        <v>6337</v>
      </c>
      <c r="E2850" s="193" t="s">
        <v>6338</v>
      </c>
      <c r="F2850" s="40"/>
      <c r="G2850" s="40"/>
      <c r="H2850" s="40"/>
      <c r="I2850" s="40"/>
      <c r="J2850" s="40"/>
      <c r="K2850" s="40"/>
      <c r="L2850" s="40"/>
      <c r="M2850" s="40"/>
    </row>
    <row r="2851" spans="1:13" ht="15.75" customHeight="1" x14ac:dyDescent="0.15">
      <c r="A2851" s="45"/>
      <c r="B2851" s="35"/>
      <c r="C2851" s="40"/>
      <c r="D2851" s="192" t="s">
        <v>6339</v>
      </c>
      <c r="E2851" s="193" t="s">
        <v>6340</v>
      </c>
      <c r="F2851" s="40"/>
      <c r="G2851" s="40"/>
      <c r="H2851" s="40"/>
      <c r="I2851" s="40"/>
      <c r="J2851" s="40"/>
      <c r="K2851" s="40"/>
      <c r="L2851" s="40"/>
      <c r="M2851" s="40"/>
    </row>
    <row r="2852" spans="1:13" ht="15.75" customHeight="1" x14ac:dyDescent="0.15">
      <c r="A2852" s="45"/>
      <c r="B2852" s="35"/>
      <c r="C2852" s="40"/>
      <c r="D2852" s="192" t="s">
        <v>6341</v>
      </c>
      <c r="E2852" s="193" t="s">
        <v>6342</v>
      </c>
      <c r="F2852" s="40"/>
      <c r="G2852" s="40"/>
      <c r="H2852" s="40"/>
      <c r="I2852" s="40"/>
      <c r="J2852" s="40"/>
      <c r="K2852" s="40"/>
      <c r="L2852" s="40"/>
      <c r="M2852" s="40"/>
    </row>
    <row r="2853" spans="1:13" ht="15.75" customHeight="1" x14ac:dyDescent="0.15">
      <c r="A2853" s="45"/>
      <c r="B2853" s="35"/>
      <c r="C2853" s="40"/>
      <c r="D2853" s="192" t="s">
        <v>6343</v>
      </c>
      <c r="E2853" s="193" t="s">
        <v>6344</v>
      </c>
      <c r="F2853" s="40"/>
      <c r="G2853" s="40"/>
      <c r="H2853" s="40"/>
      <c r="I2853" s="40"/>
      <c r="J2853" s="40"/>
      <c r="K2853" s="40"/>
      <c r="L2853" s="40"/>
      <c r="M2853" s="40"/>
    </row>
    <row r="2854" spans="1:13" ht="15.75" customHeight="1" x14ac:dyDescent="0.15">
      <c r="A2854" s="45"/>
      <c r="B2854" s="35"/>
      <c r="C2854" s="40"/>
      <c r="D2854" s="192" t="s">
        <v>6345</v>
      </c>
      <c r="E2854" s="193" t="s">
        <v>6346</v>
      </c>
      <c r="F2854" s="40"/>
      <c r="G2854" s="40"/>
      <c r="H2854" s="40"/>
      <c r="I2854" s="40"/>
      <c r="J2854" s="40"/>
      <c r="K2854" s="40"/>
      <c r="L2854" s="40"/>
      <c r="M2854" s="40"/>
    </row>
    <row r="2855" spans="1:13" ht="15.75" customHeight="1" x14ac:dyDescent="0.15">
      <c r="A2855" s="45"/>
      <c r="B2855" s="35"/>
      <c r="C2855" s="40"/>
      <c r="D2855" s="192" t="s">
        <v>6347</v>
      </c>
      <c r="E2855" s="193" t="s">
        <v>6348</v>
      </c>
      <c r="F2855" s="40"/>
      <c r="G2855" s="40"/>
      <c r="H2855" s="40"/>
      <c r="I2855" s="40"/>
      <c r="J2855" s="40"/>
      <c r="K2855" s="40"/>
      <c r="L2855" s="40"/>
      <c r="M2855" s="40"/>
    </row>
    <row r="2856" spans="1:13" ht="15.75" customHeight="1" x14ac:dyDescent="0.15">
      <c r="A2856" s="45"/>
      <c r="B2856" s="35"/>
      <c r="C2856" s="40"/>
      <c r="D2856" s="192" t="s">
        <v>6349</v>
      </c>
      <c r="E2856" s="193" t="s">
        <v>6350</v>
      </c>
      <c r="F2856" s="40"/>
      <c r="G2856" s="40"/>
      <c r="H2856" s="40"/>
      <c r="I2856" s="40"/>
      <c r="J2856" s="40"/>
      <c r="K2856" s="40"/>
      <c r="L2856" s="40"/>
      <c r="M2856" s="40"/>
    </row>
    <row r="2857" spans="1:13" ht="15.75" customHeight="1" x14ac:dyDescent="0.15">
      <c r="A2857" s="45"/>
      <c r="B2857" s="35"/>
      <c r="C2857" s="40"/>
      <c r="D2857" s="192" t="s">
        <v>6351</v>
      </c>
      <c r="E2857" s="193" t="s">
        <v>6352</v>
      </c>
      <c r="F2857" s="40"/>
      <c r="G2857" s="40"/>
      <c r="H2857" s="40"/>
      <c r="I2857" s="40"/>
      <c r="J2857" s="40"/>
      <c r="K2857" s="40"/>
      <c r="L2857" s="40"/>
      <c r="M2857" s="40"/>
    </row>
    <row r="2858" spans="1:13" ht="15.75" customHeight="1" x14ac:dyDescent="0.15">
      <c r="A2858" s="45"/>
      <c r="B2858" s="35"/>
      <c r="C2858" s="40"/>
      <c r="D2858" s="192" t="s">
        <v>6353</v>
      </c>
      <c r="E2858" s="193" t="s">
        <v>6354</v>
      </c>
      <c r="F2858" s="40"/>
      <c r="G2858" s="40"/>
      <c r="H2858" s="40"/>
      <c r="I2858" s="40"/>
      <c r="J2858" s="40"/>
      <c r="K2858" s="40"/>
      <c r="L2858" s="40"/>
      <c r="M2858" s="40"/>
    </row>
    <row r="2859" spans="1:13" ht="15.75" customHeight="1" x14ac:dyDescent="0.15">
      <c r="A2859" s="45"/>
      <c r="B2859" s="35"/>
      <c r="C2859" s="40"/>
      <c r="D2859" s="192" t="s">
        <v>6355</v>
      </c>
      <c r="E2859" s="193" t="s">
        <v>6356</v>
      </c>
      <c r="F2859" s="40"/>
      <c r="G2859" s="40"/>
      <c r="H2859" s="40"/>
      <c r="I2859" s="40"/>
      <c r="J2859" s="40"/>
      <c r="K2859" s="40"/>
      <c r="L2859" s="40"/>
      <c r="M2859" s="40"/>
    </row>
    <row r="2860" spans="1:13" ht="15.75" customHeight="1" x14ac:dyDescent="0.15">
      <c r="A2860" s="45"/>
      <c r="B2860" s="35"/>
      <c r="C2860" s="40"/>
      <c r="D2860" s="192" t="s">
        <v>6357</v>
      </c>
      <c r="E2860" s="193" t="s">
        <v>6358</v>
      </c>
      <c r="F2860" s="40"/>
      <c r="G2860" s="40"/>
      <c r="H2860" s="40"/>
      <c r="I2860" s="40"/>
      <c r="J2860" s="40"/>
      <c r="K2860" s="40"/>
      <c r="L2860" s="40"/>
      <c r="M2860" s="40"/>
    </row>
    <row r="2861" spans="1:13" ht="15.75" customHeight="1" x14ac:dyDescent="0.15">
      <c r="A2861" s="45"/>
      <c r="B2861" s="35"/>
      <c r="C2861" s="40"/>
      <c r="D2861" s="192" t="s">
        <v>6359</v>
      </c>
      <c r="E2861" s="193" t="s">
        <v>6360</v>
      </c>
      <c r="F2861" s="40"/>
      <c r="G2861" s="40"/>
      <c r="H2861" s="40"/>
      <c r="I2861" s="40"/>
      <c r="J2861" s="40"/>
      <c r="K2861" s="40"/>
      <c r="L2861" s="40"/>
      <c r="M2861" s="40"/>
    </row>
    <row r="2862" spans="1:13" ht="15.75" customHeight="1" x14ac:dyDescent="0.15">
      <c r="A2862" s="45"/>
      <c r="B2862" s="35"/>
      <c r="C2862" s="40"/>
      <c r="D2862" s="192" t="s">
        <v>6361</v>
      </c>
      <c r="E2862" s="193" t="s">
        <v>6362</v>
      </c>
      <c r="F2862" s="40"/>
      <c r="G2862" s="40"/>
      <c r="H2862" s="40"/>
      <c r="I2862" s="40"/>
      <c r="J2862" s="40"/>
      <c r="K2862" s="40"/>
      <c r="L2862" s="40"/>
      <c r="M2862" s="40"/>
    </row>
    <row r="2863" spans="1:13" ht="15.75" customHeight="1" x14ac:dyDescent="0.15">
      <c r="A2863" s="45"/>
      <c r="B2863" s="35"/>
      <c r="C2863" s="40"/>
      <c r="D2863" s="192" t="s">
        <v>6363</v>
      </c>
      <c r="E2863" s="193" t="s">
        <v>6364</v>
      </c>
      <c r="F2863" s="40"/>
      <c r="G2863" s="40"/>
      <c r="H2863" s="40"/>
      <c r="I2863" s="40"/>
      <c r="J2863" s="40"/>
      <c r="K2863" s="40"/>
      <c r="L2863" s="40"/>
      <c r="M2863" s="40"/>
    </row>
    <row r="2864" spans="1:13" ht="15.75" customHeight="1" x14ac:dyDescent="0.15">
      <c r="A2864" s="45"/>
      <c r="B2864" s="35"/>
      <c r="C2864" s="40"/>
      <c r="D2864" s="192" t="s">
        <v>6365</v>
      </c>
      <c r="E2864" s="193" t="s">
        <v>6366</v>
      </c>
      <c r="F2864" s="40"/>
      <c r="G2864" s="40"/>
      <c r="H2864" s="40"/>
      <c r="I2864" s="40"/>
      <c r="J2864" s="40"/>
      <c r="K2864" s="40"/>
      <c r="L2864" s="40"/>
      <c r="M2864" s="40"/>
    </row>
    <row r="2865" spans="1:13" ht="15.75" customHeight="1" x14ac:dyDescent="0.15">
      <c r="A2865" s="45"/>
      <c r="B2865" s="35"/>
      <c r="C2865" s="40"/>
      <c r="D2865" s="192" t="s">
        <v>6367</v>
      </c>
      <c r="E2865" s="193" t="s">
        <v>6368</v>
      </c>
      <c r="F2865" s="40"/>
      <c r="G2865" s="40"/>
      <c r="H2865" s="40"/>
      <c r="I2865" s="40"/>
      <c r="J2865" s="40"/>
      <c r="K2865" s="40"/>
      <c r="L2865" s="40"/>
      <c r="M2865" s="40"/>
    </row>
    <row r="2866" spans="1:13" ht="15.75" customHeight="1" x14ac:dyDescent="0.15">
      <c r="A2866" s="45"/>
      <c r="B2866" s="35"/>
      <c r="C2866" s="40"/>
      <c r="D2866" s="192" t="s">
        <v>6369</v>
      </c>
      <c r="E2866" s="193" t="s">
        <v>6370</v>
      </c>
      <c r="F2866" s="40"/>
      <c r="G2866" s="40"/>
      <c r="H2866" s="40"/>
      <c r="I2866" s="40"/>
      <c r="J2866" s="40"/>
      <c r="K2866" s="40"/>
      <c r="L2866" s="40"/>
      <c r="M2866" s="40"/>
    </row>
    <row r="2867" spans="1:13" ht="15.75" customHeight="1" x14ac:dyDescent="0.15">
      <c r="A2867" s="45"/>
      <c r="B2867" s="35"/>
      <c r="C2867" s="40"/>
      <c r="D2867" s="192" t="s">
        <v>6371</v>
      </c>
      <c r="E2867" s="193" t="s">
        <v>6372</v>
      </c>
      <c r="F2867" s="40"/>
      <c r="G2867" s="40"/>
      <c r="H2867" s="40"/>
      <c r="I2867" s="40"/>
      <c r="J2867" s="40"/>
      <c r="K2867" s="40"/>
      <c r="L2867" s="40"/>
      <c r="M2867" s="40"/>
    </row>
    <row r="2868" spans="1:13" ht="15.75" customHeight="1" x14ac:dyDescent="0.15">
      <c r="A2868" s="45"/>
      <c r="B2868" s="35"/>
      <c r="C2868" s="40"/>
      <c r="D2868" s="192" t="s">
        <v>6373</v>
      </c>
      <c r="E2868" s="193" t="s">
        <v>6374</v>
      </c>
      <c r="F2868" s="40"/>
      <c r="G2868" s="40"/>
      <c r="H2868" s="40"/>
      <c r="I2868" s="40"/>
      <c r="J2868" s="40"/>
      <c r="K2868" s="40"/>
      <c r="L2868" s="40"/>
      <c r="M2868" s="40"/>
    </row>
    <row r="2869" spans="1:13" ht="15.75" customHeight="1" x14ac:dyDescent="0.15">
      <c r="A2869" s="45"/>
      <c r="B2869" s="35"/>
      <c r="C2869" s="40"/>
      <c r="D2869" s="192" t="s">
        <v>6375</v>
      </c>
      <c r="E2869" s="193" t="s">
        <v>6376</v>
      </c>
      <c r="F2869" s="40"/>
      <c r="G2869" s="40"/>
      <c r="H2869" s="40"/>
      <c r="I2869" s="40"/>
      <c r="J2869" s="40"/>
      <c r="K2869" s="40"/>
      <c r="L2869" s="40"/>
      <c r="M2869" s="40"/>
    </row>
    <row r="2870" spans="1:13" ht="15.75" customHeight="1" x14ac:dyDescent="0.15">
      <c r="A2870" s="45"/>
      <c r="B2870" s="35"/>
      <c r="C2870" s="40"/>
      <c r="D2870" s="192" t="s">
        <v>6377</v>
      </c>
      <c r="E2870" s="193" t="s">
        <v>6378</v>
      </c>
      <c r="F2870" s="40"/>
      <c r="G2870" s="40"/>
      <c r="H2870" s="40"/>
      <c r="I2870" s="40"/>
      <c r="J2870" s="40"/>
      <c r="K2870" s="40"/>
      <c r="L2870" s="40"/>
      <c r="M2870" s="40"/>
    </row>
    <row r="2871" spans="1:13" ht="15.75" customHeight="1" x14ac:dyDescent="0.15">
      <c r="A2871" s="45"/>
      <c r="B2871" s="35"/>
      <c r="C2871" s="40"/>
      <c r="D2871" s="192" t="s">
        <v>6379</v>
      </c>
      <c r="E2871" s="193" t="s">
        <v>6380</v>
      </c>
      <c r="F2871" s="40"/>
      <c r="G2871" s="40"/>
      <c r="H2871" s="40"/>
      <c r="I2871" s="40"/>
      <c r="J2871" s="40"/>
      <c r="K2871" s="40"/>
      <c r="L2871" s="40"/>
      <c r="M2871" s="40"/>
    </row>
    <row r="2872" spans="1:13" ht="15.75" customHeight="1" x14ac:dyDescent="0.15">
      <c r="A2872" s="45"/>
      <c r="B2872" s="35"/>
      <c r="C2872" s="40"/>
      <c r="D2872" s="192" t="s">
        <v>6381</v>
      </c>
      <c r="E2872" s="193" t="s">
        <v>6382</v>
      </c>
      <c r="F2872" s="40"/>
      <c r="G2872" s="40"/>
      <c r="H2872" s="40"/>
      <c r="I2872" s="40"/>
      <c r="J2872" s="40"/>
      <c r="K2872" s="40"/>
      <c r="L2872" s="40"/>
      <c r="M2872" s="40"/>
    </row>
    <row r="2873" spans="1:13" ht="15.75" customHeight="1" x14ac:dyDescent="0.15">
      <c r="A2873" s="45"/>
      <c r="B2873" s="35"/>
      <c r="C2873" s="40"/>
      <c r="D2873" s="192" t="s">
        <v>6383</v>
      </c>
      <c r="E2873" s="193" t="s">
        <v>6384</v>
      </c>
      <c r="F2873" s="40"/>
      <c r="G2873" s="40"/>
      <c r="H2873" s="40"/>
      <c r="I2873" s="40"/>
      <c r="J2873" s="40"/>
      <c r="K2873" s="40"/>
      <c r="L2873" s="40"/>
      <c r="M2873" s="40"/>
    </row>
    <row r="2874" spans="1:13" ht="15.75" customHeight="1" x14ac:dyDescent="0.15">
      <c r="A2874" s="45"/>
      <c r="B2874" s="35"/>
      <c r="C2874" s="40"/>
      <c r="D2874" s="192" t="s">
        <v>6385</v>
      </c>
      <c r="E2874" s="193" t="s">
        <v>6386</v>
      </c>
      <c r="F2874" s="40"/>
      <c r="G2874" s="40"/>
      <c r="H2874" s="40"/>
      <c r="I2874" s="40"/>
      <c r="J2874" s="40"/>
      <c r="K2874" s="40"/>
      <c r="L2874" s="40"/>
      <c r="M2874" s="40"/>
    </row>
    <row r="2875" spans="1:13" ht="15.75" customHeight="1" x14ac:dyDescent="0.15">
      <c r="A2875" s="45"/>
      <c r="B2875" s="35"/>
      <c r="C2875" s="40"/>
      <c r="D2875" s="192" t="s">
        <v>6387</v>
      </c>
      <c r="E2875" s="193" t="s">
        <v>6388</v>
      </c>
      <c r="F2875" s="40"/>
      <c r="G2875" s="40"/>
      <c r="H2875" s="40"/>
      <c r="I2875" s="40"/>
      <c r="J2875" s="40"/>
      <c r="K2875" s="40"/>
      <c r="L2875" s="40"/>
      <c r="M2875" s="40"/>
    </row>
    <row r="2876" spans="1:13" ht="15.75" customHeight="1" x14ac:dyDescent="0.15">
      <c r="A2876" s="45"/>
      <c r="B2876" s="35"/>
      <c r="C2876" s="40"/>
      <c r="D2876" s="192" t="s">
        <v>6389</v>
      </c>
      <c r="E2876" s="193" t="s">
        <v>6390</v>
      </c>
      <c r="F2876" s="40"/>
      <c r="G2876" s="40"/>
      <c r="H2876" s="40"/>
      <c r="I2876" s="40"/>
      <c r="J2876" s="40"/>
      <c r="K2876" s="40"/>
      <c r="L2876" s="40"/>
      <c r="M2876" s="40"/>
    </row>
    <row r="2877" spans="1:13" ht="15.75" customHeight="1" x14ac:dyDescent="0.15">
      <c r="A2877" s="45"/>
      <c r="B2877" s="35"/>
      <c r="C2877" s="40"/>
      <c r="D2877" s="192" t="s">
        <v>6391</v>
      </c>
      <c r="E2877" s="193" t="s">
        <v>6392</v>
      </c>
      <c r="F2877" s="40"/>
      <c r="G2877" s="40"/>
      <c r="H2877" s="40"/>
      <c r="I2877" s="40"/>
      <c r="J2877" s="40"/>
      <c r="K2877" s="40"/>
      <c r="L2877" s="40"/>
      <c r="M2877" s="40"/>
    </row>
    <row r="2878" spans="1:13" ht="15.75" customHeight="1" x14ac:dyDescent="0.15">
      <c r="A2878" s="45"/>
      <c r="B2878" s="35"/>
      <c r="C2878" s="40"/>
      <c r="D2878" s="192" t="s">
        <v>6393</v>
      </c>
      <c r="E2878" s="193" t="s">
        <v>6394</v>
      </c>
      <c r="F2878" s="40"/>
      <c r="G2878" s="40"/>
      <c r="H2878" s="40"/>
      <c r="I2878" s="40"/>
      <c r="J2878" s="40"/>
      <c r="K2878" s="40"/>
      <c r="L2878" s="40"/>
      <c r="M2878" s="40"/>
    </row>
    <row r="2879" spans="1:13" ht="15.75" customHeight="1" x14ac:dyDescent="0.15">
      <c r="A2879" s="45"/>
      <c r="B2879" s="35"/>
      <c r="C2879" s="40"/>
      <c r="D2879" s="192" t="s">
        <v>6395</v>
      </c>
      <c r="E2879" s="193" t="s">
        <v>6396</v>
      </c>
      <c r="F2879" s="40"/>
      <c r="G2879" s="40"/>
      <c r="H2879" s="40"/>
      <c r="I2879" s="40"/>
      <c r="J2879" s="40"/>
      <c r="K2879" s="40"/>
      <c r="L2879" s="40"/>
      <c r="M2879" s="40"/>
    </row>
    <row r="2880" spans="1:13" ht="15.75" customHeight="1" x14ac:dyDescent="0.15">
      <c r="A2880" s="45"/>
      <c r="B2880" s="35"/>
      <c r="C2880" s="40"/>
      <c r="D2880" s="192" t="s">
        <v>6397</v>
      </c>
      <c r="E2880" s="193" t="s">
        <v>6398</v>
      </c>
      <c r="F2880" s="40"/>
      <c r="G2880" s="40"/>
      <c r="H2880" s="40"/>
      <c r="I2880" s="40"/>
      <c r="J2880" s="40"/>
      <c r="K2880" s="40"/>
      <c r="L2880" s="40"/>
      <c r="M2880" s="40"/>
    </row>
    <row r="2881" spans="1:13" ht="15.75" customHeight="1" x14ac:dyDescent="0.15">
      <c r="A2881" s="45"/>
      <c r="B2881" s="35"/>
      <c r="C2881" s="40"/>
      <c r="D2881" s="192" t="s">
        <v>6399</v>
      </c>
      <c r="E2881" s="193" t="s">
        <v>6400</v>
      </c>
      <c r="F2881" s="40"/>
      <c r="G2881" s="40"/>
      <c r="H2881" s="40"/>
      <c r="I2881" s="40"/>
      <c r="J2881" s="40"/>
      <c r="K2881" s="40"/>
      <c r="L2881" s="40"/>
      <c r="M2881" s="40"/>
    </row>
    <row r="2882" spans="1:13" ht="15.75" customHeight="1" x14ac:dyDescent="0.15">
      <c r="A2882" s="45"/>
      <c r="B2882" s="35"/>
      <c r="C2882" s="40"/>
      <c r="D2882" s="192" t="s">
        <v>6401</v>
      </c>
      <c r="E2882" s="193" t="s">
        <v>6402</v>
      </c>
      <c r="F2882" s="40"/>
      <c r="G2882" s="40"/>
      <c r="H2882" s="40"/>
      <c r="I2882" s="40"/>
      <c r="J2882" s="40"/>
      <c r="K2882" s="40"/>
      <c r="L2882" s="40"/>
      <c r="M2882" s="40"/>
    </row>
    <row r="2883" spans="1:13" ht="15.75" customHeight="1" x14ac:dyDescent="0.15">
      <c r="A2883" s="45"/>
      <c r="B2883" s="35"/>
      <c r="C2883" s="40"/>
      <c r="D2883" s="192" t="s">
        <v>6403</v>
      </c>
      <c r="E2883" s="193" t="s">
        <v>6404</v>
      </c>
      <c r="F2883" s="40"/>
      <c r="G2883" s="40"/>
      <c r="H2883" s="40"/>
      <c r="I2883" s="40"/>
      <c r="J2883" s="40"/>
      <c r="K2883" s="40"/>
      <c r="L2883" s="40"/>
      <c r="M2883" s="40"/>
    </row>
    <row r="2884" spans="1:13" ht="15.75" customHeight="1" x14ac:dyDescent="0.15">
      <c r="A2884" s="45"/>
      <c r="B2884" s="35"/>
      <c r="C2884" s="40"/>
      <c r="D2884" s="192" t="s">
        <v>6405</v>
      </c>
      <c r="E2884" s="193" t="s">
        <v>6406</v>
      </c>
      <c r="F2884" s="40"/>
      <c r="G2884" s="40"/>
      <c r="H2884" s="40"/>
      <c r="I2884" s="40"/>
      <c r="J2884" s="40"/>
      <c r="K2884" s="40"/>
      <c r="L2884" s="40"/>
      <c r="M2884" s="40"/>
    </row>
    <row r="2885" spans="1:13" ht="15.75" customHeight="1" x14ac:dyDescent="0.15">
      <c r="A2885" s="45"/>
      <c r="B2885" s="35"/>
      <c r="C2885" s="40"/>
      <c r="D2885" s="192" t="s">
        <v>6407</v>
      </c>
      <c r="E2885" s="193" t="s">
        <v>6408</v>
      </c>
      <c r="F2885" s="40"/>
      <c r="G2885" s="40"/>
      <c r="H2885" s="40"/>
      <c r="I2885" s="40"/>
      <c r="J2885" s="40"/>
      <c r="K2885" s="40"/>
      <c r="L2885" s="40"/>
      <c r="M2885" s="40"/>
    </row>
    <row r="2886" spans="1:13" ht="15.75" customHeight="1" x14ac:dyDescent="0.15">
      <c r="A2886" s="45"/>
      <c r="B2886" s="35"/>
      <c r="C2886" s="40"/>
      <c r="D2886" s="192" t="s">
        <v>6409</v>
      </c>
      <c r="E2886" s="193" t="s">
        <v>6410</v>
      </c>
      <c r="F2886" s="40"/>
      <c r="G2886" s="40"/>
      <c r="H2886" s="40"/>
      <c r="I2886" s="40"/>
      <c r="J2886" s="40"/>
      <c r="K2886" s="40"/>
      <c r="L2886" s="40"/>
      <c r="M2886" s="40"/>
    </row>
    <row r="2887" spans="1:13" ht="15.75" customHeight="1" x14ac:dyDescent="0.15">
      <c r="A2887" s="45"/>
      <c r="B2887" s="35"/>
      <c r="C2887" s="40"/>
      <c r="D2887" s="192" t="s">
        <v>6411</v>
      </c>
      <c r="E2887" s="193" t="s">
        <v>6412</v>
      </c>
      <c r="F2887" s="40"/>
      <c r="G2887" s="40"/>
      <c r="H2887" s="40"/>
      <c r="I2887" s="40"/>
      <c r="J2887" s="40"/>
      <c r="K2887" s="40"/>
      <c r="L2887" s="40"/>
      <c r="M2887" s="40"/>
    </row>
    <row r="2888" spans="1:13" ht="15.75" customHeight="1" x14ac:dyDescent="0.15">
      <c r="A2888" s="45"/>
      <c r="B2888" s="35"/>
      <c r="C2888" s="40"/>
      <c r="D2888" s="192" t="s">
        <v>6413</v>
      </c>
      <c r="E2888" s="193" t="s">
        <v>6414</v>
      </c>
      <c r="F2888" s="40"/>
      <c r="G2888" s="40"/>
      <c r="H2888" s="40"/>
      <c r="I2888" s="40"/>
      <c r="J2888" s="40"/>
      <c r="K2888" s="40"/>
      <c r="L2888" s="40"/>
      <c r="M2888" s="40"/>
    </row>
    <row r="2889" spans="1:13" ht="15.75" customHeight="1" x14ac:dyDescent="0.15">
      <c r="A2889" s="45"/>
      <c r="B2889" s="35"/>
      <c r="C2889" s="40"/>
      <c r="D2889" s="192" t="s">
        <v>6415</v>
      </c>
      <c r="E2889" s="193" t="s">
        <v>6416</v>
      </c>
      <c r="F2889" s="40"/>
      <c r="G2889" s="40"/>
      <c r="H2889" s="40"/>
      <c r="I2889" s="40"/>
      <c r="J2889" s="40"/>
      <c r="K2889" s="40"/>
      <c r="L2889" s="40"/>
      <c r="M2889" s="40"/>
    </row>
    <row r="2890" spans="1:13" ht="15.75" customHeight="1" x14ac:dyDescent="0.15">
      <c r="A2890" s="45"/>
      <c r="B2890" s="35"/>
      <c r="C2890" s="40"/>
      <c r="D2890" s="192" t="s">
        <v>6417</v>
      </c>
      <c r="E2890" s="193" t="s">
        <v>6418</v>
      </c>
      <c r="F2890" s="40"/>
      <c r="G2890" s="40"/>
      <c r="H2890" s="40"/>
      <c r="I2890" s="40"/>
      <c r="J2890" s="40"/>
      <c r="K2890" s="40"/>
      <c r="L2890" s="40"/>
      <c r="M2890" s="40"/>
    </row>
    <row r="2891" spans="1:13" ht="15.75" customHeight="1" x14ac:dyDescent="0.15">
      <c r="A2891" s="45"/>
      <c r="B2891" s="35"/>
      <c r="C2891" s="40"/>
      <c r="D2891" s="192" t="s">
        <v>6419</v>
      </c>
      <c r="E2891" s="193" t="s">
        <v>6420</v>
      </c>
      <c r="F2891" s="40"/>
      <c r="G2891" s="40"/>
      <c r="H2891" s="40"/>
      <c r="I2891" s="40"/>
      <c r="J2891" s="40"/>
      <c r="K2891" s="40"/>
      <c r="L2891" s="40"/>
      <c r="M2891" s="40"/>
    </row>
    <row r="2892" spans="1:13" ht="15.75" customHeight="1" x14ac:dyDescent="0.15">
      <c r="A2892" s="45"/>
      <c r="B2892" s="35"/>
      <c r="C2892" s="40"/>
      <c r="D2892" s="192" t="s">
        <v>6421</v>
      </c>
      <c r="E2892" s="193" t="s">
        <v>6422</v>
      </c>
      <c r="F2892" s="40"/>
      <c r="G2892" s="40"/>
      <c r="H2892" s="40"/>
      <c r="I2892" s="40"/>
      <c r="J2892" s="40"/>
      <c r="K2892" s="40"/>
      <c r="L2892" s="40"/>
      <c r="M2892" s="40"/>
    </row>
    <row r="2893" spans="1:13" ht="15.75" customHeight="1" x14ac:dyDescent="0.15">
      <c r="A2893" s="45"/>
      <c r="B2893" s="35"/>
      <c r="C2893" s="40"/>
      <c r="D2893" s="192" t="s">
        <v>6423</v>
      </c>
      <c r="E2893" s="193" t="s">
        <v>6424</v>
      </c>
      <c r="F2893" s="40"/>
      <c r="G2893" s="40"/>
      <c r="H2893" s="40"/>
      <c r="I2893" s="40"/>
      <c r="J2893" s="40"/>
      <c r="K2893" s="40"/>
      <c r="L2893" s="40"/>
      <c r="M2893" s="40"/>
    </row>
    <row r="2894" spans="1:13" ht="15.75" customHeight="1" x14ac:dyDescent="0.15">
      <c r="A2894" s="45"/>
      <c r="B2894" s="35"/>
      <c r="C2894" s="40"/>
      <c r="D2894" s="192" t="s">
        <v>6425</v>
      </c>
      <c r="E2894" s="193" t="s">
        <v>6426</v>
      </c>
      <c r="F2894" s="40"/>
      <c r="G2894" s="40"/>
      <c r="H2894" s="40"/>
      <c r="I2894" s="40"/>
      <c r="J2894" s="40"/>
      <c r="K2894" s="40"/>
      <c r="L2894" s="40"/>
      <c r="M2894" s="40"/>
    </row>
    <row r="2895" spans="1:13" ht="15.75" customHeight="1" x14ac:dyDescent="0.15">
      <c r="A2895" s="45"/>
      <c r="B2895" s="35"/>
      <c r="C2895" s="40"/>
      <c r="D2895" s="192" t="s">
        <v>6427</v>
      </c>
      <c r="E2895" s="193" t="s">
        <v>6428</v>
      </c>
      <c r="F2895" s="40"/>
      <c r="G2895" s="40"/>
      <c r="H2895" s="40"/>
      <c r="I2895" s="40"/>
      <c r="J2895" s="40"/>
      <c r="K2895" s="40"/>
      <c r="L2895" s="40"/>
      <c r="M2895" s="40"/>
    </row>
    <row r="2896" spans="1:13" ht="15.75" customHeight="1" x14ac:dyDescent="0.15">
      <c r="A2896" s="45"/>
      <c r="B2896" s="35"/>
      <c r="C2896" s="40"/>
      <c r="D2896" s="192" t="s">
        <v>6429</v>
      </c>
      <c r="E2896" s="193" t="s">
        <v>6430</v>
      </c>
      <c r="F2896" s="40"/>
      <c r="G2896" s="40"/>
      <c r="H2896" s="40"/>
      <c r="I2896" s="40"/>
      <c r="J2896" s="40"/>
      <c r="K2896" s="40"/>
      <c r="L2896" s="40"/>
      <c r="M2896" s="40"/>
    </row>
    <row r="2897" spans="1:13" ht="15.75" customHeight="1" x14ac:dyDescent="0.15">
      <c r="A2897" s="45"/>
      <c r="B2897" s="35"/>
      <c r="C2897" s="40"/>
      <c r="D2897" s="192" t="s">
        <v>6431</v>
      </c>
      <c r="E2897" s="193" t="s">
        <v>6432</v>
      </c>
      <c r="F2897" s="40"/>
      <c r="G2897" s="40"/>
      <c r="H2897" s="40"/>
      <c r="I2897" s="40"/>
      <c r="J2897" s="40"/>
      <c r="K2897" s="40"/>
      <c r="L2897" s="40"/>
      <c r="M2897" s="40"/>
    </row>
    <row r="2898" spans="1:13" ht="15.75" customHeight="1" x14ac:dyDescent="0.15">
      <c r="A2898" s="45"/>
      <c r="B2898" s="35"/>
      <c r="C2898" s="40"/>
      <c r="D2898" s="192" t="s">
        <v>6433</v>
      </c>
      <c r="E2898" s="193" t="s">
        <v>6434</v>
      </c>
      <c r="F2898" s="40"/>
      <c r="G2898" s="40"/>
      <c r="H2898" s="40"/>
      <c r="I2898" s="40"/>
      <c r="J2898" s="40"/>
      <c r="K2898" s="40"/>
      <c r="L2898" s="40"/>
      <c r="M2898" s="40"/>
    </row>
    <row r="2899" spans="1:13" ht="15.75" customHeight="1" x14ac:dyDescent="0.15">
      <c r="A2899" s="45"/>
      <c r="B2899" s="35"/>
      <c r="C2899" s="40"/>
      <c r="D2899" s="192" t="s">
        <v>6435</v>
      </c>
      <c r="E2899" s="193" t="s">
        <v>6436</v>
      </c>
      <c r="F2899" s="40"/>
      <c r="G2899" s="40"/>
      <c r="H2899" s="40"/>
      <c r="I2899" s="40"/>
      <c r="J2899" s="40"/>
      <c r="K2899" s="40"/>
      <c r="L2899" s="40"/>
      <c r="M2899" s="40"/>
    </row>
    <row r="2900" spans="1:13" ht="15.75" customHeight="1" x14ac:dyDescent="0.15">
      <c r="A2900" s="45"/>
      <c r="B2900" s="35"/>
      <c r="C2900" s="40"/>
      <c r="D2900" s="192" t="s">
        <v>6437</v>
      </c>
      <c r="E2900" s="193" t="s">
        <v>6438</v>
      </c>
      <c r="F2900" s="40"/>
      <c r="G2900" s="40"/>
      <c r="H2900" s="40"/>
      <c r="I2900" s="40"/>
      <c r="J2900" s="40"/>
      <c r="K2900" s="40"/>
      <c r="L2900" s="40"/>
      <c r="M2900" s="40"/>
    </row>
    <row r="2901" spans="1:13" ht="15.75" customHeight="1" x14ac:dyDescent="0.15">
      <c r="A2901" s="45"/>
      <c r="B2901" s="35"/>
      <c r="C2901" s="40"/>
      <c r="D2901" s="192" t="s">
        <v>6439</v>
      </c>
      <c r="E2901" s="193" t="s">
        <v>6440</v>
      </c>
      <c r="F2901" s="40"/>
      <c r="G2901" s="40"/>
      <c r="H2901" s="40"/>
      <c r="I2901" s="40"/>
      <c r="J2901" s="40"/>
      <c r="K2901" s="40"/>
      <c r="L2901" s="40"/>
      <c r="M2901" s="40"/>
    </row>
    <row r="2902" spans="1:13" ht="15.75" customHeight="1" x14ac:dyDescent="0.15">
      <c r="A2902" s="45"/>
      <c r="B2902" s="35"/>
      <c r="C2902" s="40"/>
      <c r="D2902" s="192" t="s">
        <v>6441</v>
      </c>
      <c r="E2902" s="193" t="s">
        <v>6442</v>
      </c>
      <c r="F2902" s="40"/>
      <c r="G2902" s="40"/>
      <c r="H2902" s="40"/>
      <c r="I2902" s="40"/>
      <c r="J2902" s="40"/>
      <c r="K2902" s="40"/>
      <c r="L2902" s="40"/>
      <c r="M2902" s="40"/>
    </row>
    <row r="2903" spans="1:13" ht="15.75" customHeight="1" x14ac:dyDescent="0.15">
      <c r="A2903" s="45"/>
      <c r="B2903" s="35"/>
      <c r="C2903" s="40"/>
      <c r="D2903" s="192" t="s">
        <v>6443</v>
      </c>
      <c r="E2903" s="193" t="s">
        <v>6444</v>
      </c>
      <c r="F2903" s="40"/>
      <c r="G2903" s="40"/>
      <c r="H2903" s="40"/>
      <c r="I2903" s="40"/>
      <c r="J2903" s="40"/>
      <c r="K2903" s="40"/>
      <c r="L2903" s="40"/>
      <c r="M2903" s="40"/>
    </row>
    <row r="2904" spans="1:13" ht="15.75" customHeight="1" x14ac:dyDescent="0.15">
      <c r="A2904" s="45"/>
      <c r="B2904" s="35"/>
      <c r="C2904" s="40"/>
      <c r="D2904" s="192" t="s">
        <v>6445</v>
      </c>
      <c r="E2904" s="193" t="s">
        <v>6446</v>
      </c>
      <c r="F2904" s="40"/>
      <c r="G2904" s="40"/>
      <c r="H2904" s="40"/>
      <c r="I2904" s="40"/>
      <c r="J2904" s="40"/>
      <c r="K2904" s="40"/>
      <c r="L2904" s="40"/>
      <c r="M2904" s="40"/>
    </row>
    <row r="2905" spans="1:13" ht="15.75" customHeight="1" x14ac:dyDescent="0.15">
      <c r="A2905" s="45"/>
      <c r="B2905" s="35"/>
      <c r="C2905" s="40"/>
      <c r="D2905" s="192" t="s">
        <v>6447</v>
      </c>
      <c r="E2905" s="193" t="s">
        <v>6448</v>
      </c>
      <c r="F2905" s="40"/>
      <c r="G2905" s="40"/>
      <c r="H2905" s="40"/>
      <c r="I2905" s="40"/>
      <c r="J2905" s="40"/>
      <c r="K2905" s="40"/>
      <c r="L2905" s="40"/>
      <c r="M2905" s="40"/>
    </row>
    <row r="2906" spans="1:13" ht="15.75" customHeight="1" x14ac:dyDescent="0.15">
      <c r="A2906" s="45"/>
      <c r="B2906" s="35"/>
      <c r="C2906" s="40"/>
      <c r="D2906" s="192" t="s">
        <v>6449</v>
      </c>
      <c r="E2906" s="193" t="s">
        <v>6450</v>
      </c>
      <c r="F2906" s="40"/>
      <c r="G2906" s="40"/>
      <c r="H2906" s="40"/>
      <c r="I2906" s="40"/>
      <c r="J2906" s="40"/>
      <c r="K2906" s="40"/>
      <c r="L2906" s="40"/>
      <c r="M2906" s="40"/>
    </row>
    <row r="2907" spans="1:13" ht="15.75" customHeight="1" x14ac:dyDescent="0.15">
      <c r="A2907" s="45"/>
      <c r="B2907" s="35"/>
      <c r="C2907" s="40"/>
      <c r="D2907" s="192" t="s">
        <v>6451</v>
      </c>
      <c r="E2907" s="193" t="s">
        <v>6452</v>
      </c>
      <c r="F2907" s="40"/>
      <c r="G2907" s="40"/>
      <c r="H2907" s="40"/>
      <c r="I2907" s="40"/>
      <c r="J2907" s="40"/>
      <c r="K2907" s="40"/>
      <c r="L2907" s="40"/>
      <c r="M2907" s="40"/>
    </row>
    <row r="2908" spans="1:13" ht="15.75" customHeight="1" x14ac:dyDescent="0.15">
      <c r="A2908" s="45"/>
      <c r="B2908" s="35"/>
      <c r="C2908" s="40"/>
      <c r="D2908" s="192" t="s">
        <v>6453</v>
      </c>
      <c r="E2908" s="193" t="s">
        <v>6454</v>
      </c>
      <c r="F2908" s="40"/>
      <c r="G2908" s="40"/>
      <c r="H2908" s="40"/>
      <c r="I2908" s="40"/>
      <c r="J2908" s="40"/>
      <c r="K2908" s="40"/>
      <c r="L2908" s="40"/>
      <c r="M2908" s="40"/>
    </row>
    <row r="2909" spans="1:13" ht="15.75" customHeight="1" x14ac:dyDescent="0.15">
      <c r="A2909" s="45"/>
      <c r="B2909" s="35"/>
      <c r="C2909" s="40"/>
      <c r="D2909" s="192" t="s">
        <v>6455</v>
      </c>
      <c r="E2909" s="193" t="s">
        <v>6456</v>
      </c>
      <c r="F2909" s="40"/>
      <c r="G2909" s="40"/>
      <c r="H2909" s="40"/>
      <c r="I2909" s="40"/>
      <c r="J2909" s="40"/>
      <c r="K2909" s="40"/>
      <c r="L2909" s="40"/>
      <c r="M2909" s="40"/>
    </row>
    <row r="2910" spans="1:13" ht="15.75" customHeight="1" x14ac:dyDescent="0.15">
      <c r="A2910" s="45"/>
      <c r="B2910" s="35"/>
      <c r="C2910" s="40"/>
      <c r="D2910" s="192" t="s">
        <v>6457</v>
      </c>
      <c r="E2910" s="193" t="s">
        <v>6458</v>
      </c>
      <c r="F2910" s="40"/>
      <c r="G2910" s="40"/>
      <c r="H2910" s="40"/>
      <c r="I2910" s="40"/>
      <c r="J2910" s="40"/>
      <c r="K2910" s="40"/>
      <c r="L2910" s="40"/>
      <c r="M2910" s="40"/>
    </row>
    <row r="2911" spans="1:13" ht="15.75" customHeight="1" x14ac:dyDescent="0.15">
      <c r="A2911" s="45"/>
      <c r="B2911" s="35"/>
      <c r="C2911" s="40"/>
      <c r="D2911" s="192" t="s">
        <v>6459</v>
      </c>
      <c r="E2911" s="193" t="s">
        <v>6460</v>
      </c>
      <c r="F2911" s="40"/>
      <c r="G2911" s="40"/>
      <c r="H2911" s="40"/>
      <c r="I2911" s="40"/>
      <c r="J2911" s="40"/>
      <c r="K2911" s="40"/>
      <c r="L2911" s="40"/>
      <c r="M2911" s="40"/>
    </row>
    <row r="2912" spans="1:13" ht="15.75" customHeight="1" x14ac:dyDescent="0.15">
      <c r="A2912" s="45"/>
      <c r="B2912" s="35"/>
      <c r="C2912" s="40"/>
      <c r="D2912" s="192" t="s">
        <v>6461</v>
      </c>
      <c r="E2912" s="193" t="s">
        <v>6462</v>
      </c>
      <c r="F2912" s="40"/>
      <c r="G2912" s="40"/>
      <c r="H2912" s="40"/>
      <c r="I2912" s="40"/>
      <c r="J2912" s="40"/>
      <c r="K2912" s="40"/>
      <c r="L2912" s="40"/>
      <c r="M2912" s="40"/>
    </row>
    <row r="2913" spans="1:13" ht="15.75" customHeight="1" x14ac:dyDescent="0.15">
      <c r="A2913" s="45"/>
      <c r="B2913" s="35"/>
      <c r="C2913" s="40"/>
      <c r="D2913" s="192" t="s">
        <v>6463</v>
      </c>
      <c r="E2913" s="193" t="s">
        <v>6464</v>
      </c>
      <c r="F2913" s="40"/>
      <c r="G2913" s="40"/>
      <c r="H2913" s="40"/>
      <c r="I2913" s="40"/>
      <c r="J2913" s="40"/>
      <c r="K2913" s="40"/>
      <c r="L2913" s="40"/>
      <c r="M2913" s="40"/>
    </row>
    <row r="2914" spans="1:13" ht="15.75" customHeight="1" x14ac:dyDescent="0.15">
      <c r="A2914" s="45"/>
      <c r="B2914" s="35"/>
      <c r="C2914" s="40"/>
      <c r="D2914" s="192" t="s">
        <v>6465</v>
      </c>
      <c r="E2914" s="193" t="s">
        <v>6466</v>
      </c>
      <c r="F2914" s="40"/>
      <c r="G2914" s="40"/>
      <c r="H2914" s="40"/>
      <c r="I2914" s="40"/>
      <c r="J2914" s="40"/>
      <c r="K2914" s="40"/>
      <c r="L2914" s="40"/>
      <c r="M2914" s="40"/>
    </row>
    <row r="2915" spans="1:13" ht="15.75" customHeight="1" x14ac:dyDescent="0.15">
      <c r="A2915" s="45"/>
      <c r="B2915" s="35"/>
      <c r="C2915" s="40"/>
      <c r="D2915" s="192" t="s">
        <v>6467</v>
      </c>
      <c r="E2915" s="193" t="s">
        <v>6468</v>
      </c>
      <c r="F2915" s="40"/>
      <c r="G2915" s="40"/>
      <c r="H2915" s="40"/>
      <c r="I2915" s="40"/>
      <c r="J2915" s="40"/>
      <c r="K2915" s="40"/>
      <c r="L2915" s="40"/>
      <c r="M2915" s="40"/>
    </row>
    <row r="2916" spans="1:13" ht="15.75" customHeight="1" x14ac:dyDescent="0.15">
      <c r="A2916" s="45"/>
      <c r="B2916" s="35"/>
      <c r="C2916" s="40"/>
      <c r="D2916" s="192" t="s">
        <v>6469</v>
      </c>
      <c r="E2916" s="193" t="s">
        <v>6470</v>
      </c>
      <c r="F2916" s="40"/>
      <c r="G2916" s="40"/>
      <c r="H2916" s="40"/>
      <c r="I2916" s="40"/>
      <c r="J2916" s="40"/>
      <c r="K2916" s="40"/>
      <c r="L2916" s="40"/>
      <c r="M2916" s="40"/>
    </row>
    <row r="2917" spans="1:13" ht="15.75" customHeight="1" x14ac:dyDescent="0.15">
      <c r="A2917" s="45"/>
      <c r="B2917" s="35"/>
      <c r="C2917" s="40"/>
      <c r="D2917" s="192" t="s">
        <v>6471</v>
      </c>
      <c r="E2917" s="193" t="s">
        <v>6472</v>
      </c>
      <c r="F2917" s="40"/>
      <c r="G2917" s="40"/>
      <c r="H2917" s="40"/>
      <c r="I2917" s="40"/>
      <c r="J2917" s="40"/>
      <c r="K2917" s="40"/>
      <c r="L2917" s="40"/>
      <c r="M2917" s="40"/>
    </row>
    <row r="2918" spans="1:13" ht="15.75" customHeight="1" x14ac:dyDescent="0.15">
      <c r="A2918" s="45"/>
      <c r="B2918" s="35"/>
      <c r="C2918" s="40"/>
      <c r="D2918" s="192" t="s">
        <v>6473</v>
      </c>
      <c r="E2918" s="193" t="s">
        <v>6474</v>
      </c>
      <c r="F2918" s="40"/>
      <c r="G2918" s="40"/>
      <c r="H2918" s="40"/>
      <c r="I2918" s="40"/>
      <c r="J2918" s="40"/>
      <c r="K2918" s="40"/>
      <c r="L2918" s="40"/>
      <c r="M2918" s="40"/>
    </row>
    <row r="2919" spans="1:13" ht="15.75" customHeight="1" x14ac:dyDescent="0.15">
      <c r="A2919" s="45"/>
      <c r="B2919" s="35"/>
      <c r="C2919" s="40"/>
      <c r="D2919" s="192" t="s">
        <v>6475</v>
      </c>
      <c r="E2919" s="193" t="s">
        <v>6476</v>
      </c>
      <c r="F2919" s="40"/>
      <c r="G2919" s="40"/>
      <c r="H2919" s="40"/>
      <c r="I2919" s="40"/>
      <c r="J2919" s="40"/>
      <c r="K2919" s="40"/>
      <c r="L2919" s="40"/>
      <c r="M2919" s="40"/>
    </row>
    <row r="2920" spans="1:13" ht="15.75" customHeight="1" x14ac:dyDescent="0.15">
      <c r="A2920" s="45"/>
      <c r="B2920" s="35"/>
      <c r="C2920" s="40"/>
      <c r="D2920" s="192" t="s">
        <v>6477</v>
      </c>
      <c r="E2920" s="193" t="s">
        <v>6478</v>
      </c>
      <c r="F2920" s="40"/>
      <c r="G2920" s="40"/>
      <c r="H2920" s="40"/>
      <c r="I2920" s="40"/>
      <c r="J2920" s="40"/>
      <c r="K2920" s="40"/>
      <c r="L2920" s="40"/>
      <c r="M2920" s="40"/>
    </row>
    <row r="2921" spans="1:13" ht="15.75" customHeight="1" x14ac:dyDescent="0.15">
      <c r="A2921" s="45"/>
      <c r="B2921" s="35"/>
      <c r="C2921" s="40"/>
      <c r="D2921" s="192" t="s">
        <v>6479</v>
      </c>
      <c r="E2921" s="193" t="s">
        <v>6480</v>
      </c>
      <c r="F2921" s="40"/>
      <c r="G2921" s="40"/>
      <c r="H2921" s="40"/>
      <c r="I2921" s="40"/>
      <c r="J2921" s="40"/>
      <c r="K2921" s="40"/>
      <c r="L2921" s="40"/>
      <c r="M2921" s="40"/>
    </row>
    <row r="2922" spans="1:13" ht="15.75" customHeight="1" x14ac:dyDescent="0.15">
      <c r="A2922" s="45"/>
      <c r="B2922" s="35"/>
      <c r="C2922" s="40"/>
      <c r="D2922" s="192" t="s">
        <v>6481</v>
      </c>
      <c r="E2922" s="193" t="s">
        <v>6482</v>
      </c>
      <c r="F2922" s="40"/>
      <c r="G2922" s="40"/>
      <c r="H2922" s="40"/>
      <c r="I2922" s="40"/>
      <c r="J2922" s="40"/>
      <c r="K2922" s="40"/>
      <c r="L2922" s="40"/>
      <c r="M2922" s="40"/>
    </row>
    <row r="2923" spans="1:13" ht="15.75" customHeight="1" x14ac:dyDescent="0.15">
      <c r="A2923" s="45"/>
      <c r="B2923" s="35"/>
      <c r="C2923" s="40"/>
      <c r="D2923" s="192" t="s">
        <v>6483</v>
      </c>
      <c r="E2923" s="193" t="s">
        <v>6484</v>
      </c>
      <c r="F2923" s="40"/>
      <c r="G2923" s="40"/>
      <c r="H2923" s="40"/>
      <c r="I2923" s="40"/>
      <c r="J2923" s="40"/>
      <c r="K2923" s="40"/>
      <c r="L2923" s="40"/>
      <c r="M2923" s="40"/>
    </row>
    <row r="2924" spans="1:13" ht="15.75" customHeight="1" x14ac:dyDescent="0.15">
      <c r="A2924" s="45"/>
      <c r="B2924" s="35"/>
      <c r="C2924" s="40"/>
      <c r="D2924" s="192" t="s">
        <v>6485</v>
      </c>
      <c r="E2924" s="193" t="s">
        <v>6486</v>
      </c>
      <c r="F2924" s="40"/>
      <c r="G2924" s="40"/>
      <c r="H2924" s="40"/>
      <c r="I2924" s="40"/>
      <c r="J2924" s="40"/>
      <c r="K2924" s="40"/>
      <c r="L2924" s="40"/>
      <c r="M2924" s="40"/>
    </row>
    <row r="2925" spans="1:13" ht="15.75" customHeight="1" x14ac:dyDescent="0.15">
      <c r="A2925" s="45"/>
      <c r="B2925" s="35"/>
      <c r="C2925" s="40"/>
      <c r="D2925" s="192" t="s">
        <v>6487</v>
      </c>
      <c r="E2925" s="193" t="s">
        <v>6488</v>
      </c>
      <c r="F2925" s="40"/>
      <c r="G2925" s="40"/>
      <c r="H2925" s="40"/>
      <c r="I2925" s="40"/>
      <c r="J2925" s="40"/>
      <c r="K2925" s="40"/>
      <c r="L2925" s="40"/>
      <c r="M2925" s="40"/>
    </row>
    <row r="2926" spans="1:13" ht="15.75" customHeight="1" x14ac:dyDescent="0.15">
      <c r="A2926" s="45"/>
      <c r="B2926" s="35"/>
      <c r="C2926" s="40"/>
      <c r="D2926" s="192" t="s">
        <v>6489</v>
      </c>
      <c r="E2926" s="193" t="s">
        <v>6490</v>
      </c>
      <c r="F2926" s="40"/>
      <c r="G2926" s="40"/>
      <c r="H2926" s="40"/>
      <c r="I2926" s="40"/>
      <c r="J2926" s="40"/>
      <c r="K2926" s="40"/>
      <c r="L2926" s="40"/>
      <c r="M2926" s="40"/>
    </row>
    <row r="2927" spans="1:13" ht="15.75" customHeight="1" x14ac:dyDescent="0.15">
      <c r="A2927" s="45"/>
      <c r="B2927" s="35"/>
      <c r="C2927" s="40"/>
      <c r="D2927" s="192" t="s">
        <v>6491</v>
      </c>
      <c r="E2927" s="193" t="s">
        <v>6492</v>
      </c>
      <c r="F2927" s="40"/>
      <c r="G2927" s="40"/>
      <c r="H2927" s="40"/>
      <c r="I2927" s="40"/>
      <c r="J2927" s="40"/>
      <c r="K2927" s="40"/>
      <c r="L2927" s="40"/>
      <c r="M2927" s="40"/>
    </row>
    <row r="2928" spans="1:13" ht="15.75" customHeight="1" x14ac:dyDescent="0.15">
      <c r="A2928" s="45"/>
      <c r="B2928" s="35"/>
      <c r="C2928" s="40"/>
      <c r="D2928" s="192" t="s">
        <v>6493</v>
      </c>
      <c r="E2928" s="193" t="s">
        <v>6494</v>
      </c>
      <c r="F2928" s="40"/>
      <c r="G2928" s="40"/>
      <c r="H2928" s="40"/>
      <c r="I2928" s="40"/>
      <c r="J2928" s="40"/>
      <c r="K2928" s="40"/>
      <c r="L2928" s="40"/>
      <c r="M2928" s="40"/>
    </row>
    <row r="2929" spans="1:13" ht="15.75" customHeight="1" x14ac:dyDescent="0.15">
      <c r="A2929" s="45"/>
      <c r="B2929" s="35"/>
      <c r="C2929" s="40"/>
      <c r="D2929" s="192" t="s">
        <v>6495</v>
      </c>
      <c r="E2929" s="193" t="s">
        <v>6496</v>
      </c>
      <c r="F2929" s="40"/>
      <c r="G2929" s="40"/>
      <c r="H2929" s="40"/>
      <c r="I2929" s="40"/>
      <c r="J2929" s="40"/>
      <c r="K2929" s="40"/>
      <c r="L2929" s="40"/>
      <c r="M2929" s="40"/>
    </row>
    <row r="2930" spans="1:13" ht="15.75" customHeight="1" x14ac:dyDescent="0.15">
      <c r="A2930" s="45"/>
      <c r="B2930" s="35"/>
      <c r="C2930" s="40"/>
      <c r="D2930" s="192" t="s">
        <v>6497</v>
      </c>
      <c r="E2930" s="193" t="s">
        <v>6498</v>
      </c>
      <c r="F2930" s="40"/>
      <c r="G2930" s="40"/>
      <c r="H2930" s="40"/>
      <c r="I2930" s="40"/>
      <c r="J2930" s="40"/>
      <c r="K2930" s="40"/>
      <c r="L2930" s="40"/>
      <c r="M2930" s="40"/>
    </row>
    <row r="2931" spans="1:13" ht="15.75" customHeight="1" x14ac:dyDescent="0.15">
      <c r="A2931" s="45"/>
      <c r="B2931" s="35"/>
      <c r="C2931" s="40"/>
      <c r="D2931" s="192" t="s">
        <v>6499</v>
      </c>
      <c r="E2931" s="193" t="s">
        <v>6500</v>
      </c>
      <c r="F2931" s="40"/>
      <c r="G2931" s="40"/>
      <c r="H2931" s="40"/>
      <c r="I2931" s="40"/>
      <c r="J2931" s="40"/>
      <c r="K2931" s="40"/>
      <c r="L2931" s="40"/>
      <c r="M2931" s="40"/>
    </row>
    <row r="2932" spans="1:13" ht="15.75" customHeight="1" x14ac:dyDescent="0.15">
      <c r="A2932" s="45"/>
      <c r="B2932" s="35"/>
      <c r="C2932" s="40"/>
      <c r="D2932" s="192" t="s">
        <v>6501</v>
      </c>
      <c r="E2932" s="193" t="s">
        <v>6502</v>
      </c>
      <c r="F2932" s="40"/>
      <c r="G2932" s="40"/>
      <c r="H2932" s="40"/>
      <c r="I2932" s="40"/>
      <c r="J2932" s="40"/>
      <c r="K2932" s="40"/>
      <c r="L2932" s="40"/>
      <c r="M2932" s="40"/>
    </row>
    <row r="2933" spans="1:13" ht="15.75" customHeight="1" x14ac:dyDescent="0.15">
      <c r="A2933" s="45"/>
      <c r="B2933" s="35"/>
      <c r="C2933" s="40"/>
      <c r="D2933" s="192" t="s">
        <v>6503</v>
      </c>
      <c r="E2933" s="193" t="s">
        <v>6504</v>
      </c>
      <c r="F2933" s="40"/>
      <c r="G2933" s="40"/>
      <c r="H2933" s="40"/>
      <c r="I2933" s="40"/>
      <c r="J2933" s="40"/>
      <c r="K2933" s="40"/>
      <c r="L2933" s="40"/>
      <c r="M2933" s="40"/>
    </row>
    <row r="2934" spans="1:13" ht="15.75" customHeight="1" x14ac:dyDescent="0.15">
      <c r="A2934" s="45"/>
      <c r="B2934" s="35"/>
      <c r="C2934" s="40"/>
      <c r="D2934" s="192" t="s">
        <v>6505</v>
      </c>
      <c r="E2934" s="193" t="s">
        <v>6506</v>
      </c>
      <c r="F2934" s="40"/>
      <c r="G2934" s="40"/>
      <c r="H2934" s="40"/>
      <c r="I2934" s="40"/>
      <c r="J2934" s="40"/>
      <c r="K2934" s="40"/>
      <c r="L2934" s="40"/>
      <c r="M2934" s="40"/>
    </row>
    <row r="2935" spans="1:13" ht="15.75" customHeight="1" x14ac:dyDescent="0.15">
      <c r="A2935" s="45"/>
      <c r="B2935" s="35"/>
      <c r="C2935" s="40"/>
      <c r="D2935" s="192" t="s">
        <v>6507</v>
      </c>
      <c r="E2935" s="193" t="s">
        <v>6508</v>
      </c>
      <c r="F2935" s="40"/>
      <c r="G2935" s="40"/>
      <c r="H2935" s="40"/>
      <c r="I2935" s="40"/>
      <c r="J2935" s="40"/>
      <c r="K2935" s="40"/>
      <c r="L2935" s="40"/>
      <c r="M2935" s="40"/>
    </row>
    <row r="2936" spans="1:13" ht="15.75" customHeight="1" x14ac:dyDescent="0.15">
      <c r="A2936" s="45"/>
      <c r="B2936" s="35"/>
      <c r="C2936" s="40"/>
      <c r="D2936" s="192" t="s">
        <v>6509</v>
      </c>
      <c r="E2936" s="193" t="s">
        <v>6510</v>
      </c>
      <c r="F2936" s="40"/>
      <c r="G2936" s="40"/>
      <c r="H2936" s="40"/>
      <c r="I2936" s="40"/>
      <c r="J2936" s="40"/>
      <c r="K2936" s="40"/>
      <c r="L2936" s="40"/>
      <c r="M2936" s="40"/>
    </row>
    <row r="2937" spans="1:13" ht="15.75" customHeight="1" x14ac:dyDescent="0.15">
      <c r="A2937" s="45"/>
      <c r="B2937" s="35"/>
      <c r="C2937" s="40"/>
      <c r="D2937" s="192" t="s">
        <v>6511</v>
      </c>
      <c r="E2937" s="193" t="s">
        <v>6512</v>
      </c>
      <c r="F2937" s="40"/>
      <c r="G2937" s="40"/>
      <c r="H2937" s="40"/>
      <c r="I2937" s="40"/>
      <c r="J2937" s="40"/>
      <c r="K2937" s="40"/>
      <c r="L2937" s="40"/>
      <c r="M2937" s="40"/>
    </row>
    <row r="2938" spans="1:13" ht="15.75" customHeight="1" x14ac:dyDescent="0.15">
      <c r="A2938" s="45"/>
      <c r="B2938" s="35"/>
      <c r="C2938" s="40"/>
      <c r="D2938" s="192" t="s">
        <v>6513</v>
      </c>
      <c r="E2938" s="193" t="s">
        <v>6514</v>
      </c>
      <c r="F2938" s="40"/>
      <c r="G2938" s="40"/>
      <c r="H2938" s="40"/>
      <c r="I2938" s="40"/>
      <c r="J2938" s="40"/>
      <c r="K2938" s="40"/>
      <c r="L2938" s="40"/>
      <c r="M2938" s="40"/>
    </row>
    <row r="2939" spans="1:13" ht="15.75" customHeight="1" x14ac:dyDescent="0.15">
      <c r="A2939" s="45"/>
      <c r="B2939" s="35"/>
      <c r="C2939" s="40"/>
      <c r="D2939" s="192" t="s">
        <v>6515</v>
      </c>
      <c r="E2939" s="193" t="s">
        <v>6516</v>
      </c>
      <c r="F2939" s="40"/>
      <c r="G2939" s="40"/>
      <c r="H2939" s="40"/>
      <c r="I2939" s="40"/>
      <c r="J2939" s="40"/>
      <c r="K2939" s="40"/>
      <c r="L2939" s="40"/>
      <c r="M2939" s="40"/>
    </row>
    <row r="2940" spans="1:13" ht="15.75" customHeight="1" x14ac:dyDescent="0.15">
      <c r="A2940" s="45"/>
      <c r="B2940" s="35"/>
      <c r="C2940" s="40"/>
      <c r="D2940" s="192" t="s">
        <v>6517</v>
      </c>
      <c r="E2940" s="193" t="s">
        <v>6518</v>
      </c>
      <c r="F2940" s="40"/>
      <c r="G2940" s="40"/>
      <c r="H2940" s="40"/>
      <c r="I2940" s="40"/>
      <c r="J2940" s="40"/>
      <c r="K2940" s="40"/>
      <c r="L2940" s="40"/>
      <c r="M2940" s="40"/>
    </row>
    <row r="2941" spans="1:13" ht="15.75" customHeight="1" x14ac:dyDescent="0.15">
      <c r="A2941" s="45"/>
      <c r="B2941" s="35"/>
      <c r="C2941" s="40"/>
      <c r="D2941" s="192" t="s">
        <v>6519</v>
      </c>
      <c r="E2941" s="193" t="s">
        <v>6520</v>
      </c>
      <c r="F2941" s="40"/>
      <c r="G2941" s="40"/>
      <c r="H2941" s="40"/>
      <c r="I2941" s="40"/>
      <c r="J2941" s="40"/>
      <c r="K2941" s="40"/>
      <c r="L2941" s="40"/>
      <c r="M2941" s="40"/>
    </row>
    <row r="2942" spans="1:13" ht="15.75" customHeight="1" x14ac:dyDescent="0.15">
      <c r="A2942" s="45"/>
      <c r="B2942" s="35"/>
      <c r="C2942" s="40"/>
      <c r="D2942" s="192" t="s">
        <v>6521</v>
      </c>
      <c r="E2942" s="193" t="s">
        <v>6522</v>
      </c>
      <c r="F2942" s="40"/>
      <c r="G2942" s="40"/>
      <c r="H2942" s="40"/>
      <c r="I2942" s="40"/>
      <c r="J2942" s="40"/>
      <c r="K2942" s="40"/>
      <c r="L2942" s="40"/>
      <c r="M2942" s="40"/>
    </row>
    <row r="2943" spans="1:13" ht="15.75" customHeight="1" x14ac:dyDescent="0.15">
      <c r="A2943" s="45"/>
      <c r="B2943" s="35"/>
      <c r="C2943" s="40"/>
      <c r="D2943" s="192" t="s">
        <v>6523</v>
      </c>
      <c r="E2943" s="193" t="s">
        <v>6524</v>
      </c>
      <c r="F2943" s="40"/>
      <c r="G2943" s="40"/>
      <c r="H2943" s="40"/>
      <c r="I2943" s="40"/>
      <c r="J2943" s="40"/>
      <c r="K2943" s="40"/>
      <c r="L2943" s="40"/>
      <c r="M2943" s="40"/>
    </row>
    <row r="2944" spans="1:13" ht="15.75" customHeight="1" x14ac:dyDescent="0.15">
      <c r="A2944" s="45"/>
      <c r="B2944" s="35"/>
      <c r="C2944" s="40"/>
      <c r="D2944" s="192" t="s">
        <v>6525</v>
      </c>
      <c r="E2944" s="193" t="s">
        <v>6526</v>
      </c>
      <c r="F2944" s="40"/>
      <c r="G2944" s="40"/>
      <c r="H2944" s="40"/>
      <c r="I2944" s="40"/>
      <c r="J2944" s="40"/>
      <c r="K2944" s="40"/>
      <c r="L2944" s="40"/>
      <c r="M2944" s="40"/>
    </row>
    <row r="2945" spans="1:13" ht="15.75" customHeight="1" x14ac:dyDescent="0.15">
      <c r="A2945" s="45"/>
      <c r="B2945" s="35"/>
      <c r="C2945" s="40"/>
      <c r="D2945" s="192" t="s">
        <v>6527</v>
      </c>
      <c r="E2945" s="193" t="s">
        <v>6528</v>
      </c>
      <c r="F2945" s="40"/>
      <c r="G2945" s="40"/>
      <c r="H2945" s="40"/>
      <c r="I2945" s="40"/>
      <c r="J2945" s="40"/>
      <c r="K2945" s="40"/>
      <c r="L2945" s="40"/>
      <c r="M2945" s="40"/>
    </row>
    <row r="2946" spans="1:13" ht="15.75" customHeight="1" x14ac:dyDescent="0.15">
      <c r="A2946" s="45"/>
      <c r="B2946" s="35"/>
      <c r="C2946" s="40"/>
      <c r="D2946" s="192" t="s">
        <v>6529</v>
      </c>
      <c r="E2946" s="193" t="s">
        <v>6530</v>
      </c>
      <c r="F2946" s="40"/>
      <c r="G2946" s="40"/>
      <c r="H2946" s="40"/>
      <c r="I2946" s="40"/>
      <c r="J2946" s="40"/>
      <c r="K2946" s="40"/>
      <c r="L2946" s="40"/>
      <c r="M2946" s="40"/>
    </row>
    <row r="2947" spans="1:13" ht="15.75" customHeight="1" x14ac:dyDescent="0.15">
      <c r="A2947" s="45"/>
      <c r="B2947" s="35"/>
      <c r="C2947" s="40"/>
      <c r="D2947" s="192" t="s">
        <v>6531</v>
      </c>
      <c r="E2947" s="193" t="s">
        <v>6532</v>
      </c>
      <c r="F2947" s="40"/>
      <c r="G2947" s="40"/>
      <c r="H2947" s="40"/>
      <c r="I2947" s="40"/>
      <c r="J2947" s="40"/>
      <c r="K2947" s="40"/>
      <c r="L2947" s="40"/>
      <c r="M2947" s="40"/>
    </row>
    <row r="2948" spans="1:13" ht="15.75" customHeight="1" x14ac:dyDescent="0.15">
      <c r="A2948" s="45"/>
      <c r="B2948" s="35"/>
      <c r="C2948" s="40"/>
      <c r="D2948" s="192" t="s">
        <v>6533</v>
      </c>
      <c r="E2948" s="193" t="s">
        <v>6534</v>
      </c>
      <c r="F2948" s="40"/>
      <c r="G2948" s="40"/>
      <c r="H2948" s="40"/>
      <c r="I2948" s="40"/>
      <c r="J2948" s="40"/>
      <c r="K2948" s="40"/>
      <c r="L2948" s="40"/>
      <c r="M2948" s="40"/>
    </row>
    <row r="2949" spans="1:13" ht="15.75" customHeight="1" x14ac:dyDescent="0.15">
      <c r="A2949" s="45"/>
      <c r="B2949" s="35"/>
      <c r="C2949" s="40"/>
      <c r="D2949" s="192" t="s">
        <v>6535</v>
      </c>
      <c r="E2949" s="193" t="s">
        <v>6536</v>
      </c>
      <c r="F2949" s="40"/>
      <c r="G2949" s="40"/>
      <c r="H2949" s="40"/>
      <c r="I2949" s="40"/>
      <c r="J2949" s="40"/>
      <c r="K2949" s="40"/>
      <c r="L2949" s="40"/>
      <c r="M2949" s="40"/>
    </row>
    <row r="2950" spans="1:13" ht="15.75" customHeight="1" x14ac:dyDescent="0.15">
      <c r="A2950" s="45"/>
      <c r="B2950" s="35"/>
      <c r="C2950" s="40"/>
      <c r="D2950" s="192" t="s">
        <v>6537</v>
      </c>
      <c r="E2950" s="193" t="s">
        <v>6538</v>
      </c>
      <c r="F2950" s="40"/>
      <c r="G2950" s="40"/>
      <c r="H2950" s="40"/>
      <c r="I2950" s="40"/>
      <c r="J2950" s="40"/>
      <c r="K2950" s="40"/>
      <c r="L2950" s="40"/>
      <c r="M2950" s="40"/>
    </row>
    <row r="2951" spans="1:13" ht="15.75" customHeight="1" x14ac:dyDescent="0.15">
      <c r="A2951" s="45"/>
      <c r="B2951" s="35"/>
      <c r="C2951" s="40"/>
      <c r="D2951" s="192" t="s">
        <v>6539</v>
      </c>
      <c r="E2951" s="193" t="s">
        <v>6540</v>
      </c>
      <c r="F2951" s="40"/>
      <c r="G2951" s="40"/>
      <c r="H2951" s="40"/>
      <c r="I2951" s="40"/>
      <c r="J2951" s="40"/>
      <c r="K2951" s="40"/>
      <c r="L2951" s="40"/>
      <c r="M2951" s="40"/>
    </row>
    <row r="2952" spans="1:13" ht="15.75" customHeight="1" x14ac:dyDescent="0.15">
      <c r="A2952" s="45"/>
      <c r="B2952" s="35"/>
      <c r="C2952" s="40"/>
      <c r="D2952" s="192" t="s">
        <v>6541</v>
      </c>
      <c r="E2952" s="193" t="s">
        <v>6542</v>
      </c>
      <c r="F2952" s="40"/>
      <c r="G2952" s="40"/>
      <c r="H2952" s="40"/>
      <c r="I2952" s="40"/>
      <c r="J2952" s="40"/>
      <c r="K2952" s="40"/>
      <c r="L2952" s="40"/>
      <c r="M2952" s="40"/>
    </row>
    <row r="2953" spans="1:13" ht="15.75" customHeight="1" x14ac:dyDescent="0.15">
      <c r="A2953" s="45"/>
      <c r="B2953" s="35"/>
      <c r="C2953" s="40"/>
      <c r="D2953" s="192" t="s">
        <v>6543</v>
      </c>
      <c r="E2953" s="193" t="s">
        <v>6544</v>
      </c>
      <c r="F2953" s="40"/>
      <c r="G2953" s="40"/>
      <c r="H2953" s="40"/>
      <c r="I2953" s="40"/>
      <c r="J2953" s="40"/>
      <c r="K2953" s="40"/>
      <c r="L2953" s="40"/>
      <c r="M2953" s="40"/>
    </row>
    <row r="2954" spans="1:13" ht="15.75" customHeight="1" x14ac:dyDescent="0.15">
      <c r="A2954" s="45"/>
      <c r="B2954" s="35"/>
      <c r="C2954" s="40"/>
      <c r="D2954" s="192" t="s">
        <v>6545</v>
      </c>
      <c r="E2954" s="193" t="s">
        <v>6546</v>
      </c>
      <c r="F2954" s="40"/>
      <c r="G2954" s="40"/>
      <c r="H2954" s="40"/>
      <c r="I2954" s="40"/>
      <c r="J2954" s="40"/>
      <c r="K2954" s="40"/>
      <c r="L2954" s="40"/>
      <c r="M2954" s="40"/>
    </row>
    <row r="2955" spans="1:13" ht="15.75" customHeight="1" x14ac:dyDescent="0.15">
      <c r="A2955" s="45"/>
      <c r="B2955" s="35"/>
      <c r="C2955" s="40"/>
      <c r="D2955" s="192" t="s">
        <v>6547</v>
      </c>
      <c r="E2955" s="193" t="s">
        <v>6548</v>
      </c>
      <c r="F2955" s="40"/>
      <c r="G2955" s="40"/>
      <c r="H2955" s="40"/>
      <c r="I2955" s="40"/>
      <c r="J2955" s="40"/>
      <c r="K2955" s="40"/>
      <c r="L2955" s="40"/>
      <c r="M2955" s="40"/>
    </row>
    <row r="2956" spans="1:13" ht="15.75" customHeight="1" x14ac:dyDescent="0.15">
      <c r="A2956" s="45"/>
      <c r="B2956" s="35"/>
      <c r="C2956" s="40"/>
      <c r="D2956" s="192" t="s">
        <v>6549</v>
      </c>
      <c r="E2956" s="193" t="s">
        <v>6550</v>
      </c>
      <c r="F2956" s="40"/>
      <c r="G2956" s="40"/>
      <c r="H2956" s="40"/>
      <c r="I2956" s="40"/>
      <c r="J2956" s="40"/>
      <c r="K2956" s="40"/>
      <c r="L2956" s="40"/>
      <c r="M2956" s="40"/>
    </row>
    <row r="2957" spans="1:13" ht="15.75" customHeight="1" x14ac:dyDescent="0.15">
      <c r="A2957" s="45"/>
      <c r="B2957" s="35"/>
      <c r="C2957" s="40"/>
      <c r="D2957" s="192" t="s">
        <v>6551</v>
      </c>
      <c r="E2957" s="193" t="s">
        <v>6552</v>
      </c>
      <c r="F2957" s="40"/>
      <c r="G2957" s="40"/>
      <c r="H2957" s="40"/>
      <c r="I2957" s="40"/>
      <c r="J2957" s="40"/>
      <c r="K2957" s="40"/>
      <c r="L2957" s="40"/>
      <c r="M2957" s="40"/>
    </row>
    <row r="2958" spans="1:13" ht="15.75" customHeight="1" x14ac:dyDescent="0.15">
      <c r="A2958" s="45"/>
      <c r="B2958" s="35"/>
      <c r="C2958" s="40"/>
      <c r="D2958" s="192" t="s">
        <v>6553</v>
      </c>
      <c r="E2958" s="193" t="s">
        <v>6554</v>
      </c>
      <c r="F2958" s="40"/>
      <c r="G2958" s="40"/>
      <c r="H2958" s="40"/>
      <c r="I2958" s="40"/>
      <c r="J2958" s="40"/>
      <c r="K2958" s="40"/>
      <c r="L2958" s="40"/>
      <c r="M2958" s="40"/>
    </row>
    <row r="2959" spans="1:13" ht="15.75" customHeight="1" x14ac:dyDescent="0.15">
      <c r="A2959" s="45"/>
      <c r="B2959" s="35"/>
      <c r="C2959" s="40"/>
      <c r="D2959" s="192" t="s">
        <v>6555</v>
      </c>
      <c r="E2959" s="193" t="s">
        <v>6556</v>
      </c>
      <c r="F2959" s="40"/>
      <c r="G2959" s="40"/>
      <c r="H2959" s="40"/>
      <c r="I2959" s="40"/>
      <c r="J2959" s="40"/>
      <c r="K2959" s="40"/>
      <c r="L2959" s="40"/>
      <c r="M2959" s="40"/>
    </row>
    <row r="2960" spans="1:13" ht="15.75" customHeight="1" x14ac:dyDescent="0.15">
      <c r="A2960" s="45"/>
      <c r="B2960" s="35"/>
      <c r="C2960" s="40"/>
      <c r="D2960" s="192" t="s">
        <v>6557</v>
      </c>
      <c r="E2960" s="193" t="s">
        <v>6558</v>
      </c>
      <c r="F2960" s="40"/>
      <c r="G2960" s="40"/>
      <c r="H2960" s="40"/>
      <c r="I2960" s="40"/>
      <c r="J2960" s="40"/>
      <c r="K2960" s="40"/>
      <c r="L2960" s="40"/>
      <c r="M2960" s="40"/>
    </row>
    <row r="2961" spans="1:13" ht="15.75" customHeight="1" x14ac:dyDescent="0.15">
      <c r="A2961" s="45"/>
      <c r="B2961" s="35"/>
      <c r="C2961" s="40"/>
      <c r="D2961" s="192" t="s">
        <v>6559</v>
      </c>
      <c r="E2961" s="193" t="s">
        <v>6560</v>
      </c>
      <c r="F2961" s="40"/>
      <c r="G2961" s="40"/>
      <c r="H2961" s="40"/>
      <c r="I2961" s="40"/>
      <c r="J2961" s="40"/>
      <c r="K2961" s="40"/>
      <c r="L2961" s="40"/>
      <c r="M2961" s="40"/>
    </row>
    <row r="2962" spans="1:13" ht="15.75" customHeight="1" x14ac:dyDescent="0.15">
      <c r="A2962" s="45"/>
      <c r="B2962" s="35"/>
      <c r="C2962" s="40"/>
      <c r="D2962" s="192" t="s">
        <v>6561</v>
      </c>
      <c r="E2962" s="193" t="s">
        <v>6562</v>
      </c>
      <c r="F2962" s="40"/>
      <c r="G2962" s="40"/>
      <c r="H2962" s="40"/>
      <c r="I2962" s="40"/>
      <c r="J2962" s="40"/>
      <c r="K2962" s="40"/>
      <c r="L2962" s="40"/>
      <c r="M2962" s="40"/>
    </row>
    <row r="2963" spans="1:13" ht="15.75" customHeight="1" x14ac:dyDescent="0.15">
      <c r="A2963" s="45"/>
      <c r="B2963" s="35"/>
      <c r="C2963" s="40"/>
      <c r="D2963" s="192" t="s">
        <v>6563</v>
      </c>
      <c r="E2963" s="193" t="s">
        <v>6564</v>
      </c>
      <c r="F2963" s="40"/>
      <c r="G2963" s="40"/>
      <c r="H2963" s="40"/>
      <c r="I2963" s="40"/>
      <c r="J2963" s="40"/>
      <c r="K2963" s="40"/>
      <c r="L2963" s="40"/>
      <c r="M2963" s="40"/>
    </row>
    <row r="2964" spans="1:13" ht="15.75" customHeight="1" x14ac:dyDescent="0.15">
      <c r="A2964" s="45"/>
      <c r="B2964" s="35"/>
      <c r="C2964" s="40"/>
      <c r="D2964" s="192" t="s">
        <v>6565</v>
      </c>
      <c r="E2964" s="193" t="s">
        <v>6566</v>
      </c>
      <c r="F2964" s="40"/>
      <c r="G2964" s="40"/>
      <c r="H2964" s="40"/>
      <c r="I2964" s="40"/>
      <c r="J2964" s="40"/>
      <c r="K2964" s="40"/>
      <c r="L2964" s="40"/>
      <c r="M2964" s="40"/>
    </row>
    <row r="2965" spans="1:13" ht="15.75" customHeight="1" x14ac:dyDescent="0.15">
      <c r="A2965" s="45"/>
      <c r="B2965" s="35"/>
      <c r="C2965" s="40"/>
      <c r="D2965" s="192" t="s">
        <v>6567</v>
      </c>
      <c r="E2965" s="193" t="s">
        <v>6568</v>
      </c>
      <c r="F2965" s="40"/>
      <c r="G2965" s="40"/>
      <c r="H2965" s="40"/>
      <c r="I2965" s="40"/>
      <c r="J2965" s="40"/>
      <c r="K2965" s="40"/>
      <c r="L2965" s="40"/>
      <c r="M2965" s="40"/>
    </row>
    <row r="2966" spans="1:13" ht="15.75" customHeight="1" x14ac:dyDescent="0.15">
      <c r="A2966" s="45"/>
      <c r="B2966" s="35"/>
      <c r="C2966" s="40"/>
      <c r="D2966" s="192" t="s">
        <v>6569</v>
      </c>
      <c r="E2966" s="193" t="s">
        <v>6570</v>
      </c>
      <c r="F2966" s="40"/>
      <c r="G2966" s="40"/>
      <c r="H2966" s="40"/>
      <c r="I2966" s="40"/>
      <c r="J2966" s="40"/>
      <c r="K2966" s="40"/>
      <c r="L2966" s="40"/>
      <c r="M2966" s="40"/>
    </row>
    <row r="2967" spans="1:13" ht="15.75" customHeight="1" x14ac:dyDescent="0.15">
      <c r="A2967" s="45"/>
      <c r="B2967" s="35"/>
      <c r="C2967" s="40"/>
      <c r="D2967" s="192" t="s">
        <v>6571</v>
      </c>
      <c r="E2967" s="193" t="s">
        <v>6572</v>
      </c>
      <c r="F2967" s="40"/>
      <c r="G2967" s="40"/>
      <c r="H2967" s="40"/>
      <c r="I2967" s="40"/>
      <c r="J2967" s="40"/>
      <c r="K2967" s="40"/>
      <c r="L2967" s="40"/>
      <c r="M2967" s="40"/>
    </row>
    <row r="2968" spans="1:13" ht="15.75" customHeight="1" x14ac:dyDescent="0.15">
      <c r="A2968" s="45"/>
      <c r="B2968" s="35"/>
      <c r="C2968" s="40"/>
      <c r="D2968" s="192" t="s">
        <v>6573</v>
      </c>
      <c r="E2968" s="193" t="s">
        <v>6574</v>
      </c>
      <c r="F2968" s="40"/>
      <c r="G2968" s="40"/>
      <c r="H2968" s="40"/>
      <c r="I2968" s="40"/>
      <c r="J2968" s="40"/>
      <c r="K2968" s="40"/>
      <c r="L2968" s="40"/>
      <c r="M2968" s="40"/>
    </row>
    <row r="2969" spans="1:13" ht="15.75" customHeight="1" x14ac:dyDescent="0.15">
      <c r="A2969" s="45"/>
      <c r="B2969" s="35"/>
      <c r="C2969" s="40"/>
      <c r="D2969" s="192" t="s">
        <v>6575</v>
      </c>
      <c r="E2969" s="193" t="s">
        <v>6576</v>
      </c>
      <c r="F2969" s="40"/>
      <c r="G2969" s="40"/>
      <c r="H2969" s="40"/>
      <c r="I2969" s="40"/>
      <c r="J2969" s="40"/>
      <c r="K2969" s="40"/>
      <c r="L2969" s="40"/>
      <c r="M2969" s="40"/>
    </row>
    <row r="2970" spans="1:13" ht="15.75" customHeight="1" x14ac:dyDescent="0.15">
      <c r="A2970" s="45"/>
      <c r="B2970" s="35"/>
      <c r="C2970" s="40"/>
      <c r="D2970" s="192" t="s">
        <v>6577</v>
      </c>
      <c r="E2970" s="193" t="s">
        <v>6578</v>
      </c>
      <c r="F2970" s="40"/>
      <c r="G2970" s="40"/>
      <c r="H2970" s="40"/>
      <c r="I2970" s="40"/>
      <c r="J2970" s="40"/>
      <c r="K2970" s="40"/>
      <c r="L2970" s="40"/>
      <c r="M2970" s="40"/>
    </row>
    <row r="2971" spans="1:13" ht="15.75" customHeight="1" x14ac:dyDescent="0.15">
      <c r="A2971" s="45"/>
      <c r="B2971" s="35"/>
      <c r="C2971" s="40"/>
      <c r="D2971" s="192" t="s">
        <v>6579</v>
      </c>
      <c r="E2971" s="193" t="s">
        <v>6580</v>
      </c>
      <c r="F2971" s="40"/>
      <c r="G2971" s="40"/>
      <c r="H2971" s="40"/>
      <c r="I2971" s="40"/>
      <c r="J2971" s="40"/>
      <c r="K2971" s="40"/>
      <c r="L2971" s="40"/>
      <c r="M2971" s="40"/>
    </row>
    <row r="2972" spans="1:13" ht="15.75" customHeight="1" x14ac:dyDescent="0.15">
      <c r="A2972" s="45"/>
      <c r="B2972" s="35"/>
      <c r="C2972" s="40"/>
      <c r="D2972" s="192" t="s">
        <v>6581</v>
      </c>
      <c r="E2972" s="193" t="s">
        <v>6582</v>
      </c>
      <c r="F2972" s="40"/>
      <c r="G2972" s="40"/>
      <c r="H2972" s="40"/>
      <c r="I2972" s="40"/>
      <c r="J2972" s="40"/>
      <c r="K2972" s="40"/>
      <c r="L2972" s="40"/>
      <c r="M2972" s="40"/>
    </row>
    <row r="2973" spans="1:13" ht="15.75" customHeight="1" x14ac:dyDescent="0.15">
      <c r="A2973" s="45"/>
      <c r="B2973" s="35"/>
      <c r="C2973" s="40"/>
      <c r="D2973" s="192" t="s">
        <v>6583</v>
      </c>
      <c r="E2973" s="193" t="s">
        <v>6584</v>
      </c>
      <c r="F2973" s="40"/>
      <c r="G2973" s="40"/>
      <c r="H2973" s="40"/>
      <c r="I2973" s="40"/>
      <c r="J2973" s="40"/>
      <c r="K2973" s="40"/>
      <c r="L2973" s="40"/>
      <c r="M2973" s="40"/>
    </row>
    <row r="2974" spans="1:13" ht="15.75" customHeight="1" x14ac:dyDescent="0.15">
      <c r="A2974" s="45"/>
      <c r="B2974" s="35"/>
      <c r="C2974" s="40"/>
      <c r="D2974" s="192" t="s">
        <v>6585</v>
      </c>
      <c r="E2974" s="193" t="s">
        <v>6586</v>
      </c>
      <c r="F2974" s="40"/>
      <c r="G2974" s="40"/>
      <c r="H2974" s="40"/>
      <c r="I2974" s="40"/>
      <c r="J2974" s="40"/>
      <c r="K2974" s="40"/>
      <c r="L2974" s="40"/>
      <c r="M2974" s="40"/>
    </row>
    <row r="2975" spans="1:13" ht="15.75" customHeight="1" x14ac:dyDescent="0.15">
      <c r="A2975" s="45"/>
      <c r="B2975" s="35"/>
      <c r="C2975" s="40"/>
      <c r="D2975" s="192" t="s">
        <v>6587</v>
      </c>
      <c r="E2975" s="193" t="s">
        <v>6588</v>
      </c>
      <c r="F2975" s="40"/>
      <c r="G2975" s="40"/>
      <c r="H2975" s="40"/>
      <c r="I2975" s="40"/>
      <c r="J2975" s="40"/>
      <c r="K2975" s="40"/>
      <c r="L2975" s="40"/>
      <c r="M2975" s="40"/>
    </row>
    <row r="2976" spans="1:13" ht="15.75" customHeight="1" x14ac:dyDescent="0.15">
      <c r="A2976" s="45"/>
      <c r="B2976" s="35"/>
      <c r="C2976" s="40"/>
      <c r="D2976" s="192" t="s">
        <v>6589</v>
      </c>
      <c r="E2976" s="193" t="s">
        <v>6590</v>
      </c>
      <c r="F2976" s="40"/>
      <c r="G2976" s="40"/>
      <c r="H2976" s="40"/>
      <c r="I2976" s="40"/>
      <c r="J2976" s="40"/>
      <c r="K2976" s="40"/>
      <c r="L2976" s="40"/>
      <c r="M2976" s="40"/>
    </row>
    <row r="2977" spans="1:13" ht="15.75" customHeight="1" x14ac:dyDescent="0.15">
      <c r="A2977" s="45"/>
      <c r="B2977" s="35"/>
      <c r="C2977" s="40"/>
      <c r="D2977" s="192" t="s">
        <v>6591</v>
      </c>
      <c r="E2977" s="193" t="s">
        <v>6592</v>
      </c>
      <c r="F2977" s="40"/>
      <c r="G2977" s="40"/>
      <c r="H2977" s="40"/>
      <c r="I2977" s="40"/>
      <c r="J2977" s="40"/>
      <c r="K2977" s="40"/>
      <c r="L2977" s="40"/>
      <c r="M2977" s="40"/>
    </row>
    <row r="2978" spans="1:13" ht="15.75" customHeight="1" x14ac:dyDescent="0.15">
      <c r="A2978" s="45"/>
      <c r="B2978" s="35"/>
      <c r="C2978" s="40"/>
      <c r="D2978" s="192" t="s">
        <v>6593</v>
      </c>
      <c r="E2978" s="193" t="s">
        <v>6594</v>
      </c>
      <c r="F2978" s="40"/>
      <c r="G2978" s="40"/>
      <c r="H2978" s="40"/>
      <c r="I2978" s="40"/>
      <c r="J2978" s="40"/>
      <c r="K2978" s="40"/>
      <c r="L2978" s="40"/>
      <c r="M2978" s="40"/>
    </row>
    <row r="2979" spans="1:13" ht="15.75" customHeight="1" x14ac:dyDescent="0.15">
      <c r="A2979" s="45"/>
      <c r="B2979" s="35"/>
      <c r="C2979" s="40"/>
      <c r="D2979" s="192" t="s">
        <v>6595</v>
      </c>
      <c r="E2979" s="193" t="s">
        <v>6596</v>
      </c>
      <c r="F2979" s="40"/>
      <c r="G2979" s="40"/>
      <c r="H2979" s="40"/>
      <c r="I2979" s="40"/>
      <c r="J2979" s="40"/>
      <c r="K2979" s="40"/>
      <c r="L2979" s="40"/>
      <c r="M2979" s="40"/>
    </row>
    <row r="2980" spans="1:13" ht="15.75" customHeight="1" x14ac:dyDescent="0.15">
      <c r="A2980" s="45"/>
      <c r="B2980" s="35"/>
      <c r="C2980" s="40"/>
      <c r="D2980" s="192" t="s">
        <v>6597</v>
      </c>
      <c r="E2980" s="193" t="s">
        <v>6598</v>
      </c>
      <c r="F2980" s="40"/>
      <c r="G2980" s="40"/>
      <c r="H2980" s="40"/>
      <c r="I2980" s="40"/>
      <c r="J2980" s="40"/>
      <c r="K2980" s="40"/>
      <c r="L2980" s="40"/>
      <c r="M2980" s="40"/>
    </row>
    <row r="2981" spans="1:13" ht="15.75" customHeight="1" x14ac:dyDescent="0.15">
      <c r="A2981" s="45"/>
      <c r="B2981" s="35"/>
      <c r="C2981" s="40"/>
      <c r="D2981" s="192" t="s">
        <v>6599</v>
      </c>
      <c r="E2981" s="193" t="s">
        <v>6600</v>
      </c>
      <c r="F2981" s="40"/>
      <c r="G2981" s="40"/>
      <c r="H2981" s="40"/>
      <c r="I2981" s="40"/>
      <c r="J2981" s="40"/>
      <c r="K2981" s="40"/>
      <c r="L2981" s="40"/>
      <c r="M2981" s="40"/>
    </row>
    <row r="2982" spans="1:13" ht="15.75" customHeight="1" x14ac:dyDescent="0.15">
      <c r="A2982" s="45"/>
      <c r="B2982" s="35"/>
      <c r="C2982" s="40"/>
      <c r="D2982" s="192" t="s">
        <v>6601</v>
      </c>
      <c r="E2982" s="193" t="s">
        <v>6602</v>
      </c>
      <c r="F2982" s="40"/>
      <c r="G2982" s="40"/>
      <c r="H2982" s="40"/>
      <c r="I2982" s="40"/>
      <c r="J2982" s="40"/>
      <c r="K2982" s="40"/>
      <c r="L2982" s="40"/>
      <c r="M2982" s="40"/>
    </row>
    <row r="2983" spans="1:13" ht="15.75" customHeight="1" x14ac:dyDescent="0.15">
      <c r="A2983" s="45"/>
      <c r="B2983" s="35"/>
      <c r="C2983" s="40"/>
      <c r="D2983" s="192" t="s">
        <v>6603</v>
      </c>
      <c r="E2983" s="193" t="s">
        <v>6604</v>
      </c>
      <c r="F2983" s="40"/>
      <c r="G2983" s="40"/>
      <c r="H2983" s="40"/>
      <c r="I2983" s="40"/>
      <c r="J2983" s="40"/>
      <c r="K2983" s="40"/>
      <c r="L2983" s="40"/>
      <c r="M2983" s="40"/>
    </row>
    <row r="2984" spans="1:13" ht="15.75" customHeight="1" x14ac:dyDescent="0.15">
      <c r="A2984" s="45"/>
      <c r="B2984" s="35"/>
      <c r="C2984" s="40"/>
      <c r="D2984" s="192" t="s">
        <v>6605</v>
      </c>
      <c r="E2984" s="193" t="s">
        <v>6606</v>
      </c>
      <c r="F2984" s="40"/>
      <c r="G2984" s="40"/>
      <c r="H2984" s="40"/>
      <c r="I2984" s="40"/>
      <c r="J2984" s="40"/>
      <c r="K2984" s="40"/>
      <c r="L2984" s="40"/>
      <c r="M2984" s="40"/>
    </row>
    <row r="2985" spans="1:13" ht="15.75" customHeight="1" x14ac:dyDescent="0.15">
      <c r="A2985" s="45"/>
      <c r="B2985" s="35"/>
      <c r="C2985" s="40"/>
      <c r="D2985" s="192" t="s">
        <v>6607</v>
      </c>
      <c r="E2985" s="193" t="s">
        <v>6608</v>
      </c>
      <c r="F2985" s="40"/>
      <c r="G2985" s="40"/>
      <c r="H2985" s="40"/>
      <c r="I2985" s="40"/>
      <c r="J2985" s="40"/>
      <c r="K2985" s="40"/>
      <c r="L2985" s="40"/>
      <c r="M2985" s="40"/>
    </row>
    <row r="2986" spans="1:13" ht="15.75" customHeight="1" x14ac:dyDescent="0.15">
      <c r="A2986" s="45"/>
      <c r="B2986" s="35"/>
      <c r="C2986" s="40"/>
      <c r="D2986" s="192" t="s">
        <v>6609</v>
      </c>
      <c r="E2986" s="193" t="s">
        <v>6610</v>
      </c>
      <c r="F2986" s="40"/>
      <c r="G2986" s="40"/>
      <c r="H2986" s="40"/>
      <c r="I2986" s="40"/>
      <c r="J2986" s="40"/>
      <c r="K2986" s="40"/>
      <c r="L2986" s="40"/>
      <c r="M2986" s="40"/>
    </row>
    <row r="2987" spans="1:13" ht="15.75" customHeight="1" x14ac:dyDescent="0.15">
      <c r="A2987" s="45"/>
      <c r="B2987" s="35"/>
      <c r="C2987" s="40"/>
      <c r="D2987" s="192" t="s">
        <v>6611</v>
      </c>
      <c r="E2987" s="193" t="s">
        <v>6612</v>
      </c>
      <c r="F2987" s="40"/>
      <c r="G2987" s="40"/>
      <c r="H2987" s="40"/>
      <c r="I2987" s="40"/>
      <c r="J2987" s="40"/>
      <c r="K2987" s="40"/>
      <c r="L2987" s="40"/>
      <c r="M2987" s="40"/>
    </row>
    <row r="2988" spans="1:13" ht="15.75" customHeight="1" x14ac:dyDescent="0.15">
      <c r="A2988" s="45"/>
      <c r="B2988" s="35"/>
      <c r="C2988" s="40"/>
      <c r="D2988" s="192" t="s">
        <v>6613</v>
      </c>
      <c r="E2988" s="193" t="s">
        <v>6614</v>
      </c>
      <c r="F2988" s="40"/>
      <c r="G2988" s="40"/>
      <c r="H2988" s="40"/>
      <c r="I2988" s="40"/>
      <c r="J2988" s="40"/>
      <c r="K2988" s="40"/>
      <c r="L2988" s="40"/>
      <c r="M2988" s="40"/>
    </row>
    <row r="2989" spans="1:13" ht="15.75" customHeight="1" x14ac:dyDescent="0.15">
      <c r="A2989" s="45"/>
      <c r="B2989" s="35"/>
      <c r="C2989" s="40"/>
      <c r="D2989" s="192" t="s">
        <v>6615</v>
      </c>
      <c r="E2989" s="193" t="s">
        <v>6616</v>
      </c>
      <c r="F2989" s="40"/>
      <c r="G2989" s="40"/>
      <c r="H2989" s="40"/>
      <c r="I2989" s="40"/>
      <c r="J2989" s="40"/>
      <c r="K2989" s="40"/>
      <c r="L2989" s="40"/>
      <c r="M2989" s="40"/>
    </row>
    <row r="2990" spans="1:13" ht="15.75" customHeight="1" x14ac:dyDescent="0.15">
      <c r="A2990" s="45"/>
      <c r="B2990" s="35"/>
      <c r="C2990" s="40"/>
      <c r="D2990" s="192" t="s">
        <v>6617</v>
      </c>
      <c r="E2990" s="193" t="s">
        <v>6618</v>
      </c>
      <c r="F2990" s="40"/>
      <c r="G2990" s="40"/>
      <c r="H2990" s="40"/>
      <c r="I2990" s="40"/>
      <c r="J2990" s="40"/>
      <c r="K2990" s="40"/>
      <c r="L2990" s="40"/>
      <c r="M2990" s="40"/>
    </row>
    <row r="2991" spans="1:13" ht="15.75" customHeight="1" x14ac:dyDescent="0.15">
      <c r="A2991" s="45"/>
      <c r="B2991" s="35"/>
      <c r="C2991" s="40"/>
      <c r="D2991" s="192" t="s">
        <v>6619</v>
      </c>
      <c r="E2991" s="193" t="s">
        <v>6620</v>
      </c>
      <c r="F2991" s="40"/>
      <c r="G2991" s="40"/>
      <c r="H2991" s="40"/>
      <c r="I2991" s="40"/>
      <c r="J2991" s="40"/>
      <c r="K2991" s="40"/>
      <c r="L2991" s="40"/>
      <c r="M2991" s="40"/>
    </row>
    <row r="2992" spans="1:13" ht="15.75" customHeight="1" x14ac:dyDescent="0.15">
      <c r="A2992" s="45"/>
      <c r="B2992" s="35"/>
      <c r="C2992" s="40"/>
      <c r="D2992" s="192" t="s">
        <v>6621</v>
      </c>
      <c r="E2992" s="193" t="s">
        <v>6622</v>
      </c>
      <c r="F2992" s="40"/>
      <c r="G2992" s="40"/>
      <c r="H2992" s="40"/>
      <c r="I2992" s="40"/>
      <c r="J2992" s="40"/>
      <c r="K2992" s="40"/>
      <c r="L2992" s="40"/>
      <c r="M2992" s="40"/>
    </row>
    <row r="2993" spans="1:13" ht="15.75" customHeight="1" x14ac:dyDescent="0.15">
      <c r="A2993" s="45"/>
      <c r="B2993" s="35"/>
      <c r="C2993" s="40"/>
      <c r="D2993" s="192" t="s">
        <v>6623</v>
      </c>
      <c r="E2993" s="193" t="s">
        <v>6624</v>
      </c>
      <c r="F2993" s="40"/>
      <c r="G2993" s="40"/>
      <c r="H2993" s="40"/>
      <c r="I2993" s="40"/>
      <c r="J2993" s="40"/>
      <c r="K2993" s="40"/>
      <c r="L2993" s="40"/>
      <c r="M2993" s="40"/>
    </row>
    <row r="2994" spans="1:13" ht="15.75" customHeight="1" x14ac:dyDescent="0.15">
      <c r="A2994" s="45"/>
      <c r="B2994" s="35"/>
      <c r="C2994" s="40"/>
      <c r="D2994" s="192" t="s">
        <v>6625</v>
      </c>
      <c r="E2994" s="193" t="s">
        <v>6626</v>
      </c>
      <c r="F2994" s="40"/>
      <c r="G2994" s="40"/>
      <c r="H2994" s="40"/>
      <c r="I2994" s="40"/>
      <c r="J2994" s="40"/>
      <c r="K2994" s="40"/>
      <c r="L2994" s="40"/>
      <c r="M2994" s="40"/>
    </row>
    <row r="2995" spans="1:13" ht="15.75" customHeight="1" x14ac:dyDescent="0.15">
      <c r="A2995" s="45"/>
      <c r="B2995" s="35"/>
      <c r="C2995" s="40"/>
      <c r="D2995" s="192" t="s">
        <v>6627</v>
      </c>
      <c r="E2995" s="193" t="s">
        <v>6628</v>
      </c>
      <c r="F2995" s="40"/>
      <c r="G2995" s="40"/>
      <c r="H2995" s="40"/>
      <c r="I2995" s="40"/>
      <c r="J2995" s="40"/>
      <c r="K2995" s="40"/>
      <c r="L2995" s="40"/>
      <c r="M2995" s="40"/>
    </row>
    <row r="2996" spans="1:13" ht="15.75" customHeight="1" x14ac:dyDescent="0.15">
      <c r="A2996" s="45"/>
      <c r="B2996" s="35"/>
      <c r="C2996" s="40"/>
      <c r="D2996" s="192" t="s">
        <v>6629</v>
      </c>
      <c r="E2996" s="193" t="s">
        <v>6630</v>
      </c>
      <c r="F2996" s="40"/>
      <c r="G2996" s="40"/>
      <c r="H2996" s="40"/>
      <c r="I2996" s="40"/>
      <c r="J2996" s="40"/>
      <c r="K2996" s="40"/>
      <c r="L2996" s="40"/>
      <c r="M2996" s="40"/>
    </row>
    <row r="2997" spans="1:13" ht="15.75" customHeight="1" x14ac:dyDescent="0.15">
      <c r="A2997" s="45"/>
      <c r="B2997" s="35"/>
      <c r="C2997" s="40"/>
      <c r="D2997" s="192" t="s">
        <v>6631</v>
      </c>
      <c r="E2997" s="193" t="s">
        <v>6632</v>
      </c>
      <c r="F2997" s="40"/>
      <c r="G2997" s="40"/>
      <c r="H2997" s="40"/>
      <c r="I2997" s="40"/>
      <c r="J2997" s="40"/>
      <c r="K2997" s="40"/>
      <c r="L2997" s="40"/>
      <c r="M2997" s="40"/>
    </row>
    <row r="2998" spans="1:13" ht="15.75" customHeight="1" x14ac:dyDescent="0.15">
      <c r="A2998" s="45"/>
      <c r="B2998" s="35"/>
      <c r="C2998" s="40"/>
      <c r="D2998" s="192" t="s">
        <v>6633</v>
      </c>
      <c r="E2998" s="193" t="s">
        <v>6634</v>
      </c>
      <c r="F2998" s="40"/>
      <c r="G2998" s="40"/>
      <c r="H2998" s="40"/>
      <c r="I2998" s="40"/>
      <c r="J2998" s="40"/>
      <c r="K2998" s="40"/>
      <c r="L2998" s="40"/>
      <c r="M2998" s="40"/>
    </row>
    <row r="2999" spans="1:13" ht="15.75" customHeight="1" x14ac:dyDescent="0.15">
      <c r="A2999" s="45"/>
      <c r="B2999" s="35"/>
      <c r="C2999" s="40"/>
      <c r="D2999" s="192" t="s">
        <v>6635</v>
      </c>
      <c r="E2999" s="193" t="s">
        <v>6636</v>
      </c>
      <c r="F2999" s="40"/>
      <c r="G2999" s="40"/>
      <c r="H2999" s="40"/>
      <c r="I2999" s="40"/>
      <c r="J2999" s="40"/>
      <c r="K2999" s="40"/>
      <c r="L2999" s="40"/>
      <c r="M2999" s="40"/>
    </row>
    <row r="3000" spans="1:13" ht="15.75" customHeight="1" x14ac:dyDescent="0.15">
      <c r="A3000" s="45"/>
      <c r="B3000" s="35"/>
      <c r="C3000" s="40"/>
      <c r="D3000" s="192" t="s">
        <v>6637</v>
      </c>
      <c r="E3000" s="193" t="s">
        <v>6638</v>
      </c>
      <c r="F3000" s="40"/>
      <c r="G3000" s="40"/>
      <c r="H3000" s="40"/>
      <c r="I3000" s="40"/>
      <c r="J3000" s="40"/>
      <c r="K3000" s="40"/>
      <c r="L3000" s="40"/>
      <c r="M3000" s="40"/>
    </row>
    <row r="3001" spans="1:13" ht="15.75" customHeight="1" x14ac:dyDescent="0.15">
      <c r="A3001" s="45"/>
      <c r="B3001" s="35"/>
      <c r="C3001" s="40"/>
      <c r="D3001" s="192" t="s">
        <v>6639</v>
      </c>
      <c r="E3001" s="193" t="s">
        <v>6640</v>
      </c>
      <c r="F3001" s="40"/>
      <c r="G3001" s="40"/>
      <c r="H3001" s="40"/>
      <c r="I3001" s="40"/>
      <c r="J3001" s="40"/>
      <c r="K3001" s="40"/>
      <c r="L3001" s="40"/>
      <c r="M3001" s="40"/>
    </row>
    <row r="3002" spans="1:13" ht="15.75" customHeight="1" x14ac:dyDescent="0.15">
      <c r="A3002" s="45"/>
      <c r="B3002" s="35"/>
      <c r="C3002" s="40"/>
      <c r="D3002" s="192" t="s">
        <v>6641</v>
      </c>
      <c r="E3002" s="193" t="s">
        <v>6642</v>
      </c>
      <c r="F3002" s="40"/>
      <c r="G3002" s="40"/>
      <c r="H3002" s="40"/>
      <c r="I3002" s="40"/>
      <c r="J3002" s="40"/>
      <c r="K3002" s="40"/>
      <c r="L3002" s="40"/>
      <c r="M3002" s="40"/>
    </row>
    <row r="3003" spans="1:13" ht="15.75" customHeight="1" x14ac:dyDescent="0.15">
      <c r="A3003" s="45"/>
      <c r="B3003" s="35"/>
      <c r="C3003" s="40"/>
      <c r="D3003" s="192" t="s">
        <v>6643</v>
      </c>
      <c r="E3003" s="193" t="s">
        <v>6644</v>
      </c>
      <c r="F3003" s="40"/>
      <c r="G3003" s="40"/>
      <c r="H3003" s="40"/>
      <c r="I3003" s="40"/>
      <c r="J3003" s="40"/>
      <c r="K3003" s="40"/>
      <c r="L3003" s="40"/>
      <c r="M3003" s="40"/>
    </row>
    <row r="3004" spans="1:13" ht="15.75" customHeight="1" x14ac:dyDescent="0.15">
      <c r="A3004" s="45"/>
      <c r="B3004" s="35"/>
      <c r="C3004" s="40"/>
      <c r="D3004" s="192" t="s">
        <v>6645</v>
      </c>
      <c r="E3004" s="193" t="s">
        <v>6646</v>
      </c>
      <c r="F3004" s="40"/>
      <c r="G3004" s="40"/>
      <c r="H3004" s="40"/>
      <c r="I3004" s="40"/>
      <c r="J3004" s="40"/>
      <c r="K3004" s="40"/>
      <c r="L3004" s="40"/>
      <c r="M3004" s="40"/>
    </row>
    <row r="3005" spans="1:13" ht="15.75" customHeight="1" x14ac:dyDescent="0.15">
      <c r="A3005" s="45"/>
      <c r="B3005" s="35"/>
      <c r="C3005" s="40"/>
      <c r="D3005" s="192" t="s">
        <v>6647</v>
      </c>
      <c r="E3005" s="193" t="s">
        <v>6648</v>
      </c>
      <c r="F3005" s="40"/>
      <c r="G3005" s="40"/>
      <c r="H3005" s="40"/>
      <c r="I3005" s="40"/>
      <c r="J3005" s="40"/>
      <c r="K3005" s="40"/>
      <c r="L3005" s="40"/>
      <c r="M3005" s="40"/>
    </row>
    <row r="3006" spans="1:13" ht="15.75" customHeight="1" x14ac:dyDescent="0.15">
      <c r="A3006" s="45"/>
      <c r="B3006" s="35"/>
      <c r="C3006" s="40"/>
      <c r="D3006" s="192" t="s">
        <v>6649</v>
      </c>
      <c r="E3006" s="193" t="s">
        <v>6650</v>
      </c>
      <c r="F3006" s="40"/>
      <c r="G3006" s="40"/>
      <c r="H3006" s="40"/>
      <c r="I3006" s="40"/>
      <c r="J3006" s="40"/>
      <c r="K3006" s="40"/>
      <c r="L3006" s="40"/>
      <c r="M3006" s="40"/>
    </row>
    <row r="3007" spans="1:13" ht="15.75" customHeight="1" x14ac:dyDescent="0.15">
      <c r="A3007" s="45"/>
      <c r="B3007" s="35"/>
      <c r="C3007" s="40"/>
      <c r="D3007" s="192" t="s">
        <v>6651</v>
      </c>
      <c r="E3007" s="193" t="s">
        <v>6652</v>
      </c>
      <c r="F3007" s="40"/>
      <c r="G3007" s="40"/>
      <c r="H3007" s="40"/>
      <c r="I3007" s="40"/>
      <c r="J3007" s="40"/>
      <c r="K3007" s="40"/>
      <c r="L3007" s="40"/>
      <c r="M3007" s="40"/>
    </row>
    <row r="3008" spans="1:13" ht="15.75" customHeight="1" x14ac:dyDescent="0.15">
      <c r="A3008" s="45"/>
      <c r="B3008" s="35"/>
      <c r="C3008" s="40"/>
      <c r="D3008" s="192" t="s">
        <v>6653</v>
      </c>
      <c r="E3008" s="193" t="s">
        <v>6654</v>
      </c>
      <c r="F3008" s="40"/>
      <c r="G3008" s="40"/>
      <c r="H3008" s="40"/>
      <c r="I3008" s="40"/>
      <c r="J3008" s="40"/>
      <c r="K3008" s="40"/>
      <c r="L3008" s="40"/>
      <c r="M3008" s="40"/>
    </row>
    <row r="3009" spans="1:13" ht="15.75" customHeight="1" x14ac:dyDescent="0.15">
      <c r="A3009" s="45"/>
      <c r="B3009" s="35"/>
      <c r="C3009" s="40"/>
      <c r="D3009" s="192" t="s">
        <v>6655</v>
      </c>
      <c r="E3009" s="193" t="s">
        <v>6656</v>
      </c>
      <c r="F3009" s="40"/>
      <c r="G3009" s="40"/>
      <c r="H3009" s="40"/>
      <c r="I3009" s="40"/>
      <c r="J3009" s="40"/>
      <c r="K3009" s="40"/>
      <c r="L3009" s="40"/>
      <c r="M3009" s="40"/>
    </row>
    <row r="3010" spans="1:13" ht="15.75" customHeight="1" x14ac:dyDescent="0.15">
      <c r="A3010" s="45"/>
      <c r="B3010" s="35"/>
      <c r="C3010" s="40"/>
      <c r="D3010" s="192" t="s">
        <v>6657</v>
      </c>
      <c r="E3010" s="193" t="s">
        <v>6658</v>
      </c>
      <c r="F3010" s="40"/>
      <c r="G3010" s="40"/>
      <c r="H3010" s="40"/>
      <c r="I3010" s="40"/>
      <c r="J3010" s="40"/>
      <c r="K3010" s="40"/>
      <c r="L3010" s="40"/>
      <c r="M3010" s="40"/>
    </row>
    <row r="3011" spans="1:13" ht="15.75" customHeight="1" x14ac:dyDescent="0.15">
      <c r="A3011" s="45"/>
      <c r="B3011" s="35"/>
      <c r="C3011" s="40"/>
      <c r="D3011" s="192" t="s">
        <v>6659</v>
      </c>
      <c r="E3011" s="193" t="s">
        <v>6660</v>
      </c>
      <c r="F3011" s="40"/>
      <c r="G3011" s="40"/>
      <c r="H3011" s="40"/>
      <c r="I3011" s="40"/>
      <c r="J3011" s="40"/>
      <c r="K3011" s="40"/>
      <c r="L3011" s="40"/>
      <c r="M3011" s="40"/>
    </row>
    <row r="3012" spans="1:13" ht="15.75" customHeight="1" x14ac:dyDescent="0.15">
      <c r="A3012" s="45"/>
      <c r="B3012" s="35"/>
      <c r="C3012" s="40"/>
      <c r="D3012" s="192" t="s">
        <v>6661</v>
      </c>
      <c r="E3012" s="193" t="s">
        <v>6662</v>
      </c>
      <c r="F3012" s="40"/>
      <c r="G3012" s="40"/>
      <c r="H3012" s="40"/>
      <c r="I3012" s="40"/>
      <c r="J3012" s="40"/>
      <c r="K3012" s="40"/>
      <c r="L3012" s="40"/>
      <c r="M3012" s="40"/>
    </row>
    <row r="3013" spans="1:13" ht="15.75" customHeight="1" x14ac:dyDescent="0.15">
      <c r="A3013" s="45"/>
      <c r="B3013" s="35"/>
      <c r="C3013" s="40"/>
      <c r="D3013" s="192" t="s">
        <v>6663</v>
      </c>
      <c r="E3013" s="193" t="s">
        <v>6664</v>
      </c>
      <c r="F3013" s="40"/>
      <c r="G3013" s="40"/>
      <c r="H3013" s="40"/>
      <c r="I3013" s="40"/>
      <c r="J3013" s="40"/>
      <c r="K3013" s="40"/>
      <c r="L3013" s="40"/>
      <c r="M3013" s="40"/>
    </row>
    <row r="3014" spans="1:13" ht="15.75" customHeight="1" x14ac:dyDescent="0.15">
      <c r="A3014" s="45"/>
      <c r="B3014" s="35"/>
      <c r="C3014" s="40"/>
      <c r="D3014" s="192" t="s">
        <v>6665</v>
      </c>
      <c r="E3014" s="193" t="s">
        <v>6666</v>
      </c>
      <c r="F3014" s="40"/>
      <c r="G3014" s="40"/>
      <c r="H3014" s="40"/>
      <c r="I3014" s="40"/>
      <c r="J3014" s="40"/>
      <c r="K3014" s="40"/>
      <c r="L3014" s="40"/>
      <c r="M3014" s="40"/>
    </row>
    <row r="3015" spans="1:13" ht="15.75" customHeight="1" x14ac:dyDescent="0.15">
      <c r="A3015" s="45"/>
      <c r="B3015" s="35"/>
      <c r="C3015" s="40"/>
      <c r="D3015" s="192" t="s">
        <v>6667</v>
      </c>
      <c r="E3015" s="193" t="s">
        <v>6668</v>
      </c>
      <c r="F3015" s="40"/>
      <c r="G3015" s="40"/>
      <c r="H3015" s="40"/>
      <c r="I3015" s="40"/>
      <c r="J3015" s="40"/>
      <c r="K3015" s="40"/>
      <c r="L3015" s="40"/>
      <c r="M3015" s="40"/>
    </row>
    <row r="3016" spans="1:13" ht="15.75" customHeight="1" x14ac:dyDescent="0.15">
      <c r="A3016" s="45"/>
      <c r="B3016" s="35"/>
      <c r="C3016" s="40"/>
      <c r="D3016" s="192" t="s">
        <v>6669</v>
      </c>
      <c r="E3016" s="193" t="s">
        <v>6670</v>
      </c>
      <c r="F3016" s="40"/>
      <c r="G3016" s="40"/>
      <c r="H3016" s="40"/>
      <c r="I3016" s="40"/>
      <c r="J3016" s="40"/>
      <c r="K3016" s="40"/>
      <c r="L3016" s="40"/>
      <c r="M3016" s="40"/>
    </row>
    <row r="3017" spans="1:13" ht="15.75" customHeight="1" x14ac:dyDescent="0.15">
      <c r="A3017" s="45"/>
      <c r="B3017" s="35"/>
      <c r="C3017" s="40"/>
      <c r="D3017" s="192" t="s">
        <v>6671</v>
      </c>
      <c r="E3017" s="193" t="s">
        <v>6672</v>
      </c>
      <c r="F3017" s="40"/>
      <c r="G3017" s="40"/>
      <c r="H3017" s="40"/>
      <c r="I3017" s="40"/>
      <c r="J3017" s="40"/>
      <c r="K3017" s="40"/>
      <c r="L3017" s="40"/>
      <c r="M3017" s="40"/>
    </row>
    <row r="3018" spans="1:13" ht="15.75" customHeight="1" x14ac:dyDescent="0.15">
      <c r="A3018" s="45"/>
      <c r="B3018" s="35"/>
      <c r="C3018" s="40"/>
      <c r="D3018" s="192" t="s">
        <v>6673</v>
      </c>
      <c r="E3018" s="193" t="s">
        <v>6674</v>
      </c>
      <c r="F3018" s="40"/>
      <c r="G3018" s="40"/>
      <c r="H3018" s="40"/>
      <c r="I3018" s="40"/>
      <c r="J3018" s="40"/>
      <c r="K3018" s="40"/>
      <c r="L3018" s="40"/>
      <c r="M3018" s="40"/>
    </row>
    <row r="3019" spans="1:13" ht="15.75" customHeight="1" x14ac:dyDescent="0.15">
      <c r="A3019" s="45"/>
      <c r="B3019" s="35"/>
      <c r="C3019" s="40"/>
      <c r="D3019" s="192" t="s">
        <v>6675</v>
      </c>
      <c r="E3019" s="193" t="s">
        <v>6676</v>
      </c>
      <c r="F3019" s="40"/>
      <c r="G3019" s="40"/>
      <c r="H3019" s="40"/>
      <c r="I3019" s="40"/>
      <c r="J3019" s="40"/>
      <c r="K3019" s="40"/>
      <c r="L3019" s="40"/>
      <c r="M3019" s="40"/>
    </row>
    <row r="3020" spans="1:13" ht="15.75" customHeight="1" x14ac:dyDescent="0.15">
      <c r="A3020" s="45"/>
      <c r="B3020" s="35"/>
      <c r="C3020" s="40"/>
      <c r="D3020" s="192" t="s">
        <v>6677</v>
      </c>
      <c r="E3020" s="193" t="s">
        <v>6678</v>
      </c>
      <c r="F3020" s="40"/>
      <c r="G3020" s="40"/>
      <c r="H3020" s="40"/>
      <c r="I3020" s="40"/>
      <c r="J3020" s="40"/>
      <c r="K3020" s="40"/>
      <c r="L3020" s="40"/>
      <c r="M3020" s="40"/>
    </row>
    <row r="3021" spans="1:13" ht="15.75" customHeight="1" x14ac:dyDescent="0.15">
      <c r="A3021" s="45"/>
      <c r="B3021" s="35"/>
      <c r="C3021" s="40"/>
      <c r="D3021" s="192" t="s">
        <v>6679</v>
      </c>
      <c r="E3021" s="193" t="s">
        <v>6680</v>
      </c>
      <c r="F3021" s="40"/>
      <c r="G3021" s="40"/>
      <c r="H3021" s="40"/>
      <c r="I3021" s="40"/>
      <c r="J3021" s="40"/>
      <c r="K3021" s="40"/>
      <c r="L3021" s="40"/>
      <c r="M3021" s="40"/>
    </row>
    <row r="3022" spans="1:13" ht="15.75" customHeight="1" x14ac:dyDescent="0.15">
      <c r="A3022" s="45"/>
      <c r="B3022" s="35"/>
      <c r="C3022" s="40"/>
      <c r="D3022" s="192" t="s">
        <v>6681</v>
      </c>
      <c r="E3022" s="193" t="s">
        <v>6682</v>
      </c>
      <c r="F3022" s="40"/>
      <c r="G3022" s="40"/>
      <c r="H3022" s="40"/>
      <c r="I3022" s="40"/>
      <c r="J3022" s="40"/>
      <c r="K3022" s="40"/>
      <c r="L3022" s="40"/>
      <c r="M3022" s="40"/>
    </row>
    <row r="3023" spans="1:13" ht="15.75" customHeight="1" x14ac:dyDescent="0.15">
      <c r="A3023" s="45"/>
      <c r="B3023" s="35"/>
      <c r="C3023" s="40"/>
      <c r="D3023" s="192" t="s">
        <v>6683</v>
      </c>
      <c r="E3023" s="193" t="s">
        <v>6684</v>
      </c>
      <c r="F3023" s="40"/>
      <c r="G3023" s="40"/>
      <c r="H3023" s="40"/>
      <c r="I3023" s="40"/>
      <c r="J3023" s="40"/>
      <c r="K3023" s="40"/>
      <c r="L3023" s="40"/>
      <c r="M3023" s="40"/>
    </row>
    <row r="3024" spans="1:13" ht="15.75" customHeight="1" x14ac:dyDescent="0.15">
      <c r="A3024" s="45"/>
      <c r="B3024" s="35"/>
      <c r="C3024" s="40"/>
      <c r="D3024" s="192" t="s">
        <v>6685</v>
      </c>
      <c r="E3024" s="193" t="s">
        <v>6686</v>
      </c>
      <c r="F3024" s="40"/>
      <c r="G3024" s="40"/>
      <c r="H3024" s="40"/>
      <c r="I3024" s="40"/>
      <c r="J3024" s="40"/>
      <c r="K3024" s="40"/>
      <c r="L3024" s="40"/>
      <c r="M3024" s="40"/>
    </row>
    <row r="3025" spans="1:13" ht="15.75" customHeight="1" x14ac:dyDescent="0.15">
      <c r="A3025" s="45"/>
      <c r="B3025" s="35"/>
      <c r="C3025" s="40"/>
      <c r="D3025" s="192" t="s">
        <v>6687</v>
      </c>
      <c r="E3025" s="193" t="s">
        <v>6688</v>
      </c>
      <c r="F3025" s="40"/>
      <c r="G3025" s="40"/>
      <c r="H3025" s="40"/>
      <c r="I3025" s="40"/>
      <c r="J3025" s="40"/>
      <c r="K3025" s="40"/>
      <c r="L3025" s="40"/>
      <c r="M3025" s="40"/>
    </row>
    <row r="3026" spans="1:13" ht="15.75" customHeight="1" x14ac:dyDescent="0.15">
      <c r="A3026" s="45"/>
      <c r="B3026" s="35"/>
      <c r="C3026" s="40"/>
      <c r="D3026" s="192" t="s">
        <v>6689</v>
      </c>
      <c r="E3026" s="193" t="s">
        <v>6690</v>
      </c>
      <c r="F3026" s="40"/>
      <c r="G3026" s="40"/>
      <c r="H3026" s="40"/>
      <c r="I3026" s="40"/>
      <c r="J3026" s="40"/>
      <c r="K3026" s="40"/>
      <c r="L3026" s="40"/>
      <c r="M3026" s="40"/>
    </row>
    <row r="3027" spans="1:13" ht="15.75" customHeight="1" x14ac:dyDescent="0.15">
      <c r="A3027" s="45"/>
      <c r="B3027" s="35"/>
      <c r="C3027" s="40"/>
      <c r="D3027" s="192" t="s">
        <v>6691</v>
      </c>
      <c r="E3027" s="193" t="s">
        <v>6692</v>
      </c>
      <c r="F3027" s="40"/>
      <c r="G3027" s="40"/>
      <c r="H3027" s="40"/>
      <c r="I3027" s="40"/>
      <c r="J3027" s="40"/>
      <c r="K3027" s="40"/>
      <c r="L3027" s="40"/>
      <c r="M3027" s="40"/>
    </row>
    <row r="3028" spans="1:13" ht="15.75" customHeight="1" x14ac:dyDescent="0.15">
      <c r="A3028" s="45"/>
      <c r="B3028" s="35"/>
      <c r="C3028" s="40"/>
      <c r="D3028" s="192" t="s">
        <v>6693</v>
      </c>
      <c r="E3028" s="193" t="s">
        <v>6694</v>
      </c>
      <c r="F3028" s="40"/>
      <c r="G3028" s="40"/>
      <c r="H3028" s="40"/>
      <c r="I3028" s="40"/>
      <c r="J3028" s="40"/>
      <c r="K3028" s="40"/>
      <c r="L3028" s="40"/>
      <c r="M3028" s="40"/>
    </row>
    <row r="3029" spans="1:13" ht="15.75" customHeight="1" x14ac:dyDescent="0.15">
      <c r="A3029" s="45"/>
      <c r="B3029" s="35"/>
      <c r="C3029" s="40"/>
      <c r="D3029" s="192" t="s">
        <v>6695</v>
      </c>
      <c r="E3029" s="193" t="s">
        <v>6696</v>
      </c>
      <c r="F3029" s="40"/>
      <c r="G3029" s="40"/>
      <c r="H3029" s="40"/>
      <c r="I3029" s="40"/>
      <c r="J3029" s="40"/>
      <c r="K3029" s="40"/>
      <c r="L3029" s="40"/>
      <c r="M3029" s="40"/>
    </row>
    <row r="3030" spans="1:13" ht="15.75" customHeight="1" x14ac:dyDescent="0.15">
      <c r="A3030" s="45"/>
      <c r="B3030" s="35"/>
      <c r="C3030" s="40"/>
      <c r="D3030" s="192" t="s">
        <v>6697</v>
      </c>
      <c r="E3030" s="193" t="s">
        <v>6698</v>
      </c>
      <c r="F3030" s="40"/>
      <c r="G3030" s="40"/>
      <c r="H3030" s="40"/>
      <c r="I3030" s="40"/>
      <c r="J3030" s="40"/>
      <c r="K3030" s="40"/>
      <c r="L3030" s="40"/>
      <c r="M3030" s="40"/>
    </row>
    <row r="3031" spans="1:13" ht="15.75" customHeight="1" x14ac:dyDescent="0.15">
      <c r="A3031" s="45"/>
      <c r="B3031" s="35"/>
      <c r="C3031" s="40"/>
      <c r="D3031" s="192" t="s">
        <v>6699</v>
      </c>
      <c r="E3031" s="193" t="s">
        <v>6700</v>
      </c>
      <c r="F3031" s="40"/>
      <c r="G3031" s="40"/>
      <c r="H3031" s="40"/>
      <c r="I3031" s="40"/>
      <c r="J3031" s="40"/>
      <c r="K3031" s="40"/>
      <c r="L3031" s="40"/>
      <c r="M3031" s="40"/>
    </row>
    <row r="3032" spans="1:13" ht="15.75" customHeight="1" x14ac:dyDescent="0.15">
      <c r="A3032" s="45"/>
      <c r="B3032" s="35"/>
      <c r="C3032" s="40"/>
      <c r="D3032" s="192" t="s">
        <v>6701</v>
      </c>
      <c r="E3032" s="193" t="s">
        <v>6702</v>
      </c>
      <c r="F3032" s="40"/>
      <c r="G3032" s="40"/>
      <c r="H3032" s="40"/>
      <c r="I3032" s="40"/>
      <c r="J3032" s="40"/>
      <c r="K3032" s="40"/>
      <c r="L3032" s="40"/>
      <c r="M3032" s="40"/>
    </row>
    <row r="3033" spans="1:13" ht="15.75" customHeight="1" x14ac:dyDescent="0.15">
      <c r="A3033" s="45"/>
      <c r="B3033" s="35"/>
      <c r="C3033" s="40"/>
      <c r="D3033" s="192" t="s">
        <v>6703</v>
      </c>
      <c r="E3033" s="193" t="s">
        <v>6704</v>
      </c>
      <c r="F3033" s="40"/>
      <c r="G3033" s="40"/>
      <c r="H3033" s="40"/>
      <c r="I3033" s="40"/>
      <c r="J3033" s="40"/>
      <c r="K3033" s="40"/>
      <c r="L3033" s="40"/>
      <c r="M3033" s="40"/>
    </row>
    <row r="3034" spans="1:13" ht="15.75" customHeight="1" x14ac:dyDescent="0.15">
      <c r="A3034" s="45"/>
      <c r="B3034" s="35"/>
      <c r="C3034" s="40"/>
      <c r="D3034" s="192" t="s">
        <v>6705</v>
      </c>
      <c r="E3034" s="193" t="s">
        <v>6706</v>
      </c>
      <c r="F3034" s="40"/>
      <c r="G3034" s="40"/>
      <c r="H3034" s="40"/>
      <c r="I3034" s="40"/>
      <c r="J3034" s="40"/>
      <c r="K3034" s="40"/>
      <c r="L3034" s="40"/>
      <c r="M3034" s="40"/>
    </row>
    <row r="3035" spans="1:13" ht="15.75" customHeight="1" x14ac:dyDescent="0.15">
      <c r="A3035" s="45"/>
      <c r="B3035" s="35"/>
      <c r="C3035" s="40"/>
      <c r="D3035" s="192" t="s">
        <v>6707</v>
      </c>
      <c r="E3035" s="193" t="s">
        <v>6708</v>
      </c>
      <c r="F3035" s="40"/>
      <c r="G3035" s="40"/>
      <c r="H3035" s="40"/>
      <c r="I3035" s="40"/>
      <c r="J3035" s="40"/>
      <c r="K3035" s="40"/>
      <c r="L3035" s="40"/>
      <c r="M3035" s="40"/>
    </row>
    <row r="3036" spans="1:13" ht="15.75" customHeight="1" x14ac:dyDescent="0.15">
      <c r="A3036" s="45"/>
      <c r="B3036" s="35"/>
      <c r="C3036" s="40"/>
      <c r="D3036" s="192" t="s">
        <v>6709</v>
      </c>
      <c r="E3036" s="193" t="s">
        <v>6710</v>
      </c>
      <c r="F3036" s="40"/>
      <c r="G3036" s="40"/>
      <c r="H3036" s="40"/>
      <c r="I3036" s="40"/>
      <c r="J3036" s="40"/>
      <c r="K3036" s="40"/>
      <c r="L3036" s="40"/>
      <c r="M3036" s="40"/>
    </row>
    <row r="3037" spans="1:13" ht="15.75" customHeight="1" x14ac:dyDescent="0.15">
      <c r="A3037" s="45"/>
      <c r="B3037" s="35"/>
      <c r="C3037" s="40"/>
      <c r="D3037" s="192" t="s">
        <v>6711</v>
      </c>
      <c r="E3037" s="193" t="s">
        <v>6712</v>
      </c>
      <c r="F3037" s="40"/>
      <c r="G3037" s="40"/>
      <c r="H3037" s="40"/>
      <c r="I3037" s="40"/>
      <c r="J3037" s="40"/>
      <c r="K3037" s="40"/>
      <c r="L3037" s="40"/>
      <c r="M3037" s="40"/>
    </row>
    <row r="3038" spans="1:13" ht="15.75" customHeight="1" x14ac:dyDescent="0.15">
      <c r="A3038" s="45"/>
      <c r="B3038" s="35"/>
      <c r="C3038" s="40"/>
      <c r="D3038" s="192" t="s">
        <v>6713</v>
      </c>
      <c r="E3038" s="193" t="s">
        <v>6714</v>
      </c>
      <c r="F3038" s="40"/>
      <c r="G3038" s="40"/>
      <c r="H3038" s="40"/>
      <c r="I3038" s="40"/>
      <c r="J3038" s="40"/>
      <c r="K3038" s="40"/>
      <c r="L3038" s="40"/>
      <c r="M3038" s="40"/>
    </row>
    <row r="3039" spans="1:13" ht="15.75" customHeight="1" x14ac:dyDescent="0.15">
      <c r="A3039" s="45"/>
      <c r="B3039" s="35"/>
      <c r="C3039" s="40"/>
      <c r="D3039" s="192" t="s">
        <v>6715</v>
      </c>
      <c r="E3039" s="193" t="s">
        <v>6716</v>
      </c>
      <c r="F3039" s="40"/>
      <c r="G3039" s="40"/>
      <c r="H3039" s="40"/>
      <c r="I3039" s="40"/>
      <c r="J3039" s="40"/>
      <c r="K3039" s="40"/>
      <c r="L3039" s="40"/>
      <c r="M3039" s="40"/>
    </row>
    <row r="3040" spans="1:13" ht="15.75" customHeight="1" x14ac:dyDescent="0.15">
      <c r="A3040" s="45"/>
      <c r="B3040" s="35"/>
      <c r="C3040" s="40"/>
      <c r="D3040" s="192" t="s">
        <v>6717</v>
      </c>
      <c r="E3040" s="193" t="s">
        <v>6718</v>
      </c>
      <c r="F3040" s="40"/>
      <c r="G3040" s="40"/>
      <c r="H3040" s="40"/>
      <c r="I3040" s="40"/>
      <c r="J3040" s="40"/>
      <c r="K3040" s="40"/>
      <c r="L3040" s="40"/>
      <c r="M3040" s="40"/>
    </row>
    <row r="3041" spans="1:13" ht="15.75" customHeight="1" x14ac:dyDescent="0.15">
      <c r="A3041" s="45"/>
      <c r="B3041" s="35"/>
      <c r="C3041" s="40"/>
      <c r="D3041" s="192" t="s">
        <v>6719</v>
      </c>
      <c r="E3041" s="193" t="s">
        <v>6720</v>
      </c>
      <c r="F3041" s="40"/>
      <c r="G3041" s="40"/>
      <c r="H3041" s="40"/>
      <c r="I3041" s="40"/>
      <c r="J3041" s="40"/>
      <c r="K3041" s="40"/>
      <c r="L3041" s="40"/>
      <c r="M3041" s="40"/>
    </row>
    <row r="3042" spans="1:13" ht="15.75" customHeight="1" x14ac:dyDescent="0.15">
      <c r="A3042" s="45"/>
      <c r="B3042" s="35"/>
      <c r="C3042" s="40"/>
      <c r="D3042" s="192" t="s">
        <v>6721</v>
      </c>
      <c r="E3042" s="193" t="s">
        <v>6722</v>
      </c>
      <c r="F3042" s="40"/>
      <c r="G3042" s="40"/>
      <c r="H3042" s="40"/>
      <c r="I3042" s="40"/>
      <c r="J3042" s="40"/>
      <c r="K3042" s="40"/>
      <c r="L3042" s="40"/>
      <c r="M3042" s="40"/>
    </row>
    <row r="3043" spans="1:13" ht="15.75" customHeight="1" x14ac:dyDescent="0.15">
      <c r="A3043" s="45"/>
      <c r="B3043" s="35"/>
      <c r="C3043" s="40"/>
      <c r="D3043" s="192" t="s">
        <v>6723</v>
      </c>
      <c r="E3043" s="193" t="s">
        <v>6724</v>
      </c>
      <c r="F3043" s="40"/>
      <c r="G3043" s="40"/>
      <c r="H3043" s="40"/>
      <c r="I3043" s="40"/>
      <c r="J3043" s="40"/>
      <c r="K3043" s="40"/>
      <c r="L3043" s="40"/>
      <c r="M3043" s="40"/>
    </row>
    <row r="3044" spans="1:13" ht="15.75" customHeight="1" x14ac:dyDescent="0.15">
      <c r="A3044" s="45"/>
      <c r="B3044" s="35"/>
      <c r="C3044" s="40"/>
      <c r="D3044" s="192" t="s">
        <v>6725</v>
      </c>
      <c r="E3044" s="193" t="s">
        <v>6726</v>
      </c>
      <c r="F3044" s="40"/>
      <c r="G3044" s="40"/>
      <c r="H3044" s="40"/>
      <c r="I3044" s="40"/>
      <c r="J3044" s="40"/>
      <c r="K3044" s="40"/>
      <c r="L3044" s="40"/>
      <c r="M3044" s="40"/>
    </row>
    <row r="3045" spans="1:13" ht="15.75" customHeight="1" x14ac:dyDescent="0.15">
      <c r="A3045" s="45"/>
      <c r="B3045" s="35"/>
      <c r="C3045" s="40"/>
      <c r="D3045" s="192" t="s">
        <v>6727</v>
      </c>
      <c r="E3045" s="193" t="s">
        <v>6728</v>
      </c>
      <c r="F3045" s="40"/>
      <c r="G3045" s="40"/>
      <c r="H3045" s="40"/>
      <c r="I3045" s="40"/>
      <c r="J3045" s="40"/>
      <c r="K3045" s="40"/>
      <c r="L3045" s="40"/>
      <c r="M3045" s="40"/>
    </row>
    <row r="3046" spans="1:13" ht="15.75" customHeight="1" x14ac:dyDescent="0.15">
      <c r="A3046" s="45"/>
      <c r="B3046" s="35"/>
      <c r="C3046" s="40"/>
      <c r="D3046" s="192" t="s">
        <v>6729</v>
      </c>
      <c r="E3046" s="193" t="s">
        <v>6730</v>
      </c>
      <c r="F3046" s="40"/>
      <c r="G3046" s="40"/>
      <c r="H3046" s="40"/>
      <c r="I3046" s="40"/>
      <c r="J3046" s="40"/>
      <c r="K3046" s="40"/>
      <c r="L3046" s="40"/>
      <c r="M3046" s="40"/>
    </row>
    <row r="3047" spans="1:13" ht="15.75" customHeight="1" x14ac:dyDescent="0.15">
      <c r="A3047" s="45"/>
      <c r="B3047" s="35"/>
      <c r="C3047" s="40"/>
      <c r="D3047" s="192" t="s">
        <v>6731</v>
      </c>
      <c r="E3047" s="193" t="s">
        <v>6732</v>
      </c>
      <c r="F3047" s="40"/>
      <c r="G3047" s="40"/>
      <c r="H3047" s="40"/>
      <c r="I3047" s="40"/>
      <c r="J3047" s="40"/>
      <c r="K3047" s="40"/>
      <c r="L3047" s="40"/>
      <c r="M3047" s="40"/>
    </row>
    <row r="3048" spans="1:13" ht="15.75" customHeight="1" x14ac:dyDescent="0.15">
      <c r="A3048" s="45"/>
      <c r="B3048" s="35"/>
      <c r="C3048" s="40"/>
      <c r="D3048" s="192" t="s">
        <v>6733</v>
      </c>
      <c r="E3048" s="193" t="s">
        <v>6734</v>
      </c>
      <c r="F3048" s="40"/>
      <c r="G3048" s="40"/>
      <c r="H3048" s="40"/>
      <c r="I3048" s="40"/>
      <c r="J3048" s="40"/>
      <c r="K3048" s="40"/>
      <c r="L3048" s="40"/>
      <c r="M3048" s="40"/>
    </row>
    <row r="3049" spans="1:13" ht="15.75" customHeight="1" x14ac:dyDescent="0.15">
      <c r="A3049" s="45"/>
      <c r="B3049" s="35"/>
      <c r="C3049" s="40"/>
      <c r="D3049" s="192" t="s">
        <v>6735</v>
      </c>
      <c r="E3049" s="193" t="s">
        <v>6736</v>
      </c>
      <c r="F3049" s="40"/>
      <c r="G3049" s="40"/>
      <c r="H3049" s="40"/>
      <c r="I3049" s="40"/>
      <c r="J3049" s="40"/>
      <c r="K3049" s="40"/>
      <c r="L3049" s="40"/>
      <c r="M3049" s="40"/>
    </row>
    <row r="3050" spans="1:13" ht="15.75" customHeight="1" x14ac:dyDescent="0.15">
      <c r="A3050" s="45"/>
      <c r="B3050" s="35"/>
      <c r="C3050" s="40"/>
      <c r="D3050" s="192" t="s">
        <v>6737</v>
      </c>
      <c r="E3050" s="193" t="s">
        <v>6738</v>
      </c>
      <c r="F3050" s="40"/>
      <c r="G3050" s="40"/>
      <c r="H3050" s="40"/>
      <c r="I3050" s="40"/>
      <c r="J3050" s="40"/>
      <c r="K3050" s="40"/>
      <c r="L3050" s="40"/>
      <c r="M3050" s="40"/>
    </row>
    <row r="3051" spans="1:13" ht="15.75" customHeight="1" x14ac:dyDescent="0.15">
      <c r="A3051" s="45"/>
      <c r="B3051" s="35"/>
      <c r="C3051" s="40"/>
      <c r="D3051" s="192" t="s">
        <v>6739</v>
      </c>
      <c r="E3051" s="193" t="s">
        <v>6740</v>
      </c>
      <c r="F3051" s="40"/>
      <c r="G3051" s="40"/>
      <c r="H3051" s="40"/>
      <c r="I3051" s="40"/>
      <c r="J3051" s="40"/>
      <c r="K3051" s="40"/>
      <c r="L3051" s="40"/>
      <c r="M3051" s="40"/>
    </row>
    <row r="3052" spans="1:13" ht="15.75" customHeight="1" x14ac:dyDescent="0.15">
      <c r="A3052" s="45"/>
      <c r="B3052" s="35"/>
      <c r="C3052" s="40"/>
      <c r="D3052" s="192" t="s">
        <v>6741</v>
      </c>
      <c r="E3052" s="193" t="s">
        <v>6742</v>
      </c>
      <c r="F3052" s="40"/>
      <c r="G3052" s="40"/>
      <c r="H3052" s="40"/>
      <c r="I3052" s="40"/>
      <c r="J3052" s="40"/>
      <c r="K3052" s="40"/>
      <c r="L3052" s="40"/>
      <c r="M3052" s="40"/>
    </row>
    <row r="3053" spans="1:13" ht="15.75" customHeight="1" x14ac:dyDescent="0.15">
      <c r="A3053" s="45"/>
      <c r="B3053" s="35"/>
      <c r="C3053" s="40"/>
      <c r="D3053" s="192" t="s">
        <v>6743</v>
      </c>
      <c r="E3053" s="193" t="s">
        <v>6744</v>
      </c>
      <c r="F3053" s="40"/>
      <c r="G3053" s="40"/>
      <c r="H3053" s="40"/>
      <c r="I3053" s="40"/>
      <c r="J3053" s="40"/>
      <c r="K3053" s="40"/>
      <c r="L3053" s="40"/>
      <c r="M3053" s="40"/>
    </row>
    <row r="3054" spans="1:13" ht="15.75" customHeight="1" x14ac:dyDescent="0.15">
      <c r="A3054" s="45"/>
      <c r="B3054" s="35"/>
      <c r="C3054" s="40"/>
      <c r="D3054" s="192" t="s">
        <v>6745</v>
      </c>
      <c r="E3054" s="193" t="s">
        <v>6746</v>
      </c>
      <c r="F3054" s="40"/>
      <c r="G3054" s="40"/>
      <c r="H3054" s="40"/>
      <c r="I3054" s="40"/>
      <c r="J3054" s="40"/>
      <c r="K3054" s="40"/>
      <c r="L3054" s="40"/>
      <c r="M3054" s="40"/>
    </row>
    <row r="3055" spans="1:13" ht="15.75" customHeight="1" x14ac:dyDescent="0.15">
      <c r="A3055" s="45"/>
      <c r="B3055" s="35"/>
      <c r="C3055" s="40"/>
      <c r="D3055" s="192" t="s">
        <v>6747</v>
      </c>
      <c r="E3055" s="193" t="s">
        <v>6748</v>
      </c>
      <c r="F3055" s="40"/>
      <c r="G3055" s="40"/>
      <c r="H3055" s="40"/>
      <c r="I3055" s="40"/>
      <c r="J3055" s="40"/>
      <c r="K3055" s="40"/>
      <c r="L3055" s="40"/>
      <c r="M3055" s="40"/>
    </row>
    <row r="3056" spans="1:13" ht="15.75" customHeight="1" x14ac:dyDescent="0.15">
      <c r="A3056" s="45"/>
      <c r="B3056" s="35"/>
      <c r="C3056" s="40"/>
      <c r="D3056" s="192" t="s">
        <v>6749</v>
      </c>
      <c r="E3056" s="193" t="s">
        <v>6750</v>
      </c>
      <c r="F3056" s="40"/>
      <c r="G3056" s="40"/>
      <c r="H3056" s="40"/>
      <c r="I3056" s="40"/>
      <c r="J3056" s="40"/>
      <c r="K3056" s="40"/>
      <c r="L3056" s="40"/>
      <c r="M3056" s="40"/>
    </row>
    <row r="3057" spans="1:13" ht="15.75" customHeight="1" x14ac:dyDescent="0.15">
      <c r="A3057" s="45"/>
      <c r="B3057" s="35"/>
      <c r="C3057" s="40"/>
      <c r="D3057" s="192" t="s">
        <v>6751</v>
      </c>
      <c r="E3057" s="193" t="s">
        <v>6752</v>
      </c>
      <c r="F3057" s="40"/>
      <c r="G3057" s="40"/>
      <c r="H3057" s="40"/>
      <c r="I3057" s="40"/>
      <c r="J3057" s="40"/>
      <c r="K3057" s="40"/>
      <c r="L3057" s="40"/>
      <c r="M3057" s="40"/>
    </row>
    <row r="3058" spans="1:13" ht="15.75" customHeight="1" x14ac:dyDescent="0.15">
      <c r="A3058" s="45"/>
      <c r="B3058" s="35"/>
      <c r="C3058" s="40"/>
      <c r="D3058" s="192" t="s">
        <v>6753</v>
      </c>
      <c r="E3058" s="193" t="s">
        <v>6754</v>
      </c>
      <c r="F3058" s="40"/>
      <c r="G3058" s="40"/>
      <c r="H3058" s="40"/>
      <c r="I3058" s="40"/>
      <c r="J3058" s="40"/>
      <c r="K3058" s="40"/>
      <c r="L3058" s="40"/>
      <c r="M3058" s="40"/>
    </row>
    <row r="3059" spans="1:13" ht="15.75" customHeight="1" x14ac:dyDescent="0.15">
      <c r="A3059" s="45"/>
      <c r="B3059" s="35"/>
      <c r="C3059" s="40"/>
      <c r="D3059" s="192" t="s">
        <v>6755</v>
      </c>
      <c r="E3059" s="193" t="s">
        <v>6756</v>
      </c>
      <c r="F3059" s="40"/>
      <c r="G3059" s="40"/>
      <c r="H3059" s="40"/>
      <c r="I3059" s="40"/>
      <c r="J3059" s="40"/>
      <c r="K3059" s="40"/>
      <c r="L3059" s="40"/>
      <c r="M3059" s="40"/>
    </row>
    <row r="3060" spans="1:13" ht="15.75" customHeight="1" x14ac:dyDescent="0.15">
      <c r="A3060" s="45"/>
      <c r="B3060" s="35"/>
      <c r="C3060" s="40"/>
      <c r="D3060" s="192" t="s">
        <v>6757</v>
      </c>
      <c r="E3060" s="193" t="s">
        <v>6758</v>
      </c>
      <c r="F3060" s="40"/>
      <c r="G3060" s="40"/>
      <c r="H3060" s="40"/>
      <c r="I3060" s="40"/>
      <c r="J3060" s="40"/>
      <c r="K3060" s="40"/>
      <c r="L3060" s="40"/>
      <c r="M3060" s="40"/>
    </row>
    <row r="3061" spans="1:13" ht="15.75" customHeight="1" x14ac:dyDescent="0.15">
      <c r="A3061" s="45"/>
      <c r="B3061" s="35"/>
      <c r="C3061" s="40"/>
      <c r="D3061" s="192" t="s">
        <v>6759</v>
      </c>
      <c r="E3061" s="193" t="s">
        <v>6760</v>
      </c>
      <c r="F3061" s="40"/>
      <c r="G3061" s="40"/>
      <c r="H3061" s="40"/>
      <c r="I3061" s="40"/>
      <c r="J3061" s="40"/>
      <c r="K3061" s="40"/>
      <c r="L3061" s="40"/>
      <c r="M3061" s="40"/>
    </row>
    <row r="3062" spans="1:13" ht="15.75" customHeight="1" x14ac:dyDescent="0.15">
      <c r="A3062" s="45"/>
      <c r="B3062" s="35"/>
      <c r="C3062" s="40"/>
      <c r="D3062" s="192" t="s">
        <v>6761</v>
      </c>
      <c r="E3062" s="193" t="s">
        <v>6762</v>
      </c>
      <c r="F3062" s="40"/>
      <c r="G3062" s="40"/>
      <c r="H3062" s="40"/>
      <c r="I3062" s="40"/>
      <c r="J3062" s="40"/>
      <c r="K3062" s="40"/>
      <c r="L3062" s="40"/>
      <c r="M3062" s="40"/>
    </row>
    <row r="3063" spans="1:13" ht="15.75" customHeight="1" x14ac:dyDescent="0.15">
      <c r="A3063" s="45"/>
      <c r="B3063" s="35"/>
      <c r="C3063" s="40"/>
      <c r="D3063" s="192" t="s">
        <v>6763</v>
      </c>
      <c r="E3063" s="193" t="s">
        <v>6764</v>
      </c>
      <c r="F3063" s="40"/>
      <c r="G3063" s="40"/>
      <c r="H3063" s="40"/>
      <c r="I3063" s="40"/>
      <c r="J3063" s="40"/>
      <c r="K3063" s="40"/>
      <c r="L3063" s="40"/>
      <c r="M3063" s="40"/>
    </row>
    <row r="3064" spans="1:13" ht="15.75" customHeight="1" x14ac:dyDescent="0.15">
      <c r="A3064" s="45"/>
      <c r="B3064" s="35"/>
      <c r="C3064" s="40"/>
      <c r="D3064" s="192" t="s">
        <v>6765</v>
      </c>
      <c r="E3064" s="193" t="s">
        <v>6766</v>
      </c>
      <c r="F3064" s="40"/>
      <c r="G3064" s="40"/>
      <c r="H3064" s="40"/>
      <c r="I3064" s="40"/>
      <c r="J3064" s="40"/>
      <c r="K3064" s="40"/>
      <c r="L3064" s="40"/>
      <c r="M3064" s="40"/>
    </row>
    <row r="3065" spans="1:13" ht="15.75" customHeight="1" x14ac:dyDescent="0.15">
      <c r="A3065" s="45"/>
      <c r="B3065" s="35"/>
      <c r="C3065" s="40"/>
      <c r="D3065" s="192" t="s">
        <v>6767</v>
      </c>
      <c r="E3065" s="193" t="s">
        <v>6768</v>
      </c>
      <c r="F3065" s="40"/>
      <c r="G3065" s="40"/>
      <c r="H3065" s="40"/>
      <c r="I3065" s="40"/>
      <c r="J3065" s="40"/>
      <c r="K3065" s="40"/>
      <c r="L3065" s="40"/>
      <c r="M3065" s="40"/>
    </row>
    <row r="3066" spans="1:13" ht="15.75" customHeight="1" x14ac:dyDescent="0.15">
      <c r="A3066" s="45"/>
      <c r="B3066" s="35"/>
      <c r="C3066" s="40"/>
      <c r="D3066" s="192" t="s">
        <v>6769</v>
      </c>
      <c r="E3066" s="193" t="s">
        <v>6770</v>
      </c>
      <c r="F3066" s="40"/>
      <c r="G3066" s="40"/>
      <c r="H3066" s="40"/>
      <c r="I3066" s="40"/>
      <c r="J3066" s="40"/>
      <c r="K3066" s="40"/>
      <c r="L3066" s="40"/>
      <c r="M3066" s="40"/>
    </row>
    <row r="3067" spans="1:13" ht="15.75" customHeight="1" x14ac:dyDescent="0.15">
      <c r="A3067" s="45"/>
      <c r="B3067" s="35"/>
      <c r="C3067" s="40"/>
      <c r="D3067" s="192" t="s">
        <v>6771</v>
      </c>
      <c r="E3067" s="193" t="s">
        <v>6772</v>
      </c>
      <c r="F3067" s="40"/>
      <c r="G3067" s="40"/>
      <c r="H3067" s="40"/>
      <c r="I3067" s="40"/>
      <c r="J3067" s="40"/>
      <c r="K3067" s="40"/>
      <c r="L3067" s="40"/>
      <c r="M3067" s="40"/>
    </row>
    <row r="3068" spans="1:13" ht="15.75" customHeight="1" x14ac:dyDescent="0.15">
      <c r="A3068" s="45"/>
      <c r="B3068" s="35"/>
      <c r="C3068" s="40"/>
      <c r="D3068" s="192" t="s">
        <v>6773</v>
      </c>
      <c r="E3068" s="193" t="s">
        <v>6774</v>
      </c>
      <c r="F3068" s="40"/>
      <c r="G3068" s="40"/>
      <c r="H3068" s="40"/>
      <c r="I3068" s="40"/>
      <c r="J3068" s="40"/>
      <c r="K3068" s="40"/>
      <c r="L3068" s="40"/>
      <c r="M3068" s="40"/>
    </row>
    <row r="3069" spans="1:13" ht="15.75" customHeight="1" x14ac:dyDescent="0.15">
      <c r="A3069" s="45"/>
      <c r="B3069" s="35"/>
      <c r="C3069" s="40"/>
      <c r="D3069" s="192" t="s">
        <v>6775</v>
      </c>
      <c r="E3069" s="193" t="s">
        <v>6776</v>
      </c>
      <c r="F3069" s="40"/>
      <c r="G3069" s="40"/>
      <c r="H3069" s="40"/>
      <c r="I3069" s="40"/>
      <c r="J3069" s="40"/>
      <c r="K3069" s="40"/>
      <c r="L3069" s="40"/>
      <c r="M3069" s="40"/>
    </row>
    <row r="3070" spans="1:13" ht="15.75" customHeight="1" x14ac:dyDescent="0.15">
      <c r="A3070" s="45"/>
      <c r="B3070" s="35"/>
      <c r="C3070" s="40"/>
      <c r="D3070" s="192" t="s">
        <v>6777</v>
      </c>
      <c r="E3070" s="193" t="s">
        <v>6778</v>
      </c>
      <c r="F3070" s="40"/>
      <c r="G3070" s="40"/>
      <c r="H3070" s="40"/>
      <c r="I3070" s="40"/>
      <c r="J3070" s="40"/>
      <c r="K3070" s="40"/>
      <c r="L3070" s="40"/>
      <c r="M3070" s="40"/>
    </row>
    <row r="3071" spans="1:13" ht="15.75" customHeight="1" x14ac:dyDescent="0.15">
      <c r="A3071" s="45"/>
      <c r="B3071" s="35"/>
      <c r="C3071" s="40"/>
      <c r="D3071" s="192" t="s">
        <v>6779</v>
      </c>
      <c r="E3071" s="193" t="s">
        <v>6780</v>
      </c>
      <c r="F3071" s="40"/>
      <c r="G3071" s="40"/>
      <c r="H3071" s="40"/>
      <c r="I3071" s="40"/>
      <c r="J3071" s="40"/>
      <c r="K3071" s="40"/>
      <c r="L3071" s="40"/>
      <c r="M3071" s="40"/>
    </row>
    <row r="3072" spans="1:13" ht="15.75" customHeight="1" x14ac:dyDescent="0.15">
      <c r="A3072" s="45"/>
      <c r="B3072" s="35"/>
      <c r="C3072" s="40"/>
      <c r="D3072" s="192" t="s">
        <v>6781</v>
      </c>
      <c r="E3072" s="193" t="s">
        <v>6782</v>
      </c>
      <c r="F3072" s="40"/>
      <c r="G3072" s="40"/>
      <c r="H3072" s="40"/>
      <c r="I3072" s="40"/>
      <c r="J3072" s="40"/>
      <c r="K3072" s="40"/>
      <c r="L3072" s="40"/>
      <c r="M3072" s="40"/>
    </row>
    <row r="3073" spans="1:13" ht="15.75" customHeight="1" x14ac:dyDescent="0.15">
      <c r="A3073" s="45"/>
      <c r="B3073" s="35"/>
      <c r="C3073" s="40"/>
      <c r="D3073" s="192" t="s">
        <v>6783</v>
      </c>
      <c r="E3073" s="193" t="s">
        <v>6784</v>
      </c>
      <c r="F3073" s="40"/>
      <c r="G3073" s="40"/>
      <c r="H3073" s="40"/>
      <c r="I3073" s="40"/>
      <c r="J3073" s="40"/>
      <c r="K3073" s="40"/>
      <c r="L3073" s="40"/>
      <c r="M3073" s="40"/>
    </row>
    <row r="3074" spans="1:13" ht="15.75" customHeight="1" x14ac:dyDescent="0.15">
      <c r="A3074" s="45"/>
      <c r="B3074" s="35"/>
      <c r="C3074" s="40"/>
      <c r="D3074" s="192" t="s">
        <v>6785</v>
      </c>
      <c r="E3074" s="193" t="s">
        <v>6786</v>
      </c>
      <c r="F3074" s="40"/>
      <c r="G3074" s="40"/>
      <c r="H3074" s="40"/>
      <c r="I3074" s="40"/>
      <c r="J3074" s="40"/>
      <c r="K3074" s="40"/>
      <c r="L3074" s="40"/>
      <c r="M3074" s="40"/>
    </row>
    <row r="3075" spans="1:13" ht="15.75" customHeight="1" x14ac:dyDescent="0.15">
      <c r="A3075" s="45"/>
      <c r="B3075" s="35"/>
      <c r="C3075" s="40"/>
      <c r="D3075" s="192" t="s">
        <v>6787</v>
      </c>
      <c r="E3075" s="193" t="s">
        <v>6788</v>
      </c>
      <c r="F3075" s="40"/>
      <c r="G3075" s="40"/>
      <c r="H3075" s="40"/>
      <c r="I3075" s="40"/>
      <c r="J3075" s="40"/>
      <c r="K3075" s="40"/>
      <c r="L3075" s="40"/>
      <c r="M3075" s="40"/>
    </row>
    <row r="3076" spans="1:13" ht="15.75" customHeight="1" x14ac:dyDescent="0.15">
      <c r="A3076" s="45"/>
      <c r="B3076" s="35"/>
      <c r="C3076" s="40"/>
      <c r="D3076" s="192" t="s">
        <v>6789</v>
      </c>
      <c r="E3076" s="193" t="s">
        <v>6790</v>
      </c>
      <c r="F3076" s="40"/>
      <c r="G3076" s="40"/>
      <c r="H3076" s="40"/>
      <c r="I3076" s="40"/>
      <c r="J3076" s="40"/>
      <c r="K3076" s="40"/>
      <c r="L3076" s="40"/>
      <c r="M3076" s="40"/>
    </row>
    <row r="3077" spans="1:13" ht="15.75" customHeight="1" x14ac:dyDescent="0.15">
      <c r="A3077" s="45"/>
      <c r="B3077" s="35"/>
      <c r="C3077" s="40"/>
      <c r="D3077" s="192" t="s">
        <v>6791</v>
      </c>
      <c r="E3077" s="193" t="s">
        <v>6792</v>
      </c>
      <c r="F3077" s="40"/>
      <c r="G3077" s="40"/>
      <c r="H3077" s="40"/>
      <c r="I3077" s="40"/>
      <c r="J3077" s="40"/>
      <c r="K3077" s="40"/>
      <c r="L3077" s="40"/>
      <c r="M3077" s="40"/>
    </row>
    <row r="3078" spans="1:13" ht="15.75" customHeight="1" x14ac:dyDescent="0.15">
      <c r="A3078" s="45"/>
      <c r="B3078" s="35"/>
      <c r="C3078" s="40"/>
      <c r="D3078" s="192" t="s">
        <v>6793</v>
      </c>
      <c r="E3078" s="193" t="s">
        <v>6794</v>
      </c>
      <c r="F3078" s="40"/>
      <c r="G3078" s="40"/>
      <c r="H3078" s="40"/>
      <c r="I3078" s="40"/>
      <c r="J3078" s="40"/>
      <c r="K3078" s="40"/>
      <c r="L3078" s="40"/>
      <c r="M3078" s="40"/>
    </row>
    <row r="3079" spans="1:13" ht="15.75" customHeight="1" x14ac:dyDescent="0.15">
      <c r="A3079" s="45"/>
      <c r="B3079" s="35"/>
      <c r="C3079" s="40"/>
      <c r="D3079" s="192" t="s">
        <v>6795</v>
      </c>
      <c r="E3079" s="193" t="s">
        <v>6796</v>
      </c>
      <c r="F3079" s="40"/>
      <c r="G3079" s="40"/>
      <c r="H3079" s="40"/>
      <c r="I3079" s="40"/>
      <c r="J3079" s="40"/>
      <c r="K3079" s="40"/>
      <c r="L3079" s="40"/>
      <c r="M3079" s="40"/>
    </row>
    <row r="3080" spans="1:13" ht="15.75" customHeight="1" x14ac:dyDescent="0.15">
      <c r="A3080" s="45"/>
      <c r="B3080" s="35"/>
      <c r="C3080" s="40"/>
      <c r="D3080" s="192" t="s">
        <v>6797</v>
      </c>
      <c r="E3080" s="193" t="s">
        <v>6798</v>
      </c>
      <c r="F3080" s="40"/>
      <c r="G3080" s="40"/>
      <c r="H3080" s="40"/>
      <c r="I3080" s="40"/>
      <c r="J3080" s="40"/>
      <c r="K3080" s="40"/>
      <c r="L3080" s="40"/>
      <c r="M3080" s="40"/>
    </row>
    <row r="3081" spans="1:13" ht="15.75" customHeight="1" x14ac:dyDescent="0.15">
      <c r="A3081" s="45"/>
      <c r="B3081" s="35"/>
      <c r="C3081" s="40"/>
      <c r="D3081" s="192" t="s">
        <v>6799</v>
      </c>
      <c r="E3081" s="193" t="s">
        <v>6800</v>
      </c>
      <c r="F3081" s="40"/>
      <c r="G3081" s="40"/>
      <c r="H3081" s="40"/>
      <c r="I3081" s="40"/>
      <c r="J3081" s="40"/>
      <c r="K3081" s="40"/>
      <c r="L3081" s="40"/>
      <c r="M3081" s="40"/>
    </row>
    <row r="3082" spans="1:13" ht="15.75" customHeight="1" x14ac:dyDescent="0.15">
      <c r="A3082" s="45"/>
      <c r="B3082" s="35"/>
      <c r="C3082" s="40"/>
      <c r="D3082" s="192" t="s">
        <v>6801</v>
      </c>
      <c r="E3082" s="193" t="s">
        <v>6802</v>
      </c>
      <c r="F3082" s="40"/>
      <c r="G3082" s="40"/>
      <c r="H3082" s="40"/>
      <c r="I3082" s="40"/>
      <c r="J3082" s="40"/>
      <c r="K3082" s="40"/>
      <c r="L3082" s="40"/>
      <c r="M3082" s="40"/>
    </row>
    <row r="3083" spans="1:13" ht="15.75" customHeight="1" x14ac:dyDescent="0.15">
      <c r="A3083" s="45"/>
      <c r="B3083" s="35"/>
      <c r="C3083" s="40"/>
      <c r="D3083" s="192" t="s">
        <v>6803</v>
      </c>
      <c r="E3083" s="193" t="s">
        <v>6804</v>
      </c>
      <c r="F3083" s="40"/>
      <c r="G3083" s="40"/>
      <c r="H3083" s="40"/>
      <c r="I3083" s="40"/>
      <c r="J3083" s="40"/>
      <c r="K3083" s="40"/>
      <c r="L3083" s="40"/>
      <c r="M3083" s="40"/>
    </row>
    <row r="3084" spans="1:13" ht="15.75" customHeight="1" x14ac:dyDescent="0.15">
      <c r="A3084" s="45"/>
      <c r="B3084" s="35"/>
      <c r="C3084" s="40"/>
      <c r="D3084" s="192" t="s">
        <v>6805</v>
      </c>
      <c r="E3084" s="193" t="s">
        <v>6806</v>
      </c>
      <c r="F3084" s="40"/>
      <c r="G3084" s="40"/>
      <c r="H3084" s="40"/>
      <c r="I3084" s="40"/>
      <c r="J3084" s="40"/>
      <c r="K3084" s="40"/>
      <c r="L3084" s="40"/>
      <c r="M3084" s="40"/>
    </row>
    <row r="3085" spans="1:13" ht="15.75" customHeight="1" x14ac:dyDescent="0.15">
      <c r="A3085" s="45"/>
      <c r="B3085" s="35"/>
      <c r="C3085" s="40"/>
      <c r="D3085" s="192" t="s">
        <v>6807</v>
      </c>
      <c r="E3085" s="193" t="s">
        <v>6808</v>
      </c>
      <c r="F3085" s="40"/>
      <c r="G3085" s="40"/>
      <c r="H3085" s="40"/>
      <c r="I3085" s="40"/>
      <c r="J3085" s="40"/>
      <c r="K3085" s="40"/>
      <c r="L3085" s="40"/>
      <c r="M3085" s="40"/>
    </row>
    <row r="3086" spans="1:13" ht="15.75" customHeight="1" x14ac:dyDescent="0.15">
      <c r="A3086" s="45"/>
      <c r="B3086" s="35"/>
      <c r="C3086" s="40"/>
      <c r="D3086" s="192" t="s">
        <v>6809</v>
      </c>
      <c r="E3086" s="193" t="s">
        <v>6810</v>
      </c>
      <c r="F3086" s="40"/>
      <c r="G3086" s="40"/>
      <c r="H3086" s="40"/>
      <c r="I3086" s="40"/>
      <c r="J3086" s="40"/>
      <c r="K3086" s="40"/>
      <c r="L3086" s="40"/>
      <c r="M3086" s="40"/>
    </row>
    <row r="3087" spans="1:13" ht="15.75" customHeight="1" x14ac:dyDescent="0.15">
      <c r="A3087" s="45"/>
      <c r="B3087" s="35"/>
      <c r="C3087" s="40"/>
      <c r="D3087" s="192" t="s">
        <v>6811</v>
      </c>
      <c r="E3087" s="193" t="s">
        <v>6812</v>
      </c>
      <c r="F3087" s="40"/>
      <c r="G3087" s="40"/>
      <c r="H3087" s="40"/>
      <c r="I3087" s="40"/>
      <c r="J3087" s="40"/>
      <c r="K3087" s="40"/>
      <c r="L3087" s="40"/>
      <c r="M3087" s="40"/>
    </row>
    <row r="3088" spans="1:13" ht="15.75" customHeight="1" x14ac:dyDescent="0.15">
      <c r="A3088" s="45"/>
      <c r="B3088" s="35"/>
      <c r="C3088" s="40"/>
      <c r="D3088" s="192" t="s">
        <v>6813</v>
      </c>
      <c r="E3088" s="193" t="s">
        <v>6814</v>
      </c>
      <c r="F3088" s="40"/>
      <c r="G3088" s="40"/>
      <c r="H3088" s="40"/>
      <c r="I3088" s="40"/>
      <c r="J3088" s="40"/>
      <c r="K3088" s="40"/>
      <c r="L3088" s="40"/>
      <c r="M3088" s="40"/>
    </row>
    <row r="3089" spans="1:13" ht="15.75" customHeight="1" x14ac:dyDescent="0.15">
      <c r="A3089" s="45"/>
      <c r="B3089" s="35"/>
      <c r="C3089" s="40"/>
      <c r="D3089" s="192" t="s">
        <v>6815</v>
      </c>
      <c r="E3089" s="193" t="s">
        <v>6816</v>
      </c>
      <c r="F3089" s="40"/>
      <c r="G3089" s="40"/>
      <c r="H3089" s="40"/>
      <c r="I3089" s="40"/>
      <c r="J3089" s="40"/>
      <c r="K3089" s="40"/>
      <c r="L3089" s="40"/>
      <c r="M3089" s="40"/>
    </row>
    <row r="3090" spans="1:13" ht="15.75" customHeight="1" x14ac:dyDescent="0.15">
      <c r="A3090" s="45"/>
      <c r="B3090" s="35"/>
      <c r="C3090" s="40"/>
      <c r="D3090" s="192" t="s">
        <v>6817</v>
      </c>
      <c r="E3090" s="193" t="s">
        <v>6818</v>
      </c>
      <c r="F3090" s="40"/>
      <c r="G3090" s="40"/>
      <c r="H3090" s="40"/>
      <c r="I3090" s="40"/>
      <c r="J3090" s="40"/>
      <c r="K3090" s="40"/>
      <c r="L3090" s="40"/>
      <c r="M3090" s="40"/>
    </row>
    <row r="3091" spans="1:13" ht="15.75" customHeight="1" x14ac:dyDescent="0.15">
      <c r="A3091" s="45"/>
      <c r="B3091" s="35"/>
      <c r="C3091" s="40"/>
      <c r="D3091" s="192" t="s">
        <v>6819</v>
      </c>
      <c r="E3091" s="193" t="s">
        <v>6820</v>
      </c>
      <c r="F3091" s="40"/>
      <c r="G3091" s="40"/>
      <c r="H3091" s="40"/>
      <c r="I3091" s="40"/>
      <c r="J3091" s="40"/>
      <c r="K3091" s="40"/>
      <c r="L3091" s="40"/>
      <c r="M3091" s="40"/>
    </row>
    <row r="3092" spans="1:13" ht="15.75" customHeight="1" x14ac:dyDescent="0.15">
      <c r="A3092" s="45"/>
      <c r="B3092" s="35"/>
      <c r="C3092" s="40"/>
      <c r="D3092" s="192" t="s">
        <v>6821</v>
      </c>
      <c r="E3092" s="193" t="s">
        <v>6822</v>
      </c>
      <c r="F3092" s="40"/>
      <c r="G3092" s="40"/>
      <c r="H3092" s="40"/>
      <c r="I3092" s="40"/>
      <c r="J3092" s="40"/>
      <c r="K3092" s="40"/>
      <c r="L3092" s="40"/>
      <c r="M3092" s="40"/>
    </row>
    <row r="3093" spans="1:13" ht="15.75" customHeight="1" x14ac:dyDescent="0.15">
      <c r="A3093" s="45"/>
      <c r="B3093" s="35"/>
      <c r="C3093" s="40"/>
      <c r="D3093" s="192" t="s">
        <v>6823</v>
      </c>
      <c r="E3093" s="193" t="s">
        <v>6824</v>
      </c>
      <c r="F3093" s="40"/>
      <c r="G3093" s="40"/>
      <c r="H3093" s="40"/>
      <c r="I3093" s="40"/>
      <c r="J3093" s="40"/>
      <c r="K3093" s="40"/>
      <c r="L3093" s="40"/>
      <c r="M3093" s="40"/>
    </row>
    <row r="3094" spans="1:13" ht="15.75" customHeight="1" x14ac:dyDescent="0.15">
      <c r="A3094" s="45"/>
      <c r="B3094" s="35"/>
      <c r="C3094" s="40"/>
      <c r="D3094" s="192" t="s">
        <v>6825</v>
      </c>
      <c r="E3094" s="193" t="s">
        <v>6826</v>
      </c>
      <c r="F3094" s="40"/>
      <c r="G3094" s="40"/>
      <c r="H3094" s="40"/>
      <c r="I3094" s="40"/>
      <c r="J3094" s="40"/>
      <c r="K3094" s="40"/>
      <c r="L3094" s="40"/>
      <c r="M3094" s="40"/>
    </row>
    <row r="3095" spans="1:13" ht="15.75" customHeight="1" x14ac:dyDescent="0.15">
      <c r="A3095" s="45"/>
      <c r="B3095" s="35"/>
      <c r="C3095" s="40"/>
      <c r="D3095" s="192" t="s">
        <v>6827</v>
      </c>
      <c r="E3095" s="193" t="s">
        <v>6828</v>
      </c>
      <c r="F3095" s="40"/>
      <c r="G3095" s="40"/>
      <c r="H3095" s="40"/>
      <c r="I3095" s="40"/>
      <c r="J3095" s="40"/>
      <c r="K3095" s="40"/>
      <c r="L3095" s="40"/>
      <c r="M3095" s="40"/>
    </row>
    <row r="3096" spans="1:13" ht="15.75" customHeight="1" x14ac:dyDescent="0.15">
      <c r="A3096" s="45"/>
      <c r="B3096" s="35"/>
      <c r="C3096" s="40"/>
      <c r="D3096" s="192" t="s">
        <v>6829</v>
      </c>
      <c r="E3096" s="193" t="s">
        <v>6830</v>
      </c>
      <c r="F3096" s="40"/>
      <c r="G3096" s="40"/>
      <c r="H3096" s="40"/>
      <c r="I3096" s="40"/>
      <c r="J3096" s="40"/>
      <c r="K3096" s="40"/>
      <c r="L3096" s="40"/>
      <c r="M3096" s="40"/>
    </row>
    <row r="3097" spans="1:13" ht="15.75" customHeight="1" x14ac:dyDescent="0.15">
      <c r="A3097" s="45"/>
      <c r="B3097" s="35"/>
      <c r="C3097" s="40"/>
      <c r="D3097" s="192" t="s">
        <v>6831</v>
      </c>
      <c r="E3097" s="193" t="s">
        <v>6832</v>
      </c>
      <c r="F3097" s="40"/>
      <c r="G3097" s="40"/>
      <c r="H3097" s="40"/>
      <c r="I3097" s="40"/>
      <c r="J3097" s="40"/>
      <c r="K3097" s="40"/>
      <c r="L3097" s="40"/>
      <c r="M3097" s="40"/>
    </row>
    <row r="3098" spans="1:13" ht="15.75" customHeight="1" x14ac:dyDescent="0.15">
      <c r="A3098" s="45"/>
      <c r="B3098" s="35"/>
      <c r="C3098" s="40"/>
      <c r="D3098" s="192" t="s">
        <v>6833</v>
      </c>
      <c r="E3098" s="193" t="s">
        <v>6834</v>
      </c>
      <c r="F3098" s="40"/>
      <c r="G3098" s="40"/>
      <c r="H3098" s="40"/>
      <c r="I3098" s="40"/>
      <c r="J3098" s="40"/>
      <c r="K3098" s="40"/>
      <c r="L3098" s="40"/>
      <c r="M3098" s="40"/>
    </row>
    <row r="3099" spans="1:13" ht="15.75" customHeight="1" x14ac:dyDescent="0.15">
      <c r="A3099" s="45"/>
      <c r="B3099" s="35"/>
      <c r="C3099" s="40"/>
      <c r="D3099" s="192" t="s">
        <v>6835</v>
      </c>
      <c r="E3099" s="193" t="s">
        <v>6836</v>
      </c>
      <c r="F3099" s="40"/>
      <c r="G3099" s="40"/>
      <c r="H3099" s="40"/>
      <c r="I3099" s="40"/>
      <c r="J3099" s="40"/>
      <c r="K3099" s="40"/>
      <c r="L3099" s="40"/>
      <c r="M3099" s="40"/>
    </row>
    <row r="3100" spans="1:13" ht="15.75" customHeight="1" x14ac:dyDescent="0.15">
      <c r="A3100" s="45"/>
      <c r="B3100" s="35"/>
      <c r="C3100" s="40"/>
      <c r="D3100" s="192" t="s">
        <v>6837</v>
      </c>
      <c r="E3100" s="193" t="s">
        <v>6838</v>
      </c>
      <c r="F3100" s="40"/>
      <c r="G3100" s="40"/>
      <c r="H3100" s="40"/>
      <c r="I3100" s="40"/>
      <c r="J3100" s="40"/>
      <c r="K3100" s="40"/>
      <c r="L3100" s="40"/>
      <c r="M3100" s="40"/>
    </row>
    <row r="3101" spans="1:13" ht="15.75" customHeight="1" x14ac:dyDescent="0.15">
      <c r="A3101" s="45"/>
      <c r="B3101" s="35"/>
      <c r="C3101" s="40"/>
      <c r="D3101" s="192" t="s">
        <v>6839</v>
      </c>
      <c r="E3101" s="193" t="s">
        <v>6840</v>
      </c>
      <c r="F3101" s="40"/>
      <c r="G3101" s="40"/>
      <c r="H3101" s="40"/>
      <c r="I3101" s="40"/>
      <c r="J3101" s="40"/>
      <c r="K3101" s="40"/>
      <c r="L3101" s="40"/>
      <c r="M3101" s="40"/>
    </row>
    <row r="3102" spans="1:13" ht="15.75" customHeight="1" x14ac:dyDescent="0.15">
      <c r="A3102" s="45"/>
      <c r="B3102" s="35"/>
      <c r="C3102" s="40"/>
      <c r="D3102" s="192" t="s">
        <v>6841</v>
      </c>
      <c r="E3102" s="193" t="s">
        <v>6842</v>
      </c>
      <c r="F3102" s="40"/>
      <c r="G3102" s="40"/>
      <c r="H3102" s="40"/>
      <c r="I3102" s="40"/>
      <c r="J3102" s="40"/>
      <c r="K3102" s="40"/>
      <c r="L3102" s="40"/>
      <c r="M3102" s="40"/>
    </row>
    <row r="3103" spans="1:13" ht="15.75" customHeight="1" x14ac:dyDescent="0.15">
      <c r="A3103" s="45"/>
      <c r="B3103" s="35"/>
      <c r="C3103" s="40"/>
      <c r="D3103" s="192" t="s">
        <v>6843</v>
      </c>
      <c r="E3103" s="193" t="s">
        <v>6844</v>
      </c>
      <c r="F3103" s="40"/>
      <c r="G3103" s="40"/>
      <c r="H3103" s="40"/>
      <c r="I3103" s="40"/>
      <c r="J3103" s="40"/>
      <c r="K3103" s="40"/>
      <c r="L3103" s="40"/>
      <c r="M3103" s="40"/>
    </row>
    <row r="3104" spans="1:13" ht="15.75" customHeight="1" x14ac:dyDescent="0.15">
      <c r="A3104" s="45"/>
      <c r="B3104" s="35"/>
      <c r="C3104" s="40"/>
      <c r="D3104" s="192" t="s">
        <v>6845</v>
      </c>
      <c r="E3104" s="193" t="s">
        <v>6846</v>
      </c>
      <c r="F3104" s="40"/>
      <c r="G3104" s="40"/>
      <c r="H3104" s="40"/>
      <c r="I3104" s="40"/>
      <c r="J3104" s="40"/>
      <c r="K3104" s="40"/>
      <c r="L3104" s="40"/>
      <c r="M3104" s="40"/>
    </row>
    <row r="3105" spans="1:13" ht="15.75" customHeight="1" x14ac:dyDescent="0.15">
      <c r="A3105" s="45"/>
      <c r="B3105" s="35"/>
      <c r="C3105" s="40"/>
      <c r="D3105" s="192" t="s">
        <v>6847</v>
      </c>
      <c r="E3105" s="193" t="s">
        <v>6848</v>
      </c>
      <c r="F3105" s="40"/>
      <c r="G3105" s="40"/>
      <c r="H3105" s="40"/>
      <c r="I3105" s="40"/>
      <c r="J3105" s="40"/>
      <c r="K3105" s="40"/>
      <c r="L3105" s="40"/>
      <c r="M3105" s="40"/>
    </row>
    <row r="3106" spans="1:13" ht="15.75" customHeight="1" x14ac:dyDescent="0.15">
      <c r="A3106" s="45"/>
      <c r="B3106" s="35"/>
      <c r="C3106" s="40"/>
      <c r="D3106" s="192" t="s">
        <v>6849</v>
      </c>
      <c r="E3106" s="193" t="s">
        <v>6850</v>
      </c>
      <c r="F3106" s="40"/>
      <c r="G3106" s="40"/>
      <c r="H3106" s="40"/>
      <c r="I3106" s="40"/>
      <c r="J3106" s="40"/>
      <c r="K3106" s="40"/>
      <c r="L3106" s="40"/>
      <c r="M3106" s="40"/>
    </row>
    <row r="3107" spans="1:13" ht="15.75" customHeight="1" x14ac:dyDescent="0.15">
      <c r="A3107" s="45"/>
      <c r="B3107" s="35"/>
      <c r="C3107" s="40"/>
      <c r="D3107" s="192" t="s">
        <v>6851</v>
      </c>
      <c r="E3107" s="193" t="s">
        <v>6852</v>
      </c>
      <c r="F3107" s="40"/>
      <c r="G3107" s="40"/>
      <c r="H3107" s="40"/>
      <c r="I3107" s="40"/>
      <c r="J3107" s="40"/>
      <c r="K3107" s="40"/>
      <c r="L3107" s="40"/>
      <c r="M3107" s="40"/>
    </row>
    <row r="3108" spans="1:13" ht="15.75" customHeight="1" x14ac:dyDescent="0.15">
      <c r="A3108" s="45"/>
      <c r="B3108" s="35"/>
      <c r="C3108" s="40"/>
      <c r="D3108" s="192" t="s">
        <v>6853</v>
      </c>
      <c r="E3108" s="193" t="s">
        <v>6854</v>
      </c>
      <c r="F3108" s="40"/>
      <c r="G3108" s="40"/>
      <c r="H3108" s="40"/>
      <c r="I3108" s="40"/>
      <c r="J3108" s="40"/>
      <c r="K3108" s="40"/>
      <c r="L3108" s="40"/>
      <c r="M3108" s="40"/>
    </row>
    <row r="3109" spans="1:13" ht="15.75" customHeight="1" x14ac:dyDescent="0.15">
      <c r="A3109" s="45"/>
      <c r="B3109" s="35"/>
      <c r="C3109" s="40"/>
      <c r="D3109" s="192" t="s">
        <v>6855</v>
      </c>
      <c r="E3109" s="193" t="s">
        <v>6856</v>
      </c>
      <c r="F3109" s="40"/>
      <c r="G3109" s="40"/>
      <c r="H3109" s="40"/>
      <c r="I3109" s="40"/>
      <c r="J3109" s="40"/>
      <c r="K3109" s="40"/>
      <c r="L3109" s="40"/>
      <c r="M3109" s="40"/>
    </row>
    <row r="3110" spans="1:13" ht="15.75" customHeight="1" x14ac:dyDescent="0.15">
      <c r="A3110" s="45"/>
      <c r="B3110" s="35"/>
      <c r="C3110" s="40"/>
      <c r="D3110" s="192" t="s">
        <v>6857</v>
      </c>
      <c r="E3110" s="193" t="s">
        <v>6858</v>
      </c>
      <c r="F3110" s="40"/>
      <c r="G3110" s="40"/>
      <c r="H3110" s="40"/>
      <c r="I3110" s="40"/>
      <c r="J3110" s="40"/>
      <c r="K3110" s="40"/>
      <c r="L3110" s="40"/>
      <c r="M3110" s="40"/>
    </row>
    <row r="3111" spans="1:13" ht="15.75" customHeight="1" x14ac:dyDescent="0.15">
      <c r="A3111" s="45"/>
      <c r="B3111" s="35"/>
      <c r="C3111" s="40"/>
      <c r="D3111" s="192" t="s">
        <v>6859</v>
      </c>
      <c r="E3111" s="193" t="s">
        <v>6860</v>
      </c>
      <c r="F3111" s="40"/>
      <c r="G3111" s="40"/>
      <c r="H3111" s="40"/>
      <c r="I3111" s="40"/>
      <c r="J3111" s="40"/>
      <c r="K3111" s="40"/>
      <c r="L3111" s="40"/>
      <c r="M3111" s="40"/>
    </row>
    <row r="3112" spans="1:13" ht="15.75" customHeight="1" x14ac:dyDescent="0.15">
      <c r="A3112" s="45"/>
      <c r="B3112" s="35"/>
      <c r="C3112" s="40"/>
      <c r="D3112" s="192" t="s">
        <v>6861</v>
      </c>
      <c r="E3112" s="193" t="s">
        <v>6862</v>
      </c>
      <c r="F3112" s="40"/>
      <c r="G3112" s="40"/>
      <c r="H3112" s="40"/>
      <c r="I3112" s="40"/>
      <c r="J3112" s="40"/>
      <c r="K3112" s="40"/>
      <c r="L3112" s="40"/>
      <c r="M3112" s="40"/>
    </row>
    <row r="3113" spans="1:13" ht="15.75" customHeight="1" x14ac:dyDescent="0.15">
      <c r="A3113" s="45"/>
      <c r="B3113" s="35"/>
      <c r="C3113" s="40"/>
      <c r="D3113" s="192" t="s">
        <v>6863</v>
      </c>
      <c r="E3113" s="193" t="s">
        <v>6864</v>
      </c>
      <c r="F3113" s="40"/>
      <c r="G3113" s="40"/>
      <c r="H3113" s="40"/>
      <c r="I3113" s="40"/>
      <c r="J3113" s="40"/>
      <c r="K3113" s="40"/>
      <c r="L3113" s="40"/>
      <c r="M3113" s="40"/>
    </row>
    <row r="3114" spans="1:13" ht="15.75" customHeight="1" x14ac:dyDescent="0.15">
      <c r="A3114" s="45"/>
      <c r="B3114" s="35"/>
      <c r="C3114" s="40"/>
      <c r="D3114" s="192" t="s">
        <v>6865</v>
      </c>
      <c r="E3114" s="193" t="s">
        <v>6866</v>
      </c>
      <c r="F3114" s="40"/>
      <c r="G3114" s="40"/>
      <c r="H3114" s="40"/>
      <c r="I3114" s="40"/>
      <c r="J3114" s="40"/>
      <c r="K3114" s="40"/>
      <c r="L3114" s="40"/>
      <c r="M3114" s="40"/>
    </row>
    <row r="3115" spans="1:13" ht="15.75" customHeight="1" x14ac:dyDescent="0.15">
      <c r="A3115" s="45"/>
      <c r="B3115" s="35"/>
      <c r="C3115" s="40"/>
      <c r="D3115" s="192" t="s">
        <v>6867</v>
      </c>
      <c r="E3115" s="193" t="s">
        <v>6868</v>
      </c>
      <c r="F3115" s="40"/>
      <c r="G3115" s="40"/>
      <c r="H3115" s="40"/>
      <c r="I3115" s="40"/>
      <c r="J3115" s="40"/>
      <c r="K3115" s="40"/>
      <c r="L3115" s="40"/>
      <c r="M3115" s="40"/>
    </row>
    <row r="3116" spans="1:13" ht="15.75" customHeight="1" x14ac:dyDescent="0.15">
      <c r="A3116" s="45"/>
      <c r="B3116" s="35"/>
      <c r="C3116" s="40"/>
      <c r="D3116" s="192" t="s">
        <v>6869</v>
      </c>
      <c r="E3116" s="193" t="s">
        <v>6870</v>
      </c>
      <c r="F3116" s="40"/>
      <c r="G3116" s="40"/>
      <c r="H3116" s="40"/>
      <c r="I3116" s="40"/>
      <c r="J3116" s="40"/>
      <c r="K3116" s="40"/>
      <c r="L3116" s="40"/>
      <c r="M3116" s="40"/>
    </row>
    <row r="3117" spans="1:13" ht="15.75" customHeight="1" x14ac:dyDescent="0.15">
      <c r="A3117" s="45"/>
      <c r="B3117" s="35"/>
      <c r="C3117" s="40"/>
      <c r="D3117" s="192" t="s">
        <v>6871</v>
      </c>
      <c r="E3117" s="193" t="s">
        <v>6872</v>
      </c>
      <c r="F3117" s="40"/>
      <c r="G3117" s="40"/>
      <c r="H3117" s="40"/>
      <c r="I3117" s="40"/>
      <c r="J3117" s="40"/>
      <c r="K3117" s="40"/>
      <c r="L3117" s="40"/>
      <c r="M3117" s="40"/>
    </row>
    <row r="3118" spans="1:13" ht="15.75" customHeight="1" x14ac:dyDescent="0.15">
      <c r="A3118" s="45"/>
      <c r="B3118" s="35"/>
      <c r="C3118" s="40"/>
      <c r="D3118" s="192" t="s">
        <v>6873</v>
      </c>
      <c r="E3118" s="193" t="s">
        <v>6874</v>
      </c>
      <c r="F3118" s="40"/>
      <c r="G3118" s="40"/>
      <c r="H3118" s="40"/>
      <c r="I3118" s="40"/>
      <c r="J3118" s="40"/>
      <c r="K3118" s="40"/>
      <c r="L3118" s="40"/>
      <c r="M3118" s="40"/>
    </row>
    <row r="3119" spans="1:13" ht="15.75" customHeight="1" x14ac:dyDescent="0.15">
      <c r="A3119" s="45"/>
      <c r="B3119" s="35"/>
      <c r="C3119" s="40"/>
      <c r="D3119" s="192" t="s">
        <v>6875</v>
      </c>
      <c r="E3119" s="193" t="s">
        <v>6876</v>
      </c>
      <c r="F3119" s="40"/>
      <c r="G3119" s="40"/>
      <c r="H3119" s="40"/>
      <c r="I3119" s="40"/>
      <c r="J3119" s="40"/>
      <c r="K3119" s="40"/>
      <c r="L3119" s="40"/>
      <c r="M3119" s="40"/>
    </row>
    <row r="3120" spans="1:13" ht="15.75" customHeight="1" x14ac:dyDescent="0.15">
      <c r="A3120" s="45"/>
      <c r="B3120" s="35"/>
      <c r="C3120" s="40"/>
      <c r="D3120" s="192" t="s">
        <v>6877</v>
      </c>
      <c r="E3120" s="193" t="s">
        <v>6878</v>
      </c>
      <c r="F3120" s="40"/>
      <c r="G3120" s="40"/>
      <c r="H3120" s="40"/>
      <c r="I3120" s="40"/>
      <c r="J3120" s="40"/>
      <c r="K3120" s="40"/>
      <c r="L3120" s="40"/>
      <c r="M3120" s="40"/>
    </row>
    <row r="3121" spans="1:13" ht="15.75" customHeight="1" x14ac:dyDescent="0.15">
      <c r="A3121" s="45"/>
      <c r="B3121" s="35"/>
      <c r="C3121" s="40"/>
      <c r="D3121" s="192" t="s">
        <v>6879</v>
      </c>
      <c r="E3121" s="193" t="s">
        <v>6880</v>
      </c>
      <c r="F3121" s="40"/>
      <c r="G3121" s="40"/>
      <c r="H3121" s="40"/>
      <c r="I3121" s="40"/>
      <c r="J3121" s="40"/>
      <c r="K3121" s="40"/>
      <c r="L3121" s="40"/>
      <c r="M3121" s="40"/>
    </row>
    <row r="3122" spans="1:13" ht="15.75" customHeight="1" x14ac:dyDescent="0.15">
      <c r="A3122" s="45"/>
      <c r="B3122" s="35"/>
      <c r="C3122" s="40"/>
      <c r="D3122" s="192" t="s">
        <v>6881</v>
      </c>
      <c r="E3122" s="193" t="s">
        <v>6882</v>
      </c>
      <c r="F3122" s="40"/>
      <c r="G3122" s="40"/>
      <c r="H3122" s="40"/>
      <c r="I3122" s="40"/>
      <c r="J3122" s="40"/>
      <c r="K3122" s="40"/>
      <c r="L3122" s="40"/>
      <c r="M3122" s="40"/>
    </row>
    <row r="3123" spans="1:13" ht="15.75" customHeight="1" x14ac:dyDescent="0.15">
      <c r="A3123" s="45"/>
      <c r="B3123" s="35"/>
      <c r="C3123" s="40"/>
      <c r="D3123" s="192" t="s">
        <v>6883</v>
      </c>
      <c r="E3123" s="193" t="s">
        <v>6884</v>
      </c>
      <c r="F3123" s="40"/>
      <c r="G3123" s="40"/>
      <c r="H3123" s="40"/>
      <c r="I3123" s="40"/>
      <c r="J3123" s="40"/>
      <c r="K3123" s="40"/>
      <c r="L3123" s="40"/>
      <c r="M3123" s="40"/>
    </row>
    <row r="3124" spans="1:13" ht="15.75" customHeight="1" x14ac:dyDescent="0.15">
      <c r="A3124" s="45"/>
      <c r="B3124" s="35"/>
      <c r="C3124" s="40"/>
      <c r="D3124" s="192" t="s">
        <v>6885</v>
      </c>
      <c r="E3124" s="193" t="s">
        <v>6886</v>
      </c>
      <c r="F3124" s="40"/>
      <c r="G3124" s="40"/>
      <c r="H3124" s="40"/>
      <c r="I3124" s="40"/>
      <c r="J3124" s="40"/>
      <c r="K3124" s="40"/>
      <c r="L3124" s="40"/>
      <c r="M3124" s="40"/>
    </row>
    <row r="3125" spans="1:13" ht="15.75" customHeight="1" x14ac:dyDescent="0.15">
      <c r="A3125" s="45"/>
      <c r="B3125" s="35"/>
      <c r="C3125" s="40"/>
      <c r="D3125" s="192" t="s">
        <v>6887</v>
      </c>
      <c r="E3125" s="193" t="s">
        <v>6888</v>
      </c>
      <c r="F3125" s="40"/>
      <c r="G3125" s="40"/>
      <c r="H3125" s="40"/>
      <c r="I3125" s="40"/>
      <c r="J3125" s="40"/>
      <c r="K3125" s="40"/>
      <c r="L3125" s="40"/>
      <c r="M3125" s="40"/>
    </row>
    <row r="3126" spans="1:13" ht="15.75" customHeight="1" x14ac:dyDescent="0.15">
      <c r="A3126" s="45"/>
      <c r="B3126" s="35"/>
      <c r="C3126" s="40"/>
      <c r="D3126" s="192" t="s">
        <v>6889</v>
      </c>
      <c r="E3126" s="193" t="s">
        <v>6890</v>
      </c>
      <c r="F3126" s="40"/>
      <c r="G3126" s="40"/>
      <c r="H3126" s="40"/>
      <c r="I3126" s="40"/>
      <c r="J3126" s="40"/>
      <c r="K3126" s="40"/>
      <c r="L3126" s="40"/>
      <c r="M3126" s="40"/>
    </row>
    <row r="3127" spans="1:13" ht="15.75" customHeight="1" x14ac:dyDescent="0.15">
      <c r="A3127" s="45"/>
      <c r="B3127" s="35"/>
      <c r="C3127" s="40"/>
      <c r="D3127" s="192" t="s">
        <v>6891</v>
      </c>
      <c r="E3127" s="193" t="s">
        <v>6892</v>
      </c>
      <c r="F3127" s="40"/>
      <c r="G3127" s="40"/>
      <c r="H3127" s="40"/>
      <c r="I3127" s="40"/>
      <c r="J3127" s="40"/>
      <c r="K3127" s="40"/>
      <c r="L3127" s="40"/>
      <c r="M3127" s="40"/>
    </row>
    <row r="3128" spans="1:13" ht="15.75" customHeight="1" x14ac:dyDescent="0.15">
      <c r="A3128" s="45"/>
      <c r="B3128" s="35"/>
      <c r="C3128" s="40"/>
      <c r="D3128" s="192" t="s">
        <v>6893</v>
      </c>
      <c r="E3128" s="193" t="s">
        <v>6894</v>
      </c>
      <c r="F3128" s="40"/>
      <c r="G3128" s="40"/>
      <c r="H3128" s="40"/>
      <c r="I3128" s="40"/>
      <c r="J3128" s="40"/>
      <c r="K3128" s="40"/>
      <c r="L3128" s="40"/>
      <c r="M3128" s="40"/>
    </row>
    <row r="3129" spans="1:13" ht="15.75" customHeight="1" x14ac:dyDescent="0.15">
      <c r="A3129" s="45"/>
      <c r="B3129" s="35"/>
      <c r="C3129" s="40"/>
      <c r="D3129" s="192" t="s">
        <v>6895</v>
      </c>
      <c r="E3129" s="193" t="s">
        <v>6896</v>
      </c>
      <c r="F3129" s="40"/>
      <c r="G3129" s="40"/>
      <c r="H3129" s="40"/>
      <c r="I3129" s="40"/>
      <c r="J3129" s="40"/>
      <c r="K3129" s="40"/>
      <c r="L3129" s="40"/>
      <c r="M3129" s="40"/>
    </row>
    <row r="3130" spans="1:13" ht="15.75" customHeight="1" x14ac:dyDescent="0.15">
      <c r="A3130" s="45"/>
      <c r="B3130" s="35"/>
      <c r="C3130" s="40"/>
      <c r="D3130" s="192" t="s">
        <v>6897</v>
      </c>
      <c r="E3130" s="193" t="s">
        <v>6898</v>
      </c>
      <c r="F3130" s="40"/>
      <c r="G3130" s="40"/>
      <c r="H3130" s="40"/>
      <c r="I3130" s="40"/>
      <c r="J3130" s="40"/>
      <c r="K3130" s="40"/>
      <c r="L3130" s="40"/>
      <c r="M3130" s="40"/>
    </row>
    <row r="3131" spans="1:13" ht="15.75" customHeight="1" x14ac:dyDescent="0.15">
      <c r="A3131" s="45"/>
      <c r="B3131" s="35"/>
      <c r="C3131" s="40"/>
      <c r="D3131" s="192" t="s">
        <v>6899</v>
      </c>
      <c r="E3131" s="193" t="s">
        <v>6900</v>
      </c>
      <c r="F3131" s="40"/>
      <c r="G3131" s="40"/>
      <c r="H3131" s="40"/>
      <c r="I3131" s="40"/>
      <c r="J3131" s="40"/>
      <c r="K3131" s="40"/>
      <c r="L3131" s="40"/>
      <c r="M3131" s="40"/>
    </row>
    <row r="3132" spans="1:13" ht="15.75" customHeight="1" x14ac:dyDescent="0.15">
      <c r="A3132" s="45"/>
      <c r="B3132" s="35"/>
      <c r="C3132" s="40"/>
      <c r="D3132" s="192" t="s">
        <v>6901</v>
      </c>
      <c r="E3132" s="193" t="s">
        <v>6902</v>
      </c>
      <c r="F3132" s="40"/>
      <c r="G3132" s="40"/>
      <c r="H3132" s="40"/>
      <c r="I3132" s="40"/>
      <c r="J3132" s="40"/>
      <c r="K3132" s="40"/>
      <c r="L3132" s="40"/>
      <c r="M3132" s="40"/>
    </row>
    <row r="3133" spans="1:13" ht="15.75" customHeight="1" x14ac:dyDescent="0.15">
      <c r="A3133" s="45"/>
      <c r="B3133" s="35"/>
      <c r="C3133" s="40"/>
      <c r="D3133" s="192" t="s">
        <v>6903</v>
      </c>
      <c r="E3133" s="193" t="s">
        <v>6904</v>
      </c>
      <c r="F3133" s="40"/>
      <c r="G3133" s="40"/>
      <c r="H3133" s="40"/>
      <c r="I3133" s="40"/>
      <c r="J3133" s="40"/>
      <c r="K3133" s="40"/>
      <c r="L3133" s="40"/>
      <c r="M3133" s="40"/>
    </row>
    <row r="3134" spans="1:13" ht="15.75" customHeight="1" x14ac:dyDescent="0.15">
      <c r="A3134" s="45"/>
      <c r="B3134" s="35"/>
      <c r="C3134" s="40"/>
      <c r="D3134" s="192" t="s">
        <v>6905</v>
      </c>
      <c r="E3134" s="193" t="s">
        <v>6906</v>
      </c>
      <c r="F3134" s="40"/>
      <c r="G3134" s="40"/>
      <c r="H3134" s="40"/>
      <c r="I3134" s="40"/>
      <c r="J3134" s="40"/>
      <c r="K3134" s="40"/>
      <c r="L3134" s="40"/>
      <c r="M3134" s="40"/>
    </row>
    <row r="3135" spans="1:13" ht="15.75" customHeight="1" x14ac:dyDescent="0.15">
      <c r="A3135" s="45"/>
      <c r="B3135" s="35"/>
      <c r="C3135" s="40"/>
      <c r="D3135" s="192" t="s">
        <v>6907</v>
      </c>
      <c r="E3135" s="193" t="s">
        <v>6908</v>
      </c>
      <c r="F3135" s="40"/>
      <c r="G3135" s="40"/>
      <c r="H3135" s="40"/>
      <c r="I3135" s="40"/>
      <c r="J3135" s="40"/>
      <c r="K3135" s="40"/>
      <c r="L3135" s="40"/>
      <c r="M3135" s="40"/>
    </row>
    <row r="3136" spans="1:13" ht="15.75" customHeight="1" x14ac:dyDescent="0.15">
      <c r="A3136" s="45"/>
      <c r="B3136" s="35"/>
      <c r="C3136" s="40"/>
      <c r="D3136" s="192" t="s">
        <v>6909</v>
      </c>
      <c r="E3136" s="193" t="s">
        <v>6910</v>
      </c>
      <c r="F3136" s="40"/>
      <c r="G3136" s="40"/>
      <c r="H3136" s="40"/>
      <c r="I3136" s="40"/>
      <c r="J3136" s="40"/>
      <c r="K3136" s="40"/>
      <c r="L3136" s="40"/>
      <c r="M3136" s="40"/>
    </row>
    <row r="3137" spans="1:13" ht="15.75" customHeight="1" x14ac:dyDescent="0.15">
      <c r="A3137" s="45"/>
      <c r="B3137" s="35"/>
      <c r="C3137" s="40"/>
      <c r="D3137" s="192" t="s">
        <v>6911</v>
      </c>
      <c r="E3137" s="193" t="s">
        <v>6912</v>
      </c>
      <c r="F3137" s="40"/>
      <c r="G3137" s="40"/>
      <c r="H3137" s="40"/>
      <c r="I3137" s="40"/>
      <c r="J3137" s="40"/>
      <c r="K3137" s="40"/>
      <c r="L3137" s="40"/>
      <c r="M3137" s="40"/>
    </row>
    <row r="3138" spans="1:13" ht="15.75" customHeight="1" x14ac:dyDescent="0.15">
      <c r="A3138" s="45"/>
      <c r="B3138" s="35"/>
      <c r="C3138" s="40"/>
      <c r="D3138" s="192" t="s">
        <v>6913</v>
      </c>
      <c r="E3138" s="193" t="s">
        <v>6914</v>
      </c>
      <c r="F3138" s="40"/>
      <c r="G3138" s="40"/>
      <c r="H3138" s="40"/>
      <c r="I3138" s="40"/>
      <c r="J3138" s="40"/>
      <c r="K3138" s="40"/>
      <c r="L3138" s="40"/>
      <c r="M3138" s="40"/>
    </row>
    <row r="3139" spans="1:13" ht="15.75" customHeight="1" x14ac:dyDescent="0.15">
      <c r="A3139" s="45"/>
      <c r="B3139" s="35"/>
      <c r="C3139" s="40"/>
      <c r="D3139" s="192" t="s">
        <v>6915</v>
      </c>
      <c r="E3139" s="193" t="s">
        <v>6916</v>
      </c>
      <c r="F3139" s="40"/>
      <c r="G3139" s="40"/>
      <c r="H3139" s="40"/>
      <c r="I3139" s="40"/>
      <c r="J3139" s="40"/>
      <c r="K3139" s="40"/>
      <c r="L3139" s="40"/>
      <c r="M3139" s="40"/>
    </row>
    <row r="3140" spans="1:13" ht="15.75" customHeight="1" x14ac:dyDescent="0.15">
      <c r="A3140" s="45"/>
      <c r="B3140" s="35"/>
      <c r="C3140" s="40"/>
      <c r="D3140" s="192" t="s">
        <v>6917</v>
      </c>
      <c r="E3140" s="193" t="s">
        <v>6918</v>
      </c>
      <c r="F3140" s="40"/>
      <c r="G3140" s="40"/>
      <c r="H3140" s="40"/>
      <c r="I3140" s="40"/>
      <c r="J3140" s="40"/>
      <c r="K3140" s="40"/>
      <c r="L3140" s="40"/>
      <c r="M3140" s="40"/>
    </row>
    <row r="3141" spans="1:13" ht="15.75" customHeight="1" x14ac:dyDescent="0.15">
      <c r="A3141" s="45"/>
      <c r="B3141" s="35"/>
      <c r="C3141" s="40"/>
      <c r="D3141" s="192" t="s">
        <v>6919</v>
      </c>
      <c r="E3141" s="193" t="s">
        <v>6920</v>
      </c>
      <c r="F3141" s="40"/>
      <c r="G3141" s="40"/>
      <c r="H3141" s="40"/>
      <c r="I3141" s="40"/>
      <c r="J3141" s="40"/>
      <c r="K3141" s="40"/>
      <c r="L3141" s="40"/>
      <c r="M3141" s="40"/>
    </row>
    <row r="3142" spans="1:13" ht="15.75" customHeight="1" x14ac:dyDescent="0.15">
      <c r="A3142" s="45"/>
      <c r="B3142" s="35"/>
      <c r="C3142" s="40"/>
      <c r="D3142" s="192" t="s">
        <v>6921</v>
      </c>
      <c r="E3142" s="193" t="s">
        <v>6922</v>
      </c>
      <c r="F3142" s="40"/>
      <c r="G3142" s="40"/>
      <c r="H3142" s="40"/>
      <c r="I3142" s="40"/>
      <c r="J3142" s="40"/>
      <c r="K3142" s="40"/>
      <c r="L3142" s="40"/>
      <c r="M3142" s="40"/>
    </row>
    <row r="3143" spans="1:13" ht="15.75" customHeight="1" x14ac:dyDescent="0.15">
      <c r="A3143" s="45"/>
      <c r="B3143" s="35"/>
      <c r="C3143" s="40"/>
      <c r="D3143" s="192" t="s">
        <v>6923</v>
      </c>
      <c r="E3143" s="193" t="s">
        <v>6924</v>
      </c>
      <c r="F3143" s="40"/>
      <c r="G3143" s="40"/>
      <c r="H3143" s="40"/>
      <c r="I3143" s="40"/>
      <c r="J3143" s="40"/>
      <c r="K3143" s="40"/>
      <c r="L3143" s="40"/>
      <c r="M3143" s="40"/>
    </row>
    <row r="3144" spans="1:13" ht="15.75" customHeight="1" x14ac:dyDescent="0.15">
      <c r="A3144" s="45"/>
      <c r="B3144" s="35"/>
      <c r="C3144" s="40"/>
      <c r="D3144" s="192" t="s">
        <v>6925</v>
      </c>
      <c r="E3144" s="193" t="s">
        <v>6926</v>
      </c>
      <c r="F3144" s="40"/>
      <c r="G3144" s="40"/>
      <c r="H3144" s="40"/>
      <c r="I3144" s="40"/>
      <c r="J3144" s="40"/>
      <c r="K3144" s="40"/>
      <c r="L3144" s="40"/>
      <c r="M3144" s="40"/>
    </row>
    <row r="3145" spans="1:13" ht="15.75" customHeight="1" x14ac:dyDescent="0.15">
      <c r="A3145" s="45"/>
      <c r="B3145" s="35"/>
      <c r="C3145" s="40"/>
      <c r="D3145" s="192" t="s">
        <v>6927</v>
      </c>
      <c r="E3145" s="193" t="s">
        <v>6928</v>
      </c>
      <c r="F3145" s="40"/>
      <c r="G3145" s="40"/>
      <c r="H3145" s="40"/>
      <c r="I3145" s="40"/>
      <c r="J3145" s="40"/>
      <c r="K3145" s="40"/>
      <c r="L3145" s="40"/>
      <c r="M3145" s="40"/>
    </row>
    <row r="3146" spans="1:13" ht="15.75" customHeight="1" x14ac:dyDescent="0.15">
      <c r="A3146" s="45"/>
      <c r="B3146" s="35"/>
      <c r="C3146" s="40"/>
      <c r="D3146" s="192" t="s">
        <v>6929</v>
      </c>
      <c r="E3146" s="193" t="s">
        <v>6930</v>
      </c>
      <c r="F3146" s="40"/>
      <c r="G3146" s="40"/>
      <c r="H3146" s="40"/>
      <c r="I3146" s="40"/>
      <c r="J3146" s="40"/>
      <c r="K3146" s="40"/>
      <c r="L3146" s="40"/>
      <c r="M3146" s="40"/>
    </row>
    <row r="3147" spans="1:13" ht="15.75" customHeight="1" x14ac:dyDescent="0.15">
      <c r="A3147" s="45"/>
      <c r="B3147" s="35"/>
      <c r="C3147" s="40"/>
      <c r="D3147" s="192" t="s">
        <v>6931</v>
      </c>
      <c r="E3147" s="193" t="s">
        <v>6932</v>
      </c>
      <c r="F3147" s="40"/>
      <c r="G3147" s="40"/>
      <c r="H3147" s="40"/>
      <c r="I3147" s="40"/>
      <c r="J3147" s="40"/>
      <c r="K3147" s="40"/>
      <c r="L3147" s="40"/>
      <c r="M3147" s="40"/>
    </row>
    <row r="3148" spans="1:13" ht="15.75" customHeight="1" x14ac:dyDescent="0.15">
      <c r="A3148" s="45"/>
      <c r="B3148" s="35"/>
      <c r="C3148" s="40"/>
      <c r="D3148" s="192" t="s">
        <v>6933</v>
      </c>
      <c r="E3148" s="193" t="s">
        <v>6934</v>
      </c>
      <c r="F3148" s="40"/>
      <c r="G3148" s="40"/>
      <c r="H3148" s="40"/>
      <c r="I3148" s="40"/>
      <c r="J3148" s="40"/>
      <c r="K3148" s="40"/>
      <c r="L3148" s="40"/>
      <c r="M3148" s="40"/>
    </row>
    <row r="3149" spans="1:13" ht="15.75" customHeight="1" x14ac:dyDescent="0.15">
      <c r="A3149" s="45"/>
      <c r="B3149" s="35"/>
      <c r="C3149" s="40"/>
      <c r="D3149" s="192" t="s">
        <v>6935</v>
      </c>
      <c r="E3149" s="193" t="s">
        <v>6936</v>
      </c>
      <c r="F3149" s="40"/>
      <c r="G3149" s="40"/>
      <c r="H3149" s="40"/>
      <c r="I3149" s="40"/>
      <c r="J3149" s="40"/>
      <c r="K3149" s="40"/>
      <c r="L3149" s="40"/>
      <c r="M3149" s="40"/>
    </row>
    <row r="3150" spans="1:13" ht="15.75" customHeight="1" x14ac:dyDescent="0.15">
      <c r="A3150" s="45"/>
      <c r="B3150" s="35"/>
      <c r="C3150" s="40"/>
      <c r="D3150" s="192" t="s">
        <v>6937</v>
      </c>
      <c r="E3150" s="193" t="s">
        <v>6938</v>
      </c>
      <c r="F3150" s="40"/>
      <c r="G3150" s="40"/>
      <c r="H3150" s="40"/>
      <c r="I3150" s="40"/>
      <c r="J3150" s="40"/>
      <c r="K3150" s="40"/>
      <c r="L3150" s="40"/>
      <c r="M3150" s="40"/>
    </row>
    <row r="3151" spans="1:13" ht="15.75" customHeight="1" x14ac:dyDescent="0.15">
      <c r="A3151" s="45"/>
      <c r="B3151" s="35"/>
      <c r="C3151" s="40"/>
      <c r="D3151" s="192" t="s">
        <v>6939</v>
      </c>
      <c r="E3151" s="193" t="s">
        <v>6940</v>
      </c>
      <c r="F3151" s="40"/>
      <c r="G3151" s="40"/>
      <c r="H3151" s="40"/>
      <c r="I3151" s="40"/>
      <c r="J3151" s="40"/>
      <c r="K3151" s="40"/>
      <c r="L3151" s="40"/>
      <c r="M3151" s="40"/>
    </row>
    <row r="3152" spans="1:13" ht="15.75" customHeight="1" x14ac:dyDescent="0.15">
      <c r="A3152" s="45"/>
      <c r="B3152" s="35"/>
      <c r="C3152" s="40"/>
      <c r="D3152" s="192" t="s">
        <v>6941</v>
      </c>
      <c r="E3152" s="193" t="s">
        <v>6942</v>
      </c>
      <c r="F3152" s="40"/>
      <c r="G3152" s="40"/>
      <c r="H3152" s="40"/>
      <c r="I3152" s="40"/>
      <c r="J3152" s="40"/>
      <c r="K3152" s="40"/>
      <c r="L3152" s="40"/>
      <c r="M3152" s="40"/>
    </row>
    <row r="3153" spans="1:13" ht="15.75" customHeight="1" x14ac:dyDescent="0.15">
      <c r="A3153" s="45"/>
      <c r="B3153" s="35"/>
      <c r="C3153" s="40"/>
      <c r="D3153" s="192" t="s">
        <v>6943</v>
      </c>
      <c r="E3153" s="193" t="s">
        <v>6944</v>
      </c>
      <c r="F3153" s="40"/>
      <c r="G3153" s="40"/>
      <c r="H3153" s="40"/>
      <c r="I3153" s="40"/>
      <c r="J3153" s="40"/>
      <c r="K3153" s="40"/>
      <c r="L3153" s="40"/>
      <c r="M3153" s="40"/>
    </row>
    <row r="3154" spans="1:13" ht="15.75" customHeight="1" x14ac:dyDescent="0.15">
      <c r="A3154" s="45"/>
      <c r="B3154" s="35"/>
      <c r="C3154" s="40"/>
      <c r="D3154" s="192" t="s">
        <v>6945</v>
      </c>
      <c r="E3154" s="193" t="s">
        <v>6946</v>
      </c>
      <c r="F3154" s="40"/>
      <c r="G3154" s="40"/>
      <c r="H3154" s="40"/>
      <c r="I3154" s="40"/>
      <c r="J3154" s="40"/>
      <c r="K3154" s="40"/>
      <c r="L3154" s="40"/>
      <c r="M3154" s="40"/>
    </row>
    <row r="3155" spans="1:13" ht="15.75" customHeight="1" x14ac:dyDescent="0.15">
      <c r="A3155" s="45"/>
      <c r="B3155" s="35"/>
      <c r="C3155" s="40"/>
      <c r="D3155" s="192" t="s">
        <v>6947</v>
      </c>
      <c r="E3155" s="193" t="s">
        <v>6948</v>
      </c>
      <c r="F3155" s="40"/>
      <c r="G3155" s="40"/>
      <c r="H3155" s="40"/>
      <c r="I3155" s="40"/>
      <c r="J3155" s="40"/>
      <c r="K3155" s="40"/>
      <c r="L3155" s="40"/>
      <c r="M3155" s="40"/>
    </row>
    <row r="3156" spans="1:13" ht="15.75" customHeight="1" x14ac:dyDescent="0.15">
      <c r="A3156" s="45"/>
      <c r="B3156" s="35"/>
      <c r="C3156" s="40"/>
      <c r="D3156" s="192" t="s">
        <v>6949</v>
      </c>
      <c r="E3156" s="193" t="s">
        <v>6950</v>
      </c>
      <c r="F3156" s="40"/>
      <c r="G3156" s="40"/>
      <c r="H3156" s="40"/>
      <c r="I3156" s="40"/>
      <c r="J3156" s="40"/>
      <c r="K3156" s="40"/>
      <c r="L3156" s="40"/>
      <c r="M3156" s="40"/>
    </row>
    <row r="3157" spans="1:13" ht="15.75" customHeight="1" x14ac:dyDescent="0.15">
      <c r="A3157" s="45"/>
      <c r="B3157" s="35"/>
      <c r="C3157" s="40"/>
      <c r="D3157" s="192" t="s">
        <v>6951</v>
      </c>
      <c r="E3157" s="193" t="s">
        <v>6952</v>
      </c>
      <c r="F3157" s="40"/>
      <c r="G3157" s="40"/>
      <c r="H3157" s="40"/>
      <c r="I3157" s="40"/>
      <c r="J3157" s="40"/>
      <c r="K3157" s="40"/>
      <c r="L3157" s="40"/>
      <c r="M3157" s="40"/>
    </row>
    <row r="3158" spans="1:13" ht="15.75" customHeight="1" x14ac:dyDescent="0.15">
      <c r="A3158" s="45"/>
      <c r="B3158" s="35"/>
      <c r="C3158" s="40"/>
      <c r="D3158" s="192" t="s">
        <v>6953</v>
      </c>
      <c r="E3158" s="193" t="s">
        <v>6954</v>
      </c>
      <c r="F3158" s="40"/>
      <c r="G3158" s="40"/>
      <c r="H3158" s="40"/>
      <c r="I3158" s="40"/>
      <c r="J3158" s="40"/>
      <c r="K3158" s="40"/>
      <c r="L3158" s="40"/>
      <c r="M3158" s="40"/>
    </row>
    <row r="3159" spans="1:13" ht="15.75" customHeight="1" x14ac:dyDescent="0.15">
      <c r="A3159" s="45"/>
      <c r="B3159" s="35"/>
      <c r="C3159" s="40"/>
      <c r="D3159" s="192" t="s">
        <v>6955</v>
      </c>
      <c r="E3159" s="193" t="s">
        <v>6956</v>
      </c>
      <c r="F3159" s="40"/>
      <c r="G3159" s="40"/>
      <c r="H3159" s="40"/>
      <c r="I3159" s="40"/>
      <c r="J3159" s="40"/>
      <c r="K3159" s="40"/>
      <c r="L3159" s="40"/>
      <c r="M3159" s="40"/>
    </row>
    <row r="3160" spans="1:13" ht="15.75" customHeight="1" x14ac:dyDescent="0.15">
      <c r="A3160" s="45"/>
      <c r="B3160" s="35"/>
      <c r="C3160" s="40"/>
      <c r="D3160" s="192" t="s">
        <v>6957</v>
      </c>
      <c r="E3160" s="193" t="s">
        <v>6958</v>
      </c>
      <c r="F3160" s="40"/>
      <c r="G3160" s="40"/>
      <c r="H3160" s="40"/>
      <c r="I3160" s="40"/>
      <c r="J3160" s="40"/>
      <c r="K3160" s="40"/>
      <c r="L3160" s="40"/>
      <c r="M3160" s="40"/>
    </row>
    <row r="3161" spans="1:13" ht="15.75" customHeight="1" x14ac:dyDescent="0.15">
      <c r="A3161" s="45"/>
      <c r="B3161" s="35"/>
      <c r="C3161" s="40"/>
      <c r="D3161" s="192" t="s">
        <v>6959</v>
      </c>
      <c r="E3161" s="193" t="s">
        <v>6960</v>
      </c>
      <c r="F3161" s="40"/>
      <c r="G3161" s="40"/>
      <c r="H3161" s="40"/>
      <c r="I3161" s="40"/>
      <c r="J3161" s="40"/>
      <c r="K3161" s="40"/>
      <c r="L3161" s="40"/>
      <c r="M3161" s="40"/>
    </row>
    <row r="3162" spans="1:13" ht="15.75" customHeight="1" x14ac:dyDescent="0.15">
      <c r="A3162" s="45"/>
      <c r="B3162" s="35"/>
      <c r="C3162" s="40"/>
      <c r="D3162" s="192" t="s">
        <v>6961</v>
      </c>
      <c r="E3162" s="193" t="s">
        <v>6962</v>
      </c>
      <c r="F3162" s="40"/>
      <c r="G3162" s="40"/>
      <c r="H3162" s="40"/>
      <c r="I3162" s="40"/>
      <c r="J3162" s="40"/>
      <c r="K3162" s="40"/>
      <c r="L3162" s="40"/>
      <c r="M3162" s="40"/>
    </row>
    <row r="3163" spans="1:13" ht="15.75" customHeight="1" x14ac:dyDescent="0.15">
      <c r="A3163" s="45"/>
      <c r="B3163" s="35"/>
      <c r="C3163" s="40"/>
      <c r="D3163" s="192" t="s">
        <v>6963</v>
      </c>
      <c r="E3163" s="193" t="s">
        <v>6964</v>
      </c>
      <c r="F3163" s="40"/>
      <c r="G3163" s="40"/>
      <c r="H3163" s="40"/>
      <c r="I3163" s="40"/>
      <c r="J3163" s="40"/>
      <c r="K3163" s="40"/>
      <c r="L3163" s="40"/>
      <c r="M3163" s="40"/>
    </row>
    <row r="3164" spans="1:13" ht="15.75" customHeight="1" x14ac:dyDescent="0.15">
      <c r="A3164" s="45"/>
      <c r="B3164" s="35"/>
      <c r="C3164" s="40"/>
      <c r="D3164" s="192" t="s">
        <v>6965</v>
      </c>
      <c r="E3164" s="193" t="s">
        <v>6966</v>
      </c>
      <c r="F3164" s="40"/>
      <c r="G3164" s="40"/>
      <c r="H3164" s="40"/>
      <c r="I3164" s="40"/>
      <c r="J3164" s="40"/>
      <c r="K3164" s="40"/>
      <c r="L3164" s="40"/>
      <c r="M3164" s="40"/>
    </row>
    <row r="3165" spans="1:13" ht="15.75" customHeight="1" x14ac:dyDescent="0.15">
      <c r="A3165" s="45"/>
      <c r="B3165" s="35"/>
      <c r="C3165" s="40"/>
      <c r="D3165" s="192" t="s">
        <v>6967</v>
      </c>
      <c r="E3165" s="193" t="s">
        <v>6968</v>
      </c>
      <c r="F3165" s="40"/>
      <c r="G3165" s="40"/>
      <c r="H3165" s="40"/>
      <c r="I3165" s="40"/>
      <c r="J3165" s="40"/>
      <c r="K3165" s="40"/>
      <c r="L3165" s="40"/>
      <c r="M3165" s="40"/>
    </row>
    <row r="3166" spans="1:13" ht="15.75" customHeight="1" x14ac:dyDescent="0.15">
      <c r="A3166" s="45"/>
      <c r="B3166" s="35"/>
      <c r="C3166" s="40"/>
      <c r="D3166" s="192" t="s">
        <v>6969</v>
      </c>
      <c r="E3166" s="193" t="s">
        <v>6970</v>
      </c>
      <c r="F3166" s="40"/>
      <c r="G3166" s="40"/>
      <c r="H3166" s="40"/>
      <c r="I3166" s="40"/>
      <c r="J3166" s="40"/>
      <c r="K3166" s="40"/>
      <c r="L3166" s="40"/>
      <c r="M3166" s="40"/>
    </row>
    <row r="3167" spans="1:13" ht="15.75" customHeight="1" x14ac:dyDescent="0.15">
      <c r="A3167" s="45"/>
      <c r="B3167" s="35"/>
      <c r="C3167" s="40"/>
      <c r="D3167" s="192" t="s">
        <v>6971</v>
      </c>
      <c r="E3167" s="193" t="s">
        <v>6972</v>
      </c>
      <c r="F3167" s="40"/>
      <c r="G3167" s="40"/>
      <c r="H3167" s="40"/>
      <c r="I3167" s="40"/>
      <c r="J3167" s="40"/>
      <c r="K3167" s="40"/>
      <c r="L3167" s="40"/>
      <c r="M3167" s="40"/>
    </row>
    <row r="3168" spans="1:13" ht="15.75" customHeight="1" x14ac:dyDescent="0.15">
      <c r="A3168" s="45"/>
      <c r="B3168" s="35"/>
      <c r="C3168" s="40"/>
      <c r="D3168" s="192" t="s">
        <v>6973</v>
      </c>
      <c r="E3168" s="193" t="s">
        <v>6974</v>
      </c>
      <c r="F3168" s="40"/>
      <c r="G3168" s="40"/>
      <c r="H3168" s="40"/>
      <c r="I3168" s="40"/>
      <c r="J3168" s="40"/>
      <c r="K3168" s="40"/>
      <c r="L3168" s="40"/>
      <c r="M3168" s="40"/>
    </row>
    <row r="3169" spans="1:13" ht="15.75" customHeight="1" x14ac:dyDescent="0.15">
      <c r="A3169" s="45"/>
      <c r="B3169" s="35"/>
      <c r="C3169" s="40"/>
      <c r="D3169" s="192" t="s">
        <v>6975</v>
      </c>
      <c r="E3169" s="193" t="s">
        <v>6976</v>
      </c>
      <c r="F3169" s="40"/>
      <c r="G3169" s="40"/>
      <c r="H3169" s="40"/>
      <c r="I3169" s="40"/>
      <c r="J3169" s="40"/>
      <c r="K3169" s="40"/>
      <c r="L3169" s="40"/>
      <c r="M3169" s="40"/>
    </row>
    <row r="3170" spans="1:13" ht="15.75" customHeight="1" x14ac:dyDescent="0.15">
      <c r="A3170" s="45"/>
      <c r="B3170" s="35"/>
      <c r="C3170" s="40"/>
      <c r="D3170" s="192" t="s">
        <v>6977</v>
      </c>
      <c r="E3170" s="193" t="s">
        <v>6978</v>
      </c>
      <c r="F3170" s="40"/>
      <c r="G3170" s="40"/>
      <c r="H3170" s="40"/>
      <c r="I3170" s="40"/>
      <c r="J3170" s="40"/>
      <c r="K3170" s="40"/>
      <c r="L3170" s="40"/>
      <c r="M3170" s="40"/>
    </row>
    <row r="3171" spans="1:13" ht="15.75" customHeight="1" x14ac:dyDescent="0.15">
      <c r="A3171" s="45"/>
      <c r="B3171" s="35"/>
      <c r="C3171" s="40"/>
      <c r="D3171" s="192" t="s">
        <v>6979</v>
      </c>
      <c r="E3171" s="193" t="s">
        <v>6980</v>
      </c>
      <c r="F3171" s="40"/>
      <c r="G3171" s="40"/>
      <c r="H3171" s="40"/>
      <c r="I3171" s="40"/>
      <c r="J3171" s="40"/>
      <c r="K3171" s="40"/>
      <c r="L3171" s="40"/>
      <c r="M3171" s="40"/>
    </row>
    <row r="3172" spans="1:13" ht="15.75" customHeight="1" x14ac:dyDescent="0.15">
      <c r="A3172" s="45"/>
      <c r="B3172" s="35"/>
      <c r="C3172" s="40"/>
      <c r="D3172" s="192" t="s">
        <v>6981</v>
      </c>
      <c r="E3172" s="193" t="s">
        <v>6982</v>
      </c>
      <c r="F3172" s="40"/>
      <c r="G3172" s="40"/>
      <c r="H3172" s="40"/>
      <c r="I3172" s="40"/>
      <c r="J3172" s="40"/>
      <c r="K3172" s="40"/>
      <c r="L3172" s="40"/>
      <c r="M3172" s="40"/>
    </row>
    <row r="3173" spans="1:13" ht="15.75" customHeight="1" x14ac:dyDescent="0.15">
      <c r="A3173" s="45"/>
      <c r="B3173" s="35"/>
      <c r="C3173" s="40"/>
      <c r="D3173" s="192" t="s">
        <v>6983</v>
      </c>
      <c r="E3173" s="193" t="s">
        <v>6984</v>
      </c>
      <c r="F3173" s="40"/>
      <c r="G3173" s="40"/>
      <c r="H3173" s="40"/>
      <c r="I3173" s="40"/>
      <c r="J3173" s="40"/>
      <c r="K3173" s="40"/>
      <c r="L3173" s="40"/>
      <c r="M3173" s="40"/>
    </row>
    <row r="3174" spans="1:13" ht="15.75" customHeight="1" x14ac:dyDescent="0.15">
      <c r="A3174" s="45"/>
      <c r="B3174" s="35"/>
      <c r="C3174" s="40"/>
      <c r="D3174" s="192" t="s">
        <v>6985</v>
      </c>
      <c r="E3174" s="193" t="s">
        <v>6986</v>
      </c>
      <c r="F3174" s="40"/>
      <c r="G3174" s="40"/>
      <c r="H3174" s="40"/>
      <c r="I3174" s="40"/>
      <c r="J3174" s="40"/>
      <c r="K3174" s="40"/>
      <c r="L3174" s="40"/>
      <c r="M3174" s="40"/>
    </row>
    <row r="3175" spans="1:13" ht="15.75" customHeight="1" x14ac:dyDescent="0.15">
      <c r="A3175" s="45"/>
      <c r="B3175" s="35"/>
      <c r="C3175" s="40"/>
      <c r="D3175" s="192" t="s">
        <v>6987</v>
      </c>
      <c r="E3175" s="193" t="s">
        <v>6988</v>
      </c>
      <c r="F3175" s="40"/>
      <c r="G3175" s="40"/>
      <c r="H3175" s="40"/>
      <c r="I3175" s="40"/>
      <c r="J3175" s="40"/>
      <c r="K3175" s="40"/>
      <c r="L3175" s="40"/>
      <c r="M3175" s="40"/>
    </row>
    <row r="3176" spans="1:13" ht="15.75" customHeight="1" x14ac:dyDescent="0.15">
      <c r="A3176" s="45"/>
      <c r="B3176" s="35"/>
      <c r="C3176" s="40"/>
      <c r="D3176" s="192" t="s">
        <v>6989</v>
      </c>
      <c r="E3176" s="193" t="s">
        <v>6990</v>
      </c>
      <c r="F3176" s="40"/>
      <c r="G3176" s="40"/>
      <c r="H3176" s="40"/>
      <c r="I3176" s="40"/>
      <c r="J3176" s="40"/>
      <c r="K3176" s="40"/>
      <c r="L3176" s="40"/>
      <c r="M3176" s="40"/>
    </row>
    <row r="3177" spans="1:13" ht="15.75" customHeight="1" x14ac:dyDescent="0.15">
      <c r="A3177" s="45"/>
      <c r="B3177" s="35"/>
      <c r="C3177" s="40"/>
      <c r="D3177" s="192" t="s">
        <v>6991</v>
      </c>
      <c r="E3177" s="193" t="s">
        <v>6992</v>
      </c>
      <c r="F3177" s="40"/>
      <c r="G3177" s="40"/>
      <c r="H3177" s="40"/>
      <c r="I3177" s="40"/>
      <c r="J3177" s="40"/>
      <c r="K3177" s="40"/>
      <c r="L3177" s="40"/>
      <c r="M3177" s="40"/>
    </row>
    <row r="3178" spans="1:13" ht="15.75" customHeight="1" x14ac:dyDescent="0.15">
      <c r="A3178" s="45"/>
      <c r="B3178" s="35"/>
      <c r="C3178" s="40"/>
      <c r="D3178" s="192" t="s">
        <v>6993</v>
      </c>
      <c r="E3178" s="193" t="s">
        <v>6994</v>
      </c>
      <c r="F3178" s="40"/>
      <c r="G3178" s="40"/>
      <c r="H3178" s="40"/>
      <c r="I3178" s="40"/>
      <c r="J3178" s="40"/>
      <c r="K3178" s="40"/>
      <c r="L3178" s="40"/>
      <c r="M3178" s="40"/>
    </row>
    <row r="3179" spans="1:13" ht="15.75" customHeight="1" x14ac:dyDescent="0.15">
      <c r="A3179" s="45"/>
      <c r="B3179" s="35"/>
      <c r="C3179" s="40"/>
      <c r="D3179" s="192" t="s">
        <v>6995</v>
      </c>
      <c r="E3179" s="193" t="s">
        <v>6996</v>
      </c>
      <c r="F3179" s="40"/>
      <c r="G3179" s="40"/>
      <c r="H3179" s="40"/>
      <c r="I3179" s="40"/>
      <c r="J3179" s="40"/>
      <c r="K3179" s="40"/>
      <c r="L3179" s="40"/>
      <c r="M3179" s="40"/>
    </row>
    <row r="3180" spans="1:13" ht="15.75" customHeight="1" x14ac:dyDescent="0.15">
      <c r="A3180" s="45"/>
      <c r="B3180" s="35"/>
      <c r="C3180" s="40"/>
      <c r="D3180" s="192" t="s">
        <v>6997</v>
      </c>
      <c r="E3180" s="193" t="s">
        <v>6998</v>
      </c>
      <c r="F3180" s="40"/>
      <c r="G3180" s="40"/>
      <c r="H3180" s="40"/>
      <c r="I3180" s="40"/>
      <c r="J3180" s="40"/>
      <c r="K3180" s="40"/>
      <c r="L3180" s="40"/>
      <c r="M3180" s="40"/>
    </row>
    <row r="3181" spans="1:13" ht="15.75" customHeight="1" x14ac:dyDescent="0.15">
      <c r="A3181" s="45"/>
      <c r="B3181" s="35"/>
      <c r="C3181" s="40"/>
      <c r="D3181" s="192" t="s">
        <v>6999</v>
      </c>
      <c r="E3181" s="193" t="s">
        <v>7000</v>
      </c>
      <c r="F3181" s="40"/>
      <c r="G3181" s="40"/>
      <c r="H3181" s="40"/>
      <c r="I3181" s="40"/>
      <c r="J3181" s="40"/>
      <c r="K3181" s="40"/>
      <c r="L3181" s="40"/>
      <c r="M3181" s="40"/>
    </row>
    <row r="3182" spans="1:13" ht="15.75" customHeight="1" x14ac:dyDescent="0.15">
      <c r="A3182" s="45"/>
      <c r="B3182" s="35"/>
      <c r="C3182" s="40"/>
      <c r="D3182" s="192" t="s">
        <v>7001</v>
      </c>
      <c r="E3182" s="193" t="s">
        <v>7002</v>
      </c>
      <c r="F3182" s="40"/>
      <c r="G3182" s="40"/>
      <c r="H3182" s="40"/>
      <c r="I3182" s="40"/>
      <c r="J3182" s="40"/>
      <c r="K3182" s="40"/>
      <c r="L3182" s="40"/>
      <c r="M3182" s="40"/>
    </row>
    <row r="3183" spans="1:13" ht="15.75" customHeight="1" x14ac:dyDescent="0.15">
      <c r="A3183" s="45"/>
      <c r="B3183" s="35"/>
      <c r="C3183" s="40"/>
      <c r="D3183" s="192" t="s">
        <v>7003</v>
      </c>
      <c r="E3183" s="193" t="s">
        <v>7004</v>
      </c>
      <c r="F3183" s="40"/>
      <c r="G3183" s="40"/>
      <c r="H3183" s="40"/>
      <c r="I3183" s="40"/>
      <c r="J3183" s="40"/>
      <c r="K3183" s="40"/>
      <c r="L3183" s="40"/>
      <c r="M3183" s="40"/>
    </row>
    <row r="3184" spans="1:13" ht="15.75" customHeight="1" x14ac:dyDescent="0.15">
      <c r="A3184" s="45"/>
      <c r="B3184" s="35"/>
      <c r="C3184" s="40"/>
      <c r="D3184" s="192" t="s">
        <v>7005</v>
      </c>
      <c r="E3184" s="193" t="s">
        <v>7006</v>
      </c>
      <c r="F3184" s="40"/>
      <c r="G3184" s="40"/>
      <c r="H3184" s="40"/>
      <c r="I3184" s="40"/>
      <c r="J3184" s="40"/>
      <c r="K3184" s="40"/>
      <c r="L3184" s="40"/>
      <c r="M3184" s="40"/>
    </row>
    <row r="3185" spans="1:13" ht="15.75" customHeight="1" x14ac:dyDescent="0.15">
      <c r="A3185" s="45"/>
      <c r="B3185" s="35"/>
      <c r="C3185" s="40"/>
      <c r="D3185" s="192" t="s">
        <v>7007</v>
      </c>
      <c r="E3185" s="193" t="s">
        <v>7008</v>
      </c>
      <c r="F3185" s="40"/>
      <c r="G3185" s="40"/>
      <c r="H3185" s="40"/>
      <c r="I3185" s="40"/>
      <c r="J3185" s="40"/>
      <c r="K3185" s="40"/>
      <c r="L3185" s="40"/>
      <c r="M3185" s="40"/>
    </row>
    <row r="3186" spans="1:13" ht="15.75" customHeight="1" x14ac:dyDescent="0.15">
      <c r="A3186" s="45"/>
      <c r="B3186" s="35"/>
      <c r="C3186" s="40"/>
      <c r="D3186" s="192" t="s">
        <v>7009</v>
      </c>
      <c r="E3186" s="193" t="s">
        <v>7010</v>
      </c>
      <c r="F3186" s="40"/>
      <c r="G3186" s="40"/>
      <c r="H3186" s="40"/>
      <c r="I3186" s="40"/>
      <c r="J3186" s="40"/>
      <c r="K3186" s="40"/>
      <c r="L3186" s="40"/>
      <c r="M3186" s="40"/>
    </row>
    <row r="3187" spans="1:13" ht="15.75" customHeight="1" x14ac:dyDescent="0.15">
      <c r="A3187" s="45"/>
      <c r="B3187" s="35"/>
      <c r="C3187" s="40"/>
      <c r="D3187" s="192" t="s">
        <v>7011</v>
      </c>
      <c r="E3187" s="193" t="s">
        <v>7012</v>
      </c>
      <c r="F3187" s="40"/>
      <c r="G3187" s="40"/>
      <c r="H3187" s="40"/>
      <c r="I3187" s="40"/>
      <c r="J3187" s="40"/>
      <c r="K3187" s="40"/>
      <c r="L3187" s="40"/>
      <c r="M3187" s="40"/>
    </row>
    <row r="3188" spans="1:13" ht="15.75" customHeight="1" x14ac:dyDescent="0.15">
      <c r="A3188" s="45"/>
      <c r="B3188" s="35"/>
      <c r="C3188" s="40"/>
      <c r="D3188" s="192" t="s">
        <v>7013</v>
      </c>
      <c r="E3188" s="193" t="s">
        <v>7014</v>
      </c>
      <c r="F3188" s="40"/>
      <c r="G3188" s="40"/>
      <c r="H3188" s="40"/>
      <c r="I3188" s="40"/>
      <c r="J3188" s="40"/>
      <c r="K3188" s="40"/>
      <c r="L3188" s="40"/>
      <c r="M3188" s="40"/>
    </row>
    <row r="3189" spans="1:13" ht="15.75" customHeight="1" x14ac:dyDescent="0.15">
      <c r="A3189" s="45"/>
      <c r="B3189" s="35"/>
      <c r="C3189" s="40"/>
      <c r="D3189" s="192" t="s">
        <v>7015</v>
      </c>
      <c r="E3189" s="193" t="s">
        <v>7016</v>
      </c>
      <c r="F3189" s="40"/>
      <c r="G3189" s="40"/>
      <c r="H3189" s="40"/>
      <c r="I3189" s="40"/>
      <c r="J3189" s="40"/>
      <c r="K3189" s="40"/>
      <c r="L3189" s="40"/>
      <c r="M3189" s="40"/>
    </row>
    <row r="3190" spans="1:13" ht="15.75" customHeight="1" x14ac:dyDescent="0.15">
      <c r="A3190" s="45"/>
      <c r="B3190" s="35"/>
      <c r="C3190" s="40"/>
      <c r="D3190" s="192" t="s">
        <v>7017</v>
      </c>
      <c r="E3190" s="193" t="s">
        <v>7018</v>
      </c>
      <c r="F3190" s="40"/>
      <c r="G3190" s="40"/>
      <c r="H3190" s="40"/>
      <c r="I3190" s="40"/>
      <c r="J3190" s="40"/>
      <c r="K3190" s="40"/>
      <c r="L3190" s="40"/>
      <c r="M3190" s="40"/>
    </row>
    <row r="3191" spans="1:13" ht="15.75" customHeight="1" x14ac:dyDescent="0.15">
      <c r="A3191" s="45"/>
      <c r="B3191" s="35"/>
      <c r="C3191" s="40"/>
      <c r="D3191" s="192" t="s">
        <v>7019</v>
      </c>
      <c r="E3191" s="193" t="s">
        <v>7020</v>
      </c>
      <c r="F3191" s="40"/>
      <c r="G3191" s="40"/>
      <c r="H3191" s="40"/>
      <c r="I3191" s="40"/>
      <c r="J3191" s="40"/>
      <c r="K3191" s="40"/>
      <c r="L3191" s="40"/>
      <c r="M3191" s="40"/>
    </row>
    <row r="3192" spans="1:13" ht="15.75" customHeight="1" x14ac:dyDescent="0.15">
      <c r="A3192" s="45"/>
      <c r="B3192" s="35"/>
      <c r="C3192" s="40"/>
      <c r="D3192" s="192" t="s">
        <v>7021</v>
      </c>
      <c r="E3192" s="193" t="s">
        <v>7022</v>
      </c>
      <c r="F3192" s="40"/>
      <c r="G3192" s="40"/>
      <c r="H3192" s="40"/>
      <c r="I3192" s="40"/>
      <c r="J3192" s="40"/>
      <c r="K3192" s="40"/>
      <c r="L3192" s="40"/>
      <c r="M3192" s="40"/>
    </row>
    <row r="3193" spans="1:13" ht="15.75" customHeight="1" x14ac:dyDescent="0.15">
      <c r="A3193" s="45"/>
      <c r="B3193" s="35"/>
      <c r="C3193" s="40"/>
      <c r="D3193" s="192" t="s">
        <v>7023</v>
      </c>
      <c r="E3193" s="193" t="s">
        <v>7024</v>
      </c>
      <c r="F3193" s="40"/>
      <c r="G3193" s="40"/>
      <c r="H3193" s="40"/>
      <c r="I3193" s="40"/>
      <c r="J3193" s="40"/>
      <c r="K3193" s="40"/>
      <c r="L3193" s="40"/>
      <c r="M3193" s="40"/>
    </row>
    <row r="3194" spans="1:13" ht="15.75" customHeight="1" x14ac:dyDescent="0.15">
      <c r="A3194" s="45"/>
      <c r="B3194" s="35"/>
      <c r="C3194" s="40"/>
      <c r="D3194" s="192" t="s">
        <v>7025</v>
      </c>
      <c r="E3194" s="193" t="s">
        <v>7026</v>
      </c>
      <c r="F3194" s="40"/>
      <c r="G3194" s="40"/>
      <c r="H3194" s="40"/>
      <c r="I3194" s="40"/>
      <c r="J3194" s="40"/>
      <c r="K3194" s="40"/>
      <c r="L3194" s="40"/>
      <c r="M3194" s="40"/>
    </row>
    <row r="3195" spans="1:13" ht="15.75" customHeight="1" x14ac:dyDescent="0.15">
      <c r="A3195" s="45"/>
      <c r="B3195" s="35"/>
      <c r="C3195" s="40"/>
      <c r="D3195" s="192" t="s">
        <v>7027</v>
      </c>
      <c r="E3195" s="193" t="s">
        <v>7028</v>
      </c>
      <c r="F3195" s="40"/>
      <c r="G3195" s="40"/>
      <c r="H3195" s="40"/>
      <c r="I3195" s="40"/>
      <c r="J3195" s="40"/>
      <c r="K3195" s="40"/>
      <c r="L3195" s="40"/>
      <c r="M3195" s="40"/>
    </row>
    <row r="3196" spans="1:13" ht="15.75" customHeight="1" x14ac:dyDescent="0.15">
      <c r="A3196" s="45"/>
      <c r="B3196" s="35"/>
      <c r="C3196" s="40"/>
      <c r="D3196" s="192" t="s">
        <v>7029</v>
      </c>
      <c r="E3196" s="193" t="s">
        <v>7030</v>
      </c>
      <c r="F3196" s="40"/>
      <c r="G3196" s="40"/>
      <c r="H3196" s="40"/>
      <c r="I3196" s="40"/>
      <c r="J3196" s="40"/>
      <c r="K3196" s="40"/>
      <c r="L3196" s="40"/>
      <c r="M3196" s="40"/>
    </row>
    <row r="3197" spans="1:13" ht="15.75" customHeight="1" x14ac:dyDescent="0.15">
      <c r="A3197" s="45"/>
      <c r="B3197" s="35"/>
      <c r="C3197" s="40"/>
      <c r="D3197" s="192" t="s">
        <v>7031</v>
      </c>
      <c r="E3197" s="193" t="s">
        <v>7032</v>
      </c>
      <c r="F3197" s="40"/>
      <c r="G3197" s="40"/>
      <c r="H3197" s="40"/>
      <c r="I3197" s="40"/>
      <c r="J3197" s="40"/>
      <c r="K3197" s="40"/>
      <c r="L3197" s="40"/>
      <c r="M3197" s="40"/>
    </row>
    <row r="3198" spans="1:13" ht="15.75" customHeight="1" x14ac:dyDescent="0.15">
      <c r="A3198" s="45"/>
      <c r="B3198" s="35"/>
      <c r="C3198" s="40"/>
      <c r="D3198" s="192" t="s">
        <v>7033</v>
      </c>
      <c r="E3198" s="193" t="s">
        <v>7034</v>
      </c>
      <c r="F3198" s="40"/>
      <c r="G3198" s="40"/>
      <c r="H3198" s="40"/>
      <c r="I3198" s="40"/>
      <c r="J3198" s="40"/>
      <c r="K3198" s="40"/>
      <c r="L3198" s="40"/>
      <c r="M3198" s="40"/>
    </row>
    <row r="3199" spans="1:13" ht="15.75" customHeight="1" x14ac:dyDescent="0.15">
      <c r="A3199" s="45"/>
      <c r="B3199" s="35"/>
      <c r="C3199" s="40"/>
      <c r="D3199" s="192" t="s">
        <v>7035</v>
      </c>
      <c r="E3199" s="193" t="s">
        <v>7036</v>
      </c>
      <c r="F3199" s="40"/>
      <c r="G3199" s="40"/>
      <c r="H3199" s="40"/>
      <c r="I3199" s="40"/>
      <c r="J3199" s="40"/>
      <c r="K3199" s="40"/>
      <c r="L3199" s="40"/>
      <c r="M3199" s="40"/>
    </row>
    <row r="3200" spans="1:13" ht="15.75" customHeight="1" x14ac:dyDescent="0.15">
      <c r="A3200" s="45"/>
      <c r="B3200" s="35"/>
      <c r="C3200" s="40"/>
      <c r="D3200" s="192" t="s">
        <v>7037</v>
      </c>
      <c r="E3200" s="193" t="s">
        <v>7038</v>
      </c>
      <c r="F3200" s="40"/>
      <c r="G3200" s="40"/>
      <c r="H3200" s="40"/>
      <c r="I3200" s="40"/>
      <c r="J3200" s="40"/>
      <c r="K3200" s="40"/>
      <c r="L3200" s="40"/>
      <c r="M3200" s="40"/>
    </row>
    <row r="3201" spans="1:13" ht="15.75" customHeight="1" x14ac:dyDescent="0.15">
      <c r="A3201" s="45"/>
      <c r="B3201" s="35"/>
      <c r="C3201" s="40"/>
      <c r="D3201" s="192" t="s">
        <v>7039</v>
      </c>
      <c r="E3201" s="193" t="s">
        <v>7040</v>
      </c>
      <c r="F3201" s="40"/>
      <c r="G3201" s="40"/>
      <c r="H3201" s="40"/>
      <c r="I3201" s="40"/>
      <c r="J3201" s="40"/>
      <c r="K3201" s="40"/>
      <c r="L3201" s="40"/>
      <c r="M3201" s="40"/>
    </row>
    <row r="3202" spans="1:13" ht="15.75" customHeight="1" x14ac:dyDescent="0.15">
      <c r="A3202" s="45"/>
      <c r="B3202" s="35"/>
      <c r="C3202" s="40"/>
      <c r="D3202" s="192" t="s">
        <v>7041</v>
      </c>
      <c r="E3202" s="193" t="s">
        <v>7042</v>
      </c>
      <c r="F3202" s="40"/>
      <c r="G3202" s="40"/>
      <c r="H3202" s="40"/>
      <c r="I3202" s="40"/>
      <c r="J3202" s="40"/>
      <c r="K3202" s="40"/>
      <c r="L3202" s="40"/>
      <c r="M3202" s="40"/>
    </row>
    <row r="3203" spans="1:13" ht="15.75" customHeight="1" x14ac:dyDescent="0.15">
      <c r="A3203" s="45"/>
      <c r="B3203" s="35"/>
      <c r="C3203" s="40"/>
      <c r="D3203" s="192" t="s">
        <v>7043</v>
      </c>
      <c r="E3203" s="193" t="s">
        <v>7044</v>
      </c>
      <c r="F3203" s="40"/>
      <c r="G3203" s="40"/>
      <c r="H3203" s="40"/>
      <c r="I3203" s="40"/>
      <c r="J3203" s="40"/>
      <c r="K3203" s="40"/>
      <c r="L3203" s="40"/>
      <c r="M3203" s="40"/>
    </row>
    <row r="3204" spans="1:13" ht="15.75" customHeight="1" x14ac:dyDescent="0.15">
      <c r="A3204" s="45"/>
      <c r="B3204" s="35"/>
      <c r="C3204" s="40"/>
      <c r="D3204" s="192" t="s">
        <v>7045</v>
      </c>
      <c r="E3204" s="193" t="s">
        <v>7046</v>
      </c>
      <c r="F3204" s="40"/>
      <c r="G3204" s="40"/>
      <c r="H3204" s="40"/>
      <c r="I3204" s="40"/>
      <c r="J3204" s="40"/>
      <c r="K3204" s="40"/>
      <c r="L3204" s="40"/>
      <c r="M3204" s="40"/>
    </row>
    <row r="3205" spans="1:13" ht="15.75" customHeight="1" x14ac:dyDescent="0.15">
      <c r="A3205" s="45"/>
      <c r="B3205" s="35"/>
      <c r="C3205" s="40"/>
      <c r="D3205" s="192" t="s">
        <v>7047</v>
      </c>
      <c r="E3205" s="193" t="s">
        <v>7048</v>
      </c>
      <c r="F3205" s="40"/>
      <c r="G3205" s="40"/>
      <c r="H3205" s="40"/>
      <c r="I3205" s="40"/>
      <c r="J3205" s="40"/>
      <c r="K3205" s="40"/>
      <c r="L3205" s="40"/>
      <c r="M3205" s="40"/>
    </row>
    <row r="3206" spans="1:13" ht="15.75" customHeight="1" x14ac:dyDescent="0.15">
      <c r="A3206" s="45"/>
      <c r="B3206" s="35"/>
      <c r="C3206" s="40"/>
      <c r="D3206" s="192" t="s">
        <v>7049</v>
      </c>
      <c r="E3206" s="193" t="s">
        <v>7050</v>
      </c>
      <c r="F3206" s="40"/>
      <c r="G3206" s="40"/>
      <c r="H3206" s="40"/>
      <c r="I3206" s="40"/>
      <c r="J3206" s="40"/>
      <c r="K3206" s="40"/>
      <c r="L3206" s="40"/>
      <c r="M3206" s="40"/>
    </row>
    <row r="3207" spans="1:13" ht="15.75" customHeight="1" x14ac:dyDescent="0.15">
      <c r="A3207" s="45"/>
      <c r="B3207" s="35"/>
      <c r="C3207" s="40"/>
      <c r="D3207" s="192" t="s">
        <v>7051</v>
      </c>
      <c r="E3207" s="193" t="s">
        <v>7052</v>
      </c>
      <c r="F3207" s="40"/>
      <c r="G3207" s="40"/>
      <c r="H3207" s="40"/>
      <c r="I3207" s="40"/>
      <c r="J3207" s="40"/>
      <c r="K3207" s="40"/>
      <c r="L3207" s="40"/>
      <c r="M3207" s="40"/>
    </row>
    <row r="3208" spans="1:13" ht="15.75" customHeight="1" x14ac:dyDescent="0.15">
      <c r="A3208" s="45"/>
      <c r="B3208" s="35"/>
      <c r="C3208" s="40"/>
      <c r="D3208" s="192" t="s">
        <v>7053</v>
      </c>
      <c r="E3208" s="193" t="s">
        <v>7054</v>
      </c>
      <c r="F3208" s="40"/>
      <c r="G3208" s="40"/>
      <c r="H3208" s="40"/>
      <c r="I3208" s="40"/>
      <c r="J3208" s="40"/>
      <c r="K3208" s="40"/>
      <c r="L3208" s="40"/>
      <c r="M3208" s="40"/>
    </row>
    <row r="3209" spans="1:13" ht="15.75" customHeight="1" x14ac:dyDescent="0.15">
      <c r="A3209" s="45"/>
      <c r="B3209" s="35"/>
      <c r="C3209" s="40"/>
      <c r="D3209" s="192" t="s">
        <v>7055</v>
      </c>
      <c r="E3209" s="193" t="s">
        <v>7056</v>
      </c>
      <c r="F3209" s="40"/>
      <c r="G3209" s="40"/>
      <c r="H3209" s="40"/>
      <c r="I3209" s="40"/>
      <c r="J3209" s="40"/>
      <c r="K3209" s="40"/>
      <c r="L3209" s="40"/>
      <c r="M3209" s="40"/>
    </row>
    <row r="3210" spans="1:13" ht="15.75" customHeight="1" x14ac:dyDescent="0.15">
      <c r="A3210" s="45"/>
      <c r="B3210" s="35"/>
      <c r="C3210" s="40"/>
      <c r="D3210" s="192" t="s">
        <v>7057</v>
      </c>
      <c r="E3210" s="193" t="s">
        <v>7058</v>
      </c>
      <c r="F3210" s="40"/>
      <c r="G3210" s="40"/>
      <c r="H3210" s="40"/>
      <c r="I3210" s="40"/>
      <c r="J3210" s="40"/>
      <c r="K3210" s="40"/>
      <c r="L3210" s="40"/>
      <c r="M3210" s="40"/>
    </row>
    <row r="3211" spans="1:13" ht="15.75" customHeight="1" x14ac:dyDescent="0.15">
      <c r="A3211" s="45"/>
      <c r="B3211" s="35"/>
      <c r="C3211" s="40"/>
      <c r="D3211" s="192" t="s">
        <v>7059</v>
      </c>
      <c r="E3211" s="193" t="s">
        <v>7060</v>
      </c>
      <c r="F3211" s="40"/>
      <c r="G3211" s="40"/>
      <c r="H3211" s="40"/>
      <c r="I3211" s="40"/>
      <c r="J3211" s="40"/>
      <c r="K3211" s="40"/>
      <c r="L3211" s="40"/>
      <c r="M3211" s="40"/>
    </row>
    <row r="3212" spans="1:13" ht="15.75" customHeight="1" x14ac:dyDescent="0.15">
      <c r="A3212" s="45"/>
      <c r="B3212" s="35"/>
      <c r="C3212" s="40"/>
      <c r="D3212" s="192" t="s">
        <v>7061</v>
      </c>
      <c r="E3212" s="193" t="s">
        <v>7062</v>
      </c>
      <c r="F3212" s="40"/>
      <c r="G3212" s="40"/>
      <c r="H3212" s="40"/>
      <c r="I3212" s="40"/>
      <c r="J3212" s="40"/>
      <c r="K3212" s="40"/>
      <c r="L3212" s="40"/>
      <c r="M3212" s="40"/>
    </row>
    <row r="3213" spans="1:13" ht="15.75" customHeight="1" x14ac:dyDescent="0.15">
      <c r="A3213" s="45"/>
      <c r="B3213" s="35"/>
      <c r="C3213" s="40"/>
      <c r="D3213" s="192" t="s">
        <v>7063</v>
      </c>
      <c r="E3213" s="193" t="s">
        <v>7064</v>
      </c>
      <c r="F3213" s="40"/>
      <c r="G3213" s="40"/>
      <c r="H3213" s="40"/>
      <c r="I3213" s="40"/>
      <c r="J3213" s="40"/>
      <c r="K3213" s="40"/>
      <c r="L3213" s="40"/>
      <c r="M3213" s="40"/>
    </row>
    <row r="3214" spans="1:13" ht="15.75" customHeight="1" x14ac:dyDescent="0.15">
      <c r="A3214" s="45"/>
      <c r="B3214" s="35"/>
      <c r="C3214" s="40"/>
      <c r="D3214" s="192" t="s">
        <v>7065</v>
      </c>
      <c r="E3214" s="193" t="s">
        <v>7066</v>
      </c>
      <c r="F3214" s="40"/>
      <c r="G3214" s="40"/>
      <c r="H3214" s="40"/>
      <c r="I3214" s="40"/>
      <c r="J3214" s="40"/>
      <c r="K3214" s="40"/>
      <c r="L3214" s="40"/>
      <c r="M3214" s="40"/>
    </row>
    <row r="3215" spans="1:13" ht="15.75" customHeight="1" x14ac:dyDescent="0.15">
      <c r="A3215" s="45"/>
      <c r="B3215" s="35"/>
      <c r="C3215" s="40"/>
      <c r="D3215" s="192" t="s">
        <v>7067</v>
      </c>
      <c r="E3215" s="193" t="s">
        <v>7068</v>
      </c>
      <c r="F3215" s="40"/>
      <c r="G3215" s="40"/>
      <c r="H3215" s="40"/>
      <c r="I3215" s="40"/>
      <c r="J3215" s="40"/>
      <c r="K3215" s="40"/>
      <c r="L3215" s="40"/>
      <c r="M3215" s="40"/>
    </row>
    <row r="3216" spans="1:13" ht="15.75" customHeight="1" x14ac:dyDescent="0.15">
      <c r="A3216" s="45"/>
      <c r="B3216" s="35"/>
      <c r="C3216" s="40"/>
      <c r="D3216" s="192" t="s">
        <v>7069</v>
      </c>
      <c r="E3216" s="193" t="s">
        <v>7070</v>
      </c>
      <c r="F3216" s="40"/>
      <c r="G3216" s="40"/>
      <c r="H3216" s="40"/>
      <c r="I3216" s="40"/>
      <c r="J3216" s="40"/>
      <c r="K3216" s="40"/>
      <c r="L3216" s="40"/>
      <c r="M3216" s="40"/>
    </row>
    <row r="3217" spans="1:13" ht="15.75" customHeight="1" x14ac:dyDescent="0.15">
      <c r="A3217" s="45"/>
      <c r="B3217" s="35"/>
      <c r="C3217" s="40"/>
      <c r="D3217" s="192" t="s">
        <v>7071</v>
      </c>
      <c r="E3217" s="193" t="s">
        <v>7072</v>
      </c>
      <c r="F3217" s="40"/>
      <c r="G3217" s="40"/>
      <c r="H3217" s="40"/>
      <c r="I3217" s="40"/>
      <c r="J3217" s="40"/>
      <c r="K3217" s="40"/>
      <c r="L3217" s="40"/>
      <c r="M3217" s="40"/>
    </row>
    <row r="3218" spans="1:13" ht="15.75" customHeight="1" x14ac:dyDescent="0.15">
      <c r="A3218" s="45"/>
      <c r="B3218" s="35"/>
      <c r="C3218" s="40"/>
      <c r="D3218" s="192" t="s">
        <v>7073</v>
      </c>
      <c r="E3218" s="193" t="s">
        <v>7074</v>
      </c>
      <c r="F3218" s="40"/>
      <c r="G3218" s="40"/>
      <c r="H3218" s="40"/>
      <c r="I3218" s="40"/>
      <c r="J3218" s="40"/>
      <c r="K3218" s="40"/>
      <c r="L3218" s="40"/>
      <c r="M3218" s="40"/>
    </row>
    <row r="3219" spans="1:13" ht="15.75" customHeight="1" x14ac:dyDescent="0.15">
      <c r="A3219" s="45"/>
      <c r="B3219" s="35"/>
      <c r="C3219" s="40"/>
      <c r="D3219" s="192" t="s">
        <v>7075</v>
      </c>
      <c r="E3219" s="193" t="s">
        <v>7076</v>
      </c>
      <c r="F3219" s="40"/>
      <c r="G3219" s="40"/>
      <c r="H3219" s="40"/>
      <c r="I3219" s="40"/>
      <c r="J3219" s="40"/>
      <c r="K3219" s="40"/>
      <c r="L3219" s="40"/>
      <c r="M3219" s="40"/>
    </row>
    <row r="3220" spans="1:13" ht="15.75" customHeight="1" x14ac:dyDescent="0.15">
      <c r="A3220" s="45"/>
      <c r="B3220" s="35"/>
      <c r="C3220" s="40"/>
      <c r="D3220" s="192" t="s">
        <v>7077</v>
      </c>
      <c r="E3220" s="193" t="s">
        <v>7078</v>
      </c>
      <c r="F3220" s="40"/>
      <c r="G3220" s="40"/>
      <c r="H3220" s="40"/>
      <c r="I3220" s="40"/>
      <c r="J3220" s="40"/>
      <c r="K3220" s="40"/>
      <c r="L3220" s="40"/>
      <c r="M3220" s="40"/>
    </row>
    <row r="3221" spans="1:13" ht="15.75" customHeight="1" x14ac:dyDescent="0.15">
      <c r="A3221" s="45"/>
      <c r="B3221" s="35"/>
      <c r="C3221" s="40"/>
      <c r="D3221" s="192" t="s">
        <v>7079</v>
      </c>
      <c r="E3221" s="193" t="s">
        <v>7080</v>
      </c>
      <c r="F3221" s="40"/>
      <c r="G3221" s="40"/>
      <c r="H3221" s="40"/>
      <c r="I3221" s="40"/>
      <c r="J3221" s="40"/>
      <c r="K3221" s="40"/>
      <c r="L3221" s="40"/>
      <c r="M3221" s="40"/>
    </row>
    <row r="3222" spans="1:13" ht="15.75" customHeight="1" x14ac:dyDescent="0.15">
      <c r="A3222" s="45"/>
      <c r="B3222" s="35"/>
      <c r="C3222" s="40"/>
      <c r="D3222" s="192" t="s">
        <v>7081</v>
      </c>
      <c r="E3222" s="193" t="s">
        <v>7082</v>
      </c>
      <c r="F3222" s="40"/>
      <c r="G3222" s="40"/>
      <c r="H3222" s="40"/>
      <c r="I3222" s="40"/>
      <c r="J3222" s="40"/>
      <c r="K3222" s="40"/>
      <c r="L3222" s="40"/>
      <c r="M3222" s="40"/>
    </row>
    <row r="3223" spans="1:13" ht="15.75" customHeight="1" x14ac:dyDescent="0.15">
      <c r="A3223" s="45"/>
      <c r="B3223" s="35"/>
      <c r="C3223" s="40"/>
      <c r="D3223" s="192" t="s">
        <v>7083</v>
      </c>
      <c r="E3223" s="193" t="s">
        <v>7084</v>
      </c>
      <c r="F3223" s="40"/>
      <c r="G3223" s="40"/>
      <c r="H3223" s="40"/>
      <c r="I3223" s="40"/>
      <c r="J3223" s="40"/>
      <c r="K3223" s="40"/>
      <c r="L3223" s="40"/>
      <c r="M3223" s="40"/>
    </row>
    <row r="3224" spans="1:13" ht="15.75" customHeight="1" x14ac:dyDescent="0.15">
      <c r="A3224" s="45"/>
      <c r="B3224" s="35"/>
      <c r="C3224" s="40"/>
      <c r="D3224" s="192" t="s">
        <v>7085</v>
      </c>
      <c r="E3224" s="193" t="s">
        <v>7086</v>
      </c>
      <c r="F3224" s="40"/>
      <c r="G3224" s="40"/>
      <c r="H3224" s="40"/>
      <c r="I3224" s="40"/>
      <c r="J3224" s="40"/>
      <c r="K3224" s="40"/>
      <c r="L3224" s="40"/>
      <c r="M3224" s="40"/>
    </row>
    <row r="3225" spans="1:13" ht="15.75" customHeight="1" x14ac:dyDescent="0.15">
      <c r="A3225" s="45"/>
      <c r="B3225" s="35"/>
      <c r="C3225" s="40"/>
      <c r="D3225" s="192" t="s">
        <v>7087</v>
      </c>
      <c r="E3225" s="193" t="s">
        <v>7088</v>
      </c>
      <c r="F3225" s="40"/>
      <c r="G3225" s="40"/>
      <c r="H3225" s="40"/>
      <c r="I3225" s="40"/>
      <c r="J3225" s="40"/>
      <c r="K3225" s="40"/>
      <c r="L3225" s="40"/>
      <c r="M3225" s="40"/>
    </row>
    <row r="3226" spans="1:13" ht="15.75" customHeight="1" x14ac:dyDescent="0.15">
      <c r="A3226" s="45"/>
      <c r="B3226" s="35"/>
      <c r="C3226" s="40"/>
      <c r="D3226" s="192" t="s">
        <v>7089</v>
      </c>
      <c r="E3226" s="193" t="s">
        <v>7090</v>
      </c>
      <c r="F3226" s="40"/>
      <c r="G3226" s="40"/>
      <c r="H3226" s="40"/>
      <c r="I3226" s="40"/>
      <c r="J3226" s="40"/>
      <c r="K3226" s="40"/>
      <c r="L3226" s="40"/>
      <c r="M3226" s="40"/>
    </row>
    <row r="3227" spans="1:13" ht="15.75" customHeight="1" x14ac:dyDescent="0.15">
      <c r="A3227" s="45"/>
      <c r="B3227" s="35"/>
      <c r="C3227" s="40"/>
      <c r="D3227" s="192" t="s">
        <v>7091</v>
      </c>
      <c r="E3227" s="193" t="s">
        <v>7092</v>
      </c>
      <c r="F3227" s="40"/>
      <c r="G3227" s="40"/>
      <c r="H3227" s="40"/>
      <c r="I3227" s="40"/>
      <c r="J3227" s="40"/>
      <c r="K3227" s="40"/>
      <c r="L3227" s="40"/>
      <c r="M3227" s="40"/>
    </row>
    <row r="3228" spans="1:13" ht="15.75" customHeight="1" x14ac:dyDescent="0.15">
      <c r="A3228" s="45"/>
      <c r="B3228" s="35"/>
      <c r="C3228" s="40"/>
      <c r="D3228" s="192" t="s">
        <v>7093</v>
      </c>
      <c r="E3228" s="193" t="s">
        <v>7094</v>
      </c>
      <c r="F3228" s="40"/>
      <c r="G3228" s="40"/>
      <c r="H3228" s="40"/>
      <c r="I3228" s="40"/>
      <c r="J3228" s="40"/>
      <c r="K3228" s="40"/>
      <c r="L3228" s="40"/>
      <c r="M3228" s="40"/>
    </row>
    <row r="3229" spans="1:13" ht="15.75" customHeight="1" x14ac:dyDescent="0.15">
      <c r="A3229" s="45"/>
      <c r="B3229" s="35"/>
      <c r="C3229" s="40"/>
      <c r="D3229" s="192" t="s">
        <v>7095</v>
      </c>
      <c r="E3229" s="193" t="s">
        <v>7096</v>
      </c>
      <c r="F3229" s="40"/>
      <c r="G3229" s="40"/>
      <c r="H3229" s="40"/>
      <c r="I3229" s="40"/>
      <c r="J3229" s="40"/>
      <c r="K3229" s="40"/>
      <c r="L3229" s="40"/>
      <c r="M3229" s="40"/>
    </row>
    <row r="3230" spans="1:13" ht="15.75" customHeight="1" x14ac:dyDescent="0.15">
      <c r="A3230" s="45"/>
      <c r="B3230" s="35"/>
      <c r="C3230" s="40"/>
      <c r="D3230" s="192" t="s">
        <v>7097</v>
      </c>
      <c r="E3230" s="193" t="s">
        <v>7098</v>
      </c>
      <c r="F3230" s="40"/>
      <c r="G3230" s="40"/>
      <c r="H3230" s="40"/>
      <c r="I3230" s="40"/>
      <c r="J3230" s="40"/>
      <c r="K3230" s="40"/>
      <c r="L3230" s="40"/>
      <c r="M3230" s="40"/>
    </row>
    <row r="3231" spans="1:13" ht="15.75" customHeight="1" x14ac:dyDescent="0.15">
      <c r="A3231" s="45"/>
      <c r="B3231" s="35"/>
      <c r="C3231" s="40"/>
      <c r="D3231" s="192" t="s">
        <v>7099</v>
      </c>
      <c r="E3231" s="193" t="s">
        <v>7100</v>
      </c>
      <c r="F3231" s="40"/>
      <c r="G3231" s="40"/>
      <c r="H3231" s="40"/>
      <c r="I3231" s="40"/>
      <c r="J3231" s="40"/>
      <c r="K3231" s="40"/>
      <c r="L3231" s="40"/>
      <c r="M3231" s="40"/>
    </row>
    <row r="3232" spans="1:13" ht="15.75" customHeight="1" x14ac:dyDescent="0.15">
      <c r="A3232" s="45"/>
      <c r="B3232" s="35"/>
      <c r="C3232" s="40"/>
      <c r="D3232" s="192" t="s">
        <v>7101</v>
      </c>
      <c r="E3232" s="193" t="s">
        <v>7102</v>
      </c>
      <c r="F3232" s="40"/>
      <c r="G3232" s="40"/>
      <c r="H3232" s="40"/>
      <c r="I3232" s="40"/>
      <c r="J3232" s="40"/>
      <c r="K3232" s="40"/>
      <c r="L3232" s="40"/>
      <c r="M3232" s="40"/>
    </row>
    <row r="3233" spans="1:13" ht="15.75" customHeight="1" x14ac:dyDescent="0.15">
      <c r="A3233" s="45"/>
      <c r="B3233" s="35"/>
      <c r="C3233" s="40"/>
      <c r="D3233" s="192" t="s">
        <v>7103</v>
      </c>
      <c r="E3233" s="193" t="s">
        <v>7104</v>
      </c>
      <c r="F3233" s="40"/>
      <c r="G3233" s="40"/>
      <c r="H3233" s="40"/>
      <c r="I3233" s="40"/>
      <c r="J3233" s="40"/>
      <c r="K3233" s="40"/>
      <c r="L3233" s="40"/>
      <c r="M3233" s="40"/>
    </row>
    <row r="3234" spans="1:13" ht="15.75" customHeight="1" x14ac:dyDescent="0.15">
      <c r="A3234" s="45"/>
      <c r="B3234" s="35"/>
      <c r="C3234" s="40"/>
      <c r="D3234" s="192" t="s">
        <v>7105</v>
      </c>
      <c r="E3234" s="193" t="s">
        <v>7106</v>
      </c>
      <c r="F3234" s="40"/>
      <c r="G3234" s="40"/>
      <c r="H3234" s="40"/>
      <c r="I3234" s="40"/>
      <c r="J3234" s="40"/>
      <c r="K3234" s="40"/>
      <c r="L3234" s="40"/>
      <c r="M3234" s="40"/>
    </row>
    <row r="3235" spans="1:13" ht="15.75" customHeight="1" x14ac:dyDescent="0.15">
      <c r="A3235" s="45"/>
      <c r="B3235" s="35"/>
      <c r="C3235" s="40"/>
      <c r="D3235" s="192" t="s">
        <v>7107</v>
      </c>
      <c r="E3235" s="193" t="s">
        <v>7108</v>
      </c>
      <c r="F3235" s="40"/>
      <c r="G3235" s="40"/>
      <c r="H3235" s="40"/>
      <c r="I3235" s="40"/>
      <c r="J3235" s="40"/>
      <c r="K3235" s="40"/>
      <c r="L3235" s="40"/>
      <c r="M3235" s="40"/>
    </row>
    <row r="3236" spans="1:13" ht="15.75" customHeight="1" x14ac:dyDescent="0.15">
      <c r="A3236" s="45"/>
      <c r="B3236" s="35"/>
      <c r="C3236" s="40"/>
      <c r="D3236" s="192" t="s">
        <v>7109</v>
      </c>
      <c r="E3236" s="193" t="s">
        <v>7110</v>
      </c>
      <c r="F3236" s="40"/>
      <c r="G3236" s="40"/>
      <c r="H3236" s="40"/>
      <c r="I3236" s="40"/>
      <c r="J3236" s="40"/>
      <c r="K3236" s="40"/>
      <c r="L3236" s="40"/>
      <c r="M3236" s="40"/>
    </row>
    <row r="3237" spans="1:13" ht="15.75" customHeight="1" x14ac:dyDescent="0.15">
      <c r="A3237" s="45"/>
      <c r="B3237" s="35"/>
      <c r="C3237" s="40"/>
      <c r="D3237" s="192" t="s">
        <v>7111</v>
      </c>
      <c r="E3237" s="193" t="s">
        <v>7112</v>
      </c>
      <c r="F3237" s="40"/>
      <c r="G3237" s="40"/>
      <c r="H3237" s="40"/>
      <c r="I3237" s="40"/>
      <c r="J3237" s="40"/>
      <c r="K3237" s="40"/>
      <c r="L3237" s="40"/>
      <c r="M3237" s="40"/>
    </row>
    <row r="3238" spans="1:13" ht="15.75" customHeight="1" x14ac:dyDescent="0.15">
      <c r="A3238" s="45"/>
      <c r="B3238" s="35"/>
      <c r="C3238" s="40"/>
      <c r="D3238" s="192" t="s">
        <v>7113</v>
      </c>
      <c r="E3238" s="193" t="s">
        <v>7114</v>
      </c>
      <c r="F3238" s="40"/>
      <c r="G3238" s="40"/>
      <c r="H3238" s="40"/>
      <c r="I3238" s="40"/>
      <c r="J3238" s="40"/>
      <c r="K3238" s="40"/>
      <c r="L3238" s="40"/>
      <c r="M3238" s="40"/>
    </row>
    <row r="3239" spans="1:13" ht="15.75" customHeight="1" x14ac:dyDescent="0.15">
      <c r="A3239" s="45"/>
      <c r="B3239" s="35"/>
      <c r="C3239" s="40"/>
      <c r="D3239" s="192" t="s">
        <v>7115</v>
      </c>
      <c r="E3239" s="193" t="s">
        <v>7116</v>
      </c>
      <c r="F3239" s="40"/>
      <c r="G3239" s="40"/>
      <c r="H3239" s="40"/>
      <c r="I3239" s="40"/>
      <c r="J3239" s="40"/>
      <c r="K3239" s="40"/>
      <c r="L3239" s="40"/>
      <c r="M3239" s="40"/>
    </row>
    <row r="3240" spans="1:13" ht="15.75" customHeight="1" x14ac:dyDescent="0.15">
      <c r="A3240" s="45"/>
      <c r="B3240" s="35"/>
      <c r="C3240" s="40"/>
      <c r="D3240" s="192" t="s">
        <v>7117</v>
      </c>
      <c r="E3240" s="193" t="s">
        <v>7118</v>
      </c>
      <c r="F3240" s="40"/>
      <c r="G3240" s="40"/>
      <c r="H3240" s="40"/>
      <c r="I3240" s="40"/>
      <c r="J3240" s="40"/>
      <c r="K3240" s="40"/>
      <c r="L3240" s="40"/>
      <c r="M3240" s="40"/>
    </row>
    <row r="3241" spans="1:13" ht="15.75" customHeight="1" x14ac:dyDescent="0.15">
      <c r="A3241" s="45"/>
      <c r="B3241" s="35"/>
      <c r="C3241" s="40"/>
      <c r="D3241" s="192" t="s">
        <v>7119</v>
      </c>
      <c r="E3241" s="193" t="s">
        <v>7120</v>
      </c>
      <c r="F3241" s="40"/>
      <c r="G3241" s="40"/>
      <c r="H3241" s="40"/>
      <c r="I3241" s="40"/>
      <c r="J3241" s="40"/>
      <c r="K3241" s="40"/>
      <c r="L3241" s="40"/>
      <c r="M3241" s="40"/>
    </row>
    <row r="3242" spans="1:13" ht="15.75" customHeight="1" x14ac:dyDescent="0.15">
      <c r="A3242" s="45"/>
      <c r="B3242" s="35"/>
      <c r="C3242" s="40"/>
      <c r="D3242" s="192" t="s">
        <v>7121</v>
      </c>
      <c r="E3242" s="193" t="s">
        <v>7122</v>
      </c>
      <c r="F3242" s="40"/>
      <c r="G3242" s="40"/>
      <c r="H3242" s="40"/>
      <c r="I3242" s="40"/>
      <c r="J3242" s="40"/>
      <c r="K3242" s="40"/>
      <c r="L3242" s="40"/>
      <c r="M3242" s="40"/>
    </row>
    <row r="3243" spans="1:13" ht="15.75" customHeight="1" x14ac:dyDescent="0.15">
      <c r="A3243" s="45"/>
      <c r="B3243" s="35"/>
      <c r="C3243" s="40"/>
      <c r="D3243" s="192" t="s">
        <v>7123</v>
      </c>
      <c r="E3243" s="193" t="s">
        <v>7124</v>
      </c>
      <c r="F3243" s="40"/>
      <c r="G3243" s="40"/>
      <c r="H3243" s="40"/>
      <c r="I3243" s="40"/>
      <c r="J3243" s="40"/>
      <c r="K3243" s="40"/>
      <c r="L3243" s="40"/>
      <c r="M3243" s="40"/>
    </row>
    <row r="3244" spans="1:13" ht="15.75" customHeight="1" x14ac:dyDescent="0.15">
      <c r="A3244" s="45"/>
      <c r="B3244" s="35"/>
      <c r="C3244" s="40"/>
      <c r="D3244" s="192" t="s">
        <v>7125</v>
      </c>
      <c r="E3244" s="193" t="s">
        <v>7126</v>
      </c>
      <c r="F3244" s="40"/>
      <c r="G3244" s="40"/>
      <c r="H3244" s="40"/>
      <c r="I3244" s="40"/>
      <c r="J3244" s="40"/>
      <c r="K3244" s="40"/>
      <c r="L3244" s="40"/>
      <c r="M3244" s="40"/>
    </row>
    <row r="3245" spans="1:13" ht="15.75" customHeight="1" x14ac:dyDescent="0.15">
      <c r="A3245" s="45"/>
      <c r="B3245" s="35"/>
      <c r="C3245" s="40"/>
      <c r="D3245" s="192" t="s">
        <v>7127</v>
      </c>
      <c r="E3245" s="193" t="s">
        <v>7128</v>
      </c>
      <c r="F3245" s="40"/>
      <c r="G3245" s="40"/>
      <c r="H3245" s="40"/>
      <c r="I3245" s="40"/>
      <c r="J3245" s="40"/>
      <c r="K3245" s="40"/>
      <c r="L3245" s="40"/>
      <c r="M3245" s="40"/>
    </row>
    <row r="3246" spans="1:13" ht="15.75" customHeight="1" x14ac:dyDescent="0.15">
      <c r="A3246" s="45"/>
      <c r="B3246" s="35"/>
      <c r="C3246" s="40"/>
      <c r="D3246" s="192" t="s">
        <v>7129</v>
      </c>
      <c r="E3246" s="193" t="s">
        <v>7130</v>
      </c>
      <c r="F3246" s="40"/>
      <c r="G3246" s="40"/>
      <c r="H3246" s="40"/>
      <c r="I3246" s="40"/>
      <c r="J3246" s="40"/>
      <c r="K3246" s="40"/>
      <c r="L3246" s="40"/>
      <c r="M3246" s="40"/>
    </row>
    <row r="3247" spans="1:13" ht="15.75" customHeight="1" x14ac:dyDescent="0.15">
      <c r="A3247" s="45"/>
      <c r="B3247" s="35"/>
      <c r="C3247" s="40"/>
      <c r="D3247" s="192" t="s">
        <v>7131</v>
      </c>
      <c r="E3247" s="193" t="s">
        <v>7132</v>
      </c>
      <c r="F3247" s="40"/>
      <c r="G3247" s="40"/>
      <c r="H3247" s="40"/>
      <c r="I3247" s="40"/>
      <c r="J3247" s="40"/>
      <c r="K3247" s="40"/>
      <c r="L3247" s="40"/>
      <c r="M3247" s="40"/>
    </row>
    <row r="3248" spans="1:13" ht="15.75" customHeight="1" x14ac:dyDescent="0.15">
      <c r="A3248" s="45"/>
      <c r="B3248" s="35"/>
      <c r="C3248" s="40"/>
      <c r="D3248" s="192" t="s">
        <v>7133</v>
      </c>
      <c r="E3248" s="193" t="s">
        <v>7134</v>
      </c>
      <c r="F3248" s="40"/>
      <c r="G3248" s="40"/>
      <c r="H3248" s="40"/>
      <c r="I3248" s="40"/>
      <c r="J3248" s="40"/>
      <c r="K3248" s="40"/>
      <c r="L3248" s="40"/>
      <c r="M3248" s="40"/>
    </row>
    <row r="3249" spans="1:13" ht="15.75" customHeight="1" x14ac:dyDescent="0.15">
      <c r="A3249" s="45"/>
      <c r="B3249" s="35"/>
      <c r="C3249" s="40"/>
      <c r="D3249" s="192" t="s">
        <v>7135</v>
      </c>
      <c r="E3249" s="193" t="s">
        <v>7136</v>
      </c>
      <c r="F3249" s="40"/>
      <c r="G3249" s="40"/>
      <c r="H3249" s="40"/>
      <c r="I3249" s="40"/>
      <c r="J3249" s="40"/>
      <c r="K3249" s="40"/>
      <c r="L3249" s="40"/>
      <c r="M3249" s="40"/>
    </row>
    <row r="3250" spans="1:13" ht="15.75" customHeight="1" x14ac:dyDescent="0.15">
      <c r="A3250" s="45"/>
      <c r="B3250" s="35"/>
      <c r="C3250" s="40"/>
      <c r="D3250" s="192" t="s">
        <v>7137</v>
      </c>
      <c r="E3250" s="193" t="s">
        <v>7138</v>
      </c>
      <c r="F3250" s="40"/>
      <c r="G3250" s="40"/>
      <c r="H3250" s="40"/>
      <c r="I3250" s="40"/>
      <c r="J3250" s="40"/>
      <c r="K3250" s="40"/>
      <c r="L3250" s="40"/>
      <c r="M3250" s="40"/>
    </row>
    <row r="3251" spans="1:13" ht="15.75" customHeight="1" x14ac:dyDescent="0.15">
      <c r="A3251" s="45"/>
      <c r="B3251" s="35"/>
      <c r="C3251" s="40"/>
      <c r="D3251" s="192" t="s">
        <v>7139</v>
      </c>
      <c r="E3251" s="193" t="s">
        <v>7140</v>
      </c>
      <c r="F3251" s="40"/>
      <c r="G3251" s="40"/>
      <c r="H3251" s="40"/>
      <c r="I3251" s="40"/>
      <c r="J3251" s="40"/>
      <c r="K3251" s="40"/>
      <c r="L3251" s="40"/>
      <c r="M3251" s="40"/>
    </row>
    <row r="3252" spans="1:13" ht="15.75" customHeight="1" x14ac:dyDescent="0.15">
      <c r="A3252" s="45"/>
      <c r="B3252" s="35"/>
      <c r="C3252" s="40"/>
      <c r="D3252" s="192" t="s">
        <v>7141</v>
      </c>
      <c r="E3252" s="193" t="s">
        <v>7142</v>
      </c>
      <c r="F3252" s="40"/>
      <c r="G3252" s="40"/>
      <c r="H3252" s="40"/>
      <c r="I3252" s="40"/>
      <c r="J3252" s="40"/>
      <c r="K3252" s="40"/>
      <c r="L3252" s="40"/>
      <c r="M3252" s="40"/>
    </row>
    <row r="3253" spans="1:13" ht="15.75" customHeight="1" x14ac:dyDescent="0.15">
      <c r="A3253" s="45"/>
      <c r="B3253" s="35"/>
      <c r="C3253" s="40"/>
      <c r="D3253" s="192" t="s">
        <v>7143</v>
      </c>
      <c r="E3253" s="193" t="s">
        <v>7144</v>
      </c>
      <c r="F3253" s="40"/>
      <c r="G3253" s="40"/>
      <c r="H3253" s="40"/>
      <c r="I3253" s="40"/>
      <c r="J3253" s="40"/>
      <c r="K3253" s="40"/>
      <c r="L3253" s="40"/>
      <c r="M3253" s="40"/>
    </row>
    <row r="3254" spans="1:13" ht="15.75" customHeight="1" x14ac:dyDescent="0.15">
      <c r="A3254" s="45"/>
      <c r="B3254" s="35"/>
      <c r="C3254" s="40"/>
      <c r="D3254" s="192" t="s">
        <v>7145</v>
      </c>
      <c r="E3254" s="193" t="s">
        <v>7146</v>
      </c>
      <c r="F3254" s="40"/>
      <c r="G3254" s="40"/>
      <c r="H3254" s="40"/>
      <c r="I3254" s="40"/>
      <c r="J3254" s="40"/>
      <c r="K3254" s="40"/>
      <c r="L3254" s="40"/>
      <c r="M3254" s="40"/>
    </row>
    <row r="3255" spans="1:13" ht="15.75" customHeight="1" x14ac:dyDescent="0.15">
      <c r="A3255" s="45"/>
      <c r="B3255" s="35"/>
      <c r="C3255" s="40"/>
      <c r="D3255" s="192" t="s">
        <v>7147</v>
      </c>
      <c r="E3255" s="193" t="s">
        <v>7148</v>
      </c>
      <c r="F3255" s="40"/>
      <c r="G3255" s="40"/>
      <c r="H3255" s="40"/>
      <c r="I3255" s="40"/>
      <c r="J3255" s="40"/>
      <c r="K3255" s="40"/>
      <c r="L3255" s="40"/>
      <c r="M3255" s="40"/>
    </row>
    <row r="3256" spans="1:13" ht="15.75" customHeight="1" x14ac:dyDescent="0.15">
      <c r="A3256" s="45"/>
      <c r="B3256" s="35"/>
      <c r="C3256" s="40"/>
      <c r="D3256" s="192" t="s">
        <v>7149</v>
      </c>
      <c r="E3256" s="193" t="s">
        <v>7150</v>
      </c>
      <c r="F3256" s="40"/>
      <c r="G3256" s="40"/>
      <c r="H3256" s="40"/>
      <c r="I3256" s="40"/>
      <c r="J3256" s="40"/>
      <c r="K3256" s="40"/>
      <c r="L3256" s="40"/>
      <c r="M3256" s="40"/>
    </row>
    <row r="3257" spans="1:13" ht="15.75" customHeight="1" x14ac:dyDescent="0.15">
      <c r="A3257" s="45"/>
      <c r="B3257" s="35"/>
      <c r="C3257" s="40"/>
      <c r="D3257" s="192" t="s">
        <v>7151</v>
      </c>
      <c r="E3257" s="193" t="s">
        <v>7152</v>
      </c>
      <c r="F3257" s="40"/>
      <c r="G3257" s="40"/>
      <c r="H3257" s="40"/>
      <c r="I3257" s="40"/>
      <c r="J3257" s="40"/>
      <c r="K3257" s="40"/>
      <c r="L3257" s="40"/>
      <c r="M3257" s="40"/>
    </row>
    <row r="3258" spans="1:13" ht="15.75" customHeight="1" x14ac:dyDescent="0.15">
      <c r="A3258" s="45"/>
      <c r="B3258" s="35"/>
      <c r="C3258" s="40"/>
      <c r="D3258" s="192" t="s">
        <v>7153</v>
      </c>
      <c r="E3258" s="193" t="s">
        <v>7154</v>
      </c>
      <c r="F3258" s="40"/>
      <c r="G3258" s="40"/>
      <c r="H3258" s="40"/>
      <c r="I3258" s="40"/>
      <c r="J3258" s="40"/>
      <c r="K3258" s="40"/>
      <c r="L3258" s="40"/>
      <c r="M3258" s="40"/>
    </row>
    <row r="3259" spans="1:13" ht="15.75" customHeight="1" x14ac:dyDescent="0.15">
      <c r="A3259" s="45"/>
      <c r="B3259" s="35"/>
      <c r="C3259" s="40"/>
      <c r="D3259" s="192" t="s">
        <v>7155</v>
      </c>
      <c r="E3259" s="193" t="s">
        <v>7156</v>
      </c>
      <c r="F3259" s="40"/>
      <c r="G3259" s="40"/>
      <c r="H3259" s="40"/>
      <c r="I3259" s="40"/>
      <c r="J3259" s="40"/>
      <c r="K3259" s="40"/>
      <c r="L3259" s="40"/>
      <c r="M3259" s="40"/>
    </row>
    <row r="3260" spans="1:13" ht="15.75" customHeight="1" x14ac:dyDescent="0.15">
      <c r="A3260" s="45"/>
      <c r="B3260" s="35"/>
      <c r="C3260" s="40"/>
      <c r="D3260" s="192" t="s">
        <v>7157</v>
      </c>
      <c r="E3260" s="193" t="s">
        <v>7158</v>
      </c>
      <c r="F3260" s="40"/>
      <c r="G3260" s="40"/>
      <c r="H3260" s="40"/>
      <c r="I3260" s="40"/>
      <c r="J3260" s="40"/>
      <c r="K3260" s="40"/>
      <c r="L3260" s="40"/>
      <c r="M3260" s="40"/>
    </row>
    <row r="3261" spans="1:13" ht="15.75" customHeight="1" x14ac:dyDescent="0.15">
      <c r="A3261" s="45"/>
      <c r="B3261" s="35"/>
      <c r="C3261" s="40"/>
      <c r="D3261" s="192" t="s">
        <v>7159</v>
      </c>
      <c r="E3261" s="193" t="s">
        <v>7160</v>
      </c>
      <c r="F3261" s="40"/>
      <c r="G3261" s="40"/>
      <c r="H3261" s="40"/>
      <c r="I3261" s="40"/>
      <c r="J3261" s="40"/>
      <c r="K3261" s="40"/>
      <c r="L3261" s="40"/>
      <c r="M3261" s="40"/>
    </row>
    <row r="3262" spans="1:13" ht="15.75" customHeight="1" x14ac:dyDescent="0.15">
      <c r="A3262" s="45"/>
      <c r="B3262" s="35"/>
      <c r="C3262" s="40"/>
      <c r="D3262" s="192" t="s">
        <v>7161</v>
      </c>
      <c r="E3262" s="193" t="s">
        <v>7162</v>
      </c>
      <c r="F3262" s="40"/>
      <c r="G3262" s="40"/>
      <c r="H3262" s="40"/>
      <c r="I3262" s="40"/>
      <c r="J3262" s="40"/>
      <c r="K3262" s="40"/>
      <c r="L3262" s="40"/>
      <c r="M3262" s="40"/>
    </row>
    <row r="3263" spans="1:13" ht="15.75" customHeight="1" x14ac:dyDescent="0.15">
      <c r="A3263" s="45"/>
      <c r="B3263" s="35"/>
      <c r="C3263" s="40"/>
      <c r="D3263" s="192" t="s">
        <v>7163</v>
      </c>
      <c r="E3263" s="193" t="s">
        <v>7164</v>
      </c>
      <c r="F3263" s="40"/>
      <c r="G3263" s="40"/>
      <c r="H3263" s="40"/>
      <c r="I3263" s="40"/>
      <c r="J3263" s="40"/>
      <c r="K3263" s="40"/>
      <c r="L3263" s="40"/>
      <c r="M3263" s="40"/>
    </row>
    <row r="3264" spans="1:13" ht="15.75" customHeight="1" x14ac:dyDescent="0.15">
      <c r="A3264" s="45"/>
      <c r="B3264" s="35"/>
      <c r="C3264" s="40"/>
      <c r="D3264" s="192" t="s">
        <v>7165</v>
      </c>
      <c r="E3264" s="193" t="s">
        <v>7166</v>
      </c>
      <c r="F3264" s="40"/>
      <c r="G3264" s="40"/>
      <c r="H3264" s="40"/>
      <c r="I3264" s="40"/>
      <c r="J3264" s="40"/>
      <c r="K3264" s="40"/>
      <c r="L3264" s="40"/>
      <c r="M3264" s="40"/>
    </row>
    <row r="3265" spans="1:13" ht="15.75" customHeight="1" x14ac:dyDescent="0.15">
      <c r="A3265" s="45"/>
      <c r="B3265" s="35"/>
      <c r="C3265" s="40"/>
      <c r="D3265" s="192" t="s">
        <v>7167</v>
      </c>
      <c r="E3265" s="193" t="s">
        <v>7168</v>
      </c>
      <c r="F3265" s="40"/>
      <c r="G3265" s="40"/>
      <c r="H3265" s="40"/>
      <c r="I3265" s="40"/>
      <c r="J3265" s="40"/>
      <c r="K3265" s="40"/>
      <c r="L3265" s="40"/>
      <c r="M3265" s="40"/>
    </row>
    <row r="3266" spans="1:13" ht="15.75" customHeight="1" x14ac:dyDescent="0.15">
      <c r="A3266" s="45"/>
      <c r="B3266" s="35"/>
      <c r="C3266" s="40"/>
      <c r="D3266" s="192" t="s">
        <v>7169</v>
      </c>
      <c r="E3266" s="193" t="s">
        <v>7170</v>
      </c>
      <c r="F3266" s="40"/>
      <c r="G3266" s="40"/>
      <c r="H3266" s="40"/>
      <c r="I3266" s="40"/>
      <c r="J3266" s="40"/>
      <c r="K3266" s="40"/>
      <c r="L3266" s="40"/>
      <c r="M3266" s="40"/>
    </row>
    <row r="3267" spans="1:13" ht="15.75" customHeight="1" x14ac:dyDescent="0.15">
      <c r="A3267" s="45"/>
      <c r="B3267" s="35"/>
      <c r="C3267" s="40"/>
      <c r="D3267" s="192" t="s">
        <v>7171</v>
      </c>
      <c r="E3267" s="193" t="s">
        <v>7172</v>
      </c>
      <c r="F3267" s="40"/>
      <c r="G3267" s="40"/>
      <c r="H3267" s="40"/>
      <c r="I3267" s="40"/>
      <c r="J3267" s="40"/>
      <c r="K3267" s="40"/>
      <c r="L3267" s="40"/>
      <c r="M3267" s="40"/>
    </row>
    <row r="3268" spans="1:13" ht="15.75" customHeight="1" x14ac:dyDescent="0.15">
      <c r="A3268" s="45"/>
      <c r="B3268" s="35"/>
      <c r="C3268" s="40"/>
      <c r="D3268" s="192" t="s">
        <v>7173</v>
      </c>
      <c r="E3268" s="193" t="s">
        <v>7174</v>
      </c>
      <c r="F3268" s="40"/>
      <c r="G3268" s="40"/>
      <c r="H3268" s="40"/>
      <c r="I3268" s="40"/>
      <c r="J3268" s="40"/>
      <c r="K3268" s="40"/>
      <c r="L3268" s="40"/>
      <c r="M3268" s="40"/>
    </row>
    <row r="3269" spans="1:13" ht="15.75" customHeight="1" x14ac:dyDescent="0.15">
      <c r="A3269" s="45"/>
      <c r="B3269" s="35"/>
      <c r="C3269" s="40"/>
      <c r="D3269" s="192" t="s">
        <v>7175</v>
      </c>
      <c r="E3269" s="193" t="s">
        <v>7176</v>
      </c>
      <c r="F3269" s="40"/>
      <c r="G3269" s="40"/>
      <c r="H3269" s="40"/>
      <c r="I3269" s="40"/>
      <c r="J3269" s="40"/>
      <c r="K3269" s="40"/>
      <c r="L3269" s="40"/>
      <c r="M3269" s="40"/>
    </row>
    <row r="3270" spans="1:13" ht="15.75" customHeight="1" x14ac:dyDescent="0.15">
      <c r="A3270" s="45"/>
      <c r="B3270" s="35"/>
      <c r="C3270" s="40"/>
      <c r="D3270" s="192" t="s">
        <v>7177</v>
      </c>
      <c r="E3270" s="193" t="s">
        <v>7178</v>
      </c>
      <c r="F3270" s="40"/>
      <c r="G3270" s="40"/>
      <c r="H3270" s="40"/>
      <c r="I3270" s="40"/>
      <c r="J3270" s="40"/>
      <c r="K3270" s="40"/>
      <c r="L3270" s="40"/>
      <c r="M3270" s="40"/>
    </row>
    <row r="3271" spans="1:13" ht="15.75" customHeight="1" x14ac:dyDescent="0.15">
      <c r="A3271" s="45"/>
      <c r="B3271" s="35"/>
      <c r="C3271" s="40"/>
      <c r="D3271" s="192" t="s">
        <v>7179</v>
      </c>
      <c r="E3271" s="193" t="s">
        <v>7180</v>
      </c>
      <c r="F3271" s="40"/>
      <c r="G3271" s="40"/>
      <c r="H3271" s="40"/>
      <c r="I3271" s="40"/>
      <c r="J3271" s="40"/>
      <c r="K3271" s="40"/>
      <c r="L3271" s="40"/>
      <c r="M3271" s="40"/>
    </row>
    <row r="3272" spans="1:13" ht="15.75" customHeight="1" x14ac:dyDescent="0.15">
      <c r="A3272" s="45"/>
      <c r="B3272" s="35"/>
      <c r="C3272" s="40"/>
      <c r="D3272" s="192" t="s">
        <v>7181</v>
      </c>
      <c r="E3272" s="193" t="s">
        <v>7182</v>
      </c>
      <c r="F3272" s="40"/>
      <c r="G3272" s="40"/>
      <c r="H3272" s="40"/>
      <c r="I3272" s="40"/>
      <c r="J3272" s="40"/>
      <c r="K3272" s="40"/>
      <c r="L3272" s="40"/>
      <c r="M3272" s="40"/>
    </row>
    <row r="3273" spans="1:13" ht="15.75" customHeight="1" x14ac:dyDescent="0.15">
      <c r="A3273" s="45"/>
      <c r="B3273" s="35"/>
      <c r="C3273" s="40"/>
      <c r="D3273" s="192" t="s">
        <v>7183</v>
      </c>
      <c r="E3273" s="193" t="s">
        <v>7184</v>
      </c>
      <c r="F3273" s="40"/>
      <c r="G3273" s="40"/>
      <c r="H3273" s="40"/>
      <c r="I3273" s="40"/>
      <c r="J3273" s="40"/>
      <c r="K3273" s="40"/>
      <c r="L3273" s="40"/>
      <c r="M3273" s="40"/>
    </row>
    <row r="3274" spans="1:13" ht="15.75" customHeight="1" x14ac:dyDescent="0.15">
      <c r="A3274" s="45"/>
      <c r="B3274" s="35"/>
      <c r="C3274" s="40"/>
      <c r="D3274" s="192" t="s">
        <v>7185</v>
      </c>
      <c r="E3274" s="193" t="s">
        <v>7186</v>
      </c>
      <c r="F3274" s="40"/>
      <c r="G3274" s="40"/>
      <c r="H3274" s="40"/>
      <c r="I3274" s="40"/>
      <c r="J3274" s="40"/>
      <c r="K3274" s="40"/>
      <c r="L3274" s="40"/>
      <c r="M3274" s="40"/>
    </row>
    <row r="3275" spans="1:13" ht="15.75" customHeight="1" x14ac:dyDescent="0.15">
      <c r="A3275" s="45"/>
      <c r="B3275" s="35"/>
      <c r="C3275" s="40"/>
      <c r="D3275" s="192" t="s">
        <v>7187</v>
      </c>
      <c r="E3275" s="193" t="s">
        <v>7188</v>
      </c>
      <c r="F3275" s="40"/>
      <c r="G3275" s="40"/>
      <c r="H3275" s="40"/>
      <c r="I3275" s="40"/>
      <c r="J3275" s="40"/>
      <c r="K3275" s="40"/>
      <c r="L3275" s="40"/>
      <c r="M3275" s="40"/>
    </row>
    <row r="3276" spans="1:13" ht="15.75" customHeight="1" x14ac:dyDescent="0.15">
      <c r="A3276" s="45"/>
      <c r="B3276" s="35"/>
      <c r="C3276" s="40"/>
      <c r="D3276" s="192" t="s">
        <v>7189</v>
      </c>
      <c r="E3276" s="193" t="s">
        <v>7190</v>
      </c>
      <c r="F3276" s="40"/>
      <c r="G3276" s="40"/>
      <c r="H3276" s="40"/>
      <c r="I3276" s="40"/>
      <c r="J3276" s="40"/>
      <c r="K3276" s="40"/>
      <c r="L3276" s="40"/>
      <c r="M3276" s="40"/>
    </row>
    <row r="3277" spans="1:13" ht="15.75" customHeight="1" x14ac:dyDescent="0.15">
      <c r="A3277" s="45"/>
      <c r="B3277" s="35"/>
      <c r="C3277" s="40"/>
      <c r="D3277" s="192" t="s">
        <v>7191</v>
      </c>
      <c r="E3277" s="193" t="s">
        <v>7192</v>
      </c>
      <c r="F3277" s="40"/>
      <c r="G3277" s="40"/>
      <c r="H3277" s="40"/>
      <c r="I3277" s="40"/>
      <c r="J3277" s="40"/>
      <c r="K3277" s="40"/>
      <c r="L3277" s="40"/>
      <c r="M3277" s="40"/>
    </row>
    <row r="3278" spans="1:13" ht="15.75" customHeight="1" x14ac:dyDescent="0.15">
      <c r="A3278" s="45"/>
      <c r="B3278" s="35"/>
      <c r="C3278" s="40"/>
      <c r="D3278" s="192" t="s">
        <v>7193</v>
      </c>
      <c r="E3278" s="193" t="s">
        <v>7194</v>
      </c>
      <c r="F3278" s="40"/>
      <c r="G3278" s="40"/>
      <c r="H3278" s="40"/>
      <c r="I3278" s="40"/>
      <c r="J3278" s="40"/>
      <c r="K3278" s="40"/>
      <c r="L3278" s="40"/>
      <c r="M3278" s="40"/>
    </row>
    <row r="3279" spans="1:13" ht="15.75" customHeight="1" x14ac:dyDescent="0.15">
      <c r="A3279" s="45"/>
      <c r="B3279" s="35"/>
      <c r="C3279" s="40"/>
      <c r="D3279" s="192" t="s">
        <v>7195</v>
      </c>
      <c r="E3279" s="193" t="s">
        <v>7196</v>
      </c>
      <c r="F3279" s="40"/>
      <c r="G3279" s="40"/>
      <c r="H3279" s="40"/>
      <c r="I3279" s="40"/>
      <c r="J3279" s="40"/>
      <c r="K3279" s="40"/>
      <c r="L3279" s="40"/>
      <c r="M3279" s="40"/>
    </row>
    <row r="3280" spans="1:13" ht="15.75" customHeight="1" x14ac:dyDescent="0.15">
      <c r="A3280" s="45"/>
      <c r="B3280" s="35"/>
      <c r="C3280" s="40"/>
      <c r="D3280" s="192" t="s">
        <v>7197</v>
      </c>
      <c r="E3280" s="193" t="s">
        <v>7198</v>
      </c>
      <c r="F3280" s="40"/>
      <c r="G3280" s="40"/>
      <c r="H3280" s="40"/>
      <c r="I3280" s="40"/>
      <c r="J3280" s="40"/>
      <c r="K3280" s="40"/>
      <c r="L3280" s="40"/>
      <c r="M3280" s="40"/>
    </row>
    <row r="3281" spans="1:13" ht="15.75" customHeight="1" x14ac:dyDescent="0.15">
      <c r="A3281" s="45"/>
      <c r="B3281" s="35"/>
      <c r="C3281" s="40"/>
      <c r="D3281" s="192" t="s">
        <v>7199</v>
      </c>
      <c r="E3281" s="193" t="s">
        <v>7200</v>
      </c>
      <c r="F3281" s="40"/>
      <c r="G3281" s="40"/>
      <c r="H3281" s="40"/>
      <c r="I3281" s="40"/>
      <c r="J3281" s="40"/>
      <c r="K3281" s="40"/>
      <c r="L3281" s="40"/>
      <c r="M3281" s="40"/>
    </row>
    <row r="3282" spans="1:13" ht="15.75" customHeight="1" x14ac:dyDescent="0.15">
      <c r="A3282" s="45"/>
      <c r="B3282" s="35"/>
      <c r="C3282" s="40"/>
      <c r="D3282" s="192" t="s">
        <v>7201</v>
      </c>
      <c r="E3282" s="193" t="s">
        <v>7202</v>
      </c>
      <c r="F3282" s="40"/>
      <c r="G3282" s="40"/>
      <c r="H3282" s="40"/>
      <c r="I3282" s="40"/>
      <c r="J3282" s="40"/>
      <c r="K3282" s="40"/>
      <c r="L3282" s="40"/>
      <c r="M3282" s="40"/>
    </row>
    <row r="3283" spans="1:13" ht="15.75" customHeight="1" x14ac:dyDescent="0.15">
      <c r="A3283" s="45"/>
      <c r="B3283" s="35"/>
      <c r="C3283" s="40"/>
      <c r="D3283" s="192" t="s">
        <v>7203</v>
      </c>
      <c r="E3283" s="193" t="s">
        <v>7204</v>
      </c>
      <c r="F3283" s="40"/>
      <c r="G3283" s="40"/>
      <c r="H3283" s="40"/>
      <c r="I3283" s="40"/>
      <c r="J3283" s="40"/>
      <c r="K3283" s="40"/>
      <c r="L3283" s="40"/>
      <c r="M3283" s="40"/>
    </row>
    <row r="3284" spans="1:13" ht="15.75" customHeight="1" x14ac:dyDescent="0.15">
      <c r="A3284" s="45"/>
      <c r="B3284" s="35"/>
      <c r="C3284" s="40"/>
      <c r="D3284" s="192" t="s">
        <v>7205</v>
      </c>
      <c r="E3284" s="193" t="s">
        <v>7206</v>
      </c>
      <c r="F3284" s="40"/>
      <c r="G3284" s="40"/>
      <c r="H3284" s="40"/>
      <c r="I3284" s="40"/>
      <c r="J3284" s="40"/>
      <c r="K3284" s="40"/>
      <c r="L3284" s="40"/>
      <c r="M3284" s="40"/>
    </row>
    <row r="3285" spans="1:13" ht="15.75" customHeight="1" x14ac:dyDescent="0.15">
      <c r="A3285" s="45"/>
      <c r="B3285" s="35"/>
      <c r="C3285" s="40"/>
      <c r="D3285" s="192" t="s">
        <v>7207</v>
      </c>
      <c r="E3285" s="193" t="s">
        <v>7208</v>
      </c>
      <c r="F3285" s="40"/>
      <c r="G3285" s="40"/>
      <c r="H3285" s="40"/>
      <c r="I3285" s="40"/>
      <c r="J3285" s="40"/>
      <c r="K3285" s="40"/>
      <c r="L3285" s="40"/>
      <c r="M3285" s="40"/>
    </row>
    <row r="3286" spans="1:13" ht="15.75" customHeight="1" x14ac:dyDescent="0.15">
      <c r="A3286" s="45"/>
      <c r="B3286" s="35"/>
      <c r="C3286" s="40"/>
      <c r="D3286" s="192" t="s">
        <v>7209</v>
      </c>
      <c r="E3286" s="193" t="s">
        <v>7210</v>
      </c>
      <c r="F3286" s="40"/>
      <c r="G3286" s="40"/>
      <c r="H3286" s="40"/>
      <c r="I3286" s="40"/>
      <c r="J3286" s="40"/>
      <c r="K3286" s="40"/>
      <c r="L3286" s="40"/>
      <c r="M3286" s="40"/>
    </row>
    <row r="3287" spans="1:13" ht="15.75" customHeight="1" x14ac:dyDescent="0.15">
      <c r="A3287" s="45"/>
      <c r="B3287" s="35"/>
      <c r="C3287" s="40"/>
      <c r="D3287" s="192" t="s">
        <v>7211</v>
      </c>
      <c r="E3287" s="193" t="s">
        <v>7212</v>
      </c>
      <c r="F3287" s="40"/>
      <c r="G3287" s="40"/>
      <c r="H3287" s="40"/>
      <c r="I3287" s="40"/>
      <c r="J3287" s="40"/>
      <c r="K3287" s="40"/>
      <c r="L3287" s="40"/>
      <c r="M3287" s="40"/>
    </row>
    <row r="3288" spans="1:13" ht="15.75" customHeight="1" x14ac:dyDescent="0.15">
      <c r="A3288" s="45"/>
      <c r="B3288" s="35"/>
      <c r="C3288" s="40"/>
      <c r="D3288" s="192" t="s">
        <v>7213</v>
      </c>
      <c r="E3288" s="193" t="s">
        <v>7214</v>
      </c>
      <c r="F3288" s="40"/>
      <c r="G3288" s="40"/>
      <c r="H3288" s="40"/>
      <c r="I3288" s="40"/>
      <c r="J3288" s="40"/>
      <c r="K3288" s="40"/>
      <c r="L3288" s="40"/>
      <c r="M3288" s="40"/>
    </row>
    <row r="3289" spans="1:13" ht="15.75" customHeight="1" x14ac:dyDescent="0.15">
      <c r="A3289" s="45"/>
      <c r="B3289" s="35"/>
      <c r="C3289" s="40"/>
      <c r="D3289" s="192" t="s">
        <v>7215</v>
      </c>
      <c r="E3289" s="193" t="s">
        <v>7216</v>
      </c>
      <c r="F3289" s="40"/>
      <c r="G3289" s="40"/>
      <c r="H3289" s="40"/>
      <c r="I3289" s="40"/>
      <c r="J3289" s="40"/>
      <c r="K3289" s="40"/>
      <c r="L3289" s="40"/>
      <c r="M3289" s="40"/>
    </row>
    <row r="3290" spans="1:13" ht="15.75" customHeight="1" x14ac:dyDescent="0.15">
      <c r="A3290" s="45"/>
      <c r="B3290" s="35"/>
      <c r="C3290" s="40"/>
      <c r="D3290" s="192" t="s">
        <v>7217</v>
      </c>
      <c r="E3290" s="193" t="s">
        <v>7218</v>
      </c>
      <c r="F3290" s="40"/>
      <c r="G3290" s="40"/>
      <c r="H3290" s="40"/>
      <c r="I3290" s="40"/>
      <c r="J3290" s="40"/>
      <c r="K3290" s="40"/>
      <c r="L3290" s="40"/>
      <c r="M3290" s="40"/>
    </row>
    <row r="3291" spans="1:13" ht="15.75" customHeight="1" x14ac:dyDescent="0.15">
      <c r="A3291" s="45"/>
      <c r="B3291" s="35"/>
      <c r="C3291" s="40"/>
      <c r="D3291" s="192" t="s">
        <v>7219</v>
      </c>
      <c r="E3291" s="193" t="s">
        <v>7220</v>
      </c>
      <c r="F3291" s="40"/>
      <c r="G3291" s="40"/>
      <c r="H3291" s="40"/>
      <c r="I3291" s="40"/>
      <c r="J3291" s="40"/>
      <c r="K3291" s="40"/>
      <c r="L3291" s="40"/>
      <c r="M3291" s="40"/>
    </row>
    <row r="3292" spans="1:13" ht="15.75" customHeight="1" x14ac:dyDescent="0.15">
      <c r="A3292" s="45"/>
      <c r="B3292" s="35"/>
      <c r="C3292" s="40"/>
      <c r="D3292" s="192" t="s">
        <v>7221</v>
      </c>
      <c r="E3292" s="193" t="s">
        <v>7222</v>
      </c>
      <c r="F3292" s="40"/>
      <c r="G3292" s="40"/>
      <c r="H3292" s="40"/>
      <c r="I3292" s="40"/>
      <c r="J3292" s="40"/>
      <c r="K3292" s="40"/>
      <c r="L3292" s="40"/>
      <c r="M3292" s="40"/>
    </row>
    <row r="3293" spans="1:13" ht="15.75" customHeight="1" x14ac:dyDescent="0.15">
      <c r="A3293" s="45"/>
      <c r="B3293" s="35"/>
      <c r="C3293" s="40"/>
      <c r="D3293" s="192" t="s">
        <v>7223</v>
      </c>
      <c r="E3293" s="193" t="s">
        <v>7224</v>
      </c>
      <c r="F3293" s="40"/>
      <c r="G3293" s="40"/>
      <c r="H3293" s="40"/>
      <c r="I3293" s="40"/>
      <c r="J3293" s="40"/>
      <c r="K3293" s="40"/>
      <c r="L3293" s="40"/>
      <c r="M3293" s="40"/>
    </row>
    <row r="3294" spans="1:13" ht="15.75" customHeight="1" x14ac:dyDescent="0.15">
      <c r="A3294" s="45"/>
      <c r="B3294" s="35"/>
      <c r="C3294" s="40"/>
      <c r="D3294" s="192" t="s">
        <v>7225</v>
      </c>
      <c r="E3294" s="193" t="s">
        <v>7226</v>
      </c>
      <c r="F3294" s="40"/>
      <c r="G3294" s="40"/>
      <c r="H3294" s="40"/>
      <c r="I3294" s="40"/>
      <c r="J3294" s="40"/>
      <c r="K3294" s="40"/>
      <c r="L3294" s="40"/>
      <c r="M3294" s="40"/>
    </row>
    <row r="3295" spans="1:13" ht="15.75" customHeight="1" x14ac:dyDescent="0.15">
      <c r="A3295" s="45"/>
      <c r="B3295" s="35"/>
      <c r="C3295" s="40"/>
      <c r="D3295" s="192" t="s">
        <v>7227</v>
      </c>
      <c r="E3295" s="193" t="s">
        <v>7228</v>
      </c>
      <c r="F3295" s="40"/>
      <c r="G3295" s="40"/>
      <c r="H3295" s="40"/>
      <c r="I3295" s="40"/>
      <c r="J3295" s="40"/>
      <c r="K3295" s="40"/>
      <c r="L3295" s="40"/>
      <c r="M3295" s="40"/>
    </row>
    <row r="3296" spans="1:13" ht="15.75" customHeight="1" x14ac:dyDescent="0.15">
      <c r="A3296" s="45"/>
      <c r="B3296" s="35"/>
      <c r="C3296" s="40"/>
      <c r="D3296" s="192" t="s">
        <v>7229</v>
      </c>
      <c r="E3296" s="193" t="s">
        <v>7230</v>
      </c>
      <c r="F3296" s="40"/>
      <c r="G3296" s="40"/>
      <c r="H3296" s="40"/>
      <c r="I3296" s="40"/>
      <c r="J3296" s="40"/>
      <c r="K3296" s="40"/>
      <c r="L3296" s="40"/>
      <c r="M3296" s="40"/>
    </row>
    <row r="3297" spans="1:13" ht="15.75" customHeight="1" x14ac:dyDescent="0.15">
      <c r="A3297" s="45"/>
      <c r="B3297" s="35"/>
      <c r="C3297" s="40"/>
      <c r="D3297" s="192" t="s">
        <v>7231</v>
      </c>
      <c r="E3297" s="193" t="s">
        <v>7232</v>
      </c>
      <c r="F3297" s="40"/>
      <c r="G3297" s="40"/>
      <c r="H3297" s="40"/>
      <c r="I3297" s="40"/>
      <c r="J3297" s="40"/>
      <c r="K3297" s="40"/>
      <c r="L3297" s="40"/>
      <c r="M3297" s="40"/>
    </row>
    <row r="3298" spans="1:13" ht="15.75" customHeight="1" x14ac:dyDescent="0.15">
      <c r="A3298" s="45"/>
      <c r="B3298" s="35"/>
      <c r="C3298" s="40"/>
      <c r="D3298" s="192" t="s">
        <v>7233</v>
      </c>
      <c r="E3298" s="193" t="s">
        <v>7234</v>
      </c>
      <c r="F3298" s="40"/>
      <c r="G3298" s="40"/>
      <c r="H3298" s="40"/>
      <c r="I3298" s="40"/>
      <c r="J3298" s="40"/>
      <c r="K3298" s="40"/>
      <c r="L3298" s="40"/>
      <c r="M3298" s="40"/>
    </row>
    <row r="3299" spans="1:13" ht="15.75" customHeight="1" x14ac:dyDescent="0.15">
      <c r="A3299" s="45"/>
      <c r="B3299" s="35"/>
      <c r="C3299" s="40"/>
      <c r="D3299" s="192" t="s">
        <v>7235</v>
      </c>
      <c r="E3299" s="193" t="s">
        <v>7236</v>
      </c>
      <c r="F3299" s="40"/>
      <c r="G3299" s="40"/>
      <c r="H3299" s="40"/>
      <c r="I3299" s="40"/>
      <c r="J3299" s="40"/>
      <c r="K3299" s="40"/>
      <c r="L3299" s="40"/>
      <c r="M3299" s="40"/>
    </row>
    <row r="3300" spans="1:13" ht="15.75" customHeight="1" x14ac:dyDescent="0.15">
      <c r="A3300" s="45"/>
      <c r="B3300" s="35"/>
      <c r="C3300" s="40"/>
      <c r="D3300" s="192" t="s">
        <v>7237</v>
      </c>
      <c r="E3300" s="193" t="s">
        <v>7238</v>
      </c>
      <c r="F3300" s="40"/>
      <c r="G3300" s="40"/>
      <c r="H3300" s="40"/>
      <c r="I3300" s="40"/>
      <c r="J3300" s="40"/>
      <c r="K3300" s="40"/>
      <c r="L3300" s="40"/>
      <c r="M3300" s="40"/>
    </row>
    <row r="3301" spans="1:13" ht="15.75" customHeight="1" x14ac:dyDescent="0.15">
      <c r="A3301" s="45"/>
      <c r="B3301" s="35"/>
      <c r="C3301" s="40"/>
      <c r="D3301" s="192" t="s">
        <v>7239</v>
      </c>
      <c r="E3301" s="193" t="s">
        <v>7240</v>
      </c>
      <c r="F3301" s="40"/>
      <c r="G3301" s="40"/>
      <c r="H3301" s="40"/>
      <c r="I3301" s="40"/>
      <c r="J3301" s="40"/>
      <c r="K3301" s="40"/>
      <c r="L3301" s="40"/>
      <c r="M3301" s="40"/>
    </row>
    <row r="3302" spans="1:13" ht="15.75" customHeight="1" x14ac:dyDescent="0.15">
      <c r="A3302" s="45"/>
      <c r="B3302" s="35"/>
      <c r="C3302" s="40"/>
      <c r="D3302" s="192" t="s">
        <v>7241</v>
      </c>
      <c r="E3302" s="193" t="s">
        <v>7242</v>
      </c>
      <c r="F3302" s="40"/>
      <c r="G3302" s="40"/>
      <c r="H3302" s="40"/>
      <c r="I3302" s="40"/>
      <c r="J3302" s="40"/>
      <c r="K3302" s="40"/>
      <c r="L3302" s="40"/>
      <c r="M3302" s="40"/>
    </row>
    <row r="3303" spans="1:13" ht="15.75" customHeight="1" x14ac:dyDescent="0.15">
      <c r="A3303" s="45"/>
      <c r="B3303" s="35"/>
      <c r="C3303" s="40"/>
      <c r="D3303" s="192" t="s">
        <v>7243</v>
      </c>
      <c r="E3303" s="193" t="s">
        <v>7244</v>
      </c>
      <c r="F3303" s="40"/>
      <c r="G3303" s="40"/>
      <c r="H3303" s="40"/>
      <c r="I3303" s="40"/>
      <c r="J3303" s="40"/>
      <c r="K3303" s="40"/>
      <c r="L3303" s="40"/>
      <c r="M3303" s="40"/>
    </row>
    <row r="3304" spans="1:13" ht="15.75" customHeight="1" x14ac:dyDescent="0.15">
      <c r="A3304" s="45"/>
      <c r="B3304" s="35"/>
      <c r="C3304" s="40"/>
      <c r="D3304" s="192" t="s">
        <v>7245</v>
      </c>
      <c r="E3304" s="193" t="s">
        <v>7246</v>
      </c>
      <c r="F3304" s="40"/>
      <c r="G3304" s="40"/>
      <c r="H3304" s="40"/>
      <c r="I3304" s="40"/>
      <c r="J3304" s="40"/>
      <c r="K3304" s="40"/>
      <c r="L3304" s="40"/>
      <c r="M3304" s="40"/>
    </row>
    <row r="3305" spans="1:13" ht="15.75" customHeight="1" x14ac:dyDescent="0.15">
      <c r="A3305" s="45"/>
      <c r="B3305" s="35"/>
      <c r="C3305" s="40"/>
      <c r="D3305" s="192" t="s">
        <v>7247</v>
      </c>
      <c r="E3305" s="193" t="s">
        <v>7248</v>
      </c>
      <c r="F3305" s="40"/>
      <c r="G3305" s="40"/>
      <c r="H3305" s="40"/>
      <c r="I3305" s="40"/>
      <c r="J3305" s="40"/>
      <c r="K3305" s="40"/>
      <c r="L3305" s="40"/>
      <c r="M3305" s="40"/>
    </row>
    <row r="3306" spans="1:13" ht="15.75" customHeight="1" x14ac:dyDescent="0.15">
      <c r="A3306" s="45"/>
      <c r="B3306" s="35"/>
      <c r="C3306" s="40"/>
      <c r="D3306" s="192" t="s">
        <v>7249</v>
      </c>
      <c r="E3306" s="193" t="s">
        <v>7250</v>
      </c>
      <c r="F3306" s="40"/>
      <c r="G3306" s="40"/>
      <c r="H3306" s="40"/>
      <c r="I3306" s="40"/>
      <c r="J3306" s="40"/>
      <c r="K3306" s="40"/>
      <c r="L3306" s="40"/>
      <c r="M3306" s="40"/>
    </row>
    <row r="3307" spans="1:13" ht="15.75" customHeight="1" x14ac:dyDescent="0.15">
      <c r="A3307" s="45"/>
      <c r="B3307" s="35"/>
      <c r="C3307" s="40"/>
      <c r="D3307" s="192" t="s">
        <v>7251</v>
      </c>
      <c r="E3307" s="193" t="s">
        <v>7252</v>
      </c>
      <c r="F3307" s="40"/>
      <c r="G3307" s="40"/>
      <c r="H3307" s="40"/>
      <c r="I3307" s="40"/>
      <c r="J3307" s="40"/>
      <c r="K3307" s="40"/>
      <c r="L3307" s="40"/>
      <c r="M3307" s="40"/>
    </row>
    <row r="3308" spans="1:13" ht="15.75" customHeight="1" x14ac:dyDescent="0.15">
      <c r="A3308" s="45"/>
      <c r="B3308" s="35"/>
      <c r="C3308" s="40"/>
      <c r="D3308" s="192" t="s">
        <v>7253</v>
      </c>
      <c r="E3308" s="193" t="s">
        <v>7254</v>
      </c>
      <c r="F3308" s="40"/>
      <c r="G3308" s="40"/>
      <c r="H3308" s="40"/>
      <c r="I3308" s="40"/>
      <c r="J3308" s="40"/>
      <c r="K3308" s="40"/>
      <c r="L3308" s="40"/>
      <c r="M3308" s="40"/>
    </row>
    <row r="3309" spans="1:13" ht="15.75" customHeight="1" x14ac:dyDescent="0.15">
      <c r="A3309" s="45"/>
      <c r="B3309" s="35"/>
      <c r="C3309" s="40"/>
      <c r="D3309" s="192" t="s">
        <v>7255</v>
      </c>
      <c r="E3309" s="193" t="s">
        <v>7256</v>
      </c>
      <c r="F3309" s="40"/>
      <c r="G3309" s="40"/>
      <c r="H3309" s="40"/>
      <c r="I3309" s="40"/>
      <c r="J3309" s="40"/>
      <c r="K3309" s="40"/>
      <c r="L3309" s="40"/>
      <c r="M3309" s="40"/>
    </row>
    <row r="3310" spans="1:13" ht="15.75" customHeight="1" x14ac:dyDescent="0.15">
      <c r="A3310" s="45"/>
      <c r="B3310" s="35"/>
      <c r="C3310" s="40"/>
      <c r="D3310" s="192" t="s">
        <v>7257</v>
      </c>
      <c r="E3310" s="193" t="s">
        <v>7258</v>
      </c>
      <c r="F3310" s="40"/>
      <c r="G3310" s="40"/>
      <c r="H3310" s="40"/>
      <c r="I3310" s="40"/>
      <c r="J3310" s="40"/>
      <c r="K3310" s="40"/>
      <c r="L3310" s="40"/>
      <c r="M3310" s="40"/>
    </row>
    <row r="3311" spans="1:13" ht="15.75" customHeight="1" x14ac:dyDescent="0.15">
      <c r="A3311" s="45"/>
      <c r="B3311" s="35"/>
      <c r="C3311" s="40"/>
      <c r="D3311" s="192" t="s">
        <v>7259</v>
      </c>
      <c r="E3311" s="193" t="s">
        <v>7260</v>
      </c>
      <c r="F3311" s="40"/>
      <c r="G3311" s="40"/>
      <c r="H3311" s="40"/>
      <c r="I3311" s="40"/>
      <c r="J3311" s="40"/>
      <c r="K3311" s="40"/>
      <c r="L3311" s="40"/>
      <c r="M3311" s="40"/>
    </row>
    <row r="3312" spans="1:13" ht="15.75" customHeight="1" x14ac:dyDescent="0.15">
      <c r="A3312" s="45"/>
      <c r="B3312" s="35"/>
      <c r="C3312" s="40"/>
      <c r="D3312" s="192" t="s">
        <v>7261</v>
      </c>
      <c r="E3312" s="193" t="s">
        <v>7262</v>
      </c>
      <c r="F3312" s="40"/>
      <c r="G3312" s="40"/>
      <c r="H3312" s="40"/>
      <c r="I3312" s="40"/>
      <c r="J3312" s="40"/>
      <c r="K3312" s="40"/>
      <c r="L3312" s="40"/>
      <c r="M3312" s="40"/>
    </row>
    <row r="3313" spans="1:13" ht="15.75" customHeight="1" x14ac:dyDescent="0.15">
      <c r="A3313" s="45"/>
      <c r="B3313" s="35"/>
      <c r="C3313" s="40"/>
      <c r="D3313" s="192" t="s">
        <v>7263</v>
      </c>
      <c r="E3313" s="193" t="s">
        <v>7264</v>
      </c>
      <c r="F3313" s="40"/>
      <c r="G3313" s="40"/>
      <c r="H3313" s="40"/>
      <c r="I3313" s="40"/>
      <c r="J3313" s="40"/>
      <c r="K3313" s="40"/>
      <c r="L3313" s="40"/>
      <c r="M3313" s="40"/>
    </row>
    <row r="3314" spans="1:13" ht="15.75" customHeight="1" x14ac:dyDescent="0.15">
      <c r="A3314" s="45"/>
      <c r="B3314" s="35"/>
      <c r="C3314" s="40"/>
      <c r="D3314" s="192" t="s">
        <v>7265</v>
      </c>
      <c r="E3314" s="193" t="s">
        <v>7266</v>
      </c>
      <c r="F3314" s="40"/>
      <c r="G3314" s="40"/>
      <c r="H3314" s="40"/>
      <c r="I3314" s="40"/>
      <c r="J3314" s="40"/>
      <c r="K3314" s="40"/>
      <c r="L3314" s="40"/>
      <c r="M3314" s="40"/>
    </row>
    <row r="3315" spans="1:13" ht="15.75" customHeight="1" x14ac:dyDescent="0.15">
      <c r="A3315" s="45"/>
      <c r="B3315" s="35"/>
      <c r="C3315" s="40"/>
      <c r="D3315" s="192" t="s">
        <v>7267</v>
      </c>
      <c r="E3315" s="193" t="s">
        <v>7268</v>
      </c>
      <c r="F3315" s="40"/>
      <c r="G3315" s="40"/>
      <c r="H3315" s="40"/>
      <c r="I3315" s="40"/>
      <c r="J3315" s="40"/>
      <c r="K3315" s="40"/>
      <c r="L3315" s="40"/>
      <c r="M3315" s="40"/>
    </row>
    <row r="3316" spans="1:13" ht="15.75" customHeight="1" x14ac:dyDescent="0.15">
      <c r="A3316" s="45"/>
      <c r="B3316" s="35"/>
      <c r="C3316" s="40"/>
      <c r="D3316" s="192" t="s">
        <v>7269</v>
      </c>
      <c r="E3316" s="193" t="s">
        <v>7270</v>
      </c>
      <c r="F3316" s="40"/>
      <c r="G3316" s="40"/>
      <c r="H3316" s="40"/>
      <c r="I3316" s="40"/>
      <c r="J3316" s="40"/>
      <c r="K3316" s="40"/>
      <c r="L3316" s="40"/>
      <c r="M3316" s="40"/>
    </row>
    <row r="3317" spans="1:13" ht="15.75" customHeight="1" x14ac:dyDescent="0.15">
      <c r="A3317" s="45"/>
      <c r="B3317" s="35"/>
      <c r="C3317" s="40"/>
      <c r="D3317" s="192" t="s">
        <v>7271</v>
      </c>
      <c r="E3317" s="193" t="s">
        <v>7272</v>
      </c>
      <c r="F3317" s="40"/>
      <c r="G3317" s="40"/>
      <c r="H3317" s="40"/>
      <c r="I3317" s="40"/>
      <c r="J3317" s="40"/>
      <c r="K3317" s="40"/>
      <c r="L3317" s="40"/>
      <c r="M3317" s="40"/>
    </row>
    <row r="3318" spans="1:13" ht="15.75" customHeight="1" x14ac:dyDescent="0.15">
      <c r="A3318" s="45"/>
      <c r="B3318" s="35"/>
      <c r="C3318" s="40"/>
      <c r="D3318" s="192" t="s">
        <v>7273</v>
      </c>
      <c r="E3318" s="193" t="s">
        <v>7274</v>
      </c>
      <c r="F3318" s="40"/>
      <c r="G3318" s="40"/>
      <c r="H3318" s="40"/>
      <c r="I3318" s="40"/>
      <c r="J3318" s="40"/>
      <c r="K3318" s="40"/>
      <c r="L3318" s="40"/>
      <c r="M3318" s="40"/>
    </row>
    <row r="3319" spans="1:13" ht="15.75" customHeight="1" x14ac:dyDescent="0.15">
      <c r="A3319" s="45"/>
      <c r="B3319" s="35"/>
      <c r="C3319" s="40"/>
      <c r="D3319" s="192" t="s">
        <v>7275</v>
      </c>
      <c r="E3319" s="193" t="s">
        <v>7276</v>
      </c>
      <c r="F3319" s="40"/>
      <c r="G3319" s="40"/>
      <c r="H3319" s="40"/>
      <c r="I3319" s="40"/>
      <c r="J3319" s="40"/>
      <c r="K3319" s="40"/>
      <c r="L3319" s="40"/>
      <c r="M3319" s="40"/>
    </row>
    <row r="3320" spans="1:13" ht="15.75" customHeight="1" x14ac:dyDescent="0.15">
      <c r="A3320" s="45"/>
      <c r="B3320" s="35"/>
      <c r="C3320" s="40"/>
      <c r="D3320" s="192" t="s">
        <v>7277</v>
      </c>
      <c r="E3320" s="193" t="s">
        <v>7278</v>
      </c>
      <c r="F3320" s="40"/>
      <c r="G3320" s="40"/>
      <c r="H3320" s="40"/>
      <c r="I3320" s="40"/>
      <c r="J3320" s="40"/>
      <c r="K3320" s="40"/>
      <c r="L3320" s="40"/>
      <c r="M3320" s="40"/>
    </row>
    <row r="3321" spans="1:13" ht="15.75" customHeight="1" x14ac:dyDescent="0.15">
      <c r="A3321" s="45"/>
      <c r="B3321" s="35"/>
      <c r="C3321" s="40"/>
      <c r="D3321" s="192" t="s">
        <v>7279</v>
      </c>
      <c r="E3321" s="193" t="s">
        <v>7280</v>
      </c>
      <c r="F3321" s="40"/>
      <c r="G3321" s="40"/>
      <c r="H3321" s="40"/>
      <c r="I3321" s="40"/>
      <c r="J3321" s="40"/>
      <c r="K3321" s="40"/>
      <c r="L3321" s="40"/>
      <c r="M3321" s="40"/>
    </row>
    <row r="3322" spans="1:13" ht="15.75" customHeight="1" x14ac:dyDescent="0.15">
      <c r="A3322" s="45"/>
      <c r="B3322" s="35"/>
      <c r="C3322" s="40"/>
      <c r="D3322" s="192" t="s">
        <v>7281</v>
      </c>
      <c r="E3322" s="193" t="s">
        <v>7282</v>
      </c>
      <c r="F3322" s="40"/>
      <c r="G3322" s="40"/>
      <c r="H3322" s="40"/>
      <c r="I3322" s="40"/>
      <c r="J3322" s="40"/>
      <c r="K3322" s="40"/>
      <c r="L3322" s="40"/>
      <c r="M3322" s="40"/>
    </row>
    <row r="3323" spans="1:13" ht="15.75" customHeight="1" x14ac:dyDescent="0.15">
      <c r="A3323" s="45"/>
      <c r="B3323" s="35"/>
      <c r="C3323" s="40"/>
      <c r="D3323" s="192" t="s">
        <v>7283</v>
      </c>
      <c r="E3323" s="193" t="s">
        <v>7284</v>
      </c>
      <c r="F3323" s="40"/>
      <c r="G3323" s="40"/>
      <c r="H3323" s="40"/>
      <c r="I3323" s="40"/>
      <c r="J3323" s="40"/>
      <c r="K3323" s="40"/>
      <c r="L3323" s="40"/>
      <c r="M3323" s="40"/>
    </row>
    <row r="3324" spans="1:13" ht="15.75" customHeight="1" x14ac:dyDescent="0.15">
      <c r="A3324" s="45"/>
      <c r="B3324" s="35"/>
      <c r="C3324" s="40"/>
      <c r="D3324" s="192" t="s">
        <v>7285</v>
      </c>
      <c r="E3324" s="193" t="s">
        <v>7286</v>
      </c>
      <c r="F3324" s="40"/>
      <c r="G3324" s="40"/>
      <c r="H3324" s="40"/>
      <c r="I3324" s="40"/>
      <c r="J3324" s="40"/>
      <c r="K3324" s="40"/>
      <c r="L3324" s="40"/>
      <c r="M3324" s="40"/>
    </row>
    <row r="3325" spans="1:13" ht="15.75" customHeight="1" x14ac:dyDescent="0.15">
      <c r="A3325" s="45"/>
      <c r="B3325" s="35"/>
      <c r="C3325" s="40"/>
      <c r="D3325" s="192" t="s">
        <v>7287</v>
      </c>
      <c r="E3325" s="193" t="s">
        <v>7288</v>
      </c>
      <c r="F3325" s="40"/>
      <c r="G3325" s="40"/>
      <c r="H3325" s="40"/>
      <c r="I3325" s="40"/>
      <c r="J3325" s="40"/>
      <c r="K3325" s="40"/>
      <c r="L3325" s="40"/>
      <c r="M3325" s="40"/>
    </row>
    <row r="3326" spans="1:13" ht="15.75" customHeight="1" x14ac:dyDescent="0.15">
      <c r="A3326" s="45"/>
      <c r="B3326" s="35"/>
      <c r="C3326" s="40"/>
      <c r="D3326" s="192" t="s">
        <v>7289</v>
      </c>
      <c r="E3326" s="193" t="s">
        <v>7290</v>
      </c>
      <c r="F3326" s="40"/>
      <c r="G3326" s="40"/>
      <c r="H3326" s="40"/>
      <c r="I3326" s="40"/>
      <c r="J3326" s="40"/>
      <c r="K3326" s="40"/>
      <c r="L3326" s="40"/>
      <c r="M3326" s="40"/>
    </row>
    <row r="3327" spans="1:13" ht="15.75" customHeight="1" x14ac:dyDescent="0.15">
      <c r="A3327" s="45"/>
      <c r="B3327" s="35"/>
      <c r="C3327" s="40"/>
      <c r="D3327" s="192" t="s">
        <v>7291</v>
      </c>
      <c r="E3327" s="193" t="s">
        <v>7292</v>
      </c>
      <c r="F3327" s="40"/>
      <c r="G3327" s="40"/>
      <c r="H3327" s="40"/>
      <c r="I3327" s="40"/>
      <c r="J3327" s="40"/>
      <c r="K3327" s="40"/>
      <c r="L3327" s="40"/>
      <c r="M3327" s="40"/>
    </row>
    <row r="3328" spans="1:13" ht="15.75" customHeight="1" x14ac:dyDescent="0.15">
      <c r="A3328" s="45"/>
      <c r="B3328" s="35"/>
      <c r="C3328" s="40"/>
      <c r="D3328" s="192" t="s">
        <v>7293</v>
      </c>
      <c r="E3328" s="193" t="s">
        <v>7294</v>
      </c>
      <c r="F3328" s="40"/>
      <c r="G3328" s="40"/>
      <c r="H3328" s="40"/>
      <c r="I3328" s="40"/>
      <c r="J3328" s="40"/>
      <c r="K3328" s="40"/>
      <c r="L3328" s="40"/>
      <c r="M3328" s="40"/>
    </row>
    <row r="3329" spans="1:13" ht="15.75" customHeight="1" x14ac:dyDescent="0.15">
      <c r="A3329" s="45"/>
      <c r="B3329" s="35"/>
      <c r="C3329" s="40"/>
      <c r="D3329" s="192" t="s">
        <v>7295</v>
      </c>
      <c r="E3329" s="193" t="s">
        <v>7296</v>
      </c>
      <c r="F3329" s="40"/>
      <c r="G3329" s="40"/>
      <c r="H3329" s="40"/>
      <c r="I3329" s="40"/>
      <c r="J3329" s="40"/>
      <c r="K3329" s="40"/>
      <c r="L3329" s="40"/>
      <c r="M3329" s="40"/>
    </row>
    <row r="3330" spans="1:13" ht="15.75" customHeight="1" x14ac:dyDescent="0.15">
      <c r="A3330" s="45"/>
      <c r="B3330" s="35"/>
      <c r="C3330" s="40"/>
      <c r="D3330" s="192" t="s">
        <v>7297</v>
      </c>
      <c r="E3330" s="193" t="s">
        <v>7298</v>
      </c>
      <c r="F3330" s="40"/>
      <c r="G3330" s="40"/>
      <c r="H3330" s="40"/>
      <c r="I3330" s="40"/>
      <c r="J3330" s="40"/>
      <c r="K3330" s="40"/>
      <c r="L3330" s="40"/>
      <c r="M3330" s="40"/>
    </row>
    <row r="3331" spans="1:13" ht="15.75" customHeight="1" x14ac:dyDescent="0.15">
      <c r="A3331" s="45"/>
      <c r="B3331" s="35"/>
      <c r="C3331" s="40"/>
      <c r="D3331" s="192" t="s">
        <v>7299</v>
      </c>
      <c r="E3331" s="193" t="s">
        <v>7300</v>
      </c>
      <c r="F3331" s="40"/>
      <c r="G3331" s="40"/>
      <c r="H3331" s="40"/>
      <c r="I3331" s="40"/>
      <c r="J3331" s="40"/>
      <c r="K3331" s="40"/>
      <c r="L3331" s="40"/>
      <c r="M3331" s="40"/>
    </row>
    <row r="3332" spans="1:13" ht="15.75" customHeight="1" x14ac:dyDescent="0.15">
      <c r="A3332" s="45"/>
      <c r="B3332" s="35"/>
      <c r="C3332" s="40"/>
      <c r="D3332" s="192" t="s">
        <v>7301</v>
      </c>
      <c r="E3332" s="193" t="s">
        <v>7302</v>
      </c>
      <c r="F3332" s="40"/>
      <c r="G3332" s="40"/>
      <c r="H3332" s="40"/>
      <c r="I3332" s="40"/>
      <c r="J3332" s="40"/>
      <c r="K3332" s="40"/>
      <c r="L3332" s="40"/>
      <c r="M3332" s="40"/>
    </row>
    <row r="3333" spans="1:13" ht="15.75" customHeight="1" x14ac:dyDescent="0.15">
      <c r="A3333" s="45"/>
      <c r="B3333" s="35"/>
      <c r="C3333" s="40"/>
      <c r="D3333" s="192" t="s">
        <v>7303</v>
      </c>
      <c r="E3333" s="193" t="s">
        <v>7304</v>
      </c>
      <c r="F3333" s="40"/>
      <c r="G3333" s="40"/>
      <c r="H3333" s="40"/>
      <c r="I3333" s="40"/>
      <c r="J3333" s="40"/>
      <c r="K3333" s="40"/>
      <c r="L3333" s="40"/>
      <c r="M3333" s="40"/>
    </row>
    <row r="3334" spans="1:13" ht="15.75" customHeight="1" x14ac:dyDescent="0.15">
      <c r="A3334" s="45"/>
      <c r="B3334" s="35"/>
      <c r="C3334" s="40"/>
      <c r="D3334" s="192" t="s">
        <v>7305</v>
      </c>
      <c r="E3334" s="193" t="s">
        <v>7306</v>
      </c>
      <c r="F3334" s="40"/>
      <c r="G3334" s="40"/>
      <c r="H3334" s="40"/>
      <c r="I3334" s="40"/>
      <c r="J3334" s="40"/>
      <c r="K3334" s="40"/>
      <c r="L3334" s="40"/>
      <c r="M3334" s="40"/>
    </row>
    <row r="3335" spans="1:13" ht="15.75" customHeight="1" x14ac:dyDescent="0.15">
      <c r="A3335" s="45"/>
      <c r="B3335" s="35"/>
      <c r="C3335" s="40"/>
      <c r="D3335" s="192" t="s">
        <v>7307</v>
      </c>
      <c r="E3335" s="193" t="s">
        <v>7308</v>
      </c>
      <c r="F3335" s="40"/>
      <c r="G3335" s="40"/>
      <c r="H3335" s="40"/>
      <c r="I3335" s="40"/>
      <c r="J3335" s="40"/>
      <c r="K3335" s="40"/>
      <c r="L3335" s="40"/>
      <c r="M3335" s="40"/>
    </row>
    <row r="3336" spans="1:13" ht="15.75" customHeight="1" x14ac:dyDescent="0.15">
      <c r="A3336" s="45"/>
      <c r="B3336" s="35"/>
      <c r="C3336" s="40"/>
      <c r="D3336" s="192" t="s">
        <v>7309</v>
      </c>
      <c r="E3336" s="193" t="s">
        <v>7310</v>
      </c>
      <c r="F3336" s="40"/>
      <c r="G3336" s="40"/>
      <c r="H3336" s="40"/>
      <c r="I3336" s="40"/>
      <c r="J3336" s="40"/>
      <c r="K3336" s="40"/>
      <c r="L3336" s="40"/>
      <c r="M3336" s="40"/>
    </row>
    <row r="3337" spans="1:13" ht="15.75" customHeight="1" x14ac:dyDescent="0.15">
      <c r="A3337" s="45"/>
      <c r="B3337" s="35"/>
      <c r="C3337" s="40"/>
      <c r="D3337" s="192" t="s">
        <v>7311</v>
      </c>
      <c r="E3337" s="193" t="s">
        <v>7312</v>
      </c>
      <c r="F3337" s="40"/>
      <c r="G3337" s="40"/>
      <c r="H3337" s="40"/>
      <c r="I3337" s="40"/>
      <c r="J3337" s="40"/>
      <c r="K3337" s="40"/>
      <c r="L3337" s="40"/>
      <c r="M3337" s="40"/>
    </row>
    <row r="3338" spans="1:13" ht="15.75" customHeight="1" x14ac:dyDescent="0.15">
      <c r="A3338" s="45"/>
      <c r="B3338" s="35"/>
      <c r="C3338" s="40"/>
      <c r="D3338" s="192" t="s">
        <v>7313</v>
      </c>
      <c r="E3338" s="193" t="s">
        <v>7314</v>
      </c>
      <c r="F3338" s="40"/>
      <c r="G3338" s="40"/>
      <c r="H3338" s="40"/>
      <c r="I3338" s="40"/>
      <c r="J3338" s="40"/>
      <c r="K3338" s="40"/>
      <c r="L3338" s="40"/>
      <c r="M3338" s="40"/>
    </row>
    <row r="3339" spans="1:13" ht="15.75" customHeight="1" x14ac:dyDescent="0.15">
      <c r="A3339" s="45"/>
      <c r="B3339" s="35"/>
      <c r="C3339" s="40"/>
      <c r="D3339" s="192" t="s">
        <v>7315</v>
      </c>
      <c r="E3339" s="193" t="s">
        <v>7316</v>
      </c>
      <c r="F3339" s="40"/>
      <c r="G3339" s="40"/>
      <c r="H3339" s="40"/>
      <c r="I3339" s="40"/>
      <c r="J3339" s="40"/>
      <c r="K3339" s="40"/>
      <c r="L3339" s="40"/>
      <c r="M3339" s="40"/>
    </row>
    <row r="3340" spans="1:13" ht="15.75" customHeight="1" x14ac:dyDescent="0.15">
      <c r="A3340" s="45"/>
      <c r="B3340" s="35"/>
      <c r="C3340" s="40"/>
      <c r="D3340" s="192" t="s">
        <v>7317</v>
      </c>
      <c r="E3340" s="193" t="s">
        <v>7318</v>
      </c>
      <c r="F3340" s="40"/>
      <c r="G3340" s="40"/>
      <c r="H3340" s="40"/>
      <c r="I3340" s="40"/>
      <c r="J3340" s="40"/>
      <c r="K3340" s="40"/>
      <c r="L3340" s="40"/>
      <c r="M3340" s="40"/>
    </row>
    <row r="3341" spans="1:13" ht="15.75" customHeight="1" x14ac:dyDescent="0.15">
      <c r="A3341" s="45"/>
      <c r="B3341" s="35"/>
      <c r="C3341" s="40"/>
      <c r="D3341" s="192" t="s">
        <v>7319</v>
      </c>
      <c r="E3341" s="193" t="s">
        <v>7320</v>
      </c>
      <c r="F3341" s="40"/>
      <c r="G3341" s="40"/>
      <c r="H3341" s="40"/>
      <c r="I3341" s="40"/>
      <c r="J3341" s="40"/>
      <c r="K3341" s="40"/>
      <c r="L3341" s="40"/>
      <c r="M3341" s="40"/>
    </row>
    <row r="3342" spans="1:13" ht="15.75" customHeight="1" x14ac:dyDescent="0.15">
      <c r="A3342" s="45"/>
      <c r="B3342" s="35"/>
      <c r="C3342" s="40"/>
      <c r="D3342" s="192" t="s">
        <v>7321</v>
      </c>
      <c r="E3342" s="193" t="s">
        <v>7322</v>
      </c>
      <c r="F3342" s="40"/>
      <c r="G3342" s="40"/>
      <c r="H3342" s="40"/>
      <c r="I3342" s="40"/>
      <c r="J3342" s="40"/>
      <c r="K3342" s="40"/>
      <c r="L3342" s="40"/>
      <c r="M3342" s="40"/>
    </row>
    <row r="3343" spans="1:13" ht="15.75" customHeight="1" x14ac:dyDescent="0.15">
      <c r="A3343" s="45"/>
      <c r="B3343" s="35"/>
      <c r="C3343" s="40"/>
      <c r="D3343" s="192" t="s">
        <v>7323</v>
      </c>
      <c r="E3343" s="193" t="s">
        <v>7324</v>
      </c>
      <c r="F3343" s="40"/>
      <c r="G3343" s="40"/>
      <c r="H3343" s="40"/>
      <c r="I3343" s="40"/>
      <c r="J3343" s="40"/>
      <c r="K3343" s="40"/>
      <c r="L3343" s="40"/>
      <c r="M3343" s="40"/>
    </row>
    <row r="3344" spans="1:13" ht="15.75" customHeight="1" x14ac:dyDescent="0.15">
      <c r="A3344" s="45"/>
      <c r="B3344" s="35"/>
      <c r="C3344" s="40"/>
      <c r="D3344" s="192" t="s">
        <v>7325</v>
      </c>
      <c r="E3344" s="193" t="s">
        <v>7326</v>
      </c>
      <c r="F3344" s="40"/>
      <c r="G3344" s="40"/>
      <c r="H3344" s="40"/>
      <c r="I3344" s="40"/>
      <c r="J3344" s="40"/>
      <c r="K3344" s="40"/>
      <c r="L3344" s="40"/>
      <c r="M3344" s="40"/>
    </row>
    <row r="3345" spans="1:13" ht="15.75" customHeight="1" x14ac:dyDescent="0.15">
      <c r="A3345" s="45"/>
      <c r="B3345" s="35"/>
      <c r="C3345" s="40"/>
      <c r="D3345" s="192" t="s">
        <v>7327</v>
      </c>
      <c r="E3345" s="193" t="s">
        <v>7328</v>
      </c>
      <c r="F3345" s="40"/>
      <c r="G3345" s="40"/>
      <c r="H3345" s="40"/>
      <c r="I3345" s="40"/>
      <c r="J3345" s="40"/>
      <c r="K3345" s="40"/>
      <c r="L3345" s="40"/>
      <c r="M3345" s="40"/>
    </row>
    <row r="3346" spans="1:13" ht="15.75" customHeight="1" x14ac:dyDescent="0.15">
      <c r="A3346" s="45"/>
      <c r="B3346" s="35"/>
      <c r="C3346" s="40"/>
      <c r="D3346" s="192" t="s">
        <v>7329</v>
      </c>
      <c r="E3346" s="193" t="s">
        <v>7330</v>
      </c>
      <c r="F3346" s="40"/>
      <c r="G3346" s="40"/>
      <c r="H3346" s="40"/>
      <c r="I3346" s="40"/>
      <c r="J3346" s="40"/>
      <c r="K3346" s="40"/>
      <c r="L3346" s="40"/>
      <c r="M3346" s="40"/>
    </row>
    <row r="3347" spans="1:13" ht="15.75" customHeight="1" x14ac:dyDescent="0.15">
      <c r="A3347" s="45"/>
      <c r="B3347" s="35"/>
      <c r="C3347" s="40"/>
      <c r="D3347" s="192" t="s">
        <v>7331</v>
      </c>
      <c r="E3347" s="193" t="s">
        <v>7332</v>
      </c>
      <c r="F3347" s="40"/>
      <c r="G3347" s="40"/>
      <c r="H3347" s="40"/>
      <c r="I3347" s="40"/>
      <c r="J3347" s="40"/>
      <c r="K3347" s="40"/>
      <c r="L3347" s="40"/>
      <c r="M3347" s="40"/>
    </row>
    <row r="3348" spans="1:13" ht="15.75" customHeight="1" x14ac:dyDescent="0.15">
      <c r="A3348" s="45"/>
      <c r="B3348" s="35"/>
      <c r="C3348" s="40"/>
      <c r="D3348" s="192" t="s">
        <v>7333</v>
      </c>
      <c r="E3348" s="193" t="s">
        <v>7334</v>
      </c>
      <c r="F3348" s="40"/>
      <c r="G3348" s="40"/>
      <c r="H3348" s="40"/>
      <c r="I3348" s="40"/>
      <c r="J3348" s="40"/>
      <c r="K3348" s="40"/>
      <c r="L3348" s="40"/>
      <c r="M3348" s="40"/>
    </row>
    <row r="3349" spans="1:13" ht="15.75" customHeight="1" x14ac:dyDescent="0.15">
      <c r="A3349" s="45"/>
      <c r="B3349" s="35"/>
      <c r="C3349" s="40"/>
      <c r="D3349" s="192" t="s">
        <v>7335</v>
      </c>
      <c r="E3349" s="193" t="s">
        <v>7336</v>
      </c>
      <c r="F3349" s="40"/>
      <c r="G3349" s="40"/>
      <c r="H3349" s="40"/>
      <c r="I3349" s="40"/>
      <c r="J3349" s="40"/>
      <c r="K3349" s="40"/>
      <c r="L3349" s="40"/>
      <c r="M3349" s="40"/>
    </row>
    <row r="3350" spans="1:13" ht="15.75" customHeight="1" x14ac:dyDescent="0.15">
      <c r="A3350" s="45"/>
      <c r="B3350" s="35"/>
      <c r="C3350" s="40"/>
      <c r="D3350" s="192" t="s">
        <v>7337</v>
      </c>
      <c r="E3350" s="193" t="s">
        <v>7338</v>
      </c>
      <c r="F3350" s="40"/>
      <c r="G3350" s="40"/>
      <c r="H3350" s="40"/>
      <c r="I3350" s="40"/>
      <c r="J3350" s="40"/>
      <c r="K3350" s="40"/>
      <c r="L3350" s="40"/>
      <c r="M3350" s="40"/>
    </row>
    <row r="3351" spans="1:13" ht="15.75" customHeight="1" x14ac:dyDescent="0.15">
      <c r="A3351" s="45"/>
      <c r="B3351" s="35"/>
      <c r="C3351" s="40"/>
      <c r="D3351" s="192" t="s">
        <v>7339</v>
      </c>
      <c r="E3351" s="193" t="s">
        <v>7340</v>
      </c>
      <c r="F3351" s="40"/>
      <c r="G3351" s="40"/>
      <c r="H3351" s="40"/>
      <c r="I3351" s="40"/>
      <c r="J3351" s="40"/>
      <c r="K3351" s="40"/>
      <c r="L3351" s="40"/>
      <c r="M3351" s="40"/>
    </row>
    <row r="3352" spans="1:13" ht="15.75" customHeight="1" x14ac:dyDescent="0.15">
      <c r="A3352" s="45"/>
      <c r="B3352" s="35"/>
      <c r="C3352" s="40"/>
      <c r="D3352" s="192" t="s">
        <v>7341</v>
      </c>
      <c r="E3352" s="193" t="s">
        <v>7342</v>
      </c>
      <c r="F3352" s="40"/>
      <c r="G3352" s="40"/>
      <c r="H3352" s="40"/>
      <c r="I3352" s="40"/>
      <c r="J3352" s="40"/>
      <c r="K3352" s="40"/>
      <c r="L3352" s="40"/>
      <c r="M3352" s="40"/>
    </row>
    <row r="3353" spans="1:13" ht="15.75" customHeight="1" x14ac:dyDescent="0.15">
      <c r="A3353" s="45"/>
      <c r="B3353" s="35"/>
      <c r="C3353" s="40"/>
      <c r="D3353" s="192" t="s">
        <v>7343</v>
      </c>
      <c r="E3353" s="193" t="s">
        <v>7344</v>
      </c>
      <c r="F3353" s="40"/>
      <c r="G3353" s="40"/>
      <c r="H3353" s="40"/>
      <c r="I3353" s="40"/>
      <c r="J3353" s="40"/>
      <c r="K3353" s="40"/>
      <c r="L3353" s="40"/>
      <c r="M3353" s="40"/>
    </row>
    <row r="3354" spans="1:13" ht="15.75" customHeight="1" x14ac:dyDescent="0.15">
      <c r="A3354" s="45"/>
      <c r="B3354" s="35"/>
      <c r="C3354" s="40"/>
      <c r="D3354" s="192" t="s">
        <v>7345</v>
      </c>
      <c r="E3354" s="193" t="s">
        <v>7346</v>
      </c>
      <c r="F3354" s="40"/>
      <c r="G3354" s="40"/>
      <c r="H3354" s="40"/>
      <c r="I3354" s="40"/>
      <c r="J3354" s="40"/>
      <c r="K3354" s="40"/>
      <c r="L3354" s="40"/>
      <c r="M3354" s="40"/>
    </row>
    <row r="3355" spans="1:13" ht="15.75" customHeight="1" x14ac:dyDescent="0.15">
      <c r="A3355" s="45"/>
      <c r="B3355" s="35"/>
      <c r="C3355" s="40"/>
      <c r="D3355" s="192" t="s">
        <v>7347</v>
      </c>
      <c r="E3355" s="193" t="s">
        <v>7348</v>
      </c>
      <c r="F3355" s="40"/>
      <c r="G3355" s="40"/>
      <c r="H3355" s="40"/>
      <c r="I3355" s="40"/>
      <c r="J3355" s="40"/>
      <c r="K3355" s="40"/>
      <c r="L3355" s="40"/>
      <c r="M3355" s="40"/>
    </row>
    <row r="3356" spans="1:13" ht="15.75" customHeight="1" x14ac:dyDescent="0.15">
      <c r="A3356" s="45"/>
      <c r="B3356" s="35"/>
      <c r="C3356" s="40"/>
      <c r="D3356" s="192" t="s">
        <v>7349</v>
      </c>
      <c r="E3356" s="193" t="s">
        <v>7350</v>
      </c>
      <c r="F3356" s="40"/>
      <c r="G3356" s="40"/>
      <c r="H3356" s="40"/>
      <c r="I3356" s="40"/>
      <c r="J3356" s="40"/>
      <c r="K3356" s="40"/>
      <c r="L3356" s="40"/>
      <c r="M3356" s="40"/>
    </row>
    <row r="3357" spans="1:13" ht="15.75" customHeight="1" x14ac:dyDescent="0.15">
      <c r="A3357" s="45"/>
      <c r="B3357" s="35"/>
      <c r="C3357" s="40"/>
      <c r="D3357" s="192" t="s">
        <v>7351</v>
      </c>
      <c r="E3357" s="193" t="s">
        <v>7352</v>
      </c>
      <c r="F3357" s="40"/>
      <c r="G3357" s="40"/>
      <c r="H3357" s="40"/>
      <c r="I3357" s="40"/>
      <c r="J3357" s="40"/>
      <c r="K3357" s="40"/>
      <c r="L3357" s="40"/>
      <c r="M3357" s="40"/>
    </row>
    <row r="3358" spans="1:13" ht="15.75" customHeight="1" x14ac:dyDescent="0.15">
      <c r="A3358" s="45"/>
      <c r="B3358" s="35"/>
      <c r="C3358" s="40"/>
      <c r="D3358" s="192" t="s">
        <v>7353</v>
      </c>
      <c r="E3358" s="193" t="s">
        <v>7354</v>
      </c>
      <c r="F3358" s="40"/>
      <c r="G3358" s="40"/>
      <c r="H3358" s="40"/>
      <c r="I3358" s="40"/>
      <c r="J3358" s="40"/>
      <c r="K3358" s="40"/>
      <c r="L3358" s="40"/>
      <c r="M3358" s="40"/>
    </row>
    <row r="3359" spans="1:13" ht="15.75" customHeight="1" x14ac:dyDescent="0.15">
      <c r="A3359" s="45"/>
      <c r="B3359" s="35"/>
      <c r="C3359" s="40"/>
      <c r="D3359" s="192" t="s">
        <v>7355</v>
      </c>
      <c r="E3359" s="193" t="s">
        <v>7356</v>
      </c>
      <c r="F3359" s="40"/>
      <c r="G3359" s="40"/>
      <c r="H3359" s="40"/>
      <c r="I3359" s="40"/>
      <c r="J3359" s="40"/>
      <c r="K3359" s="40"/>
      <c r="L3359" s="40"/>
      <c r="M3359" s="40"/>
    </row>
    <row r="3360" spans="1:13" ht="15.75" customHeight="1" x14ac:dyDescent="0.15">
      <c r="A3360" s="45"/>
      <c r="B3360" s="35"/>
      <c r="C3360" s="40"/>
      <c r="D3360" s="192" t="s">
        <v>7357</v>
      </c>
      <c r="E3360" s="193" t="s">
        <v>7358</v>
      </c>
      <c r="F3360" s="40"/>
      <c r="G3360" s="40"/>
      <c r="H3360" s="40"/>
      <c r="I3360" s="40"/>
      <c r="J3360" s="40"/>
      <c r="K3360" s="40"/>
      <c r="L3360" s="40"/>
      <c r="M3360" s="40"/>
    </row>
    <row r="3361" spans="1:13" ht="15.75" customHeight="1" x14ac:dyDescent="0.15">
      <c r="A3361" s="45"/>
      <c r="B3361" s="35"/>
      <c r="C3361" s="40"/>
      <c r="D3361" s="192" t="s">
        <v>7359</v>
      </c>
      <c r="E3361" s="193" t="s">
        <v>7360</v>
      </c>
      <c r="F3361" s="40"/>
      <c r="G3361" s="40"/>
      <c r="H3361" s="40"/>
      <c r="I3361" s="40"/>
      <c r="J3361" s="40"/>
      <c r="K3361" s="40"/>
      <c r="L3361" s="40"/>
      <c r="M3361" s="40"/>
    </row>
    <row r="3362" spans="1:13" ht="15.75" customHeight="1" x14ac:dyDescent="0.15">
      <c r="A3362" s="45"/>
      <c r="B3362" s="35"/>
      <c r="C3362" s="40"/>
      <c r="D3362" s="192" t="s">
        <v>7361</v>
      </c>
      <c r="E3362" s="193" t="s">
        <v>7362</v>
      </c>
      <c r="F3362" s="40"/>
      <c r="G3362" s="40"/>
      <c r="H3362" s="40"/>
      <c r="I3362" s="40"/>
      <c r="J3362" s="40"/>
      <c r="K3362" s="40"/>
      <c r="L3362" s="40"/>
      <c r="M3362" s="40"/>
    </row>
    <row r="3363" spans="1:13" ht="15.75" customHeight="1" x14ac:dyDescent="0.15">
      <c r="A3363" s="45"/>
      <c r="B3363" s="35"/>
      <c r="C3363" s="40"/>
      <c r="D3363" s="192" t="s">
        <v>7363</v>
      </c>
      <c r="E3363" s="193" t="s">
        <v>7364</v>
      </c>
      <c r="F3363" s="40"/>
      <c r="G3363" s="40"/>
      <c r="H3363" s="40"/>
      <c r="I3363" s="40"/>
      <c r="J3363" s="40"/>
      <c r="K3363" s="40"/>
      <c r="L3363" s="40"/>
      <c r="M3363" s="40"/>
    </row>
    <row r="3364" spans="1:13" ht="15.75" customHeight="1" x14ac:dyDescent="0.15">
      <c r="A3364" s="45"/>
      <c r="B3364" s="35"/>
      <c r="C3364" s="40"/>
      <c r="D3364" s="192" t="s">
        <v>7365</v>
      </c>
      <c r="E3364" s="193" t="s">
        <v>7366</v>
      </c>
      <c r="F3364" s="40"/>
      <c r="G3364" s="40"/>
      <c r="H3364" s="40"/>
      <c r="I3364" s="40"/>
      <c r="J3364" s="40"/>
      <c r="K3364" s="40"/>
      <c r="L3364" s="40"/>
      <c r="M3364" s="40"/>
    </row>
    <row r="3365" spans="1:13" ht="15.75" customHeight="1" x14ac:dyDescent="0.15">
      <c r="A3365" s="45"/>
      <c r="B3365" s="35"/>
      <c r="C3365" s="40"/>
      <c r="D3365" s="192" t="s">
        <v>7367</v>
      </c>
      <c r="E3365" s="193" t="s">
        <v>7368</v>
      </c>
      <c r="F3365" s="40"/>
      <c r="G3365" s="40"/>
      <c r="H3365" s="40"/>
      <c r="I3365" s="40"/>
      <c r="J3365" s="40"/>
      <c r="K3365" s="40"/>
      <c r="L3365" s="40"/>
      <c r="M3365" s="40"/>
    </row>
    <row r="3366" spans="1:13" ht="15.75" customHeight="1" x14ac:dyDescent="0.15">
      <c r="A3366" s="45"/>
      <c r="B3366" s="35"/>
      <c r="C3366" s="40"/>
      <c r="D3366" s="192" t="s">
        <v>7369</v>
      </c>
      <c r="E3366" s="193" t="s">
        <v>7370</v>
      </c>
      <c r="F3366" s="40"/>
      <c r="G3366" s="40"/>
      <c r="H3366" s="40"/>
      <c r="I3366" s="40"/>
      <c r="J3366" s="40"/>
      <c r="K3366" s="40"/>
      <c r="L3366" s="40"/>
      <c r="M3366" s="40"/>
    </row>
    <row r="3367" spans="1:13" ht="15.75" customHeight="1" x14ac:dyDescent="0.15">
      <c r="A3367" s="45"/>
      <c r="B3367" s="35"/>
      <c r="C3367" s="40"/>
      <c r="D3367" s="192" t="s">
        <v>7371</v>
      </c>
      <c r="E3367" s="193" t="s">
        <v>7372</v>
      </c>
      <c r="F3367" s="40"/>
      <c r="G3367" s="40"/>
      <c r="H3367" s="40"/>
      <c r="I3367" s="40"/>
      <c r="J3367" s="40"/>
      <c r="K3367" s="40"/>
      <c r="L3367" s="40"/>
      <c r="M3367" s="40"/>
    </row>
    <row r="3368" spans="1:13" ht="15.75" customHeight="1" x14ac:dyDescent="0.15">
      <c r="A3368" s="45"/>
      <c r="B3368" s="35"/>
      <c r="C3368" s="40"/>
      <c r="D3368" s="192" t="s">
        <v>7373</v>
      </c>
      <c r="E3368" s="193" t="s">
        <v>7374</v>
      </c>
      <c r="F3368" s="40"/>
      <c r="G3368" s="40"/>
      <c r="H3368" s="40"/>
      <c r="I3368" s="40"/>
      <c r="J3368" s="40"/>
      <c r="K3368" s="40"/>
      <c r="L3368" s="40"/>
      <c r="M3368" s="40"/>
    </row>
    <row r="3369" spans="1:13" ht="15.75" customHeight="1" x14ac:dyDescent="0.15">
      <c r="A3369" s="45"/>
      <c r="B3369" s="35"/>
      <c r="C3369" s="40"/>
      <c r="D3369" s="192" t="s">
        <v>7375</v>
      </c>
      <c r="E3369" s="193" t="s">
        <v>7376</v>
      </c>
      <c r="F3369" s="40"/>
      <c r="G3369" s="40"/>
      <c r="H3369" s="40"/>
      <c r="I3369" s="40"/>
      <c r="J3369" s="40"/>
      <c r="K3369" s="40"/>
      <c r="L3369" s="40"/>
      <c r="M3369" s="40"/>
    </row>
    <row r="3370" spans="1:13" ht="15.75" customHeight="1" x14ac:dyDescent="0.15">
      <c r="A3370" s="45"/>
      <c r="B3370" s="35"/>
      <c r="C3370" s="40"/>
      <c r="D3370" s="192" t="s">
        <v>7377</v>
      </c>
      <c r="E3370" s="193" t="s">
        <v>7378</v>
      </c>
      <c r="F3370" s="40"/>
      <c r="G3370" s="40"/>
      <c r="H3370" s="40"/>
      <c r="I3370" s="40"/>
      <c r="J3370" s="40"/>
      <c r="K3370" s="40"/>
      <c r="L3370" s="40"/>
      <c r="M3370" s="40"/>
    </row>
    <row r="3371" spans="1:13" ht="15.75" customHeight="1" x14ac:dyDescent="0.15">
      <c r="A3371" s="45"/>
      <c r="B3371" s="35"/>
      <c r="C3371" s="40"/>
      <c r="D3371" s="192" t="s">
        <v>7379</v>
      </c>
      <c r="E3371" s="193" t="s">
        <v>7380</v>
      </c>
      <c r="F3371" s="40"/>
      <c r="G3371" s="40"/>
      <c r="H3371" s="40"/>
      <c r="I3371" s="40"/>
      <c r="J3371" s="40"/>
      <c r="K3371" s="40"/>
      <c r="L3371" s="40"/>
      <c r="M3371" s="40"/>
    </row>
    <row r="3372" spans="1:13" ht="15.75" customHeight="1" x14ac:dyDescent="0.15">
      <c r="A3372" s="45"/>
      <c r="B3372" s="35"/>
      <c r="C3372" s="40"/>
      <c r="D3372" s="192" t="s">
        <v>7381</v>
      </c>
      <c r="E3372" s="193" t="s">
        <v>7382</v>
      </c>
      <c r="F3372" s="40"/>
      <c r="G3372" s="40"/>
      <c r="H3372" s="40"/>
      <c r="I3372" s="40"/>
      <c r="J3372" s="40"/>
      <c r="K3372" s="40"/>
      <c r="L3372" s="40"/>
      <c r="M3372" s="40"/>
    </row>
    <row r="3373" spans="1:13" ht="15.75" customHeight="1" x14ac:dyDescent="0.15">
      <c r="A3373" s="45"/>
      <c r="B3373" s="35"/>
      <c r="C3373" s="40"/>
      <c r="D3373" s="192" t="s">
        <v>7383</v>
      </c>
      <c r="E3373" s="193" t="s">
        <v>7384</v>
      </c>
      <c r="F3373" s="40"/>
      <c r="G3373" s="40"/>
      <c r="H3373" s="40"/>
      <c r="I3373" s="40"/>
      <c r="J3373" s="40"/>
      <c r="K3373" s="40"/>
      <c r="L3373" s="40"/>
      <c r="M3373" s="40"/>
    </row>
    <row r="3374" spans="1:13" ht="15.75" customHeight="1" x14ac:dyDescent="0.15">
      <c r="A3374" s="45"/>
      <c r="B3374" s="35"/>
      <c r="C3374" s="40"/>
      <c r="D3374" s="192" t="s">
        <v>7385</v>
      </c>
      <c r="E3374" s="193" t="s">
        <v>7386</v>
      </c>
      <c r="F3374" s="40"/>
      <c r="G3374" s="40"/>
      <c r="H3374" s="40"/>
      <c r="I3374" s="40"/>
      <c r="J3374" s="40"/>
      <c r="K3374" s="40"/>
      <c r="L3374" s="40"/>
      <c r="M3374" s="40"/>
    </row>
    <row r="3375" spans="1:13" ht="15.75" customHeight="1" x14ac:dyDescent="0.15">
      <c r="A3375" s="45"/>
      <c r="B3375" s="35"/>
      <c r="C3375" s="40"/>
      <c r="D3375" s="192" t="s">
        <v>7387</v>
      </c>
      <c r="E3375" s="193" t="s">
        <v>7388</v>
      </c>
      <c r="F3375" s="40"/>
      <c r="G3375" s="40"/>
      <c r="H3375" s="40"/>
      <c r="I3375" s="40"/>
      <c r="J3375" s="40"/>
      <c r="K3375" s="40"/>
      <c r="L3375" s="40"/>
      <c r="M3375" s="40"/>
    </row>
    <row r="3376" spans="1:13" ht="15.75" customHeight="1" x14ac:dyDescent="0.15">
      <c r="A3376" s="45"/>
      <c r="B3376" s="35"/>
      <c r="C3376" s="40"/>
      <c r="D3376" s="192" t="s">
        <v>7389</v>
      </c>
      <c r="E3376" s="193" t="s">
        <v>7390</v>
      </c>
      <c r="F3376" s="40"/>
      <c r="G3376" s="40"/>
      <c r="H3376" s="40"/>
      <c r="I3376" s="40"/>
      <c r="J3376" s="40"/>
      <c r="K3376" s="40"/>
      <c r="L3376" s="40"/>
      <c r="M3376" s="40"/>
    </row>
    <row r="3377" spans="1:13" ht="15.75" customHeight="1" x14ac:dyDescent="0.15">
      <c r="A3377" s="45"/>
      <c r="B3377" s="35"/>
      <c r="C3377" s="40"/>
      <c r="D3377" s="192" t="s">
        <v>7391</v>
      </c>
      <c r="E3377" s="193" t="s">
        <v>7392</v>
      </c>
      <c r="F3377" s="40"/>
      <c r="G3377" s="40"/>
      <c r="H3377" s="40"/>
      <c r="I3377" s="40"/>
      <c r="J3377" s="40"/>
      <c r="K3377" s="40"/>
      <c r="L3377" s="40"/>
      <c r="M3377" s="40"/>
    </row>
    <row r="3378" spans="1:13" ht="15.75" customHeight="1" x14ac:dyDescent="0.15">
      <c r="A3378" s="45"/>
      <c r="B3378" s="35"/>
      <c r="C3378" s="40"/>
      <c r="D3378" s="192" t="s">
        <v>7393</v>
      </c>
      <c r="E3378" s="193" t="s">
        <v>7394</v>
      </c>
      <c r="F3378" s="40"/>
      <c r="G3378" s="40"/>
      <c r="H3378" s="40"/>
      <c r="I3378" s="40"/>
      <c r="J3378" s="40"/>
      <c r="K3378" s="40"/>
      <c r="L3378" s="40"/>
      <c r="M3378" s="40"/>
    </row>
    <row r="3379" spans="1:13" ht="15.75" customHeight="1" x14ac:dyDescent="0.15">
      <c r="A3379" s="45"/>
      <c r="B3379" s="35"/>
      <c r="C3379" s="40"/>
      <c r="D3379" s="192" t="s">
        <v>7395</v>
      </c>
      <c r="E3379" s="193" t="s">
        <v>7396</v>
      </c>
      <c r="F3379" s="40"/>
      <c r="G3379" s="40"/>
      <c r="H3379" s="40"/>
      <c r="I3379" s="40"/>
      <c r="J3379" s="40"/>
      <c r="K3379" s="40"/>
      <c r="L3379" s="40"/>
      <c r="M3379" s="40"/>
    </row>
    <row r="3380" spans="1:13" ht="15.75" customHeight="1" x14ac:dyDescent="0.15">
      <c r="A3380" s="45"/>
      <c r="B3380" s="35"/>
      <c r="C3380" s="40"/>
      <c r="D3380" s="192" t="s">
        <v>7397</v>
      </c>
      <c r="E3380" s="193" t="s">
        <v>7398</v>
      </c>
      <c r="F3380" s="40"/>
      <c r="G3380" s="40"/>
      <c r="H3380" s="40"/>
      <c r="I3380" s="40"/>
      <c r="J3380" s="40"/>
      <c r="K3380" s="40"/>
      <c r="L3380" s="40"/>
      <c r="M3380" s="40"/>
    </row>
    <row r="3381" spans="1:13" ht="15.75" customHeight="1" x14ac:dyDescent="0.15">
      <c r="A3381" s="45"/>
      <c r="B3381" s="35"/>
      <c r="C3381" s="40"/>
      <c r="D3381" s="192" t="s">
        <v>7399</v>
      </c>
      <c r="E3381" s="193" t="s">
        <v>7400</v>
      </c>
      <c r="F3381" s="40"/>
      <c r="G3381" s="40"/>
      <c r="H3381" s="40"/>
      <c r="I3381" s="40"/>
      <c r="J3381" s="40"/>
      <c r="K3381" s="40"/>
      <c r="L3381" s="40"/>
      <c r="M3381" s="40"/>
    </row>
    <row r="3382" spans="1:13" ht="15.75" customHeight="1" x14ac:dyDescent="0.15">
      <c r="A3382" s="45"/>
      <c r="B3382" s="35"/>
      <c r="C3382" s="40"/>
      <c r="D3382" s="192" t="s">
        <v>7401</v>
      </c>
      <c r="E3382" s="193" t="s">
        <v>7402</v>
      </c>
      <c r="F3382" s="40"/>
      <c r="G3382" s="40"/>
      <c r="H3382" s="40"/>
      <c r="I3382" s="40"/>
      <c r="J3382" s="40"/>
      <c r="K3382" s="40"/>
      <c r="L3382" s="40"/>
      <c r="M3382" s="40"/>
    </row>
    <row r="3383" spans="1:13" ht="15.75" customHeight="1" x14ac:dyDescent="0.15">
      <c r="A3383" s="45"/>
      <c r="B3383" s="35"/>
      <c r="C3383" s="40"/>
      <c r="D3383" s="192" t="s">
        <v>7403</v>
      </c>
      <c r="E3383" s="193" t="s">
        <v>7404</v>
      </c>
      <c r="F3383" s="40"/>
      <c r="G3383" s="40"/>
      <c r="H3383" s="40"/>
      <c r="I3383" s="40"/>
      <c r="J3383" s="40"/>
      <c r="K3383" s="40"/>
      <c r="L3383" s="40"/>
      <c r="M3383" s="40"/>
    </row>
    <row r="3384" spans="1:13" ht="15.75" customHeight="1" x14ac:dyDescent="0.15">
      <c r="A3384" s="45"/>
      <c r="B3384" s="35"/>
      <c r="C3384" s="40"/>
      <c r="D3384" s="192" t="s">
        <v>7405</v>
      </c>
      <c r="E3384" s="193" t="s">
        <v>7406</v>
      </c>
      <c r="F3384" s="40"/>
      <c r="G3384" s="40"/>
      <c r="H3384" s="40"/>
      <c r="I3384" s="40"/>
      <c r="J3384" s="40"/>
      <c r="K3384" s="40"/>
      <c r="L3384" s="40"/>
      <c r="M3384" s="40"/>
    </row>
    <row r="3385" spans="1:13" ht="15.75" customHeight="1" x14ac:dyDescent="0.15">
      <c r="A3385" s="45"/>
      <c r="B3385" s="35"/>
      <c r="C3385" s="40"/>
      <c r="D3385" s="192" t="s">
        <v>7407</v>
      </c>
      <c r="E3385" s="193" t="s">
        <v>7408</v>
      </c>
      <c r="F3385" s="40"/>
      <c r="G3385" s="40"/>
      <c r="H3385" s="40"/>
      <c r="I3385" s="40"/>
      <c r="J3385" s="40"/>
      <c r="K3385" s="40"/>
      <c r="L3385" s="40"/>
      <c r="M3385" s="40"/>
    </row>
    <row r="3386" spans="1:13" ht="15.75" customHeight="1" x14ac:dyDescent="0.15">
      <c r="A3386" s="45"/>
      <c r="B3386" s="35"/>
      <c r="C3386" s="40"/>
      <c r="D3386" s="192" t="s">
        <v>7409</v>
      </c>
      <c r="E3386" s="193" t="s">
        <v>7410</v>
      </c>
      <c r="F3386" s="40"/>
      <c r="G3386" s="40"/>
      <c r="H3386" s="40"/>
      <c r="I3386" s="40"/>
      <c r="J3386" s="40"/>
      <c r="K3386" s="40"/>
      <c r="L3386" s="40"/>
      <c r="M3386" s="40"/>
    </row>
    <row r="3387" spans="1:13" ht="15.75" customHeight="1" x14ac:dyDescent="0.15">
      <c r="A3387" s="45"/>
      <c r="B3387" s="35"/>
      <c r="C3387" s="40"/>
      <c r="D3387" s="192" t="s">
        <v>7411</v>
      </c>
      <c r="E3387" s="193" t="s">
        <v>7412</v>
      </c>
      <c r="F3387" s="40"/>
      <c r="G3387" s="40"/>
      <c r="H3387" s="40"/>
      <c r="I3387" s="40"/>
      <c r="J3387" s="40"/>
      <c r="K3387" s="40"/>
      <c r="L3387" s="40"/>
      <c r="M3387" s="40"/>
    </row>
    <row r="3388" spans="1:13" ht="15.75" customHeight="1" x14ac:dyDescent="0.15">
      <c r="A3388" s="45"/>
      <c r="B3388" s="35"/>
      <c r="C3388" s="40"/>
      <c r="D3388" s="192" t="s">
        <v>7413</v>
      </c>
      <c r="E3388" s="193" t="s">
        <v>7414</v>
      </c>
      <c r="F3388" s="40"/>
      <c r="G3388" s="40"/>
      <c r="H3388" s="40"/>
      <c r="I3388" s="40"/>
      <c r="J3388" s="40"/>
      <c r="K3388" s="40"/>
      <c r="L3388" s="40"/>
      <c r="M3388" s="40"/>
    </row>
    <row r="3389" spans="1:13" ht="15.75" customHeight="1" x14ac:dyDescent="0.15">
      <c r="A3389" s="45"/>
      <c r="B3389" s="35"/>
      <c r="C3389" s="40"/>
      <c r="D3389" s="192" t="s">
        <v>7415</v>
      </c>
      <c r="E3389" s="193" t="s">
        <v>7416</v>
      </c>
      <c r="F3389" s="40"/>
      <c r="G3389" s="40"/>
      <c r="H3389" s="40"/>
      <c r="I3389" s="40"/>
      <c r="J3389" s="40"/>
      <c r="K3389" s="40"/>
      <c r="L3389" s="40"/>
      <c r="M3389" s="40"/>
    </row>
    <row r="3390" spans="1:13" ht="15.75" customHeight="1" x14ac:dyDescent="0.15">
      <c r="A3390" s="45"/>
      <c r="B3390" s="35"/>
      <c r="C3390" s="40"/>
      <c r="D3390" s="192" t="s">
        <v>7417</v>
      </c>
      <c r="E3390" s="193" t="s">
        <v>7418</v>
      </c>
      <c r="F3390" s="40"/>
      <c r="G3390" s="40"/>
      <c r="H3390" s="40"/>
      <c r="I3390" s="40"/>
      <c r="J3390" s="40"/>
      <c r="K3390" s="40"/>
      <c r="L3390" s="40"/>
      <c r="M3390" s="40"/>
    </row>
    <row r="3391" spans="1:13" ht="15.75" customHeight="1" x14ac:dyDescent="0.15">
      <c r="A3391" s="45"/>
      <c r="B3391" s="35"/>
      <c r="C3391" s="40"/>
      <c r="D3391" s="192" t="s">
        <v>7419</v>
      </c>
      <c r="E3391" s="193" t="s">
        <v>7420</v>
      </c>
      <c r="F3391" s="40"/>
      <c r="G3391" s="40"/>
      <c r="H3391" s="40"/>
      <c r="I3391" s="40"/>
      <c r="J3391" s="40"/>
      <c r="K3391" s="40"/>
      <c r="L3391" s="40"/>
      <c r="M3391" s="40"/>
    </row>
    <row r="3392" spans="1:13" ht="15.75" customHeight="1" x14ac:dyDescent="0.15">
      <c r="A3392" s="45"/>
      <c r="B3392" s="35"/>
      <c r="C3392" s="40"/>
      <c r="D3392" s="192" t="s">
        <v>7421</v>
      </c>
      <c r="E3392" s="193" t="s">
        <v>7422</v>
      </c>
      <c r="F3392" s="40"/>
      <c r="G3392" s="40"/>
      <c r="H3392" s="40"/>
      <c r="I3392" s="40"/>
      <c r="J3392" s="40"/>
      <c r="K3392" s="40"/>
      <c r="L3392" s="40"/>
      <c r="M3392" s="40"/>
    </row>
    <row r="3393" spans="1:13" ht="15.75" customHeight="1" x14ac:dyDescent="0.15">
      <c r="A3393" s="45"/>
      <c r="B3393" s="35"/>
      <c r="C3393" s="40"/>
      <c r="D3393" s="192" t="s">
        <v>7423</v>
      </c>
      <c r="E3393" s="193" t="s">
        <v>7424</v>
      </c>
      <c r="F3393" s="40"/>
      <c r="G3393" s="40"/>
      <c r="H3393" s="40"/>
      <c r="I3393" s="40"/>
      <c r="J3393" s="40"/>
      <c r="K3393" s="40"/>
      <c r="L3393" s="40"/>
      <c r="M3393" s="40"/>
    </row>
    <row r="3394" spans="1:13" ht="15.75" customHeight="1" x14ac:dyDescent="0.15">
      <c r="A3394" s="45"/>
      <c r="B3394" s="35"/>
      <c r="C3394" s="40"/>
      <c r="D3394" s="192" t="s">
        <v>7425</v>
      </c>
      <c r="E3394" s="193" t="s">
        <v>7426</v>
      </c>
      <c r="F3394" s="40"/>
      <c r="G3394" s="40"/>
      <c r="H3394" s="40"/>
      <c r="I3394" s="40"/>
      <c r="J3394" s="40"/>
      <c r="K3394" s="40"/>
      <c r="L3394" s="40"/>
      <c r="M3394" s="40"/>
    </row>
    <row r="3395" spans="1:13" ht="15.75" customHeight="1" x14ac:dyDescent="0.15">
      <c r="A3395" s="45"/>
      <c r="B3395" s="35"/>
      <c r="C3395" s="40"/>
      <c r="D3395" s="192" t="s">
        <v>7427</v>
      </c>
      <c r="E3395" s="193" t="s">
        <v>7428</v>
      </c>
      <c r="F3395" s="40"/>
      <c r="G3395" s="40"/>
      <c r="H3395" s="40"/>
      <c r="I3395" s="40"/>
      <c r="J3395" s="40"/>
      <c r="K3395" s="40"/>
      <c r="L3395" s="40"/>
      <c r="M3395" s="40"/>
    </row>
    <row r="3396" spans="1:13" ht="15.75" customHeight="1" x14ac:dyDescent="0.15">
      <c r="A3396" s="45"/>
      <c r="B3396" s="35"/>
      <c r="C3396" s="40"/>
      <c r="D3396" s="192" t="s">
        <v>7429</v>
      </c>
      <c r="E3396" s="193" t="s">
        <v>7430</v>
      </c>
      <c r="F3396" s="40"/>
      <c r="G3396" s="40"/>
      <c r="H3396" s="40"/>
      <c r="I3396" s="40"/>
      <c r="J3396" s="40"/>
      <c r="K3396" s="40"/>
      <c r="L3396" s="40"/>
      <c r="M3396" s="40"/>
    </row>
    <row r="3397" spans="1:13" ht="15.75" customHeight="1" x14ac:dyDescent="0.15">
      <c r="A3397" s="45"/>
      <c r="B3397" s="35"/>
      <c r="C3397" s="40"/>
      <c r="D3397" s="192" t="s">
        <v>7431</v>
      </c>
      <c r="E3397" s="193" t="s">
        <v>7432</v>
      </c>
      <c r="F3397" s="40"/>
      <c r="G3397" s="40"/>
      <c r="H3397" s="40"/>
      <c r="I3397" s="40"/>
      <c r="J3397" s="40"/>
      <c r="K3397" s="40"/>
      <c r="L3397" s="40"/>
      <c r="M3397" s="40"/>
    </row>
    <row r="3398" spans="1:13" ht="15.75" customHeight="1" x14ac:dyDescent="0.15">
      <c r="A3398" s="45"/>
      <c r="B3398" s="35"/>
      <c r="C3398" s="40"/>
      <c r="D3398" s="192" t="s">
        <v>7433</v>
      </c>
      <c r="E3398" s="193" t="s">
        <v>7434</v>
      </c>
      <c r="F3398" s="40"/>
      <c r="G3398" s="40"/>
      <c r="H3398" s="40"/>
      <c r="I3398" s="40"/>
      <c r="J3398" s="40"/>
      <c r="K3398" s="40"/>
      <c r="L3398" s="40"/>
      <c r="M3398" s="40"/>
    </row>
    <row r="3399" spans="1:13" ht="15.75" customHeight="1" x14ac:dyDescent="0.15">
      <c r="A3399" s="45"/>
      <c r="B3399" s="35"/>
      <c r="C3399" s="40"/>
      <c r="D3399" s="192" t="s">
        <v>7435</v>
      </c>
      <c r="E3399" s="193" t="s">
        <v>7436</v>
      </c>
      <c r="F3399" s="40"/>
      <c r="G3399" s="40"/>
      <c r="H3399" s="40"/>
      <c r="I3399" s="40"/>
      <c r="J3399" s="40"/>
      <c r="K3399" s="40"/>
      <c r="L3399" s="40"/>
      <c r="M3399" s="40"/>
    </row>
    <row r="3400" spans="1:13" ht="15.75" customHeight="1" x14ac:dyDescent="0.15">
      <c r="A3400" s="45"/>
      <c r="B3400" s="35"/>
      <c r="C3400" s="40"/>
      <c r="D3400" s="192" t="s">
        <v>7437</v>
      </c>
      <c r="E3400" s="193" t="s">
        <v>7438</v>
      </c>
      <c r="F3400" s="40"/>
      <c r="G3400" s="40"/>
      <c r="H3400" s="40"/>
      <c r="I3400" s="40"/>
      <c r="J3400" s="40"/>
      <c r="K3400" s="40"/>
      <c r="L3400" s="40"/>
      <c r="M3400" s="40"/>
    </row>
    <row r="3401" spans="1:13" ht="15.75" customHeight="1" x14ac:dyDescent="0.15">
      <c r="A3401" s="45"/>
      <c r="B3401" s="35"/>
      <c r="C3401" s="40"/>
      <c r="D3401" s="192" t="s">
        <v>7439</v>
      </c>
      <c r="E3401" s="193" t="s">
        <v>7440</v>
      </c>
      <c r="F3401" s="40"/>
      <c r="G3401" s="40"/>
      <c r="H3401" s="40"/>
      <c r="I3401" s="40"/>
      <c r="J3401" s="40"/>
      <c r="K3401" s="40"/>
      <c r="L3401" s="40"/>
      <c r="M3401" s="40"/>
    </row>
    <row r="3402" spans="1:13" ht="15.75" customHeight="1" x14ac:dyDescent="0.15">
      <c r="A3402" s="45"/>
      <c r="B3402" s="35"/>
      <c r="C3402" s="40"/>
      <c r="D3402" s="192" t="s">
        <v>7441</v>
      </c>
      <c r="E3402" s="193" t="s">
        <v>7442</v>
      </c>
      <c r="F3402" s="40"/>
      <c r="G3402" s="40"/>
      <c r="H3402" s="40"/>
      <c r="I3402" s="40"/>
      <c r="J3402" s="40"/>
      <c r="K3402" s="40"/>
      <c r="L3402" s="40"/>
      <c r="M3402" s="40"/>
    </row>
    <row r="3403" spans="1:13" ht="15.75" customHeight="1" x14ac:dyDescent="0.15">
      <c r="A3403" s="45"/>
      <c r="B3403" s="35"/>
      <c r="C3403" s="40"/>
      <c r="D3403" s="192" t="s">
        <v>7443</v>
      </c>
      <c r="E3403" s="193" t="s">
        <v>7444</v>
      </c>
      <c r="F3403" s="40"/>
      <c r="G3403" s="40"/>
      <c r="H3403" s="40"/>
      <c r="I3403" s="40"/>
      <c r="J3403" s="40"/>
      <c r="K3403" s="40"/>
      <c r="L3403" s="40"/>
      <c r="M3403" s="40"/>
    </row>
    <row r="3404" spans="1:13" ht="15.75" customHeight="1" x14ac:dyDescent="0.15">
      <c r="A3404" s="45"/>
      <c r="B3404" s="35"/>
      <c r="C3404" s="40"/>
      <c r="D3404" s="192" t="s">
        <v>7445</v>
      </c>
      <c r="E3404" s="193" t="s">
        <v>7446</v>
      </c>
      <c r="F3404" s="40"/>
      <c r="G3404" s="40"/>
      <c r="H3404" s="40"/>
      <c r="I3404" s="40"/>
      <c r="J3404" s="40"/>
      <c r="K3404" s="40"/>
      <c r="L3404" s="40"/>
      <c r="M3404" s="40"/>
    </row>
    <row r="3405" spans="1:13" ht="15.75" customHeight="1" x14ac:dyDescent="0.15">
      <c r="A3405" s="45"/>
      <c r="B3405" s="35"/>
      <c r="C3405" s="40"/>
      <c r="D3405" s="192" t="s">
        <v>7447</v>
      </c>
      <c r="E3405" s="193" t="s">
        <v>7448</v>
      </c>
      <c r="F3405" s="40"/>
      <c r="G3405" s="40"/>
      <c r="H3405" s="40"/>
      <c r="I3405" s="40"/>
      <c r="J3405" s="40"/>
      <c r="K3405" s="40"/>
      <c r="L3405" s="40"/>
      <c r="M3405" s="40"/>
    </row>
    <row r="3406" spans="1:13" ht="15.75" customHeight="1" x14ac:dyDescent="0.15">
      <c r="A3406" s="45"/>
      <c r="B3406" s="35"/>
      <c r="C3406" s="40"/>
      <c r="D3406" s="192" t="s">
        <v>7449</v>
      </c>
      <c r="E3406" s="193" t="s">
        <v>7450</v>
      </c>
      <c r="F3406" s="40"/>
      <c r="G3406" s="40"/>
      <c r="H3406" s="40"/>
      <c r="I3406" s="40"/>
      <c r="J3406" s="40"/>
      <c r="K3406" s="40"/>
      <c r="L3406" s="40"/>
      <c r="M3406" s="40"/>
    </row>
    <row r="3407" spans="1:13" ht="15.75" customHeight="1" x14ac:dyDescent="0.15">
      <c r="A3407" s="45"/>
      <c r="B3407" s="35"/>
      <c r="C3407" s="40"/>
      <c r="D3407" s="192" t="s">
        <v>7451</v>
      </c>
      <c r="E3407" s="193" t="s">
        <v>7452</v>
      </c>
      <c r="F3407" s="40"/>
      <c r="G3407" s="40"/>
      <c r="H3407" s="40"/>
      <c r="I3407" s="40"/>
      <c r="J3407" s="40"/>
      <c r="K3407" s="40"/>
      <c r="L3407" s="40"/>
      <c r="M3407" s="40"/>
    </row>
    <row r="3408" spans="1:13" ht="15.75" customHeight="1" x14ac:dyDescent="0.15">
      <c r="A3408" s="45"/>
      <c r="B3408" s="35"/>
      <c r="C3408" s="40"/>
      <c r="D3408" s="192" t="s">
        <v>7453</v>
      </c>
      <c r="E3408" s="193" t="s">
        <v>7454</v>
      </c>
      <c r="F3408" s="40"/>
      <c r="G3408" s="40"/>
      <c r="H3408" s="40"/>
      <c r="I3408" s="40"/>
      <c r="J3408" s="40"/>
      <c r="K3408" s="40"/>
      <c r="L3408" s="40"/>
      <c r="M3408" s="40"/>
    </row>
    <row r="3409" spans="1:13" ht="15.75" customHeight="1" x14ac:dyDescent="0.15">
      <c r="A3409" s="45"/>
      <c r="B3409" s="35"/>
      <c r="C3409" s="40"/>
      <c r="D3409" s="192" t="s">
        <v>7455</v>
      </c>
      <c r="E3409" s="193" t="s">
        <v>7456</v>
      </c>
      <c r="F3409" s="40"/>
      <c r="G3409" s="40"/>
      <c r="H3409" s="40"/>
      <c r="I3409" s="40"/>
      <c r="J3409" s="40"/>
      <c r="K3409" s="40"/>
      <c r="L3409" s="40"/>
      <c r="M3409" s="40"/>
    </row>
    <row r="3410" spans="1:13" ht="15.75" customHeight="1" x14ac:dyDescent="0.15">
      <c r="A3410" s="45"/>
      <c r="B3410" s="35"/>
      <c r="C3410" s="40"/>
      <c r="D3410" s="192" t="s">
        <v>7457</v>
      </c>
      <c r="E3410" s="193" t="s">
        <v>7458</v>
      </c>
      <c r="F3410" s="40"/>
      <c r="G3410" s="40"/>
      <c r="H3410" s="40"/>
      <c r="I3410" s="40"/>
      <c r="J3410" s="40"/>
      <c r="K3410" s="40"/>
      <c r="L3410" s="40"/>
      <c r="M3410" s="40"/>
    </row>
    <row r="3411" spans="1:13" ht="15.75" customHeight="1" x14ac:dyDescent="0.15">
      <c r="A3411" s="45"/>
      <c r="B3411" s="35"/>
      <c r="C3411" s="40"/>
      <c r="D3411" s="192" t="s">
        <v>7459</v>
      </c>
      <c r="E3411" s="193" t="s">
        <v>7460</v>
      </c>
      <c r="F3411" s="40"/>
      <c r="G3411" s="40"/>
      <c r="H3411" s="40"/>
      <c r="I3411" s="40"/>
      <c r="J3411" s="40"/>
      <c r="K3411" s="40"/>
      <c r="L3411" s="40"/>
      <c r="M3411" s="40"/>
    </row>
    <row r="3412" spans="1:13" ht="15.75" customHeight="1" x14ac:dyDescent="0.15">
      <c r="A3412" s="45"/>
      <c r="B3412" s="35"/>
      <c r="C3412" s="40"/>
      <c r="D3412" s="192" t="s">
        <v>7461</v>
      </c>
      <c r="E3412" s="193" t="s">
        <v>7462</v>
      </c>
      <c r="F3412" s="40"/>
      <c r="G3412" s="40"/>
      <c r="H3412" s="40"/>
      <c r="I3412" s="40"/>
      <c r="J3412" s="40"/>
      <c r="K3412" s="40"/>
      <c r="L3412" s="40"/>
      <c r="M3412" s="40"/>
    </row>
    <row r="3413" spans="1:13" ht="15.75" customHeight="1" x14ac:dyDescent="0.15">
      <c r="A3413" s="45"/>
      <c r="B3413" s="35"/>
      <c r="C3413" s="40"/>
      <c r="D3413" s="192" t="s">
        <v>7463</v>
      </c>
      <c r="E3413" s="193" t="s">
        <v>7464</v>
      </c>
      <c r="F3413" s="40"/>
      <c r="G3413" s="40"/>
      <c r="H3413" s="40"/>
      <c r="I3413" s="40"/>
      <c r="J3413" s="40"/>
      <c r="K3413" s="40"/>
      <c r="L3413" s="40"/>
      <c r="M3413" s="40"/>
    </row>
    <row r="3414" spans="1:13" ht="15.75" customHeight="1" x14ac:dyDescent="0.15">
      <c r="A3414" s="45"/>
      <c r="B3414" s="35"/>
      <c r="C3414" s="40"/>
      <c r="D3414" s="192" t="s">
        <v>7465</v>
      </c>
      <c r="E3414" s="193" t="s">
        <v>7466</v>
      </c>
      <c r="F3414" s="40"/>
      <c r="G3414" s="40"/>
      <c r="H3414" s="40"/>
      <c r="I3414" s="40"/>
      <c r="J3414" s="40"/>
      <c r="K3414" s="40"/>
      <c r="L3414" s="40"/>
      <c r="M3414" s="40"/>
    </row>
    <row r="3415" spans="1:13" ht="15.75" customHeight="1" x14ac:dyDescent="0.15">
      <c r="A3415" s="45"/>
      <c r="B3415" s="35"/>
      <c r="C3415" s="40"/>
      <c r="D3415" s="192" t="s">
        <v>7467</v>
      </c>
      <c r="E3415" s="193" t="s">
        <v>7468</v>
      </c>
      <c r="F3415" s="40"/>
      <c r="G3415" s="40"/>
      <c r="H3415" s="40"/>
      <c r="I3415" s="40"/>
      <c r="J3415" s="40"/>
      <c r="K3415" s="40"/>
      <c r="L3415" s="40"/>
      <c r="M3415" s="40"/>
    </row>
    <row r="3416" spans="1:13" ht="15.75" customHeight="1" x14ac:dyDescent="0.15">
      <c r="A3416" s="45"/>
      <c r="B3416" s="35"/>
      <c r="C3416" s="40"/>
      <c r="D3416" s="192" t="s">
        <v>7469</v>
      </c>
      <c r="E3416" s="193" t="s">
        <v>7470</v>
      </c>
      <c r="F3416" s="40"/>
      <c r="G3416" s="40"/>
      <c r="H3416" s="40"/>
      <c r="I3416" s="40"/>
      <c r="J3416" s="40"/>
      <c r="K3416" s="40"/>
      <c r="L3416" s="40"/>
      <c r="M3416" s="40"/>
    </row>
    <row r="3417" spans="1:13" ht="15.75" customHeight="1" x14ac:dyDescent="0.15">
      <c r="A3417" s="45"/>
      <c r="B3417" s="35"/>
      <c r="C3417" s="40"/>
      <c r="D3417" s="192" t="s">
        <v>7471</v>
      </c>
      <c r="E3417" s="193" t="s">
        <v>7472</v>
      </c>
      <c r="F3417" s="40"/>
      <c r="G3417" s="40"/>
      <c r="H3417" s="40"/>
      <c r="I3417" s="40"/>
      <c r="J3417" s="40"/>
      <c r="K3417" s="40"/>
      <c r="L3417" s="40"/>
      <c r="M3417" s="40"/>
    </row>
    <row r="3418" spans="1:13" ht="15.75" customHeight="1" x14ac:dyDescent="0.15">
      <c r="A3418" s="45"/>
      <c r="B3418" s="35"/>
      <c r="C3418" s="40"/>
      <c r="D3418" s="192" t="s">
        <v>7473</v>
      </c>
      <c r="E3418" s="193" t="s">
        <v>7474</v>
      </c>
      <c r="F3418" s="40"/>
      <c r="G3418" s="40"/>
      <c r="H3418" s="40"/>
      <c r="I3418" s="40"/>
      <c r="J3418" s="40"/>
      <c r="K3418" s="40"/>
      <c r="L3418" s="40"/>
      <c r="M3418" s="40"/>
    </row>
    <row r="3419" spans="1:13" ht="15.75" customHeight="1" x14ac:dyDescent="0.15">
      <c r="A3419" s="45"/>
      <c r="B3419" s="35"/>
      <c r="C3419" s="40"/>
      <c r="D3419" s="192" t="s">
        <v>7475</v>
      </c>
      <c r="E3419" s="193" t="s">
        <v>7476</v>
      </c>
      <c r="F3419" s="40"/>
      <c r="G3419" s="40"/>
      <c r="H3419" s="40"/>
      <c r="I3419" s="40"/>
      <c r="J3419" s="40"/>
      <c r="K3419" s="40"/>
      <c r="L3419" s="40"/>
      <c r="M3419" s="40"/>
    </row>
    <row r="3420" spans="1:13" ht="15.75" customHeight="1" x14ac:dyDescent="0.15">
      <c r="A3420" s="45"/>
      <c r="B3420" s="35"/>
      <c r="C3420" s="40"/>
      <c r="D3420" s="192" t="s">
        <v>7477</v>
      </c>
      <c r="E3420" s="193" t="s">
        <v>7478</v>
      </c>
      <c r="F3420" s="40"/>
      <c r="G3420" s="40"/>
      <c r="H3420" s="40"/>
      <c r="I3420" s="40"/>
      <c r="J3420" s="40"/>
      <c r="K3420" s="40"/>
      <c r="L3420" s="40"/>
      <c r="M3420" s="40"/>
    </row>
    <row r="3421" spans="1:13" ht="15.75" customHeight="1" x14ac:dyDescent="0.15">
      <c r="A3421" s="45"/>
      <c r="B3421" s="35"/>
      <c r="C3421" s="40"/>
      <c r="D3421" s="192" t="s">
        <v>7479</v>
      </c>
      <c r="E3421" s="193" t="s">
        <v>7480</v>
      </c>
      <c r="F3421" s="40"/>
      <c r="G3421" s="40"/>
      <c r="H3421" s="40"/>
      <c r="I3421" s="40"/>
      <c r="J3421" s="40"/>
      <c r="K3421" s="40"/>
      <c r="L3421" s="40"/>
      <c r="M3421" s="40"/>
    </row>
    <row r="3422" spans="1:13" ht="15.75" customHeight="1" x14ac:dyDescent="0.15">
      <c r="A3422" s="45"/>
      <c r="B3422" s="35"/>
      <c r="C3422" s="40"/>
      <c r="D3422" s="192" t="s">
        <v>7481</v>
      </c>
      <c r="E3422" s="193" t="s">
        <v>7482</v>
      </c>
      <c r="F3422" s="40"/>
      <c r="G3422" s="40"/>
      <c r="H3422" s="40"/>
      <c r="I3422" s="40"/>
      <c r="J3422" s="40"/>
      <c r="K3422" s="40"/>
      <c r="L3422" s="40"/>
      <c r="M3422" s="40"/>
    </row>
    <row r="3423" spans="1:13" ht="15.75" customHeight="1" x14ac:dyDescent="0.15">
      <c r="A3423" s="45"/>
      <c r="B3423" s="35"/>
      <c r="C3423" s="40"/>
      <c r="D3423" s="192" t="s">
        <v>7483</v>
      </c>
      <c r="E3423" s="193" t="s">
        <v>7484</v>
      </c>
      <c r="F3423" s="40"/>
      <c r="G3423" s="40"/>
      <c r="H3423" s="40"/>
      <c r="I3423" s="40"/>
      <c r="J3423" s="40"/>
      <c r="K3423" s="40"/>
      <c r="L3423" s="40"/>
      <c r="M3423" s="40"/>
    </row>
    <row r="3424" spans="1:13" ht="15.75" customHeight="1" x14ac:dyDescent="0.15">
      <c r="A3424" s="45"/>
      <c r="B3424" s="35"/>
      <c r="C3424" s="40"/>
      <c r="D3424" s="192" t="s">
        <v>7485</v>
      </c>
      <c r="E3424" s="193" t="s">
        <v>7486</v>
      </c>
      <c r="F3424" s="40"/>
      <c r="G3424" s="40"/>
      <c r="H3424" s="40"/>
      <c r="I3424" s="40"/>
      <c r="J3424" s="40"/>
      <c r="K3424" s="40"/>
      <c r="L3424" s="40"/>
      <c r="M3424" s="40"/>
    </row>
    <row r="3425" spans="1:13" ht="15.75" customHeight="1" x14ac:dyDescent="0.15">
      <c r="A3425" s="45"/>
      <c r="B3425" s="35"/>
      <c r="C3425" s="40"/>
      <c r="D3425" s="192" t="s">
        <v>7487</v>
      </c>
      <c r="E3425" s="193" t="s">
        <v>7488</v>
      </c>
      <c r="F3425" s="40"/>
      <c r="G3425" s="40"/>
      <c r="H3425" s="40"/>
      <c r="I3425" s="40"/>
      <c r="J3425" s="40"/>
      <c r="K3425" s="40"/>
      <c r="L3425" s="40"/>
      <c r="M3425" s="40"/>
    </row>
    <row r="3426" spans="1:13" ht="15.75" customHeight="1" x14ac:dyDescent="0.15">
      <c r="A3426" s="45"/>
      <c r="B3426" s="35"/>
      <c r="C3426" s="40"/>
      <c r="D3426" s="192" t="s">
        <v>7489</v>
      </c>
      <c r="E3426" s="193" t="s">
        <v>7490</v>
      </c>
      <c r="F3426" s="40"/>
      <c r="G3426" s="40"/>
      <c r="H3426" s="40"/>
      <c r="I3426" s="40"/>
      <c r="J3426" s="40"/>
      <c r="K3426" s="40"/>
      <c r="L3426" s="40"/>
      <c r="M3426" s="40"/>
    </row>
    <row r="3427" spans="1:13" ht="15.75" customHeight="1" x14ac:dyDescent="0.15">
      <c r="A3427" s="45"/>
      <c r="B3427" s="35"/>
      <c r="C3427" s="40"/>
      <c r="D3427" s="192" t="s">
        <v>7491</v>
      </c>
      <c r="E3427" s="193" t="s">
        <v>7492</v>
      </c>
      <c r="F3427" s="40"/>
      <c r="G3427" s="40"/>
      <c r="H3427" s="40"/>
      <c r="I3427" s="40"/>
      <c r="J3427" s="40"/>
      <c r="K3427" s="40"/>
      <c r="L3427" s="40"/>
      <c r="M3427" s="40"/>
    </row>
    <row r="3428" spans="1:13" ht="15.75" customHeight="1" x14ac:dyDescent="0.15">
      <c r="A3428" s="45"/>
      <c r="B3428" s="35"/>
      <c r="C3428" s="40"/>
      <c r="D3428" s="192" t="s">
        <v>7493</v>
      </c>
      <c r="E3428" s="193" t="s">
        <v>7494</v>
      </c>
      <c r="F3428" s="40"/>
      <c r="G3428" s="40"/>
      <c r="H3428" s="40"/>
      <c r="I3428" s="40"/>
      <c r="J3428" s="40"/>
      <c r="K3428" s="40"/>
      <c r="L3428" s="40"/>
      <c r="M3428" s="40"/>
    </row>
    <row r="3429" spans="1:13" ht="15.75" customHeight="1" x14ac:dyDescent="0.15">
      <c r="A3429" s="45"/>
      <c r="B3429" s="35"/>
      <c r="C3429" s="40"/>
      <c r="D3429" s="192" t="s">
        <v>7495</v>
      </c>
      <c r="E3429" s="193" t="s">
        <v>7496</v>
      </c>
      <c r="F3429" s="40"/>
      <c r="G3429" s="40"/>
      <c r="H3429" s="40"/>
      <c r="I3429" s="40"/>
      <c r="J3429" s="40"/>
      <c r="K3429" s="40"/>
      <c r="L3429" s="40"/>
      <c r="M3429" s="40"/>
    </row>
    <row r="3430" spans="1:13" ht="15.75" customHeight="1" x14ac:dyDescent="0.15">
      <c r="A3430" s="45"/>
      <c r="B3430" s="35"/>
      <c r="C3430" s="40"/>
      <c r="D3430" s="192" t="s">
        <v>7497</v>
      </c>
      <c r="E3430" s="193" t="s">
        <v>7498</v>
      </c>
      <c r="F3430" s="40"/>
      <c r="G3430" s="40"/>
      <c r="H3430" s="40"/>
      <c r="I3430" s="40"/>
      <c r="J3430" s="40"/>
      <c r="K3430" s="40"/>
      <c r="L3430" s="40"/>
      <c r="M3430" s="40"/>
    </row>
    <row r="3431" spans="1:13" ht="15.75" customHeight="1" x14ac:dyDescent="0.15">
      <c r="A3431" s="45"/>
      <c r="B3431" s="35"/>
      <c r="C3431" s="40"/>
      <c r="D3431" s="192" t="s">
        <v>7499</v>
      </c>
      <c r="E3431" s="193" t="s">
        <v>7500</v>
      </c>
      <c r="F3431" s="40"/>
      <c r="G3431" s="40"/>
      <c r="H3431" s="40"/>
      <c r="I3431" s="40"/>
      <c r="J3431" s="40"/>
      <c r="K3431" s="40"/>
      <c r="L3431" s="40"/>
      <c r="M3431" s="40"/>
    </row>
    <row r="3432" spans="1:13" ht="15.75" customHeight="1" x14ac:dyDescent="0.15">
      <c r="A3432" s="45"/>
      <c r="B3432" s="35"/>
      <c r="C3432" s="40"/>
      <c r="D3432" s="192" t="s">
        <v>7501</v>
      </c>
      <c r="E3432" s="193" t="s">
        <v>7502</v>
      </c>
      <c r="F3432" s="40"/>
      <c r="G3432" s="40"/>
      <c r="H3432" s="40"/>
      <c r="I3432" s="40"/>
      <c r="J3432" s="40"/>
      <c r="K3432" s="40"/>
      <c r="L3432" s="40"/>
      <c r="M3432" s="40"/>
    </row>
    <row r="3433" spans="1:13" ht="15.75" customHeight="1" x14ac:dyDescent="0.15">
      <c r="A3433" s="45"/>
      <c r="B3433" s="35"/>
      <c r="C3433" s="40"/>
      <c r="D3433" s="192" t="s">
        <v>7503</v>
      </c>
      <c r="E3433" s="193" t="s">
        <v>7504</v>
      </c>
      <c r="F3433" s="40"/>
      <c r="G3433" s="40"/>
      <c r="H3433" s="40"/>
      <c r="I3433" s="40"/>
      <c r="J3433" s="40"/>
      <c r="K3433" s="40"/>
      <c r="L3433" s="40"/>
      <c r="M3433" s="40"/>
    </row>
    <row r="3434" spans="1:13" ht="15.75" customHeight="1" x14ac:dyDescent="0.15">
      <c r="A3434" s="45"/>
      <c r="B3434" s="35"/>
      <c r="C3434" s="40"/>
      <c r="D3434" s="192" t="s">
        <v>7505</v>
      </c>
      <c r="E3434" s="193" t="s">
        <v>7506</v>
      </c>
      <c r="F3434" s="40"/>
      <c r="G3434" s="40"/>
      <c r="H3434" s="40"/>
      <c r="I3434" s="40"/>
      <c r="J3434" s="40"/>
      <c r="K3434" s="40"/>
      <c r="L3434" s="40"/>
      <c r="M3434" s="40"/>
    </row>
    <row r="3435" spans="1:13" ht="15.75" customHeight="1" x14ac:dyDescent="0.15">
      <c r="A3435" s="45"/>
      <c r="B3435" s="35"/>
      <c r="C3435" s="40"/>
      <c r="D3435" s="192" t="s">
        <v>7507</v>
      </c>
      <c r="E3435" s="193" t="s">
        <v>7508</v>
      </c>
      <c r="F3435" s="40"/>
      <c r="G3435" s="40"/>
      <c r="H3435" s="40"/>
      <c r="I3435" s="40"/>
      <c r="J3435" s="40"/>
      <c r="K3435" s="40"/>
      <c r="L3435" s="40"/>
      <c r="M3435" s="40"/>
    </row>
    <row r="3436" spans="1:13" ht="15.75" customHeight="1" x14ac:dyDescent="0.15">
      <c r="A3436" s="45"/>
      <c r="B3436" s="35"/>
      <c r="C3436" s="40"/>
      <c r="D3436" s="192" t="s">
        <v>7509</v>
      </c>
      <c r="E3436" s="193" t="s">
        <v>7510</v>
      </c>
      <c r="F3436" s="40"/>
      <c r="G3436" s="40"/>
      <c r="H3436" s="40"/>
      <c r="I3436" s="40"/>
      <c r="J3436" s="40"/>
      <c r="K3436" s="40"/>
      <c r="L3436" s="40"/>
      <c r="M3436" s="40"/>
    </row>
    <row r="3437" spans="1:13" ht="15.75" customHeight="1" x14ac:dyDescent="0.15">
      <c r="A3437" s="45"/>
      <c r="B3437" s="35"/>
      <c r="C3437" s="40"/>
      <c r="D3437" s="192" t="s">
        <v>7511</v>
      </c>
      <c r="E3437" s="193" t="s">
        <v>7512</v>
      </c>
      <c r="F3437" s="40"/>
      <c r="G3437" s="40"/>
      <c r="H3437" s="40"/>
      <c r="I3437" s="40"/>
      <c r="J3437" s="40"/>
      <c r="K3437" s="40"/>
      <c r="L3437" s="40"/>
      <c r="M3437" s="40"/>
    </row>
    <row r="3438" spans="1:13" ht="15.75" customHeight="1" x14ac:dyDescent="0.15">
      <c r="A3438" s="45"/>
      <c r="B3438" s="35"/>
      <c r="C3438" s="40"/>
      <c r="D3438" s="192" t="s">
        <v>7513</v>
      </c>
      <c r="E3438" s="193" t="s">
        <v>7514</v>
      </c>
      <c r="F3438" s="40"/>
      <c r="G3438" s="40"/>
      <c r="H3438" s="40"/>
      <c r="I3438" s="40"/>
      <c r="J3438" s="40"/>
      <c r="K3438" s="40"/>
      <c r="L3438" s="40"/>
      <c r="M3438" s="40"/>
    </row>
    <row r="3439" spans="1:13" ht="15.75" customHeight="1" x14ac:dyDescent="0.15">
      <c r="A3439" s="45"/>
      <c r="B3439" s="35"/>
      <c r="C3439" s="40"/>
      <c r="D3439" s="192" t="s">
        <v>7515</v>
      </c>
      <c r="E3439" s="193" t="s">
        <v>7516</v>
      </c>
      <c r="F3439" s="40"/>
      <c r="G3439" s="40"/>
      <c r="H3439" s="40"/>
      <c r="I3439" s="40"/>
      <c r="J3439" s="40"/>
      <c r="K3439" s="40"/>
      <c r="L3439" s="40"/>
      <c r="M3439" s="40"/>
    </row>
    <row r="3440" spans="1:13" ht="15.75" customHeight="1" x14ac:dyDescent="0.15">
      <c r="A3440" s="45"/>
      <c r="B3440" s="35"/>
      <c r="C3440" s="40"/>
      <c r="D3440" s="192" t="s">
        <v>7517</v>
      </c>
      <c r="E3440" s="193" t="s">
        <v>7518</v>
      </c>
      <c r="F3440" s="40"/>
      <c r="G3440" s="40"/>
      <c r="H3440" s="40"/>
      <c r="I3440" s="40"/>
      <c r="J3440" s="40"/>
      <c r="K3440" s="40"/>
      <c r="L3440" s="40"/>
      <c r="M3440" s="40"/>
    </row>
    <row r="3441" spans="1:13" ht="15.75" customHeight="1" x14ac:dyDescent="0.15">
      <c r="A3441" s="45"/>
      <c r="B3441" s="35"/>
      <c r="C3441" s="40"/>
      <c r="D3441" s="192" t="s">
        <v>7519</v>
      </c>
      <c r="E3441" s="193" t="s">
        <v>7520</v>
      </c>
      <c r="F3441" s="40"/>
      <c r="G3441" s="40"/>
      <c r="H3441" s="40"/>
      <c r="I3441" s="40"/>
      <c r="J3441" s="40"/>
      <c r="K3441" s="40"/>
      <c r="L3441" s="40"/>
      <c r="M3441" s="40"/>
    </row>
    <row r="3442" spans="1:13" ht="15.75" customHeight="1" x14ac:dyDescent="0.15">
      <c r="A3442" s="45"/>
      <c r="B3442" s="35"/>
      <c r="C3442" s="40"/>
      <c r="D3442" s="192" t="s">
        <v>7521</v>
      </c>
      <c r="E3442" s="193" t="s">
        <v>7522</v>
      </c>
      <c r="F3442" s="40"/>
      <c r="G3442" s="40"/>
      <c r="H3442" s="40"/>
      <c r="I3442" s="40"/>
      <c r="J3442" s="40"/>
      <c r="K3442" s="40"/>
      <c r="L3442" s="40"/>
      <c r="M3442" s="40"/>
    </row>
    <row r="3443" spans="1:13" ht="15.75" customHeight="1" x14ac:dyDescent="0.15">
      <c r="A3443" s="45"/>
      <c r="B3443" s="35"/>
      <c r="C3443" s="40"/>
      <c r="D3443" s="192" t="s">
        <v>7523</v>
      </c>
      <c r="E3443" s="193" t="s">
        <v>7524</v>
      </c>
      <c r="F3443" s="40"/>
      <c r="G3443" s="40"/>
      <c r="H3443" s="40"/>
      <c r="I3443" s="40"/>
      <c r="J3443" s="40"/>
      <c r="K3443" s="40"/>
      <c r="L3443" s="40"/>
      <c r="M3443" s="40"/>
    </row>
    <row r="3444" spans="1:13" ht="15.75" customHeight="1" x14ac:dyDescent="0.15">
      <c r="A3444" s="45"/>
      <c r="B3444" s="35"/>
      <c r="C3444" s="40"/>
      <c r="D3444" s="192" t="s">
        <v>7525</v>
      </c>
      <c r="E3444" s="193" t="s">
        <v>7526</v>
      </c>
      <c r="F3444" s="40"/>
      <c r="G3444" s="40"/>
      <c r="H3444" s="40"/>
      <c r="I3444" s="40"/>
      <c r="J3444" s="40"/>
      <c r="K3444" s="40"/>
      <c r="L3444" s="40"/>
      <c r="M3444" s="40"/>
    </row>
    <row r="3445" spans="1:13" ht="15.75" customHeight="1" x14ac:dyDescent="0.15">
      <c r="A3445" s="45"/>
      <c r="B3445" s="35"/>
      <c r="C3445" s="40"/>
      <c r="D3445" s="192" t="s">
        <v>7527</v>
      </c>
      <c r="E3445" s="193" t="s">
        <v>7528</v>
      </c>
      <c r="F3445" s="40"/>
      <c r="G3445" s="40"/>
      <c r="H3445" s="40"/>
      <c r="I3445" s="40"/>
      <c r="J3445" s="40"/>
      <c r="K3445" s="40"/>
      <c r="L3445" s="40"/>
      <c r="M3445" s="40"/>
    </row>
    <row r="3446" spans="1:13" ht="15.75" customHeight="1" x14ac:dyDescent="0.15">
      <c r="A3446" s="45"/>
      <c r="B3446" s="35"/>
      <c r="C3446" s="40"/>
      <c r="D3446" s="192" t="s">
        <v>7529</v>
      </c>
      <c r="E3446" s="193" t="s">
        <v>7530</v>
      </c>
      <c r="F3446" s="40"/>
      <c r="G3446" s="40"/>
      <c r="H3446" s="40"/>
      <c r="I3446" s="40"/>
      <c r="J3446" s="40"/>
      <c r="K3446" s="40"/>
      <c r="L3446" s="40"/>
      <c r="M3446" s="40"/>
    </row>
    <row r="3447" spans="1:13" ht="15.75" customHeight="1" x14ac:dyDescent="0.15">
      <c r="A3447" s="45"/>
      <c r="B3447" s="35"/>
      <c r="C3447" s="40"/>
      <c r="D3447" s="192" t="s">
        <v>7531</v>
      </c>
      <c r="E3447" s="193" t="s">
        <v>7532</v>
      </c>
      <c r="F3447" s="40"/>
      <c r="G3447" s="40"/>
      <c r="H3447" s="40"/>
      <c r="I3447" s="40"/>
      <c r="J3447" s="40"/>
      <c r="K3447" s="40"/>
      <c r="L3447" s="40"/>
      <c r="M3447" s="40"/>
    </row>
    <row r="3448" spans="1:13" ht="15.75" customHeight="1" x14ac:dyDescent="0.15">
      <c r="A3448" s="45"/>
      <c r="B3448" s="35"/>
      <c r="C3448" s="40"/>
      <c r="D3448" s="192" t="s">
        <v>7533</v>
      </c>
      <c r="E3448" s="193" t="s">
        <v>7534</v>
      </c>
      <c r="F3448" s="40"/>
      <c r="G3448" s="40"/>
      <c r="H3448" s="40"/>
      <c r="I3448" s="40"/>
      <c r="J3448" s="40"/>
      <c r="K3448" s="40"/>
      <c r="L3448" s="40"/>
      <c r="M3448" s="40"/>
    </row>
    <row r="3449" spans="1:13" ht="15.75" customHeight="1" x14ac:dyDescent="0.15">
      <c r="A3449" s="45"/>
      <c r="B3449" s="35"/>
      <c r="C3449" s="40"/>
      <c r="D3449" s="192" t="s">
        <v>7535</v>
      </c>
      <c r="E3449" s="193" t="s">
        <v>7536</v>
      </c>
      <c r="F3449" s="40"/>
      <c r="G3449" s="40"/>
      <c r="H3449" s="40"/>
      <c r="I3449" s="40"/>
      <c r="J3449" s="40"/>
      <c r="K3449" s="40"/>
      <c r="L3449" s="40"/>
      <c r="M3449" s="40"/>
    </row>
    <row r="3450" spans="1:13" ht="15.75" customHeight="1" x14ac:dyDescent="0.15">
      <c r="A3450" s="45"/>
      <c r="B3450" s="35"/>
      <c r="C3450" s="40"/>
      <c r="D3450" s="192" t="s">
        <v>7537</v>
      </c>
      <c r="E3450" s="193" t="s">
        <v>7538</v>
      </c>
      <c r="F3450" s="40"/>
      <c r="G3450" s="40"/>
      <c r="H3450" s="40"/>
      <c r="I3450" s="40"/>
      <c r="J3450" s="40"/>
      <c r="K3450" s="40"/>
      <c r="L3450" s="40"/>
      <c r="M3450" s="40"/>
    </row>
    <row r="3451" spans="1:13" ht="15.75" customHeight="1" x14ac:dyDescent="0.15">
      <c r="A3451" s="45"/>
      <c r="B3451" s="35"/>
      <c r="C3451" s="40"/>
      <c r="D3451" s="192" t="s">
        <v>7539</v>
      </c>
      <c r="E3451" s="193" t="s">
        <v>7540</v>
      </c>
      <c r="F3451" s="40"/>
      <c r="G3451" s="40"/>
      <c r="H3451" s="40"/>
      <c r="I3451" s="40"/>
      <c r="J3451" s="40"/>
      <c r="K3451" s="40"/>
      <c r="L3451" s="40"/>
      <c r="M3451" s="40"/>
    </row>
    <row r="3452" spans="1:13" ht="15.75" customHeight="1" x14ac:dyDescent="0.15">
      <c r="A3452" s="45"/>
      <c r="B3452" s="35"/>
      <c r="C3452" s="40"/>
      <c r="D3452" s="192" t="s">
        <v>7541</v>
      </c>
      <c r="E3452" s="193" t="s">
        <v>7542</v>
      </c>
      <c r="F3452" s="40"/>
      <c r="G3452" s="40"/>
      <c r="H3452" s="40"/>
      <c r="I3452" s="40"/>
      <c r="J3452" s="40"/>
      <c r="K3452" s="40"/>
      <c r="L3452" s="40"/>
      <c r="M3452" s="40"/>
    </row>
    <row r="3453" spans="1:13" ht="15.75" customHeight="1" x14ac:dyDescent="0.15">
      <c r="A3453" s="45"/>
      <c r="B3453" s="35"/>
      <c r="C3453" s="40"/>
      <c r="D3453" s="192" t="s">
        <v>7543</v>
      </c>
      <c r="E3453" s="193" t="s">
        <v>7544</v>
      </c>
      <c r="F3453" s="40"/>
      <c r="G3453" s="40"/>
      <c r="H3453" s="40"/>
      <c r="I3453" s="40"/>
      <c r="J3453" s="40"/>
      <c r="K3453" s="40"/>
      <c r="L3453" s="40"/>
      <c r="M3453" s="40"/>
    </row>
    <row r="3454" spans="1:13" ht="15.75" customHeight="1" x14ac:dyDescent="0.15">
      <c r="A3454" s="45"/>
      <c r="B3454" s="35"/>
      <c r="C3454" s="40"/>
      <c r="D3454" s="192" t="s">
        <v>7545</v>
      </c>
      <c r="E3454" s="193" t="s">
        <v>7546</v>
      </c>
      <c r="F3454" s="40"/>
      <c r="G3454" s="40"/>
      <c r="H3454" s="40"/>
      <c r="I3454" s="40"/>
      <c r="J3454" s="40"/>
      <c r="K3454" s="40"/>
      <c r="L3454" s="40"/>
      <c r="M3454" s="40"/>
    </row>
    <row r="3455" spans="1:13" ht="15.75" customHeight="1" x14ac:dyDescent="0.15">
      <c r="A3455" s="45"/>
      <c r="B3455" s="35"/>
      <c r="C3455" s="40"/>
      <c r="D3455" s="192" t="s">
        <v>7547</v>
      </c>
      <c r="E3455" s="193" t="s">
        <v>7548</v>
      </c>
      <c r="F3455" s="40"/>
      <c r="G3455" s="40"/>
      <c r="H3455" s="40"/>
      <c r="I3455" s="40"/>
      <c r="J3455" s="40"/>
      <c r="K3455" s="40"/>
      <c r="L3455" s="40"/>
      <c r="M3455" s="40"/>
    </row>
    <row r="3456" spans="1:13" ht="15.75" customHeight="1" x14ac:dyDescent="0.15">
      <c r="A3456" s="45"/>
      <c r="B3456" s="35"/>
      <c r="C3456" s="40"/>
      <c r="D3456" s="192" t="s">
        <v>7549</v>
      </c>
      <c r="E3456" s="193" t="s">
        <v>7550</v>
      </c>
      <c r="F3456" s="40"/>
      <c r="G3456" s="40"/>
      <c r="H3456" s="40"/>
      <c r="I3456" s="40"/>
      <c r="J3456" s="40"/>
      <c r="K3456" s="40"/>
      <c r="L3456" s="40"/>
      <c r="M3456" s="40"/>
    </row>
    <row r="3457" spans="1:13" ht="15.75" customHeight="1" x14ac:dyDescent="0.15">
      <c r="A3457" s="45"/>
      <c r="B3457" s="35"/>
      <c r="C3457" s="40"/>
      <c r="D3457" s="192" t="s">
        <v>7551</v>
      </c>
      <c r="E3457" s="193" t="s">
        <v>7552</v>
      </c>
      <c r="F3457" s="40"/>
      <c r="G3457" s="40"/>
      <c r="H3457" s="40"/>
      <c r="I3457" s="40"/>
      <c r="J3457" s="40"/>
      <c r="K3457" s="40"/>
      <c r="L3457" s="40"/>
      <c r="M3457" s="40"/>
    </row>
    <row r="3458" spans="1:13" ht="15.75" customHeight="1" x14ac:dyDescent="0.15">
      <c r="A3458" s="45"/>
      <c r="B3458" s="35"/>
      <c r="C3458" s="40"/>
      <c r="D3458" s="192" t="s">
        <v>7553</v>
      </c>
      <c r="E3458" s="193" t="s">
        <v>7554</v>
      </c>
      <c r="F3458" s="40"/>
      <c r="G3458" s="40"/>
      <c r="H3458" s="40"/>
      <c r="I3458" s="40"/>
      <c r="J3458" s="40"/>
      <c r="K3458" s="40"/>
      <c r="L3458" s="40"/>
      <c r="M3458" s="40"/>
    </row>
    <row r="3459" spans="1:13" ht="15.75" customHeight="1" x14ac:dyDescent="0.15">
      <c r="A3459" s="45"/>
      <c r="B3459" s="35"/>
      <c r="C3459" s="40"/>
      <c r="D3459" s="192" t="s">
        <v>7555</v>
      </c>
      <c r="E3459" s="193" t="s">
        <v>7556</v>
      </c>
      <c r="F3459" s="40"/>
      <c r="G3459" s="40"/>
      <c r="H3459" s="40"/>
      <c r="I3459" s="40"/>
      <c r="J3459" s="40"/>
      <c r="K3459" s="40"/>
      <c r="L3459" s="40"/>
      <c r="M3459" s="40"/>
    </row>
    <row r="3460" spans="1:13" ht="15.75" customHeight="1" x14ac:dyDescent="0.15">
      <c r="A3460" s="45"/>
      <c r="B3460" s="35"/>
      <c r="C3460" s="40"/>
      <c r="D3460" s="192" t="s">
        <v>7557</v>
      </c>
      <c r="E3460" s="193" t="s">
        <v>7558</v>
      </c>
      <c r="F3460" s="40"/>
      <c r="G3460" s="40"/>
      <c r="H3460" s="40"/>
      <c r="I3460" s="40"/>
      <c r="J3460" s="40"/>
      <c r="K3460" s="40"/>
      <c r="L3460" s="40"/>
      <c r="M3460" s="40"/>
    </row>
    <row r="3461" spans="1:13" ht="15.75" customHeight="1" x14ac:dyDescent="0.15">
      <c r="A3461" s="45"/>
      <c r="B3461" s="35"/>
      <c r="C3461" s="40"/>
      <c r="D3461" s="192" t="s">
        <v>7559</v>
      </c>
      <c r="E3461" s="193" t="s">
        <v>7560</v>
      </c>
      <c r="F3461" s="40"/>
      <c r="G3461" s="40"/>
      <c r="H3461" s="40"/>
      <c r="I3461" s="40"/>
      <c r="J3461" s="40"/>
      <c r="K3461" s="40"/>
      <c r="L3461" s="40"/>
      <c r="M3461" s="40"/>
    </row>
    <row r="3462" spans="1:13" ht="15.75" customHeight="1" x14ac:dyDescent="0.15">
      <c r="A3462" s="45"/>
      <c r="B3462" s="35"/>
      <c r="C3462" s="40"/>
      <c r="D3462" s="192" t="s">
        <v>7561</v>
      </c>
      <c r="E3462" s="193" t="s">
        <v>7562</v>
      </c>
      <c r="F3462" s="40"/>
      <c r="G3462" s="40"/>
      <c r="H3462" s="40"/>
      <c r="I3462" s="40"/>
      <c r="J3462" s="40"/>
      <c r="K3462" s="40"/>
      <c r="L3462" s="40"/>
      <c r="M3462" s="40"/>
    </row>
    <row r="3463" spans="1:13" ht="15.75" customHeight="1" x14ac:dyDescent="0.15">
      <c r="A3463" s="45"/>
      <c r="B3463" s="35"/>
      <c r="C3463" s="40"/>
      <c r="D3463" s="192" t="s">
        <v>7563</v>
      </c>
      <c r="E3463" s="193" t="s">
        <v>7564</v>
      </c>
      <c r="F3463" s="40"/>
      <c r="G3463" s="40"/>
      <c r="H3463" s="40"/>
      <c r="I3463" s="40"/>
      <c r="J3463" s="40"/>
      <c r="K3463" s="40"/>
      <c r="L3463" s="40"/>
      <c r="M3463" s="40"/>
    </row>
    <row r="3464" spans="1:13" ht="15.75" customHeight="1" x14ac:dyDescent="0.15">
      <c r="A3464" s="45"/>
      <c r="B3464" s="35"/>
      <c r="C3464" s="40"/>
      <c r="D3464" s="192" t="s">
        <v>7565</v>
      </c>
      <c r="E3464" s="193" t="s">
        <v>7566</v>
      </c>
      <c r="F3464" s="40"/>
      <c r="G3464" s="40"/>
      <c r="H3464" s="40"/>
      <c r="I3464" s="40"/>
      <c r="J3464" s="40"/>
      <c r="K3464" s="40"/>
      <c r="L3464" s="40"/>
      <c r="M3464" s="40"/>
    </row>
    <row r="3465" spans="1:13" ht="15.75" customHeight="1" x14ac:dyDescent="0.15">
      <c r="A3465" s="45"/>
      <c r="B3465" s="35"/>
      <c r="C3465" s="40"/>
      <c r="D3465" s="192" t="s">
        <v>7567</v>
      </c>
      <c r="E3465" s="193" t="s">
        <v>7568</v>
      </c>
      <c r="F3465" s="40"/>
      <c r="G3465" s="40"/>
      <c r="H3465" s="40"/>
      <c r="I3465" s="40"/>
      <c r="J3465" s="40"/>
      <c r="K3465" s="40"/>
      <c r="L3465" s="40"/>
      <c r="M3465" s="40"/>
    </row>
    <row r="3466" spans="1:13" ht="15.75" customHeight="1" x14ac:dyDescent="0.15">
      <c r="A3466" s="45"/>
      <c r="B3466" s="35"/>
      <c r="C3466" s="40"/>
      <c r="D3466" s="192" t="s">
        <v>7569</v>
      </c>
      <c r="E3466" s="193" t="s">
        <v>7570</v>
      </c>
      <c r="F3466" s="40"/>
      <c r="G3466" s="40"/>
      <c r="H3466" s="40"/>
      <c r="I3466" s="40"/>
      <c r="J3466" s="40"/>
      <c r="K3466" s="40"/>
      <c r="L3466" s="40"/>
      <c r="M3466" s="40"/>
    </row>
    <row r="3467" spans="1:13" ht="15.75" customHeight="1" x14ac:dyDescent="0.15">
      <c r="A3467" s="45"/>
      <c r="B3467" s="35"/>
      <c r="C3467" s="40"/>
      <c r="D3467" s="192" t="s">
        <v>7571</v>
      </c>
      <c r="E3467" s="193" t="s">
        <v>7572</v>
      </c>
      <c r="F3467" s="40"/>
      <c r="G3467" s="40"/>
      <c r="H3467" s="40"/>
      <c r="I3467" s="40"/>
      <c r="J3467" s="40"/>
      <c r="K3467" s="40"/>
      <c r="L3467" s="40"/>
      <c r="M3467" s="40"/>
    </row>
    <row r="3468" spans="1:13" ht="15.75" customHeight="1" x14ac:dyDescent="0.15">
      <c r="A3468" s="45"/>
      <c r="B3468" s="35"/>
      <c r="C3468" s="40"/>
      <c r="D3468" s="192" t="s">
        <v>7573</v>
      </c>
      <c r="E3468" s="193" t="s">
        <v>7574</v>
      </c>
      <c r="F3468" s="40"/>
      <c r="G3468" s="40"/>
      <c r="H3468" s="40"/>
      <c r="I3468" s="40"/>
      <c r="J3468" s="40"/>
      <c r="K3468" s="40"/>
      <c r="L3468" s="40"/>
      <c r="M3468" s="40"/>
    </row>
    <row r="3469" spans="1:13" ht="15.75" customHeight="1" x14ac:dyDescent="0.15">
      <c r="A3469" s="45"/>
      <c r="B3469" s="35"/>
      <c r="C3469" s="40"/>
      <c r="D3469" s="192" t="s">
        <v>7575</v>
      </c>
      <c r="E3469" s="193" t="s">
        <v>7576</v>
      </c>
      <c r="F3469" s="40"/>
      <c r="G3469" s="40"/>
      <c r="H3469" s="40"/>
      <c r="I3469" s="40"/>
      <c r="J3469" s="40"/>
      <c r="K3469" s="40"/>
      <c r="L3469" s="40"/>
      <c r="M3469" s="40"/>
    </row>
    <row r="3470" spans="1:13" ht="15.75" customHeight="1" x14ac:dyDescent="0.15">
      <c r="A3470" s="45"/>
      <c r="B3470" s="35"/>
      <c r="C3470" s="40"/>
      <c r="D3470" s="192" t="s">
        <v>7577</v>
      </c>
      <c r="E3470" s="193" t="s">
        <v>7578</v>
      </c>
      <c r="F3470" s="40"/>
      <c r="G3470" s="40"/>
      <c r="H3470" s="40"/>
      <c r="I3470" s="40"/>
      <c r="J3470" s="40"/>
      <c r="K3470" s="40"/>
      <c r="L3470" s="40"/>
      <c r="M3470" s="40"/>
    </row>
    <row r="3471" spans="1:13" ht="15.75" customHeight="1" x14ac:dyDescent="0.15">
      <c r="A3471" s="45"/>
      <c r="B3471" s="35"/>
      <c r="C3471" s="40"/>
      <c r="D3471" s="192" t="s">
        <v>7579</v>
      </c>
      <c r="E3471" s="193" t="s">
        <v>7580</v>
      </c>
      <c r="F3471" s="40"/>
      <c r="G3471" s="40"/>
      <c r="H3471" s="40"/>
      <c r="I3471" s="40"/>
      <c r="J3471" s="40"/>
      <c r="K3471" s="40"/>
      <c r="L3471" s="40"/>
      <c r="M3471" s="40"/>
    </row>
    <row r="3472" spans="1:13" ht="15.75" customHeight="1" x14ac:dyDescent="0.15">
      <c r="A3472" s="45"/>
      <c r="B3472" s="35"/>
      <c r="C3472" s="40"/>
      <c r="D3472" s="192" t="s">
        <v>7581</v>
      </c>
      <c r="E3472" s="193" t="s">
        <v>7582</v>
      </c>
      <c r="F3472" s="40"/>
      <c r="G3472" s="40"/>
      <c r="H3472" s="40"/>
      <c r="I3472" s="40"/>
      <c r="J3472" s="40"/>
      <c r="K3472" s="40"/>
      <c r="L3472" s="40"/>
      <c r="M3472" s="40"/>
    </row>
    <row r="3473" spans="1:13" ht="15.75" customHeight="1" x14ac:dyDescent="0.15">
      <c r="A3473" s="45"/>
      <c r="B3473" s="35"/>
      <c r="C3473" s="40"/>
      <c r="D3473" s="192" t="s">
        <v>7583</v>
      </c>
      <c r="E3473" s="193" t="s">
        <v>7584</v>
      </c>
      <c r="F3473" s="40"/>
      <c r="G3473" s="40"/>
      <c r="H3473" s="40"/>
      <c r="I3473" s="40"/>
      <c r="J3473" s="40"/>
      <c r="K3473" s="40"/>
      <c r="L3473" s="40"/>
      <c r="M3473" s="40"/>
    </row>
    <row r="3474" spans="1:13" ht="15.75" customHeight="1" x14ac:dyDescent="0.15">
      <c r="A3474" s="45"/>
      <c r="B3474" s="35"/>
      <c r="C3474" s="40"/>
      <c r="D3474" s="192" t="s">
        <v>7585</v>
      </c>
      <c r="E3474" s="193" t="s">
        <v>7586</v>
      </c>
      <c r="F3474" s="40"/>
      <c r="G3474" s="40"/>
      <c r="H3474" s="40"/>
      <c r="I3474" s="40"/>
      <c r="J3474" s="40"/>
      <c r="K3474" s="40"/>
      <c r="L3474" s="40"/>
      <c r="M3474" s="40"/>
    </row>
    <row r="3475" spans="1:13" ht="15.75" customHeight="1" x14ac:dyDescent="0.15">
      <c r="A3475" s="45"/>
      <c r="B3475" s="35"/>
      <c r="C3475" s="40"/>
      <c r="D3475" s="192" t="s">
        <v>7587</v>
      </c>
      <c r="E3475" s="193" t="s">
        <v>7588</v>
      </c>
      <c r="F3475" s="40"/>
      <c r="G3475" s="40"/>
      <c r="H3475" s="40"/>
      <c r="I3475" s="40"/>
      <c r="J3475" s="40"/>
      <c r="K3475" s="40"/>
      <c r="L3475" s="40"/>
      <c r="M3475" s="40"/>
    </row>
    <row r="3476" spans="1:13" ht="15.75" customHeight="1" x14ac:dyDescent="0.15">
      <c r="A3476" s="45"/>
      <c r="B3476" s="35"/>
      <c r="C3476" s="40"/>
      <c r="D3476" s="192" t="s">
        <v>7589</v>
      </c>
      <c r="E3476" s="193" t="s">
        <v>7590</v>
      </c>
      <c r="F3476" s="40"/>
      <c r="G3476" s="40"/>
      <c r="H3476" s="40"/>
      <c r="I3476" s="40"/>
      <c r="J3476" s="40"/>
      <c r="K3476" s="40"/>
      <c r="L3476" s="40"/>
      <c r="M3476" s="40"/>
    </row>
    <row r="3477" spans="1:13" ht="15.75" customHeight="1" x14ac:dyDescent="0.15">
      <c r="A3477" s="45"/>
      <c r="B3477" s="35"/>
      <c r="C3477" s="40"/>
      <c r="D3477" s="192" t="s">
        <v>7591</v>
      </c>
      <c r="E3477" s="193" t="s">
        <v>7592</v>
      </c>
      <c r="F3477" s="40"/>
      <c r="G3477" s="40"/>
      <c r="H3477" s="40"/>
      <c r="I3477" s="40"/>
      <c r="J3477" s="40"/>
      <c r="K3477" s="40"/>
      <c r="L3477" s="40"/>
      <c r="M3477" s="40"/>
    </row>
    <row r="3478" spans="1:13" ht="15.75" customHeight="1" x14ac:dyDescent="0.15">
      <c r="A3478" s="45"/>
      <c r="B3478" s="35"/>
      <c r="C3478" s="40"/>
      <c r="D3478" s="192" t="s">
        <v>7593</v>
      </c>
      <c r="E3478" s="193" t="s">
        <v>7594</v>
      </c>
      <c r="F3478" s="40"/>
      <c r="G3478" s="40"/>
      <c r="H3478" s="40"/>
      <c r="I3478" s="40"/>
      <c r="J3478" s="40"/>
      <c r="K3478" s="40"/>
      <c r="L3478" s="40"/>
      <c r="M3478" s="40"/>
    </row>
    <row r="3479" spans="1:13" ht="15.75" customHeight="1" x14ac:dyDescent="0.15">
      <c r="A3479" s="45"/>
      <c r="B3479" s="35"/>
      <c r="C3479" s="40"/>
      <c r="D3479" s="192" t="s">
        <v>7595</v>
      </c>
      <c r="E3479" s="193" t="s">
        <v>7596</v>
      </c>
      <c r="F3479" s="40"/>
      <c r="G3479" s="40"/>
      <c r="H3479" s="40"/>
      <c r="I3479" s="40"/>
      <c r="J3479" s="40"/>
      <c r="K3479" s="40"/>
      <c r="L3479" s="40"/>
      <c r="M3479" s="40"/>
    </row>
    <row r="3480" spans="1:13" ht="15.75" customHeight="1" x14ac:dyDescent="0.15">
      <c r="A3480" s="45"/>
      <c r="B3480" s="35"/>
      <c r="C3480" s="40"/>
      <c r="D3480" s="192" t="s">
        <v>7597</v>
      </c>
      <c r="E3480" s="193" t="s">
        <v>7598</v>
      </c>
      <c r="F3480" s="40"/>
      <c r="G3480" s="40"/>
      <c r="H3480" s="40"/>
      <c r="I3480" s="40"/>
      <c r="J3480" s="40"/>
      <c r="K3480" s="40"/>
      <c r="L3480" s="40"/>
      <c r="M3480" s="40"/>
    </row>
    <row r="3481" spans="1:13" ht="15.75" customHeight="1" x14ac:dyDescent="0.15">
      <c r="A3481" s="45"/>
      <c r="B3481" s="35"/>
      <c r="C3481" s="40"/>
      <c r="D3481" s="192" t="s">
        <v>7599</v>
      </c>
      <c r="E3481" s="193" t="s">
        <v>7600</v>
      </c>
      <c r="F3481" s="40"/>
      <c r="G3481" s="40"/>
      <c r="H3481" s="40"/>
      <c r="I3481" s="40"/>
      <c r="J3481" s="40"/>
      <c r="K3481" s="40"/>
      <c r="L3481" s="40"/>
      <c r="M3481" s="40"/>
    </row>
    <row r="3482" spans="1:13" ht="15.75" customHeight="1" x14ac:dyDescent="0.15">
      <c r="A3482" s="45"/>
      <c r="B3482" s="35"/>
      <c r="C3482" s="40"/>
      <c r="D3482" s="192" t="s">
        <v>7601</v>
      </c>
      <c r="E3482" s="193" t="s">
        <v>7602</v>
      </c>
      <c r="F3482" s="40"/>
      <c r="G3482" s="40"/>
      <c r="H3482" s="40"/>
      <c r="I3482" s="40"/>
      <c r="J3482" s="40"/>
      <c r="K3482" s="40"/>
      <c r="L3482" s="40"/>
      <c r="M3482" s="40"/>
    </row>
    <row r="3483" spans="1:13" ht="15.75" customHeight="1" x14ac:dyDescent="0.15">
      <c r="A3483" s="45"/>
      <c r="B3483" s="35"/>
      <c r="C3483" s="40"/>
      <c r="D3483" s="192" t="s">
        <v>7603</v>
      </c>
      <c r="E3483" s="193" t="s">
        <v>7604</v>
      </c>
      <c r="F3483" s="40"/>
      <c r="G3483" s="40"/>
      <c r="H3483" s="40"/>
      <c r="I3483" s="40"/>
      <c r="J3483" s="40"/>
      <c r="K3483" s="40"/>
      <c r="L3483" s="40"/>
      <c r="M3483" s="40"/>
    </row>
    <row r="3484" spans="1:13" ht="15.75" customHeight="1" x14ac:dyDescent="0.15">
      <c r="A3484" s="45"/>
      <c r="B3484" s="35"/>
      <c r="C3484" s="40"/>
      <c r="D3484" s="192" t="s">
        <v>7605</v>
      </c>
      <c r="E3484" s="193" t="s">
        <v>7606</v>
      </c>
      <c r="F3484" s="40"/>
      <c r="G3484" s="40"/>
      <c r="H3484" s="40"/>
      <c r="I3484" s="40"/>
      <c r="J3484" s="40"/>
      <c r="K3484" s="40"/>
      <c r="L3484" s="40"/>
      <c r="M3484" s="40"/>
    </row>
    <row r="3485" spans="1:13" ht="15.75" customHeight="1" x14ac:dyDescent="0.15">
      <c r="A3485" s="45"/>
      <c r="B3485" s="35"/>
      <c r="C3485" s="40"/>
      <c r="D3485" s="192" t="s">
        <v>7607</v>
      </c>
      <c r="E3485" s="193" t="s">
        <v>7608</v>
      </c>
      <c r="F3485" s="40"/>
      <c r="G3485" s="40"/>
      <c r="H3485" s="40"/>
      <c r="I3485" s="40"/>
      <c r="J3485" s="40"/>
      <c r="K3485" s="40"/>
      <c r="L3485" s="40"/>
      <c r="M3485" s="40"/>
    </row>
    <row r="3486" spans="1:13" ht="15.75" customHeight="1" x14ac:dyDescent="0.15">
      <c r="A3486" s="45"/>
      <c r="B3486" s="35"/>
      <c r="C3486" s="40"/>
      <c r="D3486" s="192" t="s">
        <v>7609</v>
      </c>
      <c r="E3486" s="193" t="s">
        <v>7610</v>
      </c>
      <c r="F3486" s="40"/>
      <c r="G3486" s="40"/>
      <c r="H3486" s="40"/>
      <c r="I3486" s="40"/>
      <c r="J3486" s="40"/>
      <c r="K3486" s="40"/>
      <c r="L3486" s="40"/>
      <c r="M3486" s="40"/>
    </row>
    <row r="3487" spans="1:13" ht="15.75" customHeight="1" x14ac:dyDescent="0.15">
      <c r="A3487" s="45"/>
      <c r="B3487" s="35"/>
      <c r="C3487" s="40"/>
      <c r="D3487" s="192" t="s">
        <v>7611</v>
      </c>
      <c r="E3487" s="193" t="s">
        <v>7612</v>
      </c>
      <c r="F3487" s="40"/>
      <c r="G3487" s="40"/>
      <c r="H3487" s="40"/>
      <c r="I3487" s="40"/>
      <c r="J3487" s="40"/>
      <c r="K3487" s="40"/>
      <c r="L3487" s="40"/>
      <c r="M3487" s="40"/>
    </row>
    <row r="3488" spans="1:13" ht="15.75" customHeight="1" x14ac:dyDescent="0.15">
      <c r="A3488" s="45"/>
      <c r="B3488" s="35"/>
      <c r="C3488" s="40"/>
      <c r="D3488" s="192" t="s">
        <v>7613</v>
      </c>
      <c r="E3488" s="193" t="s">
        <v>7614</v>
      </c>
      <c r="F3488" s="40"/>
      <c r="G3488" s="40"/>
      <c r="H3488" s="40"/>
      <c r="I3488" s="40"/>
      <c r="J3488" s="40"/>
      <c r="K3488" s="40"/>
      <c r="L3488" s="40"/>
      <c r="M3488" s="40"/>
    </row>
    <row r="3489" spans="1:13" ht="15.75" customHeight="1" x14ac:dyDescent="0.15">
      <c r="A3489" s="45"/>
      <c r="B3489" s="35"/>
      <c r="C3489" s="40"/>
      <c r="D3489" s="192" t="s">
        <v>7615</v>
      </c>
      <c r="E3489" s="193" t="s">
        <v>7616</v>
      </c>
      <c r="F3489" s="40"/>
      <c r="G3489" s="40"/>
      <c r="H3489" s="40"/>
      <c r="I3489" s="40"/>
      <c r="J3489" s="40"/>
      <c r="K3489" s="40"/>
      <c r="L3489" s="40"/>
      <c r="M3489" s="40"/>
    </row>
    <row r="3490" spans="1:13" ht="15.75" customHeight="1" x14ac:dyDescent="0.15">
      <c r="A3490" s="45"/>
      <c r="B3490" s="35"/>
      <c r="C3490" s="40"/>
      <c r="D3490" s="192" t="s">
        <v>7617</v>
      </c>
      <c r="E3490" s="193" t="s">
        <v>7618</v>
      </c>
      <c r="F3490" s="40"/>
      <c r="G3490" s="40"/>
      <c r="H3490" s="40"/>
      <c r="I3490" s="40"/>
      <c r="J3490" s="40"/>
      <c r="K3490" s="40"/>
      <c r="L3490" s="40"/>
      <c r="M3490" s="40"/>
    </row>
    <row r="3491" spans="1:13" ht="15.75" customHeight="1" x14ac:dyDescent="0.15">
      <c r="A3491" s="45"/>
      <c r="B3491" s="35"/>
      <c r="C3491" s="40"/>
      <c r="D3491" s="192" t="s">
        <v>7619</v>
      </c>
      <c r="E3491" s="193" t="s">
        <v>7620</v>
      </c>
      <c r="F3491" s="40"/>
      <c r="G3491" s="40"/>
      <c r="H3491" s="40"/>
      <c r="I3491" s="40"/>
      <c r="J3491" s="40"/>
      <c r="K3491" s="40"/>
      <c r="L3491" s="40"/>
      <c r="M3491" s="40"/>
    </row>
    <row r="3492" spans="1:13" ht="15.75" customHeight="1" x14ac:dyDescent="0.15">
      <c r="A3492" s="45"/>
      <c r="B3492" s="35"/>
      <c r="C3492" s="40"/>
      <c r="D3492" s="192" t="s">
        <v>7621</v>
      </c>
      <c r="E3492" s="193" t="s">
        <v>7622</v>
      </c>
      <c r="F3492" s="40"/>
      <c r="G3492" s="40"/>
      <c r="H3492" s="40"/>
      <c r="I3492" s="40"/>
      <c r="J3492" s="40"/>
      <c r="K3492" s="40"/>
      <c r="L3492" s="40"/>
      <c r="M3492" s="40"/>
    </row>
    <row r="3493" spans="1:13" ht="15.75" customHeight="1" x14ac:dyDescent="0.15">
      <c r="A3493" s="45"/>
      <c r="B3493" s="35"/>
      <c r="C3493" s="40"/>
      <c r="D3493" s="192" t="s">
        <v>7623</v>
      </c>
      <c r="E3493" s="193" t="s">
        <v>7624</v>
      </c>
      <c r="F3493" s="40"/>
      <c r="G3493" s="40"/>
      <c r="H3493" s="40"/>
      <c r="I3493" s="40"/>
      <c r="J3493" s="40"/>
      <c r="K3493" s="40"/>
      <c r="L3493" s="40"/>
      <c r="M3493" s="40"/>
    </row>
    <row r="3494" spans="1:13" ht="15.75" customHeight="1" x14ac:dyDescent="0.15">
      <c r="A3494" s="45"/>
      <c r="B3494" s="35"/>
      <c r="C3494" s="40"/>
      <c r="D3494" s="192" t="s">
        <v>7625</v>
      </c>
      <c r="E3494" s="193" t="s">
        <v>7626</v>
      </c>
      <c r="F3494" s="40"/>
      <c r="G3494" s="40"/>
      <c r="H3494" s="40"/>
      <c r="I3494" s="40"/>
      <c r="J3494" s="40"/>
      <c r="K3494" s="40"/>
      <c r="L3494" s="40"/>
      <c r="M3494" s="40"/>
    </row>
    <row r="3495" spans="1:13" ht="15.75" customHeight="1" x14ac:dyDescent="0.15">
      <c r="A3495" s="45"/>
      <c r="B3495" s="35"/>
      <c r="C3495" s="40"/>
      <c r="D3495" s="192" t="s">
        <v>7627</v>
      </c>
      <c r="E3495" s="193" t="s">
        <v>7628</v>
      </c>
      <c r="F3495" s="40"/>
      <c r="G3495" s="40"/>
      <c r="H3495" s="40"/>
      <c r="I3495" s="40"/>
      <c r="J3495" s="40"/>
      <c r="K3495" s="40"/>
      <c r="L3495" s="40"/>
      <c r="M3495" s="40"/>
    </row>
    <row r="3496" spans="1:13" ht="15.75" customHeight="1" x14ac:dyDescent="0.15">
      <c r="A3496" s="45"/>
      <c r="B3496" s="35"/>
      <c r="C3496" s="40"/>
      <c r="D3496" s="192" t="s">
        <v>7629</v>
      </c>
      <c r="E3496" s="193" t="s">
        <v>7630</v>
      </c>
      <c r="F3496" s="40"/>
      <c r="G3496" s="40"/>
      <c r="H3496" s="40"/>
      <c r="I3496" s="40"/>
      <c r="J3496" s="40"/>
      <c r="K3496" s="40"/>
      <c r="L3496" s="40"/>
      <c r="M3496" s="40"/>
    </row>
    <row r="3497" spans="1:13" ht="15.75" customHeight="1" x14ac:dyDescent="0.15">
      <c r="A3497" s="45"/>
      <c r="B3497" s="35"/>
      <c r="C3497" s="40"/>
      <c r="D3497" s="192" t="s">
        <v>7631</v>
      </c>
      <c r="E3497" s="193" t="s">
        <v>7632</v>
      </c>
      <c r="F3497" s="40"/>
      <c r="G3497" s="40"/>
      <c r="H3497" s="40"/>
      <c r="I3497" s="40"/>
      <c r="J3497" s="40"/>
      <c r="K3497" s="40"/>
      <c r="L3497" s="40"/>
      <c r="M3497" s="40"/>
    </row>
    <row r="3498" spans="1:13" ht="15.75" customHeight="1" x14ac:dyDescent="0.15">
      <c r="A3498" s="45"/>
      <c r="B3498" s="35"/>
      <c r="C3498" s="40"/>
      <c r="D3498" s="192" t="s">
        <v>7633</v>
      </c>
      <c r="E3498" s="193" t="s">
        <v>7634</v>
      </c>
      <c r="F3498" s="40"/>
      <c r="G3498" s="40"/>
      <c r="H3498" s="40"/>
      <c r="I3498" s="40"/>
      <c r="J3498" s="40"/>
      <c r="K3498" s="40"/>
      <c r="L3498" s="40"/>
      <c r="M3498" s="40"/>
    </row>
    <row r="3499" spans="1:13" ht="15.75" customHeight="1" x14ac:dyDescent="0.15">
      <c r="A3499" s="45"/>
      <c r="B3499" s="35"/>
      <c r="C3499" s="40"/>
      <c r="D3499" s="192" t="s">
        <v>7635</v>
      </c>
      <c r="E3499" s="193" t="s">
        <v>7636</v>
      </c>
      <c r="F3499" s="40"/>
      <c r="G3499" s="40"/>
      <c r="H3499" s="40"/>
      <c r="I3499" s="40"/>
      <c r="J3499" s="40"/>
      <c r="K3499" s="40"/>
      <c r="L3499" s="40"/>
      <c r="M3499" s="40"/>
    </row>
    <row r="3500" spans="1:13" ht="15.75" customHeight="1" x14ac:dyDescent="0.15">
      <c r="A3500" s="45"/>
      <c r="B3500" s="35"/>
      <c r="C3500" s="40"/>
      <c r="D3500" s="192" t="s">
        <v>7637</v>
      </c>
      <c r="E3500" s="193" t="s">
        <v>7638</v>
      </c>
      <c r="F3500" s="40"/>
      <c r="G3500" s="40"/>
      <c r="H3500" s="40"/>
      <c r="I3500" s="40"/>
      <c r="J3500" s="40"/>
      <c r="K3500" s="40"/>
      <c r="L3500" s="40"/>
      <c r="M3500" s="40"/>
    </row>
    <row r="3501" spans="1:13" ht="15.75" customHeight="1" x14ac:dyDescent="0.15">
      <c r="A3501" s="45"/>
      <c r="B3501" s="35"/>
      <c r="C3501" s="40"/>
      <c r="D3501" s="192" t="s">
        <v>7639</v>
      </c>
      <c r="E3501" s="193" t="s">
        <v>7640</v>
      </c>
      <c r="F3501" s="40"/>
      <c r="G3501" s="40"/>
      <c r="H3501" s="40"/>
      <c r="I3501" s="40"/>
      <c r="J3501" s="40"/>
      <c r="K3501" s="40"/>
      <c r="L3501" s="40"/>
      <c r="M3501" s="40"/>
    </row>
    <row r="3502" spans="1:13" ht="15.75" customHeight="1" x14ac:dyDescent="0.15">
      <c r="A3502" s="45"/>
      <c r="B3502" s="35"/>
      <c r="C3502" s="40"/>
      <c r="D3502" s="192" t="s">
        <v>7641</v>
      </c>
      <c r="E3502" s="193" t="s">
        <v>7642</v>
      </c>
      <c r="F3502" s="40"/>
      <c r="G3502" s="40"/>
      <c r="H3502" s="40"/>
      <c r="I3502" s="40"/>
      <c r="J3502" s="40"/>
      <c r="K3502" s="40"/>
      <c r="L3502" s="40"/>
      <c r="M3502" s="40"/>
    </row>
    <row r="3503" spans="1:13" ht="15.75" customHeight="1" x14ac:dyDescent="0.15">
      <c r="A3503" s="45"/>
      <c r="B3503" s="35"/>
      <c r="C3503" s="40"/>
      <c r="D3503" s="192" t="s">
        <v>7643</v>
      </c>
      <c r="E3503" s="193" t="s">
        <v>7644</v>
      </c>
      <c r="F3503" s="40"/>
      <c r="G3503" s="40"/>
      <c r="H3503" s="40"/>
      <c r="I3503" s="40"/>
      <c r="J3503" s="40"/>
      <c r="K3503" s="40"/>
      <c r="L3503" s="40"/>
      <c r="M3503" s="40"/>
    </row>
    <row r="3504" spans="1:13" ht="15.75" customHeight="1" x14ac:dyDescent="0.15">
      <c r="A3504" s="45"/>
      <c r="B3504" s="35"/>
      <c r="C3504" s="40"/>
      <c r="D3504" s="192" t="s">
        <v>7645</v>
      </c>
      <c r="E3504" s="193" t="s">
        <v>7646</v>
      </c>
      <c r="F3504" s="40"/>
      <c r="G3504" s="40"/>
      <c r="H3504" s="40"/>
      <c r="I3504" s="40"/>
      <c r="J3504" s="40"/>
      <c r="K3504" s="40"/>
      <c r="L3504" s="40"/>
      <c r="M3504" s="40"/>
    </row>
    <row r="3505" spans="1:13" ht="15.75" customHeight="1" x14ac:dyDescent="0.15">
      <c r="A3505" s="45"/>
      <c r="B3505" s="35"/>
      <c r="C3505" s="40"/>
      <c r="D3505" s="192" t="s">
        <v>7647</v>
      </c>
      <c r="E3505" s="193" t="s">
        <v>7648</v>
      </c>
      <c r="F3505" s="40"/>
      <c r="G3505" s="40"/>
      <c r="H3505" s="40"/>
      <c r="I3505" s="40"/>
      <c r="J3505" s="40"/>
      <c r="K3505" s="40"/>
      <c r="L3505" s="40"/>
      <c r="M3505" s="40"/>
    </row>
    <row r="3506" spans="1:13" ht="15.75" customHeight="1" x14ac:dyDescent="0.15">
      <c r="A3506" s="45"/>
      <c r="B3506" s="35"/>
      <c r="C3506" s="40"/>
      <c r="D3506" s="192" t="s">
        <v>7649</v>
      </c>
      <c r="E3506" s="193" t="s">
        <v>7650</v>
      </c>
      <c r="F3506" s="40"/>
      <c r="G3506" s="40"/>
      <c r="H3506" s="40"/>
      <c r="I3506" s="40"/>
      <c r="J3506" s="40"/>
      <c r="K3506" s="40"/>
      <c r="L3506" s="40"/>
      <c r="M3506" s="40"/>
    </row>
    <row r="3507" spans="1:13" ht="15.75" customHeight="1" x14ac:dyDescent="0.15">
      <c r="A3507" s="45"/>
      <c r="B3507" s="35"/>
      <c r="C3507" s="40"/>
      <c r="D3507" s="192" t="s">
        <v>7651</v>
      </c>
      <c r="E3507" s="193" t="s">
        <v>7652</v>
      </c>
      <c r="F3507" s="40"/>
      <c r="G3507" s="40"/>
      <c r="H3507" s="40"/>
      <c r="I3507" s="40"/>
      <c r="J3507" s="40"/>
      <c r="K3507" s="40"/>
      <c r="L3507" s="40"/>
      <c r="M3507" s="40"/>
    </row>
    <row r="3508" spans="1:13" ht="15.75" customHeight="1" x14ac:dyDescent="0.15">
      <c r="A3508" s="45"/>
      <c r="B3508" s="35"/>
      <c r="C3508" s="40"/>
      <c r="D3508" s="192" t="s">
        <v>7653</v>
      </c>
      <c r="E3508" s="193" t="s">
        <v>7654</v>
      </c>
      <c r="F3508" s="40"/>
      <c r="G3508" s="40"/>
      <c r="H3508" s="40"/>
      <c r="I3508" s="40"/>
      <c r="J3508" s="40"/>
      <c r="K3508" s="40"/>
      <c r="L3508" s="40"/>
      <c r="M3508" s="40"/>
    </row>
    <row r="3509" spans="1:13" ht="15.75" customHeight="1" x14ac:dyDescent="0.15">
      <c r="A3509" s="45"/>
      <c r="B3509" s="35"/>
      <c r="C3509" s="40"/>
      <c r="D3509" s="192" t="s">
        <v>7655</v>
      </c>
      <c r="E3509" s="193" t="s">
        <v>7656</v>
      </c>
      <c r="F3509" s="40"/>
      <c r="G3509" s="40"/>
      <c r="H3509" s="40"/>
      <c r="I3509" s="40"/>
      <c r="J3509" s="40"/>
      <c r="K3509" s="40"/>
      <c r="L3509" s="40"/>
      <c r="M3509" s="40"/>
    </row>
    <row r="3510" spans="1:13" ht="15.75" customHeight="1" x14ac:dyDescent="0.15">
      <c r="A3510" s="45"/>
      <c r="B3510" s="35"/>
      <c r="C3510" s="40"/>
      <c r="D3510" s="192" t="s">
        <v>7657</v>
      </c>
      <c r="E3510" s="193" t="s">
        <v>7658</v>
      </c>
      <c r="F3510" s="40"/>
      <c r="G3510" s="40"/>
      <c r="H3510" s="40"/>
      <c r="I3510" s="40"/>
      <c r="J3510" s="40"/>
      <c r="K3510" s="40"/>
      <c r="L3510" s="40"/>
      <c r="M3510" s="40"/>
    </row>
    <row r="3511" spans="1:13" ht="15.75" customHeight="1" x14ac:dyDescent="0.15">
      <c r="A3511" s="45"/>
      <c r="B3511" s="35"/>
      <c r="C3511" s="40"/>
      <c r="D3511" s="192" t="s">
        <v>7659</v>
      </c>
      <c r="E3511" s="193" t="s">
        <v>7660</v>
      </c>
      <c r="F3511" s="40"/>
      <c r="G3511" s="40"/>
      <c r="H3511" s="40"/>
      <c r="I3511" s="40"/>
      <c r="J3511" s="40"/>
      <c r="K3511" s="40"/>
      <c r="L3511" s="40"/>
      <c r="M3511" s="40"/>
    </row>
    <row r="3512" spans="1:13" ht="15.75" customHeight="1" x14ac:dyDescent="0.15">
      <c r="A3512" s="45"/>
      <c r="B3512" s="35"/>
      <c r="C3512" s="40"/>
      <c r="D3512" s="192" t="s">
        <v>7661</v>
      </c>
      <c r="E3512" s="193" t="s">
        <v>7662</v>
      </c>
      <c r="F3512" s="40"/>
      <c r="G3512" s="40"/>
      <c r="H3512" s="40"/>
      <c r="I3512" s="40"/>
      <c r="J3512" s="40"/>
      <c r="K3512" s="40"/>
      <c r="L3512" s="40"/>
      <c r="M3512" s="40"/>
    </row>
    <row r="3513" spans="1:13" ht="15.75" customHeight="1" x14ac:dyDescent="0.15">
      <c r="A3513" s="45"/>
      <c r="B3513" s="35"/>
      <c r="C3513" s="40"/>
      <c r="D3513" s="192" t="s">
        <v>7663</v>
      </c>
      <c r="E3513" s="193" t="s">
        <v>7664</v>
      </c>
      <c r="F3513" s="40"/>
      <c r="G3513" s="40"/>
      <c r="H3513" s="40"/>
      <c r="I3513" s="40"/>
      <c r="J3513" s="40"/>
      <c r="K3513" s="40"/>
      <c r="L3513" s="40"/>
      <c r="M3513" s="40"/>
    </row>
    <row r="3514" spans="1:13" ht="15.75" customHeight="1" x14ac:dyDescent="0.15">
      <c r="A3514" s="45"/>
      <c r="B3514" s="35"/>
      <c r="C3514" s="40"/>
      <c r="D3514" s="192" t="s">
        <v>7665</v>
      </c>
      <c r="E3514" s="193" t="s">
        <v>7666</v>
      </c>
      <c r="F3514" s="40"/>
      <c r="G3514" s="40"/>
      <c r="H3514" s="40"/>
      <c r="I3514" s="40"/>
      <c r="J3514" s="40"/>
      <c r="K3514" s="40"/>
      <c r="L3514" s="40"/>
      <c r="M3514" s="40"/>
    </row>
    <row r="3515" spans="1:13" ht="15.75" customHeight="1" x14ac:dyDescent="0.15">
      <c r="A3515" s="45"/>
      <c r="B3515" s="35"/>
      <c r="C3515" s="40"/>
      <c r="D3515" s="192" t="s">
        <v>7667</v>
      </c>
      <c r="E3515" s="193" t="s">
        <v>7668</v>
      </c>
      <c r="F3515" s="40"/>
      <c r="G3515" s="40"/>
      <c r="H3515" s="40"/>
      <c r="I3515" s="40"/>
      <c r="J3515" s="40"/>
      <c r="K3515" s="40"/>
      <c r="L3515" s="40"/>
      <c r="M3515" s="40"/>
    </row>
    <row r="3516" spans="1:13" ht="15.75" customHeight="1" x14ac:dyDescent="0.15">
      <c r="A3516" s="45"/>
      <c r="B3516" s="35"/>
      <c r="C3516" s="40"/>
      <c r="D3516" s="192" t="s">
        <v>7669</v>
      </c>
      <c r="E3516" s="193" t="s">
        <v>7670</v>
      </c>
      <c r="F3516" s="40"/>
      <c r="G3516" s="40"/>
      <c r="H3516" s="40"/>
      <c r="I3516" s="40"/>
      <c r="J3516" s="40"/>
      <c r="K3516" s="40"/>
      <c r="L3516" s="40"/>
      <c r="M3516" s="40"/>
    </row>
    <row r="3517" spans="1:13" ht="15.75" customHeight="1" x14ac:dyDescent="0.15">
      <c r="A3517" s="45"/>
      <c r="B3517" s="35"/>
      <c r="C3517" s="40"/>
      <c r="D3517" s="192" t="s">
        <v>7671</v>
      </c>
      <c r="E3517" s="193" t="s">
        <v>7672</v>
      </c>
      <c r="F3517" s="40"/>
      <c r="G3517" s="40"/>
      <c r="H3517" s="40"/>
      <c r="I3517" s="40"/>
      <c r="J3517" s="40"/>
      <c r="K3517" s="40"/>
      <c r="L3517" s="40"/>
      <c r="M3517" s="40"/>
    </row>
    <row r="3518" spans="1:13" ht="15.75" customHeight="1" x14ac:dyDescent="0.15">
      <c r="A3518" s="45"/>
      <c r="B3518" s="35"/>
      <c r="C3518" s="40"/>
      <c r="D3518" s="192" t="s">
        <v>7673</v>
      </c>
      <c r="E3518" s="193" t="s">
        <v>7674</v>
      </c>
      <c r="F3518" s="40"/>
      <c r="G3518" s="40"/>
      <c r="H3518" s="40"/>
      <c r="I3518" s="40"/>
      <c r="J3518" s="40"/>
      <c r="K3518" s="40"/>
      <c r="L3518" s="40"/>
      <c r="M3518" s="40"/>
    </row>
    <row r="3519" spans="1:13" ht="15.75" customHeight="1" x14ac:dyDescent="0.15">
      <c r="A3519" s="45"/>
      <c r="B3519" s="35"/>
      <c r="C3519" s="40"/>
      <c r="D3519" s="192" t="s">
        <v>7675</v>
      </c>
      <c r="E3519" s="193" t="s">
        <v>7676</v>
      </c>
      <c r="F3519" s="40"/>
      <c r="G3519" s="40"/>
      <c r="H3519" s="40"/>
      <c r="I3519" s="40"/>
      <c r="J3519" s="40"/>
      <c r="K3519" s="40"/>
      <c r="L3519" s="40"/>
      <c r="M3519" s="40"/>
    </row>
    <row r="3520" spans="1:13" ht="15.75" customHeight="1" x14ac:dyDescent="0.15">
      <c r="A3520" s="45"/>
      <c r="B3520" s="35"/>
      <c r="C3520" s="40"/>
      <c r="D3520" s="192" t="s">
        <v>7677</v>
      </c>
      <c r="E3520" s="193" t="s">
        <v>7678</v>
      </c>
      <c r="F3520" s="40"/>
      <c r="G3520" s="40"/>
      <c r="H3520" s="40"/>
      <c r="I3520" s="40"/>
      <c r="J3520" s="40"/>
      <c r="K3520" s="40"/>
      <c r="L3520" s="40"/>
      <c r="M3520" s="40"/>
    </row>
    <row r="3521" spans="1:13" ht="15.75" customHeight="1" x14ac:dyDescent="0.15">
      <c r="A3521" s="45"/>
      <c r="B3521" s="35"/>
      <c r="C3521" s="40"/>
      <c r="D3521" s="192" t="s">
        <v>7679</v>
      </c>
      <c r="E3521" s="193" t="s">
        <v>7680</v>
      </c>
      <c r="F3521" s="40"/>
      <c r="G3521" s="40"/>
      <c r="H3521" s="40"/>
      <c r="I3521" s="40"/>
      <c r="J3521" s="40"/>
      <c r="K3521" s="40"/>
      <c r="L3521" s="40"/>
      <c r="M3521" s="40"/>
    </row>
    <row r="3522" spans="1:13" ht="15.75" customHeight="1" x14ac:dyDescent="0.15">
      <c r="A3522" s="45"/>
      <c r="B3522" s="35"/>
      <c r="C3522" s="40"/>
      <c r="D3522" s="192" t="s">
        <v>7681</v>
      </c>
      <c r="E3522" s="193" t="s">
        <v>7682</v>
      </c>
      <c r="F3522" s="40"/>
      <c r="G3522" s="40"/>
      <c r="H3522" s="40"/>
      <c r="I3522" s="40"/>
      <c r="J3522" s="40"/>
      <c r="K3522" s="40"/>
      <c r="L3522" s="40"/>
      <c r="M3522" s="40"/>
    </row>
    <row r="3523" spans="1:13" ht="15.75" customHeight="1" x14ac:dyDescent="0.15">
      <c r="A3523" s="45"/>
      <c r="B3523" s="35"/>
      <c r="C3523" s="40"/>
      <c r="D3523" s="192" t="s">
        <v>7683</v>
      </c>
      <c r="E3523" s="193" t="s">
        <v>7684</v>
      </c>
      <c r="F3523" s="40"/>
      <c r="G3523" s="40"/>
      <c r="H3523" s="40"/>
      <c r="I3523" s="40"/>
      <c r="J3523" s="40"/>
      <c r="K3523" s="40"/>
      <c r="L3523" s="40"/>
      <c r="M3523" s="40"/>
    </row>
    <row r="3524" spans="1:13" ht="15.75" customHeight="1" x14ac:dyDescent="0.15">
      <c r="A3524" s="45"/>
      <c r="B3524" s="35"/>
      <c r="C3524" s="40"/>
      <c r="D3524" s="192" t="s">
        <v>7685</v>
      </c>
      <c r="E3524" s="193" t="s">
        <v>7686</v>
      </c>
      <c r="F3524" s="40"/>
      <c r="G3524" s="40"/>
      <c r="H3524" s="40"/>
      <c r="I3524" s="40"/>
      <c r="J3524" s="40"/>
      <c r="K3524" s="40"/>
      <c r="L3524" s="40"/>
      <c r="M3524" s="40"/>
    </row>
    <row r="3525" spans="1:13" ht="15.75" customHeight="1" x14ac:dyDescent="0.15">
      <c r="A3525" s="45"/>
      <c r="B3525" s="35"/>
      <c r="C3525" s="40"/>
      <c r="D3525" s="192" t="s">
        <v>7687</v>
      </c>
      <c r="E3525" s="193" t="s">
        <v>7688</v>
      </c>
      <c r="F3525" s="40"/>
      <c r="G3525" s="40"/>
      <c r="H3525" s="40"/>
      <c r="I3525" s="40"/>
      <c r="J3525" s="40"/>
      <c r="K3525" s="40"/>
      <c r="L3525" s="40"/>
      <c r="M3525" s="40"/>
    </row>
    <row r="3526" spans="1:13" ht="15.75" customHeight="1" x14ac:dyDescent="0.15">
      <c r="A3526" s="45"/>
      <c r="B3526" s="35"/>
      <c r="C3526" s="40"/>
      <c r="D3526" s="192" t="s">
        <v>7689</v>
      </c>
      <c r="E3526" s="193" t="s">
        <v>7690</v>
      </c>
      <c r="F3526" s="40"/>
      <c r="G3526" s="40"/>
      <c r="H3526" s="40"/>
      <c r="I3526" s="40"/>
      <c r="J3526" s="40"/>
      <c r="K3526" s="40"/>
      <c r="L3526" s="40"/>
      <c r="M3526" s="40"/>
    </row>
    <row r="3527" spans="1:13" ht="15.75" customHeight="1" x14ac:dyDescent="0.15">
      <c r="A3527" s="45"/>
      <c r="B3527" s="35"/>
      <c r="C3527" s="40"/>
      <c r="D3527" s="192" t="s">
        <v>7691</v>
      </c>
      <c r="E3527" s="193" t="s">
        <v>7692</v>
      </c>
      <c r="F3527" s="40"/>
      <c r="G3527" s="40"/>
      <c r="H3527" s="40"/>
      <c r="I3527" s="40"/>
      <c r="J3527" s="40"/>
      <c r="K3527" s="40"/>
      <c r="L3527" s="40"/>
      <c r="M3527" s="40"/>
    </row>
    <row r="3528" spans="1:13" ht="15.75" customHeight="1" x14ac:dyDescent="0.15">
      <c r="A3528" s="45"/>
      <c r="B3528" s="35"/>
      <c r="C3528" s="40"/>
      <c r="D3528" s="192" t="s">
        <v>7693</v>
      </c>
      <c r="E3528" s="193" t="s">
        <v>7694</v>
      </c>
      <c r="F3528" s="40"/>
      <c r="G3528" s="40"/>
      <c r="H3528" s="40"/>
      <c r="I3528" s="40"/>
      <c r="J3528" s="40"/>
      <c r="K3528" s="40"/>
      <c r="L3528" s="40"/>
      <c r="M3528" s="40"/>
    </row>
    <row r="3529" spans="1:13" ht="15.75" customHeight="1" x14ac:dyDescent="0.15">
      <c r="A3529" s="45"/>
      <c r="B3529" s="35"/>
      <c r="C3529" s="40"/>
      <c r="D3529" s="192" t="s">
        <v>7695</v>
      </c>
      <c r="E3529" s="193" t="s">
        <v>7696</v>
      </c>
      <c r="F3529" s="40"/>
      <c r="G3529" s="40"/>
      <c r="H3529" s="40"/>
      <c r="I3529" s="40"/>
      <c r="J3529" s="40"/>
      <c r="K3529" s="40"/>
      <c r="L3529" s="40"/>
      <c r="M3529" s="40"/>
    </row>
    <row r="3530" spans="1:13" ht="15.75" customHeight="1" x14ac:dyDescent="0.15">
      <c r="A3530" s="45"/>
      <c r="B3530" s="35"/>
      <c r="C3530" s="40"/>
      <c r="D3530" s="192" t="s">
        <v>7697</v>
      </c>
      <c r="E3530" s="193" t="s">
        <v>7698</v>
      </c>
      <c r="F3530" s="40"/>
      <c r="G3530" s="40"/>
      <c r="H3530" s="40"/>
      <c r="I3530" s="40"/>
      <c r="J3530" s="40"/>
      <c r="K3530" s="40"/>
      <c r="L3530" s="40"/>
      <c r="M3530" s="40"/>
    </row>
    <row r="3531" spans="1:13" ht="15.75" customHeight="1" x14ac:dyDescent="0.15">
      <c r="A3531" s="45"/>
      <c r="B3531" s="35"/>
      <c r="C3531" s="40"/>
      <c r="D3531" s="192" t="s">
        <v>7699</v>
      </c>
      <c r="E3531" s="193" t="s">
        <v>7700</v>
      </c>
      <c r="F3531" s="40"/>
      <c r="G3531" s="40"/>
      <c r="H3531" s="40"/>
      <c r="I3531" s="40"/>
      <c r="J3531" s="40"/>
      <c r="K3531" s="40"/>
      <c r="L3531" s="40"/>
      <c r="M3531" s="40"/>
    </row>
    <row r="3532" spans="1:13" ht="15.75" customHeight="1" x14ac:dyDescent="0.15">
      <c r="A3532" s="45"/>
      <c r="B3532" s="35"/>
      <c r="C3532" s="40"/>
      <c r="D3532" s="192" t="s">
        <v>7701</v>
      </c>
      <c r="E3532" s="193" t="s">
        <v>7702</v>
      </c>
      <c r="F3532" s="40"/>
      <c r="G3532" s="40"/>
      <c r="H3532" s="40"/>
      <c r="I3532" s="40"/>
      <c r="J3532" s="40"/>
      <c r="K3532" s="40"/>
      <c r="L3532" s="40"/>
      <c r="M3532" s="40"/>
    </row>
    <row r="3533" spans="1:13" ht="15.75" customHeight="1" x14ac:dyDescent="0.15">
      <c r="A3533" s="45"/>
      <c r="B3533" s="35"/>
      <c r="C3533" s="40"/>
      <c r="D3533" s="192" t="s">
        <v>7703</v>
      </c>
      <c r="E3533" s="193" t="s">
        <v>7704</v>
      </c>
      <c r="F3533" s="40"/>
      <c r="G3533" s="40"/>
      <c r="H3533" s="40"/>
      <c r="I3533" s="40"/>
      <c r="J3533" s="40"/>
      <c r="K3533" s="40"/>
      <c r="L3533" s="40"/>
      <c r="M3533" s="40"/>
    </row>
    <row r="3534" spans="1:13" ht="15.75" customHeight="1" x14ac:dyDescent="0.15">
      <c r="A3534" s="45"/>
      <c r="B3534" s="35"/>
      <c r="C3534" s="40"/>
      <c r="D3534" s="192" t="s">
        <v>7705</v>
      </c>
      <c r="E3534" s="193" t="s">
        <v>7706</v>
      </c>
      <c r="F3534" s="40"/>
      <c r="G3534" s="40"/>
      <c r="H3534" s="40"/>
      <c r="I3534" s="40"/>
      <c r="J3534" s="40"/>
      <c r="K3534" s="40"/>
      <c r="L3534" s="40"/>
      <c r="M3534" s="40"/>
    </row>
    <row r="3535" spans="1:13" ht="15.75" customHeight="1" x14ac:dyDescent="0.15">
      <c r="A3535" s="45"/>
      <c r="B3535" s="35"/>
      <c r="C3535" s="40"/>
      <c r="D3535" s="192" t="s">
        <v>7707</v>
      </c>
      <c r="E3535" s="193" t="s">
        <v>7708</v>
      </c>
      <c r="F3535" s="40"/>
      <c r="G3535" s="40"/>
      <c r="H3535" s="40"/>
      <c r="I3535" s="40"/>
      <c r="J3535" s="40"/>
      <c r="K3535" s="40"/>
      <c r="L3535" s="40"/>
      <c r="M3535" s="40"/>
    </row>
    <row r="3536" spans="1:13" ht="15.75" customHeight="1" x14ac:dyDescent="0.15">
      <c r="A3536" s="45"/>
      <c r="B3536" s="35"/>
      <c r="C3536" s="40"/>
      <c r="D3536" s="192" t="s">
        <v>7709</v>
      </c>
      <c r="E3536" s="193" t="s">
        <v>7710</v>
      </c>
      <c r="F3536" s="40"/>
      <c r="G3536" s="40"/>
      <c r="H3536" s="40"/>
      <c r="I3536" s="40"/>
      <c r="J3536" s="40"/>
      <c r="K3536" s="40"/>
      <c r="L3536" s="40"/>
      <c r="M3536" s="40"/>
    </row>
    <row r="3537" spans="1:13" ht="15.75" customHeight="1" x14ac:dyDescent="0.15">
      <c r="A3537" s="45"/>
      <c r="B3537" s="35"/>
      <c r="C3537" s="40"/>
      <c r="D3537" s="192" t="s">
        <v>7711</v>
      </c>
      <c r="E3537" s="193" t="s">
        <v>7712</v>
      </c>
      <c r="F3537" s="40"/>
      <c r="G3537" s="40"/>
      <c r="H3537" s="40"/>
      <c r="I3537" s="40"/>
      <c r="J3537" s="40"/>
      <c r="K3537" s="40"/>
      <c r="L3537" s="40"/>
      <c r="M3537" s="40"/>
    </row>
    <row r="3538" spans="1:13" ht="15.75" customHeight="1" x14ac:dyDescent="0.15">
      <c r="A3538" s="45"/>
      <c r="B3538" s="35"/>
      <c r="C3538" s="40"/>
      <c r="D3538" s="192" t="s">
        <v>7713</v>
      </c>
      <c r="E3538" s="193" t="s">
        <v>7714</v>
      </c>
      <c r="F3538" s="40"/>
      <c r="G3538" s="40"/>
      <c r="H3538" s="40"/>
      <c r="I3538" s="40"/>
      <c r="J3538" s="40"/>
      <c r="K3538" s="40"/>
      <c r="L3538" s="40"/>
      <c r="M3538" s="40"/>
    </row>
    <row r="3539" spans="1:13" ht="15.75" customHeight="1" x14ac:dyDescent="0.15">
      <c r="A3539" s="45"/>
      <c r="B3539" s="35"/>
      <c r="C3539" s="40"/>
      <c r="D3539" s="192" t="s">
        <v>7715</v>
      </c>
      <c r="E3539" s="193" t="s">
        <v>7716</v>
      </c>
      <c r="F3539" s="40"/>
      <c r="G3539" s="40"/>
      <c r="H3539" s="40"/>
      <c r="I3539" s="40"/>
      <c r="J3539" s="40"/>
      <c r="K3539" s="40"/>
      <c r="L3539" s="40"/>
      <c r="M3539" s="40"/>
    </row>
    <row r="3540" spans="1:13" ht="15.75" customHeight="1" x14ac:dyDescent="0.15">
      <c r="A3540" s="45"/>
      <c r="B3540" s="35"/>
      <c r="C3540" s="40"/>
      <c r="D3540" s="192" t="s">
        <v>7717</v>
      </c>
      <c r="E3540" s="193" t="s">
        <v>7718</v>
      </c>
      <c r="F3540" s="40"/>
      <c r="G3540" s="40"/>
      <c r="H3540" s="40"/>
      <c r="I3540" s="40"/>
      <c r="J3540" s="40"/>
      <c r="K3540" s="40"/>
      <c r="L3540" s="40"/>
      <c r="M3540" s="40"/>
    </row>
    <row r="3541" spans="1:13" ht="15.75" customHeight="1" x14ac:dyDescent="0.15">
      <c r="A3541" s="45"/>
      <c r="B3541" s="35"/>
      <c r="C3541" s="40"/>
      <c r="D3541" s="192" t="s">
        <v>7719</v>
      </c>
      <c r="E3541" s="193" t="s">
        <v>7720</v>
      </c>
      <c r="F3541" s="40"/>
      <c r="G3541" s="40"/>
      <c r="H3541" s="40"/>
      <c r="I3541" s="40"/>
      <c r="J3541" s="40"/>
      <c r="K3541" s="40"/>
      <c r="L3541" s="40"/>
      <c r="M3541" s="40"/>
    </row>
    <row r="3542" spans="1:13" ht="15.75" customHeight="1" x14ac:dyDescent="0.15">
      <c r="A3542" s="45"/>
      <c r="B3542" s="35"/>
      <c r="C3542" s="40"/>
      <c r="D3542" s="192" t="s">
        <v>7721</v>
      </c>
      <c r="E3542" s="193" t="s">
        <v>7722</v>
      </c>
      <c r="F3542" s="40"/>
      <c r="G3542" s="40"/>
      <c r="H3542" s="40"/>
      <c r="I3542" s="40"/>
      <c r="J3542" s="40"/>
      <c r="K3542" s="40"/>
      <c r="L3542" s="40"/>
      <c r="M3542" s="40"/>
    </row>
    <row r="3543" spans="1:13" ht="15.75" customHeight="1" x14ac:dyDescent="0.15">
      <c r="A3543" s="45"/>
      <c r="B3543" s="35"/>
      <c r="C3543" s="40"/>
      <c r="D3543" s="192" t="s">
        <v>7723</v>
      </c>
      <c r="E3543" s="193" t="s">
        <v>7724</v>
      </c>
      <c r="F3543" s="40"/>
      <c r="G3543" s="40"/>
      <c r="H3543" s="40"/>
      <c r="I3543" s="40"/>
      <c r="J3543" s="40"/>
      <c r="K3543" s="40"/>
      <c r="L3543" s="40"/>
      <c r="M3543" s="40"/>
    </row>
    <row r="3544" spans="1:13" ht="15.75" customHeight="1" x14ac:dyDescent="0.15">
      <c r="A3544" s="45"/>
      <c r="B3544" s="35"/>
      <c r="C3544" s="40"/>
      <c r="D3544" s="192" t="s">
        <v>7725</v>
      </c>
      <c r="E3544" s="193" t="s">
        <v>7726</v>
      </c>
      <c r="F3544" s="40"/>
      <c r="G3544" s="40"/>
      <c r="H3544" s="40"/>
      <c r="I3544" s="40"/>
      <c r="J3544" s="40"/>
      <c r="K3544" s="40"/>
      <c r="L3544" s="40"/>
      <c r="M3544" s="40"/>
    </row>
    <row r="3545" spans="1:13" ht="15.75" customHeight="1" x14ac:dyDescent="0.15">
      <c r="A3545" s="45"/>
      <c r="B3545" s="35"/>
      <c r="C3545" s="40"/>
      <c r="D3545" s="192" t="s">
        <v>7727</v>
      </c>
      <c r="E3545" s="193" t="s">
        <v>7728</v>
      </c>
      <c r="F3545" s="40"/>
      <c r="G3545" s="40"/>
      <c r="H3545" s="40"/>
      <c r="I3545" s="40"/>
      <c r="J3545" s="40"/>
      <c r="K3545" s="40"/>
      <c r="L3545" s="40"/>
      <c r="M3545" s="40"/>
    </row>
    <row r="3546" spans="1:13" ht="15.75" customHeight="1" x14ac:dyDescent="0.15">
      <c r="A3546" s="45"/>
      <c r="B3546" s="35"/>
      <c r="C3546" s="40"/>
      <c r="D3546" s="192" t="s">
        <v>7729</v>
      </c>
      <c r="E3546" s="193" t="s">
        <v>7730</v>
      </c>
      <c r="F3546" s="40"/>
      <c r="G3546" s="40"/>
      <c r="H3546" s="40"/>
      <c r="I3546" s="40"/>
      <c r="J3546" s="40"/>
      <c r="K3546" s="40"/>
      <c r="L3546" s="40"/>
      <c r="M3546" s="40"/>
    </row>
    <row r="3547" spans="1:13" ht="15.75" customHeight="1" x14ac:dyDescent="0.15">
      <c r="A3547" s="45"/>
      <c r="B3547" s="35"/>
      <c r="C3547" s="40"/>
      <c r="D3547" s="192" t="s">
        <v>7731</v>
      </c>
      <c r="E3547" s="193" t="s">
        <v>7732</v>
      </c>
      <c r="F3547" s="40"/>
      <c r="G3547" s="40"/>
      <c r="H3547" s="40"/>
      <c r="I3547" s="40"/>
      <c r="J3547" s="40"/>
      <c r="K3547" s="40"/>
      <c r="L3547" s="40"/>
      <c r="M3547" s="40"/>
    </row>
    <row r="3548" spans="1:13" ht="15.75" customHeight="1" x14ac:dyDescent="0.15">
      <c r="A3548" s="45"/>
      <c r="B3548" s="35"/>
      <c r="C3548" s="40"/>
      <c r="D3548" s="192" t="s">
        <v>7733</v>
      </c>
      <c r="E3548" s="193" t="s">
        <v>7734</v>
      </c>
      <c r="F3548" s="40"/>
      <c r="G3548" s="40"/>
      <c r="H3548" s="40"/>
      <c r="I3548" s="40"/>
      <c r="J3548" s="40"/>
      <c r="K3548" s="40"/>
      <c r="L3548" s="40"/>
      <c r="M3548" s="40"/>
    </row>
    <row r="3549" spans="1:13" ht="15.75" customHeight="1" x14ac:dyDescent="0.15">
      <c r="A3549" s="45"/>
      <c r="B3549" s="35"/>
      <c r="C3549" s="40"/>
      <c r="D3549" s="192" t="s">
        <v>7735</v>
      </c>
      <c r="E3549" s="193" t="s">
        <v>7736</v>
      </c>
      <c r="F3549" s="40"/>
      <c r="G3549" s="40"/>
      <c r="H3549" s="40"/>
      <c r="I3549" s="40"/>
      <c r="J3549" s="40"/>
      <c r="K3549" s="40"/>
      <c r="L3549" s="40"/>
      <c r="M3549" s="40"/>
    </row>
    <row r="3550" spans="1:13" ht="15.75" customHeight="1" x14ac:dyDescent="0.15">
      <c r="A3550" s="45"/>
      <c r="B3550" s="35"/>
      <c r="C3550" s="40"/>
      <c r="D3550" s="192" t="s">
        <v>7737</v>
      </c>
      <c r="E3550" s="193" t="s">
        <v>7738</v>
      </c>
      <c r="F3550" s="40"/>
      <c r="G3550" s="40"/>
      <c r="H3550" s="40"/>
      <c r="I3550" s="40"/>
      <c r="J3550" s="40"/>
      <c r="K3550" s="40"/>
      <c r="L3550" s="40"/>
      <c r="M3550" s="40"/>
    </row>
    <row r="3551" spans="1:13" ht="15.75" customHeight="1" x14ac:dyDescent="0.15">
      <c r="A3551" s="45"/>
      <c r="B3551" s="35"/>
      <c r="C3551" s="40"/>
      <c r="D3551" s="192" t="s">
        <v>7739</v>
      </c>
      <c r="E3551" s="193" t="s">
        <v>7740</v>
      </c>
      <c r="F3551" s="40"/>
      <c r="G3551" s="40"/>
      <c r="H3551" s="40"/>
      <c r="I3551" s="40"/>
      <c r="J3551" s="40"/>
      <c r="K3551" s="40"/>
      <c r="L3551" s="40"/>
      <c r="M3551" s="40"/>
    </row>
    <row r="3552" spans="1:13" ht="15.75" customHeight="1" x14ac:dyDescent="0.15">
      <c r="A3552" s="45"/>
      <c r="B3552" s="35"/>
      <c r="C3552" s="40"/>
      <c r="D3552" s="192" t="s">
        <v>7741</v>
      </c>
      <c r="E3552" s="193" t="s">
        <v>7742</v>
      </c>
      <c r="F3552" s="40"/>
      <c r="G3552" s="40"/>
      <c r="H3552" s="40"/>
      <c r="I3552" s="40"/>
      <c r="J3552" s="40"/>
      <c r="K3552" s="40"/>
      <c r="L3552" s="40"/>
      <c r="M3552" s="40"/>
    </row>
    <row r="3553" spans="1:13" ht="15.75" customHeight="1" x14ac:dyDescent="0.15">
      <c r="A3553" s="45"/>
      <c r="B3553" s="35"/>
      <c r="C3553" s="40"/>
      <c r="D3553" s="192" t="s">
        <v>7743</v>
      </c>
      <c r="E3553" s="193" t="s">
        <v>7744</v>
      </c>
      <c r="F3553" s="40"/>
      <c r="G3553" s="40"/>
      <c r="H3553" s="40"/>
      <c r="I3553" s="40"/>
      <c r="J3553" s="40"/>
      <c r="K3553" s="40"/>
      <c r="L3553" s="40"/>
      <c r="M3553" s="40"/>
    </row>
    <row r="3554" spans="1:13" ht="15.75" customHeight="1" x14ac:dyDescent="0.15">
      <c r="A3554" s="45"/>
      <c r="B3554" s="35"/>
      <c r="C3554" s="40"/>
      <c r="D3554" s="192" t="s">
        <v>7745</v>
      </c>
      <c r="E3554" s="193" t="s">
        <v>7746</v>
      </c>
      <c r="F3554" s="40"/>
      <c r="G3554" s="40"/>
      <c r="H3554" s="40"/>
      <c r="I3554" s="40"/>
      <c r="J3554" s="40"/>
      <c r="K3554" s="40"/>
      <c r="L3554" s="40"/>
      <c r="M3554" s="40"/>
    </row>
    <row r="3555" spans="1:13" ht="15.75" customHeight="1" x14ac:dyDescent="0.15">
      <c r="A3555" s="45"/>
      <c r="B3555" s="35"/>
      <c r="C3555" s="40"/>
      <c r="D3555" s="192" t="s">
        <v>7747</v>
      </c>
      <c r="E3555" s="193" t="s">
        <v>7748</v>
      </c>
      <c r="F3555" s="40"/>
      <c r="G3555" s="40"/>
      <c r="H3555" s="40"/>
      <c r="I3555" s="40"/>
      <c r="J3555" s="40"/>
      <c r="K3555" s="40"/>
      <c r="L3555" s="40"/>
      <c r="M3555" s="40"/>
    </row>
    <row r="3556" spans="1:13" ht="15.75" customHeight="1" x14ac:dyDescent="0.15">
      <c r="A3556" s="45"/>
      <c r="B3556" s="35"/>
      <c r="C3556" s="40"/>
      <c r="D3556" s="192" t="s">
        <v>7749</v>
      </c>
      <c r="E3556" s="193" t="s">
        <v>7750</v>
      </c>
      <c r="F3556" s="40"/>
      <c r="G3556" s="40"/>
      <c r="H3556" s="40"/>
      <c r="I3556" s="40"/>
      <c r="J3556" s="40"/>
      <c r="K3556" s="40"/>
      <c r="L3556" s="40"/>
      <c r="M3556" s="40"/>
    </row>
    <row r="3557" spans="1:13" ht="15.75" customHeight="1" x14ac:dyDescent="0.15">
      <c r="A3557" s="45"/>
      <c r="B3557" s="35"/>
      <c r="C3557" s="40"/>
      <c r="D3557" s="192" t="s">
        <v>7751</v>
      </c>
      <c r="E3557" s="193" t="s">
        <v>7752</v>
      </c>
      <c r="F3557" s="40"/>
      <c r="G3557" s="40"/>
      <c r="H3557" s="40"/>
      <c r="I3557" s="40"/>
      <c r="J3557" s="40"/>
      <c r="K3557" s="40"/>
      <c r="L3557" s="40"/>
      <c r="M3557" s="40"/>
    </row>
    <row r="3558" spans="1:13" ht="15.75" customHeight="1" x14ac:dyDescent="0.15">
      <c r="A3558" s="45"/>
      <c r="B3558" s="35"/>
      <c r="C3558" s="40"/>
      <c r="D3558" s="192" t="s">
        <v>7753</v>
      </c>
      <c r="E3558" s="193" t="s">
        <v>7754</v>
      </c>
      <c r="F3558" s="40"/>
      <c r="G3558" s="40"/>
      <c r="H3558" s="40"/>
      <c r="I3558" s="40"/>
      <c r="J3558" s="40"/>
      <c r="K3558" s="40"/>
      <c r="L3558" s="40"/>
      <c r="M3558" s="40"/>
    </row>
    <row r="3559" spans="1:13" ht="15.75" customHeight="1" x14ac:dyDescent="0.15">
      <c r="A3559" s="45"/>
      <c r="B3559" s="35"/>
      <c r="C3559" s="40"/>
      <c r="D3559" s="192" t="s">
        <v>7755</v>
      </c>
      <c r="E3559" s="193" t="s">
        <v>7756</v>
      </c>
      <c r="F3559" s="40"/>
      <c r="G3559" s="40"/>
      <c r="H3559" s="40"/>
      <c r="I3559" s="40"/>
      <c r="J3559" s="40"/>
      <c r="K3559" s="40"/>
      <c r="L3559" s="40"/>
      <c r="M3559" s="40"/>
    </row>
    <row r="3560" spans="1:13" ht="15.75" customHeight="1" x14ac:dyDescent="0.15">
      <c r="A3560" s="45"/>
      <c r="B3560" s="35"/>
      <c r="C3560" s="40"/>
      <c r="D3560" s="192" t="s">
        <v>7757</v>
      </c>
      <c r="E3560" s="193" t="s">
        <v>7758</v>
      </c>
      <c r="F3560" s="40"/>
      <c r="G3560" s="40"/>
      <c r="H3560" s="40"/>
      <c r="I3560" s="40"/>
      <c r="J3560" s="40"/>
      <c r="K3560" s="40"/>
      <c r="L3560" s="40"/>
      <c r="M3560" s="40"/>
    </row>
    <row r="3561" spans="1:13" ht="15.75" customHeight="1" x14ac:dyDescent="0.15">
      <c r="A3561" s="45"/>
      <c r="B3561" s="35"/>
      <c r="C3561" s="40"/>
      <c r="D3561" s="192" t="s">
        <v>7759</v>
      </c>
      <c r="E3561" s="193" t="s">
        <v>7760</v>
      </c>
      <c r="F3561" s="40"/>
      <c r="G3561" s="40"/>
      <c r="H3561" s="40"/>
      <c r="I3561" s="40"/>
      <c r="J3561" s="40"/>
      <c r="K3561" s="40"/>
      <c r="L3561" s="40"/>
      <c r="M3561" s="40"/>
    </row>
    <row r="3562" spans="1:13" ht="15.75" customHeight="1" x14ac:dyDescent="0.15">
      <c r="A3562" s="45"/>
      <c r="B3562" s="35"/>
      <c r="C3562" s="40"/>
      <c r="D3562" s="192" t="s">
        <v>7761</v>
      </c>
      <c r="E3562" s="193" t="s">
        <v>7762</v>
      </c>
      <c r="F3562" s="40"/>
      <c r="G3562" s="40"/>
      <c r="H3562" s="40"/>
      <c r="I3562" s="40"/>
      <c r="J3562" s="40"/>
      <c r="K3562" s="40"/>
      <c r="L3562" s="40"/>
      <c r="M3562" s="40"/>
    </row>
    <row r="3563" spans="1:13" ht="15.75" customHeight="1" x14ac:dyDescent="0.15">
      <c r="A3563" s="45"/>
      <c r="B3563" s="35"/>
      <c r="C3563" s="40"/>
      <c r="D3563" s="192" t="s">
        <v>7763</v>
      </c>
      <c r="E3563" s="193" t="s">
        <v>7764</v>
      </c>
      <c r="F3563" s="40"/>
      <c r="G3563" s="40"/>
      <c r="H3563" s="40"/>
      <c r="I3563" s="40"/>
      <c r="J3563" s="40"/>
      <c r="K3563" s="40"/>
      <c r="L3563" s="40"/>
      <c r="M3563" s="40"/>
    </row>
    <row r="3564" spans="1:13" ht="15.75" customHeight="1" x14ac:dyDescent="0.15">
      <c r="A3564" s="45"/>
      <c r="B3564" s="35"/>
      <c r="C3564" s="40"/>
      <c r="D3564" s="192" t="s">
        <v>7765</v>
      </c>
      <c r="E3564" s="193" t="s">
        <v>7766</v>
      </c>
      <c r="F3564" s="40"/>
      <c r="G3564" s="40"/>
      <c r="H3564" s="40"/>
      <c r="I3564" s="40"/>
      <c r="J3564" s="40"/>
      <c r="K3564" s="40"/>
      <c r="L3564" s="40"/>
      <c r="M3564" s="40"/>
    </row>
    <row r="3565" spans="1:13" ht="15.75" customHeight="1" x14ac:dyDescent="0.15">
      <c r="A3565" s="45"/>
      <c r="B3565" s="35"/>
      <c r="C3565" s="40"/>
      <c r="D3565" s="192" t="s">
        <v>7767</v>
      </c>
      <c r="E3565" s="193" t="s">
        <v>7768</v>
      </c>
      <c r="F3565" s="40"/>
      <c r="G3565" s="40"/>
      <c r="H3565" s="40"/>
      <c r="I3565" s="40"/>
      <c r="J3565" s="40"/>
      <c r="K3565" s="40"/>
      <c r="L3565" s="40"/>
      <c r="M3565" s="40"/>
    </row>
    <row r="3566" spans="1:13" ht="15.75" customHeight="1" x14ac:dyDescent="0.15">
      <c r="A3566" s="45"/>
      <c r="B3566" s="35"/>
      <c r="C3566" s="40"/>
      <c r="D3566" s="192" t="s">
        <v>7769</v>
      </c>
      <c r="E3566" s="193" t="s">
        <v>7770</v>
      </c>
      <c r="F3566" s="40"/>
      <c r="G3566" s="40"/>
      <c r="H3566" s="40"/>
      <c r="I3566" s="40"/>
      <c r="J3566" s="40"/>
      <c r="K3566" s="40"/>
      <c r="L3566" s="40"/>
      <c r="M3566" s="40"/>
    </row>
    <row r="3567" spans="1:13" ht="15.75" customHeight="1" x14ac:dyDescent="0.15">
      <c r="A3567" s="45"/>
      <c r="B3567" s="35"/>
      <c r="C3567" s="40"/>
      <c r="D3567" s="192" t="s">
        <v>7771</v>
      </c>
      <c r="E3567" s="193" t="s">
        <v>7772</v>
      </c>
      <c r="F3567" s="40"/>
      <c r="G3567" s="40"/>
      <c r="H3567" s="40"/>
      <c r="I3567" s="40"/>
      <c r="J3567" s="40"/>
      <c r="K3567" s="40"/>
      <c r="L3567" s="40"/>
      <c r="M3567" s="40"/>
    </row>
    <row r="3568" spans="1:13" ht="15.75" customHeight="1" x14ac:dyDescent="0.15">
      <c r="A3568" s="45"/>
      <c r="B3568" s="35"/>
      <c r="C3568" s="40"/>
      <c r="D3568" s="192" t="s">
        <v>7773</v>
      </c>
      <c r="E3568" s="193" t="s">
        <v>7774</v>
      </c>
      <c r="F3568" s="40"/>
      <c r="G3568" s="40"/>
      <c r="H3568" s="40"/>
      <c r="I3568" s="40"/>
      <c r="J3568" s="40"/>
      <c r="K3568" s="40"/>
      <c r="L3568" s="40"/>
      <c r="M3568" s="40"/>
    </row>
    <row r="3569" spans="1:13" ht="15.75" customHeight="1" x14ac:dyDescent="0.15">
      <c r="A3569" s="45"/>
      <c r="B3569" s="35"/>
      <c r="C3569" s="40"/>
      <c r="D3569" s="192" t="s">
        <v>7775</v>
      </c>
      <c r="E3569" s="193" t="s">
        <v>7776</v>
      </c>
      <c r="F3569" s="40"/>
      <c r="G3569" s="40"/>
      <c r="H3569" s="40"/>
      <c r="I3569" s="40"/>
      <c r="J3569" s="40"/>
      <c r="K3569" s="40"/>
      <c r="L3569" s="40"/>
      <c r="M3569" s="40"/>
    </row>
    <row r="3570" spans="1:13" ht="15.75" customHeight="1" x14ac:dyDescent="0.15">
      <c r="A3570" s="45"/>
      <c r="B3570" s="35"/>
      <c r="C3570" s="40"/>
      <c r="D3570" s="192" t="s">
        <v>7777</v>
      </c>
      <c r="E3570" s="193" t="s">
        <v>7778</v>
      </c>
      <c r="F3570" s="40"/>
      <c r="G3570" s="40"/>
      <c r="H3570" s="40"/>
      <c r="I3570" s="40"/>
      <c r="J3570" s="40"/>
      <c r="K3570" s="40"/>
      <c r="L3570" s="40"/>
      <c r="M3570" s="40"/>
    </row>
    <row r="3571" spans="1:13" ht="15.75" customHeight="1" x14ac:dyDescent="0.15">
      <c r="A3571" s="45"/>
      <c r="B3571" s="35"/>
      <c r="C3571" s="40"/>
      <c r="D3571" s="192" t="s">
        <v>7779</v>
      </c>
      <c r="E3571" s="193" t="s">
        <v>7780</v>
      </c>
      <c r="F3571" s="40"/>
      <c r="G3571" s="40"/>
      <c r="H3571" s="40"/>
      <c r="I3571" s="40"/>
      <c r="J3571" s="40"/>
      <c r="K3571" s="40"/>
      <c r="L3571" s="40"/>
      <c r="M3571" s="40"/>
    </row>
    <row r="3572" spans="1:13" ht="15.75" customHeight="1" x14ac:dyDescent="0.15">
      <c r="A3572" s="45"/>
      <c r="B3572" s="35"/>
      <c r="C3572" s="40"/>
      <c r="D3572" s="192" t="s">
        <v>7781</v>
      </c>
      <c r="E3572" s="193" t="s">
        <v>7782</v>
      </c>
      <c r="F3572" s="40"/>
      <c r="G3572" s="40"/>
      <c r="H3572" s="40"/>
      <c r="I3572" s="40"/>
      <c r="J3572" s="40"/>
      <c r="K3572" s="40"/>
      <c r="L3572" s="40"/>
      <c r="M3572" s="40"/>
    </row>
    <row r="3573" spans="1:13" ht="15.75" customHeight="1" x14ac:dyDescent="0.15">
      <c r="A3573" s="45"/>
      <c r="B3573" s="35"/>
      <c r="C3573" s="40"/>
      <c r="D3573" s="192" t="s">
        <v>7783</v>
      </c>
      <c r="E3573" s="193" t="s">
        <v>7784</v>
      </c>
      <c r="F3573" s="40"/>
      <c r="G3573" s="40"/>
      <c r="H3573" s="40"/>
      <c r="I3573" s="40"/>
      <c r="J3573" s="40"/>
      <c r="K3573" s="40"/>
      <c r="L3573" s="40"/>
      <c r="M3573" s="40"/>
    </row>
    <row r="3574" spans="1:13" ht="15.75" customHeight="1" x14ac:dyDescent="0.15">
      <c r="A3574" s="45"/>
      <c r="B3574" s="35"/>
      <c r="C3574" s="40"/>
      <c r="D3574" s="192" t="s">
        <v>7785</v>
      </c>
      <c r="E3574" s="193" t="s">
        <v>7786</v>
      </c>
      <c r="F3574" s="40"/>
      <c r="G3574" s="40"/>
      <c r="H3574" s="40"/>
      <c r="I3574" s="40"/>
      <c r="J3574" s="40"/>
      <c r="K3574" s="40"/>
      <c r="L3574" s="40"/>
      <c r="M3574" s="40"/>
    </row>
    <row r="3575" spans="1:13" ht="15.75" customHeight="1" x14ac:dyDescent="0.15">
      <c r="A3575" s="45"/>
      <c r="B3575" s="35"/>
      <c r="C3575" s="40"/>
      <c r="D3575" s="192" t="s">
        <v>7787</v>
      </c>
      <c r="E3575" s="193" t="s">
        <v>7788</v>
      </c>
      <c r="F3575" s="40"/>
      <c r="G3575" s="40"/>
      <c r="H3575" s="40"/>
      <c r="I3575" s="40"/>
      <c r="J3575" s="40"/>
      <c r="K3575" s="40"/>
      <c r="L3575" s="40"/>
      <c r="M3575" s="40"/>
    </row>
    <row r="3576" spans="1:13" ht="15.75" customHeight="1" x14ac:dyDescent="0.15">
      <c r="A3576" s="45"/>
      <c r="B3576" s="35"/>
      <c r="C3576" s="40"/>
      <c r="D3576" s="192" t="s">
        <v>7789</v>
      </c>
      <c r="E3576" s="193" t="s">
        <v>7790</v>
      </c>
      <c r="F3576" s="40"/>
      <c r="G3576" s="40"/>
      <c r="H3576" s="40"/>
      <c r="I3576" s="40"/>
      <c r="J3576" s="40"/>
      <c r="K3576" s="40"/>
      <c r="L3576" s="40"/>
      <c r="M3576" s="40"/>
    </row>
    <row r="3577" spans="1:13" ht="15.75" customHeight="1" x14ac:dyDescent="0.15">
      <c r="A3577" s="45"/>
      <c r="B3577" s="35"/>
      <c r="C3577" s="40"/>
      <c r="D3577" s="192" t="s">
        <v>7791</v>
      </c>
      <c r="E3577" s="193" t="s">
        <v>7792</v>
      </c>
      <c r="F3577" s="40"/>
      <c r="G3577" s="40"/>
      <c r="H3577" s="40"/>
      <c r="I3577" s="40"/>
      <c r="J3577" s="40"/>
      <c r="K3577" s="40"/>
      <c r="L3577" s="40"/>
      <c r="M3577" s="40"/>
    </row>
    <row r="3578" spans="1:13" ht="15.75" customHeight="1" x14ac:dyDescent="0.15">
      <c r="A3578" s="45"/>
      <c r="B3578" s="35"/>
      <c r="C3578" s="40"/>
      <c r="D3578" s="192" t="s">
        <v>7793</v>
      </c>
      <c r="E3578" s="193" t="s">
        <v>7794</v>
      </c>
      <c r="F3578" s="40"/>
      <c r="G3578" s="40"/>
      <c r="H3578" s="40"/>
      <c r="I3578" s="40"/>
      <c r="J3578" s="40"/>
      <c r="K3578" s="40"/>
      <c r="L3578" s="40"/>
      <c r="M3578" s="40"/>
    </row>
    <row r="3579" spans="1:13" ht="15.75" customHeight="1" x14ac:dyDescent="0.15">
      <c r="A3579" s="45"/>
      <c r="B3579" s="35"/>
      <c r="C3579" s="40"/>
      <c r="D3579" s="192" t="s">
        <v>7795</v>
      </c>
      <c r="E3579" s="193" t="s">
        <v>7796</v>
      </c>
      <c r="F3579" s="40"/>
      <c r="G3579" s="40"/>
      <c r="H3579" s="40"/>
      <c r="I3579" s="40"/>
      <c r="J3579" s="40"/>
      <c r="K3579" s="40"/>
      <c r="L3579" s="40"/>
      <c r="M3579" s="40"/>
    </row>
    <row r="3580" spans="1:13" ht="15.75" customHeight="1" x14ac:dyDescent="0.15">
      <c r="A3580" s="45"/>
      <c r="B3580" s="35"/>
      <c r="C3580" s="40"/>
      <c r="D3580" s="192" t="s">
        <v>7797</v>
      </c>
      <c r="E3580" s="193" t="s">
        <v>7798</v>
      </c>
      <c r="F3580" s="40"/>
      <c r="G3580" s="40"/>
      <c r="H3580" s="40"/>
      <c r="I3580" s="40"/>
      <c r="J3580" s="40"/>
      <c r="K3580" s="40"/>
      <c r="L3580" s="40"/>
      <c r="M3580" s="40"/>
    </row>
    <row r="3581" spans="1:13" ht="15.75" customHeight="1" x14ac:dyDescent="0.15">
      <c r="A3581" s="45"/>
      <c r="B3581" s="35"/>
      <c r="C3581" s="40"/>
      <c r="D3581" s="192" t="s">
        <v>7799</v>
      </c>
      <c r="E3581" s="193" t="s">
        <v>7800</v>
      </c>
      <c r="F3581" s="40"/>
      <c r="G3581" s="40"/>
      <c r="H3581" s="40"/>
      <c r="I3581" s="40"/>
      <c r="J3581" s="40"/>
      <c r="K3581" s="40"/>
      <c r="L3581" s="40"/>
      <c r="M3581" s="40"/>
    </row>
    <row r="3582" spans="1:13" ht="15.75" customHeight="1" x14ac:dyDescent="0.15">
      <c r="A3582" s="45"/>
      <c r="B3582" s="35"/>
      <c r="C3582" s="40"/>
      <c r="D3582" s="192" t="s">
        <v>7801</v>
      </c>
      <c r="E3582" s="193" t="s">
        <v>7802</v>
      </c>
      <c r="F3582" s="40"/>
      <c r="G3582" s="40"/>
      <c r="H3582" s="40"/>
      <c r="I3582" s="40"/>
      <c r="J3582" s="40"/>
      <c r="K3582" s="40"/>
      <c r="L3582" s="40"/>
      <c r="M3582" s="40"/>
    </row>
    <row r="3583" spans="1:13" ht="15.75" customHeight="1" x14ac:dyDescent="0.15">
      <c r="A3583" s="45"/>
      <c r="B3583" s="35"/>
      <c r="C3583" s="40"/>
      <c r="D3583" s="192" t="s">
        <v>7803</v>
      </c>
      <c r="E3583" s="193" t="s">
        <v>7804</v>
      </c>
      <c r="F3583" s="40"/>
      <c r="G3583" s="40"/>
      <c r="H3583" s="40"/>
      <c r="I3583" s="40"/>
      <c r="J3583" s="40"/>
      <c r="K3583" s="40"/>
      <c r="L3583" s="40"/>
      <c r="M3583" s="40"/>
    </row>
    <row r="3584" spans="1:13" ht="15.75" customHeight="1" x14ac:dyDescent="0.15">
      <c r="A3584" s="45"/>
      <c r="B3584" s="35"/>
      <c r="C3584" s="40"/>
      <c r="D3584" s="192" t="s">
        <v>7805</v>
      </c>
      <c r="E3584" s="193" t="s">
        <v>7806</v>
      </c>
      <c r="F3584" s="40"/>
      <c r="G3584" s="40"/>
      <c r="H3584" s="40"/>
      <c r="I3584" s="40"/>
      <c r="J3584" s="40"/>
      <c r="K3584" s="40"/>
      <c r="L3584" s="40"/>
      <c r="M3584" s="40"/>
    </row>
    <row r="3585" spans="1:13" ht="15.75" customHeight="1" x14ac:dyDescent="0.15">
      <c r="A3585" s="45"/>
      <c r="B3585" s="35"/>
      <c r="C3585" s="40"/>
      <c r="D3585" s="192" t="s">
        <v>7807</v>
      </c>
      <c r="E3585" s="193" t="s">
        <v>7808</v>
      </c>
      <c r="F3585" s="40"/>
      <c r="G3585" s="40"/>
      <c r="H3585" s="40"/>
      <c r="I3585" s="40"/>
      <c r="J3585" s="40"/>
      <c r="K3585" s="40"/>
      <c r="L3585" s="40"/>
      <c r="M3585" s="40"/>
    </row>
    <row r="3586" spans="1:13" ht="15.75" customHeight="1" x14ac:dyDescent="0.15">
      <c r="A3586" s="45"/>
      <c r="B3586" s="35"/>
      <c r="C3586" s="40"/>
      <c r="D3586" s="192" t="s">
        <v>7809</v>
      </c>
      <c r="E3586" s="193" t="s">
        <v>7810</v>
      </c>
      <c r="F3586" s="40"/>
      <c r="G3586" s="40"/>
      <c r="H3586" s="40"/>
      <c r="I3586" s="40"/>
      <c r="J3586" s="40"/>
      <c r="K3586" s="40"/>
      <c r="L3586" s="40"/>
      <c r="M3586" s="40"/>
    </row>
    <row r="3587" spans="1:13" ht="15.75" customHeight="1" x14ac:dyDescent="0.15">
      <c r="A3587" s="45"/>
      <c r="B3587" s="35"/>
      <c r="C3587" s="40"/>
      <c r="D3587" s="192" t="s">
        <v>7811</v>
      </c>
      <c r="E3587" s="193" t="s">
        <v>7812</v>
      </c>
      <c r="F3587" s="40"/>
      <c r="G3587" s="40"/>
      <c r="H3587" s="40"/>
      <c r="I3587" s="40"/>
      <c r="J3587" s="40"/>
      <c r="K3587" s="40"/>
      <c r="L3587" s="40"/>
      <c r="M3587" s="40"/>
    </row>
    <row r="3588" spans="1:13" ht="15.75" customHeight="1" x14ac:dyDescent="0.15">
      <c r="A3588" s="45"/>
      <c r="B3588" s="35"/>
      <c r="C3588" s="40"/>
      <c r="D3588" s="192" t="s">
        <v>7813</v>
      </c>
      <c r="E3588" s="193" t="s">
        <v>7814</v>
      </c>
      <c r="F3588" s="40"/>
      <c r="G3588" s="40"/>
      <c r="H3588" s="40"/>
      <c r="I3588" s="40"/>
      <c r="J3588" s="40"/>
      <c r="K3588" s="40"/>
      <c r="L3588" s="40"/>
      <c r="M3588" s="40"/>
    </row>
    <row r="3589" spans="1:13" ht="15.75" customHeight="1" x14ac:dyDescent="0.15">
      <c r="A3589" s="45"/>
      <c r="B3589" s="35"/>
      <c r="C3589" s="40"/>
      <c r="D3589" s="192" t="s">
        <v>7815</v>
      </c>
      <c r="E3589" s="193" t="s">
        <v>7816</v>
      </c>
      <c r="F3589" s="40"/>
      <c r="G3589" s="40"/>
      <c r="H3589" s="40"/>
      <c r="I3589" s="40"/>
      <c r="J3589" s="40"/>
      <c r="K3589" s="40"/>
      <c r="L3589" s="40"/>
      <c r="M3589" s="40"/>
    </row>
    <row r="3590" spans="1:13" ht="15.75" customHeight="1" x14ac:dyDescent="0.15">
      <c r="A3590" s="45"/>
      <c r="B3590" s="35"/>
      <c r="C3590" s="40"/>
      <c r="D3590" s="192" t="s">
        <v>7817</v>
      </c>
      <c r="E3590" s="193" t="s">
        <v>7818</v>
      </c>
      <c r="F3590" s="40"/>
      <c r="G3590" s="40"/>
      <c r="H3590" s="40"/>
      <c r="I3590" s="40"/>
      <c r="J3590" s="40"/>
      <c r="K3590" s="40"/>
      <c r="L3590" s="40"/>
      <c r="M3590" s="40"/>
    </row>
    <row r="3591" spans="1:13" ht="15.75" customHeight="1" x14ac:dyDescent="0.15">
      <c r="A3591" s="45"/>
      <c r="B3591" s="35"/>
      <c r="C3591" s="40"/>
      <c r="D3591" s="192" t="s">
        <v>7819</v>
      </c>
      <c r="E3591" s="193" t="s">
        <v>7820</v>
      </c>
      <c r="F3591" s="40"/>
      <c r="G3591" s="40"/>
      <c r="H3591" s="40"/>
      <c r="I3591" s="40"/>
      <c r="J3591" s="40"/>
      <c r="K3591" s="40"/>
      <c r="L3591" s="40"/>
      <c r="M3591" s="40"/>
    </row>
    <row r="3592" spans="1:13" ht="15.75" customHeight="1" x14ac:dyDescent="0.15">
      <c r="A3592" s="45"/>
      <c r="B3592" s="35"/>
      <c r="C3592" s="40"/>
      <c r="D3592" s="192" t="s">
        <v>7821</v>
      </c>
      <c r="E3592" s="193" t="s">
        <v>7822</v>
      </c>
      <c r="F3592" s="40"/>
      <c r="G3592" s="40"/>
      <c r="H3592" s="40"/>
      <c r="I3592" s="40"/>
      <c r="J3592" s="40"/>
      <c r="K3592" s="40"/>
      <c r="L3592" s="40"/>
      <c r="M3592" s="40"/>
    </row>
    <row r="3593" spans="1:13" ht="15.75" customHeight="1" x14ac:dyDescent="0.15">
      <c r="A3593" s="45"/>
      <c r="B3593" s="35"/>
      <c r="C3593" s="40"/>
      <c r="D3593" s="192" t="s">
        <v>7823</v>
      </c>
      <c r="E3593" s="193" t="s">
        <v>7824</v>
      </c>
      <c r="F3593" s="40"/>
      <c r="G3593" s="40"/>
      <c r="H3593" s="40"/>
      <c r="I3593" s="40"/>
      <c r="J3593" s="40"/>
      <c r="K3593" s="40"/>
      <c r="L3593" s="40"/>
      <c r="M3593" s="40"/>
    </row>
    <row r="3594" spans="1:13" ht="15.75" customHeight="1" x14ac:dyDescent="0.15">
      <c r="A3594" s="45"/>
      <c r="B3594" s="35"/>
      <c r="C3594" s="40"/>
      <c r="D3594" s="192" t="s">
        <v>7825</v>
      </c>
      <c r="E3594" s="193" t="s">
        <v>7826</v>
      </c>
      <c r="F3594" s="40"/>
      <c r="G3594" s="40"/>
      <c r="H3594" s="40"/>
      <c r="I3594" s="40"/>
      <c r="J3594" s="40"/>
      <c r="K3594" s="40"/>
      <c r="L3594" s="40"/>
      <c r="M3594" s="40"/>
    </row>
    <row r="3595" spans="1:13" ht="15.75" customHeight="1" x14ac:dyDescent="0.15">
      <c r="A3595" s="45"/>
      <c r="B3595" s="35"/>
      <c r="C3595" s="40"/>
      <c r="D3595" s="192" t="s">
        <v>7827</v>
      </c>
      <c r="E3595" s="193" t="s">
        <v>7828</v>
      </c>
      <c r="F3595" s="40"/>
      <c r="G3595" s="40"/>
      <c r="H3595" s="40"/>
      <c r="I3595" s="40"/>
      <c r="J3595" s="40"/>
      <c r="K3595" s="40"/>
      <c r="L3595" s="40"/>
      <c r="M3595" s="40"/>
    </row>
    <row r="3596" spans="1:13" ht="15.75" customHeight="1" x14ac:dyDescent="0.15">
      <c r="A3596" s="45"/>
      <c r="B3596" s="35"/>
      <c r="C3596" s="40"/>
      <c r="D3596" s="192" t="s">
        <v>7829</v>
      </c>
      <c r="E3596" s="193" t="s">
        <v>7830</v>
      </c>
      <c r="F3596" s="40"/>
      <c r="G3596" s="40"/>
      <c r="H3596" s="40"/>
      <c r="I3596" s="40"/>
      <c r="J3596" s="40"/>
      <c r="K3596" s="40"/>
      <c r="L3596" s="40"/>
      <c r="M3596" s="40"/>
    </row>
    <row r="3597" spans="1:13" ht="15.75" customHeight="1" x14ac:dyDescent="0.15">
      <c r="A3597" s="45"/>
      <c r="B3597" s="35"/>
      <c r="C3597" s="40"/>
      <c r="D3597" s="192" t="s">
        <v>7831</v>
      </c>
      <c r="E3597" s="193" t="s">
        <v>7832</v>
      </c>
      <c r="F3597" s="40"/>
      <c r="G3597" s="40"/>
      <c r="H3597" s="40"/>
      <c r="I3597" s="40"/>
      <c r="J3597" s="40"/>
      <c r="K3597" s="40"/>
      <c r="L3597" s="40"/>
      <c r="M3597" s="40"/>
    </row>
    <row r="3598" spans="1:13" ht="15.75" customHeight="1" x14ac:dyDescent="0.15">
      <c r="A3598" s="45"/>
      <c r="B3598" s="35"/>
      <c r="C3598" s="40"/>
      <c r="D3598" s="192" t="s">
        <v>7833</v>
      </c>
      <c r="E3598" s="193" t="s">
        <v>7834</v>
      </c>
      <c r="F3598" s="40"/>
      <c r="G3598" s="40"/>
      <c r="H3598" s="40"/>
      <c r="I3598" s="40"/>
      <c r="J3598" s="40"/>
      <c r="K3598" s="40"/>
      <c r="L3598" s="40"/>
      <c r="M3598" s="40"/>
    </row>
    <row r="3599" spans="1:13" ht="15.75" customHeight="1" x14ac:dyDescent="0.15">
      <c r="A3599" s="45"/>
      <c r="B3599" s="35"/>
      <c r="C3599" s="40"/>
      <c r="D3599" s="192" t="s">
        <v>7835</v>
      </c>
      <c r="E3599" s="193" t="s">
        <v>7836</v>
      </c>
      <c r="F3599" s="40"/>
      <c r="G3599" s="40"/>
      <c r="H3599" s="40"/>
      <c r="I3599" s="40"/>
      <c r="J3599" s="40"/>
      <c r="K3599" s="40"/>
      <c r="L3599" s="40"/>
      <c r="M3599" s="40"/>
    </row>
    <row r="3600" spans="1:13" ht="15.75" customHeight="1" x14ac:dyDescent="0.15">
      <c r="A3600" s="45"/>
      <c r="B3600" s="35"/>
      <c r="C3600" s="40"/>
      <c r="D3600" s="192" t="s">
        <v>7837</v>
      </c>
      <c r="E3600" s="193" t="s">
        <v>7838</v>
      </c>
      <c r="F3600" s="40"/>
      <c r="G3600" s="40"/>
      <c r="H3600" s="40"/>
      <c r="I3600" s="40"/>
      <c r="J3600" s="40"/>
      <c r="K3600" s="40"/>
      <c r="L3600" s="40"/>
      <c r="M3600" s="40"/>
    </row>
    <row r="3601" spans="1:13" ht="15.75" customHeight="1" x14ac:dyDescent="0.15">
      <c r="A3601" s="45"/>
      <c r="B3601" s="35"/>
      <c r="C3601" s="40"/>
      <c r="D3601" s="192" t="s">
        <v>7839</v>
      </c>
      <c r="E3601" s="193" t="s">
        <v>7840</v>
      </c>
      <c r="F3601" s="40"/>
      <c r="G3601" s="40"/>
      <c r="H3601" s="40"/>
      <c r="I3601" s="40"/>
      <c r="J3601" s="40"/>
      <c r="K3601" s="40"/>
      <c r="L3601" s="40"/>
      <c r="M3601" s="40"/>
    </row>
    <row r="3602" spans="1:13" ht="15.75" customHeight="1" x14ac:dyDescent="0.15">
      <c r="A3602" s="45"/>
      <c r="B3602" s="35"/>
      <c r="C3602" s="40"/>
      <c r="D3602" s="192" t="s">
        <v>7841</v>
      </c>
      <c r="E3602" s="193" t="s">
        <v>7842</v>
      </c>
      <c r="F3602" s="40"/>
      <c r="G3602" s="40"/>
      <c r="H3602" s="40"/>
      <c r="I3602" s="40"/>
      <c r="J3602" s="40"/>
      <c r="K3602" s="40"/>
      <c r="L3602" s="40"/>
      <c r="M3602" s="40"/>
    </row>
    <row r="3603" spans="1:13" ht="15.75" customHeight="1" x14ac:dyDescent="0.15">
      <c r="A3603" s="45"/>
      <c r="B3603" s="35"/>
      <c r="C3603" s="40"/>
      <c r="D3603" s="192" t="s">
        <v>7843</v>
      </c>
      <c r="E3603" s="193" t="s">
        <v>7844</v>
      </c>
      <c r="F3603" s="40"/>
      <c r="G3603" s="40"/>
      <c r="H3603" s="40"/>
      <c r="I3603" s="40"/>
      <c r="J3603" s="40"/>
      <c r="K3603" s="40"/>
      <c r="L3603" s="40"/>
      <c r="M3603" s="40"/>
    </row>
    <row r="3604" spans="1:13" ht="15.75" customHeight="1" x14ac:dyDescent="0.15">
      <c r="A3604" s="45"/>
      <c r="B3604" s="35"/>
      <c r="C3604" s="40"/>
      <c r="D3604" s="192" t="s">
        <v>7845</v>
      </c>
      <c r="E3604" s="193" t="s">
        <v>7846</v>
      </c>
      <c r="F3604" s="40"/>
      <c r="G3604" s="40"/>
      <c r="H3604" s="40"/>
      <c r="I3604" s="40"/>
      <c r="J3604" s="40"/>
      <c r="K3604" s="40"/>
      <c r="L3604" s="40"/>
      <c r="M3604" s="40"/>
    </row>
    <row r="3605" spans="1:13" ht="15.75" customHeight="1" x14ac:dyDescent="0.15">
      <c r="A3605" s="45"/>
      <c r="B3605" s="35"/>
      <c r="C3605" s="40"/>
      <c r="D3605" s="192" t="s">
        <v>7847</v>
      </c>
      <c r="E3605" s="193" t="s">
        <v>7848</v>
      </c>
      <c r="F3605" s="40"/>
      <c r="G3605" s="40"/>
      <c r="H3605" s="40"/>
      <c r="I3605" s="40"/>
      <c r="J3605" s="40"/>
      <c r="K3605" s="40"/>
      <c r="L3605" s="40"/>
      <c r="M3605" s="40"/>
    </row>
    <row r="3606" spans="1:13" ht="15.75" customHeight="1" x14ac:dyDescent="0.15">
      <c r="A3606" s="45"/>
      <c r="B3606" s="35"/>
      <c r="C3606" s="40"/>
      <c r="D3606" s="192" t="s">
        <v>7849</v>
      </c>
      <c r="E3606" s="193" t="s">
        <v>7850</v>
      </c>
      <c r="F3606" s="40"/>
      <c r="G3606" s="40"/>
      <c r="H3606" s="40"/>
      <c r="I3606" s="40"/>
      <c r="J3606" s="40"/>
      <c r="K3606" s="40"/>
      <c r="L3606" s="40"/>
      <c r="M3606" s="40"/>
    </row>
    <row r="3607" spans="1:13" ht="15.75" customHeight="1" x14ac:dyDescent="0.15">
      <c r="A3607" s="45"/>
      <c r="B3607" s="35"/>
      <c r="C3607" s="40"/>
      <c r="D3607" s="192" t="s">
        <v>7851</v>
      </c>
      <c r="E3607" s="193" t="s">
        <v>7852</v>
      </c>
      <c r="F3607" s="40"/>
      <c r="G3607" s="40"/>
      <c r="H3607" s="40"/>
      <c r="I3607" s="40"/>
      <c r="J3607" s="40"/>
      <c r="K3607" s="40"/>
      <c r="L3607" s="40"/>
      <c r="M3607" s="40"/>
    </row>
    <row r="3608" spans="1:13" ht="15.75" customHeight="1" x14ac:dyDescent="0.15">
      <c r="A3608" s="45"/>
      <c r="B3608" s="35"/>
      <c r="C3608" s="40"/>
      <c r="D3608" s="192" t="s">
        <v>7853</v>
      </c>
      <c r="E3608" s="193" t="s">
        <v>7854</v>
      </c>
      <c r="F3608" s="40"/>
      <c r="G3608" s="40"/>
      <c r="H3608" s="40"/>
      <c r="I3608" s="40"/>
      <c r="J3608" s="40"/>
      <c r="K3608" s="40"/>
      <c r="L3608" s="40"/>
      <c r="M3608" s="40"/>
    </row>
    <row r="3609" spans="1:13" ht="15.75" customHeight="1" x14ac:dyDescent="0.15">
      <c r="A3609" s="45"/>
      <c r="B3609" s="35"/>
      <c r="C3609" s="40"/>
      <c r="D3609" s="192" t="s">
        <v>7855</v>
      </c>
      <c r="E3609" s="193" t="s">
        <v>7856</v>
      </c>
      <c r="F3609" s="40"/>
      <c r="G3609" s="40"/>
      <c r="H3609" s="40"/>
      <c r="I3609" s="40"/>
      <c r="J3609" s="40"/>
      <c r="K3609" s="40"/>
      <c r="L3609" s="40"/>
      <c r="M3609" s="40"/>
    </row>
    <row r="3610" spans="1:13" ht="15.75" customHeight="1" x14ac:dyDescent="0.15">
      <c r="A3610" s="45"/>
      <c r="B3610" s="35"/>
      <c r="C3610" s="40"/>
      <c r="D3610" s="192" t="s">
        <v>7857</v>
      </c>
      <c r="E3610" s="193" t="s">
        <v>7858</v>
      </c>
      <c r="F3610" s="40"/>
      <c r="G3610" s="40"/>
      <c r="H3610" s="40"/>
      <c r="I3610" s="40"/>
      <c r="J3610" s="40"/>
      <c r="K3610" s="40"/>
      <c r="L3610" s="40"/>
      <c r="M3610" s="40"/>
    </row>
    <row r="3611" spans="1:13" ht="15.75" customHeight="1" x14ac:dyDescent="0.15">
      <c r="A3611" s="45"/>
      <c r="B3611" s="35"/>
      <c r="C3611" s="40"/>
      <c r="D3611" s="192" t="s">
        <v>7859</v>
      </c>
      <c r="E3611" s="193" t="s">
        <v>7860</v>
      </c>
      <c r="F3611" s="40"/>
      <c r="G3611" s="40"/>
      <c r="H3611" s="40"/>
      <c r="I3611" s="40"/>
      <c r="J3611" s="40"/>
      <c r="K3611" s="40"/>
      <c r="L3611" s="40"/>
      <c r="M3611" s="40"/>
    </row>
    <row r="3612" spans="1:13" ht="15.75" customHeight="1" x14ac:dyDescent="0.15">
      <c r="A3612" s="45"/>
      <c r="B3612" s="35"/>
      <c r="C3612" s="40"/>
      <c r="D3612" s="192" t="s">
        <v>7861</v>
      </c>
      <c r="E3612" s="193" t="s">
        <v>7862</v>
      </c>
      <c r="F3612" s="40"/>
      <c r="G3612" s="40"/>
      <c r="H3612" s="40"/>
      <c r="I3612" s="40"/>
      <c r="J3612" s="40"/>
      <c r="K3612" s="40"/>
      <c r="L3612" s="40"/>
      <c r="M3612" s="40"/>
    </row>
    <row r="3613" spans="1:13" ht="15.75" customHeight="1" x14ac:dyDescent="0.15">
      <c r="A3613" s="45"/>
      <c r="B3613" s="35"/>
      <c r="C3613" s="40"/>
      <c r="D3613" s="192" t="s">
        <v>7863</v>
      </c>
      <c r="E3613" s="193" t="s">
        <v>7864</v>
      </c>
      <c r="F3613" s="40"/>
      <c r="G3613" s="40"/>
      <c r="H3613" s="40"/>
      <c r="I3613" s="40"/>
      <c r="J3613" s="40"/>
      <c r="K3613" s="40"/>
      <c r="L3613" s="40"/>
      <c r="M3613" s="40"/>
    </row>
    <row r="3614" spans="1:13" ht="15.75" customHeight="1" x14ac:dyDescent="0.15">
      <c r="A3614" s="45"/>
      <c r="B3614" s="35"/>
      <c r="C3614" s="40"/>
      <c r="D3614" s="192" t="s">
        <v>7865</v>
      </c>
      <c r="E3614" s="193" t="s">
        <v>7866</v>
      </c>
      <c r="F3614" s="40"/>
      <c r="G3614" s="40"/>
      <c r="H3614" s="40"/>
      <c r="I3614" s="40"/>
      <c r="J3614" s="40"/>
      <c r="K3614" s="40"/>
      <c r="L3614" s="40"/>
      <c r="M3614" s="40"/>
    </row>
    <row r="3615" spans="1:13" ht="15.75" customHeight="1" x14ac:dyDescent="0.15">
      <c r="A3615" s="45"/>
      <c r="B3615" s="35"/>
      <c r="C3615" s="40"/>
      <c r="D3615" s="192" t="s">
        <v>7867</v>
      </c>
      <c r="E3615" s="193" t="s">
        <v>7868</v>
      </c>
      <c r="F3615" s="40"/>
      <c r="G3615" s="40"/>
      <c r="H3615" s="40"/>
      <c r="I3615" s="40"/>
      <c r="J3615" s="40"/>
      <c r="K3615" s="40"/>
      <c r="L3615" s="40"/>
      <c r="M3615" s="40"/>
    </row>
    <row r="3616" spans="1:13" ht="15.75" customHeight="1" x14ac:dyDescent="0.15">
      <c r="A3616" s="45"/>
      <c r="B3616" s="35"/>
      <c r="C3616" s="40"/>
      <c r="D3616" s="192" t="s">
        <v>7869</v>
      </c>
      <c r="E3616" s="193" t="s">
        <v>7870</v>
      </c>
      <c r="F3616" s="40"/>
      <c r="G3616" s="40"/>
      <c r="H3616" s="40"/>
      <c r="I3616" s="40"/>
      <c r="J3616" s="40"/>
      <c r="K3616" s="40"/>
      <c r="L3616" s="40"/>
      <c r="M3616" s="40"/>
    </row>
    <row r="3617" spans="1:13" ht="15.75" customHeight="1" x14ac:dyDescent="0.15">
      <c r="A3617" s="45"/>
      <c r="B3617" s="35"/>
      <c r="C3617" s="40"/>
      <c r="D3617" s="192" t="s">
        <v>7871</v>
      </c>
      <c r="E3617" s="193" t="s">
        <v>7872</v>
      </c>
      <c r="F3617" s="40"/>
      <c r="G3617" s="40"/>
      <c r="H3617" s="40"/>
      <c r="I3617" s="40"/>
      <c r="J3617" s="40"/>
      <c r="K3617" s="40"/>
      <c r="L3617" s="40"/>
      <c r="M3617" s="40"/>
    </row>
    <row r="3618" spans="1:13" ht="15.75" customHeight="1" x14ac:dyDescent="0.15">
      <c r="A3618" s="45"/>
      <c r="B3618" s="35"/>
      <c r="C3618" s="40"/>
      <c r="D3618" s="192" t="s">
        <v>7873</v>
      </c>
      <c r="E3618" s="193" t="s">
        <v>7874</v>
      </c>
      <c r="F3618" s="40"/>
      <c r="G3618" s="40"/>
      <c r="H3618" s="40"/>
      <c r="I3618" s="40"/>
      <c r="J3618" s="40"/>
      <c r="K3618" s="40"/>
      <c r="L3618" s="40"/>
      <c r="M3618" s="40"/>
    </row>
    <row r="3619" spans="1:13" ht="15.75" customHeight="1" x14ac:dyDescent="0.15">
      <c r="A3619" s="45"/>
      <c r="B3619" s="35"/>
      <c r="C3619" s="40"/>
      <c r="D3619" s="192" t="s">
        <v>7875</v>
      </c>
      <c r="E3619" s="193" t="s">
        <v>7876</v>
      </c>
      <c r="F3619" s="40"/>
      <c r="G3619" s="40"/>
      <c r="H3619" s="40"/>
      <c r="I3619" s="40"/>
      <c r="J3619" s="40"/>
      <c r="K3619" s="40"/>
      <c r="L3619" s="40"/>
      <c r="M3619" s="40"/>
    </row>
    <row r="3620" spans="1:13" ht="15.75" customHeight="1" x14ac:dyDescent="0.15">
      <c r="A3620" s="45"/>
      <c r="B3620" s="35"/>
      <c r="C3620" s="40"/>
      <c r="D3620" s="192" t="s">
        <v>7877</v>
      </c>
      <c r="E3620" s="193" t="s">
        <v>7878</v>
      </c>
      <c r="F3620" s="40"/>
      <c r="G3620" s="40"/>
      <c r="H3620" s="40"/>
      <c r="I3620" s="40"/>
      <c r="J3620" s="40"/>
      <c r="K3620" s="40"/>
      <c r="L3620" s="40"/>
      <c r="M3620" s="40"/>
    </row>
    <row r="3621" spans="1:13" ht="15.75" customHeight="1" x14ac:dyDescent="0.15">
      <c r="A3621" s="45"/>
      <c r="B3621" s="35"/>
      <c r="C3621" s="40"/>
      <c r="D3621" s="192" t="s">
        <v>7879</v>
      </c>
      <c r="E3621" s="193" t="s">
        <v>7880</v>
      </c>
      <c r="F3621" s="40"/>
      <c r="G3621" s="40"/>
      <c r="H3621" s="40"/>
      <c r="I3621" s="40"/>
      <c r="J3621" s="40"/>
      <c r="K3621" s="40"/>
      <c r="L3621" s="40"/>
      <c r="M3621" s="40"/>
    </row>
    <row r="3622" spans="1:13" ht="15.75" customHeight="1" x14ac:dyDescent="0.15">
      <c r="A3622" s="45"/>
      <c r="B3622" s="35"/>
      <c r="C3622" s="40"/>
      <c r="D3622" s="192" t="s">
        <v>7881</v>
      </c>
      <c r="E3622" s="193" t="s">
        <v>7882</v>
      </c>
      <c r="F3622" s="40"/>
      <c r="G3622" s="40"/>
      <c r="H3622" s="40"/>
      <c r="I3622" s="40"/>
      <c r="J3622" s="40"/>
      <c r="K3622" s="40"/>
      <c r="L3622" s="40"/>
      <c r="M3622" s="40"/>
    </row>
    <row r="3623" spans="1:13" ht="15.75" customHeight="1" x14ac:dyDescent="0.15">
      <c r="A3623" s="45"/>
      <c r="B3623" s="35"/>
      <c r="C3623" s="40"/>
      <c r="D3623" s="192" t="s">
        <v>7883</v>
      </c>
      <c r="E3623" s="193" t="s">
        <v>7884</v>
      </c>
      <c r="F3623" s="40"/>
      <c r="G3623" s="40"/>
      <c r="H3623" s="40"/>
      <c r="I3623" s="40"/>
      <c r="J3623" s="40"/>
      <c r="K3623" s="40"/>
      <c r="L3623" s="40"/>
      <c r="M3623" s="40"/>
    </row>
    <row r="3624" spans="1:13" ht="15.75" customHeight="1" x14ac:dyDescent="0.15">
      <c r="A3624" s="45"/>
      <c r="B3624" s="35"/>
      <c r="C3624" s="40"/>
      <c r="D3624" s="192" t="s">
        <v>7885</v>
      </c>
      <c r="E3624" s="193" t="s">
        <v>7886</v>
      </c>
      <c r="F3624" s="40"/>
      <c r="G3624" s="40"/>
      <c r="H3624" s="40"/>
      <c r="I3624" s="40"/>
      <c r="J3624" s="40"/>
      <c r="K3624" s="40"/>
      <c r="L3624" s="40"/>
      <c r="M3624" s="40"/>
    </row>
    <row r="3625" spans="1:13" ht="15.75" customHeight="1" x14ac:dyDescent="0.15">
      <c r="A3625" s="45"/>
      <c r="B3625" s="35"/>
      <c r="C3625" s="40"/>
      <c r="D3625" s="192" t="s">
        <v>7887</v>
      </c>
      <c r="E3625" s="193" t="s">
        <v>7888</v>
      </c>
      <c r="F3625" s="40"/>
      <c r="G3625" s="40"/>
      <c r="H3625" s="40"/>
      <c r="I3625" s="40"/>
      <c r="J3625" s="40"/>
      <c r="K3625" s="40"/>
      <c r="L3625" s="40"/>
      <c r="M3625" s="40"/>
    </row>
    <row r="3626" spans="1:13" ht="15.75" customHeight="1" x14ac:dyDescent="0.15">
      <c r="A3626" s="45"/>
      <c r="B3626" s="35"/>
      <c r="C3626" s="40"/>
      <c r="D3626" s="192" t="s">
        <v>7889</v>
      </c>
      <c r="E3626" s="193" t="s">
        <v>7890</v>
      </c>
      <c r="F3626" s="40"/>
      <c r="G3626" s="40"/>
      <c r="H3626" s="40"/>
      <c r="I3626" s="40"/>
      <c r="J3626" s="40"/>
      <c r="K3626" s="40"/>
      <c r="L3626" s="40"/>
      <c r="M3626" s="40"/>
    </row>
    <row r="3627" spans="1:13" ht="15.75" customHeight="1" x14ac:dyDescent="0.15">
      <c r="A3627" s="45"/>
      <c r="B3627" s="35"/>
      <c r="C3627" s="40"/>
      <c r="D3627" s="192" t="s">
        <v>7891</v>
      </c>
      <c r="E3627" s="193" t="s">
        <v>7892</v>
      </c>
      <c r="F3627" s="40"/>
      <c r="G3627" s="40"/>
      <c r="H3627" s="40"/>
      <c r="I3627" s="40"/>
      <c r="J3627" s="40"/>
      <c r="K3627" s="40"/>
      <c r="L3627" s="40"/>
      <c r="M3627" s="40"/>
    </row>
    <row r="3628" spans="1:13" ht="15.75" customHeight="1" x14ac:dyDescent="0.15">
      <c r="A3628" s="45"/>
      <c r="B3628" s="35"/>
      <c r="C3628" s="40"/>
      <c r="D3628" s="192" t="s">
        <v>7893</v>
      </c>
      <c r="E3628" s="193" t="s">
        <v>7894</v>
      </c>
      <c r="F3628" s="40"/>
      <c r="G3628" s="40"/>
      <c r="H3628" s="40"/>
      <c r="I3628" s="40"/>
      <c r="J3628" s="40"/>
      <c r="K3628" s="40"/>
      <c r="L3628" s="40"/>
      <c r="M3628" s="40"/>
    </row>
    <row r="3629" spans="1:13" ht="15.75" customHeight="1" x14ac:dyDescent="0.15">
      <c r="A3629" s="45"/>
      <c r="B3629" s="35"/>
      <c r="C3629" s="40"/>
      <c r="D3629" s="192" t="s">
        <v>7895</v>
      </c>
      <c r="E3629" s="193" t="s">
        <v>7896</v>
      </c>
      <c r="F3629" s="40"/>
      <c r="G3629" s="40"/>
      <c r="H3629" s="40"/>
      <c r="I3629" s="40"/>
      <c r="J3629" s="40"/>
      <c r="K3629" s="40"/>
      <c r="L3629" s="40"/>
      <c r="M3629" s="40"/>
    </row>
    <row r="3630" spans="1:13" ht="15.75" customHeight="1" x14ac:dyDescent="0.15">
      <c r="A3630" s="45"/>
      <c r="B3630" s="35"/>
      <c r="C3630" s="40"/>
      <c r="D3630" s="192" t="s">
        <v>7897</v>
      </c>
      <c r="E3630" s="193" t="s">
        <v>7898</v>
      </c>
      <c r="F3630" s="40"/>
      <c r="G3630" s="40"/>
      <c r="H3630" s="40"/>
      <c r="I3630" s="40"/>
      <c r="J3630" s="40"/>
      <c r="K3630" s="40"/>
      <c r="L3630" s="40"/>
      <c r="M3630" s="40"/>
    </row>
    <row r="3631" spans="1:13" ht="15.75" customHeight="1" x14ac:dyDescent="0.15">
      <c r="A3631" s="45"/>
      <c r="B3631" s="35"/>
      <c r="C3631" s="40"/>
      <c r="D3631" s="192" t="s">
        <v>7899</v>
      </c>
      <c r="E3631" s="193" t="s">
        <v>7900</v>
      </c>
      <c r="F3631" s="40"/>
      <c r="G3631" s="40"/>
      <c r="H3631" s="40"/>
      <c r="I3631" s="40"/>
      <c r="J3631" s="40"/>
      <c r="K3631" s="40"/>
      <c r="L3631" s="40"/>
      <c r="M3631" s="40"/>
    </row>
    <row r="3632" spans="1:13" ht="15.75" customHeight="1" x14ac:dyDescent="0.15">
      <c r="A3632" s="45"/>
      <c r="B3632" s="35"/>
      <c r="C3632" s="40"/>
      <c r="D3632" s="192" t="s">
        <v>7901</v>
      </c>
      <c r="E3632" s="193" t="s">
        <v>7902</v>
      </c>
      <c r="F3632" s="40"/>
      <c r="G3632" s="40"/>
      <c r="H3632" s="40"/>
      <c r="I3632" s="40"/>
      <c r="J3632" s="40"/>
      <c r="K3632" s="40"/>
      <c r="L3632" s="40"/>
      <c r="M3632" s="40"/>
    </row>
    <row r="3633" spans="1:13" ht="15.75" customHeight="1" x14ac:dyDescent="0.15">
      <c r="A3633" s="45"/>
      <c r="B3633" s="35"/>
      <c r="C3633" s="40"/>
      <c r="D3633" s="192" t="s">
        <v>7903</v>
      </c>
      <c r="E3633" s="193" t="s">
        <v>7904</v>
      </c>
      <c r="F3633" s="40"/>
      <c r="G3633" s="40"/>
      <c r="H3633" s="40"/>
      <c r="I3633" s="40"/>
      <c r="J3633" s="40"/>
      <c r="K3633" s="40"/>
      <c r="L3633" s="40"/>
      <c r="M3633" s="40"/>
    </row>
    <row r="3634" spans="1:13" ht="15.75" customHeight="1" x14ac:dyDescent="0.15">
      <c r="A3634" s="45"/>
      <c r="B3634" s="35"/>
      <c r="C3634" s="40"/>
      <c r="D3634" s="192" t="s">
        <v>7905</v>
      </c>
      <c r="E3634" s="193" t="s">
        <v>7906</v>
      </c>
      <c r="F3634" s="40"/>
      <c r="G3634" s="40"/>
      <c r="H3634" s="40"/>
      <c r="I3634" s="40"/>
      <c r="J3634" s="40"/>
      <c r="K3634" s="40"/>
      <c r="L3634" s="40"/>
      <c r="M3634" s="40"/>
    </row>
    <row r="3635" spans="1:13" ht="15.75" customHeight="1" x14ac:dyDescent="0.15">
      <c r="A3635" s="45"/>
      <c r="B3635" s="35"/>
      <c r="C3635" s="40"/>
      <c r="D3635" s="192" t="s">
        <v>7907</v>
      </c>
      <c r="E3635" s="193" t="s">
        <v>7908</v>
      </c>
      <c r="F3635" s="40"/>
      <c r="G3635" s="40"/>
      <c r="H3635" s="40"/>
      <c r="I3635" s="40"/>
      <c r="J3635" s="40"/>
      <c r="K3635" s="40"/>
      <c r="L3635" s="40"/>
      <c r="M3635" s="40"/>
    </row>
    <row r="3636" spans="1:13" ht="15.75" customHeight="1" x14ac:dyDescent="0.15">
      <c r="A3636" s="45"/>
      <c r="B3636" s="35"/>
      <c r="C3636" s="40"/>
      <c r="D3636" s="192" t="s">
        <v>7909</v>
      </c>
      <c r="E3636" s="193" t="s">
        <v>7910</v>
      </c>
      <c r="F3636" s="40"/>
      <c r="G3636" s="40"/>
      <c r="H3636" s="40"/>
      <c r="I3636" s="40"/>
      <c r="J3636" s="40"/>
      <c r="K3636" s="40"/>
      <c r="L3636" s="40"/>
      <c r="M3636" s="40"/>
    </row>
    <row r="3637" spans="1:13" ht="15.75" customHeight="1" x14ac:dyDescent="0.15">
      <c r="A3637" s="45"/>
      <c r="B3637" s="35"/>
      <c r="C3637" s="40"/>
      <c r="D3637" s="192" t="s">
        <v>7911</v>
      </c>
      <c r="E3637" s="193" t="s">
        <v>7912</v>
      </c>
      <c r="F3637" s="40"/>
      <c r="G3637" s="40"/>
      <c r="H3637" s="40"/>
      <c r="I3637" s="40"/>
      <c r="J3637" s="40"/>
      <c r="K3637" s="40"/>
      <c r="L3637" s="40"/>
      <c r="M3637" s="40"/>
    </row>
    <row r="3638" spans="1:13" ht="15.75" customHeight="1" x14ac:dyDescent="0.15">
      <c r="A3638" s="45"/>
      <c r="B3638" s="35"/>
      <c r="C3638" s="40"/>
      <c r="D3638" s="192" t="s">
        <v>7913</v>
      </c>
      <c r="E3638" s="193" t="s">
        <v>7914</v>
      </c>
      <c r="F3638" s="40"/>
      <c r="G3638" s="40"/>
      <c r="H3638" s="40"/>
      <c r="I3638" s="40"/>
      <c r="J3638" s="40"/>
      <c r="K3638" s="40"/>
      <c r="L3638" s="40"/>
      <c r="M3638" s="40"/>
    </row>
    <row r="3639" spans="1:13" ht="15.75" customHeight="1" x14ac:dyDescent="0.15">
      <c r="A3639" s="45"/>
      <c r="B3639" s="35"/>
      <c r="C3639" s="40"/>
      <c r="D3639" s="192" t="s">
        <v>7915</v>
      </c>
      <c r="E3639" s="193" t="s">
        <v>7916</v>
      </c>
      <c r="F3639" s="40"/>
      <c r="G3639" s="40"/>
      <c r="H3639" s="40"/>
      <c r="I3639" s="40"/>
      <c r="J3639" s="40"/>
      <c r="K3639" s="40"/>
      <c r="L3639" s="40"/>
      <c r="M3639" s="40"/>
    </row>
    <row r="3640" spans="1:13" ht="15.75" customHeight="1" x14ac:dyDescent="0.15">
      <c r="A3640" s="45"/>
      <c r="B3640" s="35"/>
      <c r="C3640" s="40"/>
      <c r="D3640" s="192" t="s">
        <v>7917</v>
      </c>
      <c r="E3640" s="193" t="s">
        <v>7918</v>
      </c>
      <c r="F3640" s="40"/>
      <c r="G3640" s="40"/>
      <c r="H3640" s="40"/>
      <c r="I3640" s="40"/>
      <c r="J3640" s="40"/>
      <c r="K3640" s="40"/>
      <c r="L3640" s="40"/>
      <c r="M3640" s="40"/>
    </row>
    <row r="3641" spans="1:13" ht="15.75" customHeight="1" x14ac:dyDescent="0.15">
      <c r="A3641" s="45"/>
      <c r="B3641" s="35"/>
      <c r="C3641" s="40"/>
      <c r="D3641" s="192" t="s">
        <v>7919</v>
      </c>
      <c r="E3641" s="193" t="s">
        <v>7920</v>
      </c>
      <c r="F3641" s="40"/>
      <c r="G3641" s="40"/>
      <c r="H3641" s="40"/>
      <c r="I3641" s="40"/>
      <c r="J3641" s="40"/>
      <c r="K3641" s="40"/>
      <c r="L3641" s="40"/>
      <c r="M3641" s="40"/>
    </row>
    <row r="3642" spans="1:13" ht="15.75" customHeight="1" x14ac:dyDescent="0.15">
      <c r="A3642" s="45"/>
      <c r="B3642" s="35"/>
      <c r="C3642" s="40"/>
      <c r="D3642" s="192" t="s">
        <v>7921</v>
      </c>
      <c r="E3642" s="193" t="s">
        <v>7922</v>
      </c>
      <c r="F3642" s="40"/>
      <c r="G3642" s="40"/>
      <c r="H3642" s="40"/>
      <c r="I3642" s="40"/>
      <c r="J3642" s="40"/>
      <c r="K3642" s="40"/>
      <c r="L3642" s="40"/>
      <c r="M3642" s="40"/>
    </row>
    <row r="3643" spans="1:13" ht="15.75" customHeight="1" x14ac:dyDescent="0.15">
      <c r="A3643" s="45"/>
      <c r="B3643" s="35"/>
      <c r="C3643" s="40"/>
      <c r="D3643" s="192" t="s">
        <v>7923</v>
      </c>
      <c r="E3643" s="193" t="s">
        <v>7924</v>
      </c>
      <c r="F3643" s="40"/>
      <c r="G3643" s="40"/>
      <c r="H3643" s="40"/>
      <c r="I3643" s="40"/>
      <c r="J3643" s="40"/>
      <c r="K3643" s="40"/>
      <c r="L3643" s="40"/>
      <c r="M3643" s="40"/>
    </row>
    <row r="3644" spans="1:13" ht="15.75" customHeight="1" x14ac:dyDescent="0.15">
      <c r="A3644" s="45"/>
      <c r="B3644" s="35"/>
      <c r="C3644" s="40"/>
      <c r="D3644" s="192" t="s">
        <v>7925</v>
      </c>
      <c r="E3644" s="193" t="s">
        <v>7926</v>
      </c>
      <c r="F3644" s="40"/>
      <c r="G3644" s="40"/>
      <c r="H3644" s="40"/>
      <c r="I3644" s="40"/>
      <c r="J3644" s="40"/>
      <c r="K3644" s="40"/>
      <c r="L3644" s="40"/>
      <c r="M3644" s="40"/>
    </row>
    <row r="3645" spans="1:13" ht="15.75" customHeight="1" x14ac:dyDescent="0.15">
      <c r="A3645" s="45"/>
      <c r="B3645" s="35"/>
      <c r="C3645" s="40"/>
      <c r="D3645" s="192" t="s">
        <v>7927</v>
      </c>
      <c r="E3645" s="193" t="s">
        <v>7928</v>
      </c>
      <c r="F3645" s="40"/>
      <c r="G3645" s="40"/>
      <c r="H3645" s="40"/>
      <c r="I3645" s="40"/>
      <c r="J3645" s="40"/>
      <c r="K3645" s="40"/>
      <c r="L3645" s="40"/>
      <c r="M3645" s="40"/>
    </row>
    <row r="3646" spans="1:13" ht="15.75" customHeight="1" x14ac:dyDescent="0.15">
      <c r="A3646" s="45"/>
      <c r="B3646" s="35"/>
      <c r="C3646" s="40"/>
      <c r="D3646" s="192" t="s">
        <v>7929</v>
      </c>
      <c r="E3646" s="193" t="s">
        <v>7930</v>
      </c>
      <c r="F3646" s="40"/>
      <c r="G3646" s="40"/>
      <c r="H3646" s="40"/>
      <c r="I3646" s="40"/>
      <c r="J3646" s="40"/>
      <c r="K3646" s="40"/>
      <c r="L3646" s="40"/>
      <c r="M3646" s="40"/>
    </row>
    <row r="3647" spans="1:13" ht="15.75" customHeight="1" x14ac:dyDescent="0.15">
      <c r="A3647" s="45"/>
      <c r="B3647" s="35"/>
      <c r="C3647" s="40"/>
      <c r="D3647" s="192" t="s">
        <v>7931</v>
      </c>
      <c r="E3647" s="193" t="s">
        <v>7932</v>
      </c>
      <c r="F3647" s="40"/>
      <c r="G3647" s="40"/>
      <c r="H3647" s="40"/>
      <c r="I3647" s="40"/>
      <c r="J3647" s="40"/>
      <c r="K3647" s="40"/>
      <c r="L3647" s="40"/>
      <c r="M3647" s="40"/>
    </row>
    <row r="3648" spans="1:13" ht="15.75" customHeight="1" x14ac:dyDescent="0.15">
      <c r="A3648" s="45"/>
      <c r="B3648" s="35"/>
      <c r="C3648" s="40"/>
      <c r="D3648" s="192" t="s">
        <v>7933</v>
      </c>
      <c r="E3648" s="193" t="s">
        <v>7934</v>
      </c>
      <c r="F3648" s="40"/>
      <c r="G3648" s="40"/>
      <c r="H3648" s="40"/>
      <c r="I3648" s="40"/>
      <c r="J3648" s="40"/>
      <c r="K3648" s="40"/>
      <c r="L3648" s="40"/>
      <c r="M3648" s="40"/>
    </row>
    <row r="3649" spans="1:13" ht="15.75" customHeight="1" x14ac:dyDescent="0.15">
      <c r="A3649" s="45"/>
      <c r="B3649" s="35"/>
      <c r="C3649" s="40"/>
      <c r="D3649" s="192" t="s">
        <v>7935</v>
      </c>
      <c r="E3649" s="193" t="s">
        <v>7936</v>
      </c>
      <c r="F3649" s="40"/>
      <c r="G3649" s="40"/>
      <c r="H3649" s="40"/>
      <c r="I3649" s="40"/>
      <c r="J3649" s="40"/>
      <c r="K3649" s="40"/>
      <c r="L3649" s="40"/>
      <c r="M3649" s="40"/>
    </row>
    <row r="3650" spans="1:13" ht="15.75" customHeight="1" x14ac:dyDescent="0.15">
      <c r="A3650" s="45"/>
      <c r="B3650" s="35"/>
      <c r="C3650" s="40"/>
      <c r="D3650" s="192" t="s">
        <v>7937</v>
      </c>
      <c r="E3650" s="193" t="s">
        <v>7938</v>
      </c>
      <c r="F3650" s="40"/>
      <c r="G3650" s="40"/>
      <c r="H3650" s="40"/>
      <c r="I3650" s="40"/>
      <c r="J3650" s="40"/>
      <c r="K3650" s="40"/>
      <c r="L3650" s="40"/>
      <c r="M3650" s="40"/>
    </row>
    <row r="3651" spans="1:13" ht="15.75" customHeight="1" x14ac:dyDescent="0.15">
      <c r="A3651" s="45"/>
      <c r="B3651" s="35"/>
      <c r="C3651" s="40"/>
      <c r="D3651" s="192" t="s">
        <v>7939</v>
      </c>
      <c r="E3651" s="193" t="s">
        <v>7940</v>
      </c>
      <c r="F3651" s="40"/>
      <c r="G3651" s="40"/>
      <c r="H3651" s="40"/>
      <c r="I3651" s="40"/>
      <c r="J3651" s="40"/>
      <c r="K3651" s="40"/>
      <c r="L3651" s="40"/>
      <c r="M3651" s="40"/>
    </row>
    <row r="3652" spans="1:13" ht="15.75" customHeight="1" x14ac:dyDescent="0.15">
      <c r="A3652" s="45"/>
      <c r="B3652" s="35"/>
      <c r="C3652" s="40"/>
      <c r="D3652" s="192" t="s">
        <v>7941</v>
      </c>
      <c r="E3652" s="193" t="s">
        <v>7942</v>
      </c>
      <c r="F3652" s="40"/>
      <c r="G3652" s="40"/>
      <c r="H3652" s="40"/>
      <c r="I3652" s="40"/>
      <c r="J3652" s="40"/>
      <c r="K3652" s="40"/>
      <c r="L3652" s="40"/>
      <c r="M3652" s="40"/>
    </row>
    <row r="3653" spans="1:13" ht="15.75" customHeight="1" x14ac:dyDescent="0.15">
      <c r="A3653" s="45"/>
      <c r="B3653" s="35"/>
      <c r="C3653" s="40"/>
      <c r="D3653" s="192" t="s">
        <v>7943</v>
      </c>
      <c r="E3653" s="193" t="s">
        <v>7944</v>
      </c>
      <c r="F3653" s="40"/>
      <c r="G3653" s="40"/>
      <c r="H3653" s="40"/>
      <c r="I3653" s="40"/>
      <c r="J3653" s="40"/>
      <c r="K3653" s="40"/>
      <c r="L3653" s="40"/>
      <c r="M3653" s="40"/>
    </row>
    <row r="3654" spans="1:13" ht="15.75" customHeight="1" x14ac:dyDescent="0.15">
      <c r="A3654" s="45"/>
      <c r="B3654" s="35"/>
      <c r="C3654" s="40"/>
      <c r="D3654" s="192" t="s">
        <v>7945</v>
      </c>
      <c r="E3654" s="193" t="s">
        <v>7946</v>
      </c>
      <c r="F3654" s="40"/>
      <c r="G3654" s="40"/>
      <c r="H3654" s="40"/>
      <c r="I3654" s="40"/>
      <c r="J3654" s="40"/>
      <c r="K3654" s="40"/>
      <c r="L3654" s="40"/>
      <c r="M3654" s="40"/>
    </row>
    <row r="3655" spans="1:13" ht="15.75" customHeight="1" x14ac:dyDescent="0.15">
      <c r="A3655" s="45"/>
      <c r="B3655" s="35"/>
      <c r="C3655" s="40"/>
      <c r="D3655" s="192" t="s">
        <v>7947</v>
      </c>
      <c r="E3655" s="193" t="s">
        <v>7948</v>
      </c>
      <c r="F3655" s="40"/>
      <c r="G3655" s="40"/>
      <c r="H3655" s="40"/>
      <c r="I3655" s="40"/>
      <c r="J3655" s="40"/>
      <c r="K3655" s="40"/>
      <c r="L3655" s="40"/>
      <c r="M3655" s="40"/>
    </row>
    <row r="3656" spans="1:13" ht="15.75" customHeight="1" x14ac:dyDescent="0.15">
      <c r="A3656" s="45"/>
      <c r="B3656" s="35"/>
      <c r="C3656" s="40"/>
      <c r="D3656" s="192" t="s">
        <v>7949</v>
      </c>
      <c r="E3656" s="193" t="s">
        <v>7950</v>
      </c>
      <c r="F3656" s="40"/>
      <c r="G3656" s="40"/>
      <c r="H3656" s="40"/>
      <c r="I3656" s="40"/>
      <c r="J3656" s="40"/>
      <c r="K3656" s="40"/>
      <c r="L3656" s="40"/>
      <c r="M3656" s="40"/>
    </row>
    <row r="3657" spans="1:13" ht="15.75" customHeight="1" x14ac:dyDescent="0.15">
      <c r="A3657" s="45"/>
      <c r="B3657" s="35"/>
      <c r="C3657" s="40"/>
      <c r="D3657" s="192" t="s">
        <v>7951</v>
      </c>
      <c r="E3657" s="193" t="s">
        <v>7952</v>
      </c>
      <c r="F3657" s="40"/>
      <c r="G3657" s="40"/>
      <c r="H3657" s="40"/>
      <c r="I3657" s="40"/>
      <c r="J3657" s="40"/>
      <c r="K3657" s="40"/>
      <c r="L3657" s="40"/>
      <c r="M3657" s="40"/>
    </row>
    <row r="3658" spans="1:13" ht="15.75" customHeight="1" x14ac:dyDescent="0.15">
      <c r="A3658" s="45"/>
      <c r="B3658" s="35"/>
      <c r="C3658" s="40"/>
      <c r="D3658" s="192" t="s">
        <v>7953</v>
      </c>
      <c r="E3658" s="193" t="s">
        <v>7954</v>
      </c>
      <c r="F3658" s="40"/>
      <c r="G3658" s="40"/>
      <c r="H3658" s="40"/>
      <c r="I3658" s="40"/>
      <c r="J3658" s="40"/>
      <c r="K3658" s="40"/>
      <c r="L3658" s="40"/>
      <c r="M3658" s="40"/>
    </row>
    <row r="3659" spans="1:13" ht="15.75" customHeight="1" x14ac:dyDescent="0.15">
      <c r="A3659" s="45"/>
      <c r="B3659" s="35"/>
      <c r="C3659" s="40"/>
      <c r="D3659" s="192" t="s">
        <v>7955</v>
      </c>
      <c r="E3659" s="193" t="s">
        <v>7956</v>
      </c>
      <c r="F3659" s="40"/>
      <c r="G3659" s="40"/>
      <c r="H3659" s="40"/>
      <c r="I3659" s="40"/>
      <c r="J3659" s="40"/>
      <c r="K3659" s="40"/>
      <c r="L3659" s="40"/>
      <c r="M3659" s="40"/>
    </row>
    <row r="3660" spans="1:13" ht="15.75" customHeight="1" x14ac:dyDescent="0.15">
      <c r="A3660" s="45"/>
      <c r="B3660" s="35"/>
      <c r="C3660" s="40"/>
      <c r="D3660" s="192" t="s">
        <v>7957</v>
      </c>
      <c r="E3660" s="193" t="s">
        <v>7958</v>
      </c>
      <c r="F3660" s="40"/>
      <c r="G3660" s="40"/>
      <c r="H3660" s="40"/>
      <c r="I3660" s="40"/>
      <c r="J3660" s="40"/>
      <c r="K3660" s="40"/>
      <c r="L3660" s="40"/>
      <c r="M3660" s="40"/>
    </row>
    <row r="3661" spans="1:13" ht="15.75" customHeight="1" x14ac:dyDescent="0.15">
      <c r="A3661" s="45"/>
      <c r="B3661" s="35"/>
      <c r="C3661" s="40"/>
      <c r="D3661" s="192" t="s">
        <v>7959</v>
      </c>
      <c r="E3661" s="193" t="s">
        <v>7960</v>
      </c>
      <c r="F3661" s="40"/>
      <c r="G3661" s="40"/>
      <c r="H3661" s="40"/>
      <c r="I3661" s="40"/>
      <c r="J3661" s="40"/>
      <c r="K3661" s="40"/>
      <c r="L3661" s="40"/>
      <c r="M3661" s="40"/>
    </row>
    <row r="3662" spans="1:13" ht="15.75" customHeight="1" x14ac:dyDescent="0.15">
      <c r="A3662" s="45"/>
      <c r="B3662" s="35"/>
      <c r="C3662" s="40"/>
      <c r="D3662" s="192" t="s">
        <v>7961</v>
      </c>
      <c r="E3662" s="193" t="s">
        <v>7962</v>
      </c>
      <c r="F3662" s="40"/>
      <c r="G3662" s="40"/>
      <c r="H3662" s="40"/>
      <c r="I3662" s="40"/>
      <c r="J3662" s="40"/>
      <c r="K3662" s="40"/>
      <c r="L3662" s="40"/>
      <c r="M3662" s="40"/>
    </row>
    <row r="3663" spans="1:13" ht="15.75" customHeight="1" x14ac:dyDescent="0.15">
      <c r="A3663" s="45"/>
      <c r="B3663" s="35"/>
      <c r="C3663" s="40"/>
      <c r="D3663" s="192" t="s">
        <v>7963</v>
      </c>
      <c r="E3663" s="193" t="s">
        <v>7964</v>
      </c>
      <c r="F3663" s="40"/>
      <c r="G3663" s="40"/>
      <c r="H3663" s="40"/>
      <c r="I3663" s="40"/>
      <c r="J3663" s="40"/>
      <c r="K3663" s="40"/>
      <c r="L3663" s="40"/>
      <c r="M3663" s="40"/>
    </row>
    <row r="3664" spans="1:13" ht="15.75" customHeight="1" x14ac:dyDescent="0.15">
      <c r="A3664" s="45"/>
      <c r="B3664" s="35"/>
      <c r="C3664" s="40"/>
      <c r="D3664" s="192" t="s">
        <v>7965</v>
      </c>
      <c r="E3664" s="193" t="s">
        <v>7966</v>
      </c>
      <c r="F3664" s="40"/>
      <c r="G3664" s="40"/>
      <c r="H3664" s="40"/>
      <c r="I3664" s="40"/>
      <c r="J3664" s="40"/>
      <c r="K3664" s="40"/>
      <c r="L3664" s="40"/>
      <c r="M3664" s="40"/>
    </row>
    <row r="3665" spans="1:13" ht="15.75" customHeight="1" x14ac:dyDescent="0.15">
      <c r="A3665" s="45"/>
      <c r="B3665" s="35"/>
      <c r="C3665" s="40"/>
      <c r="D3665" s="192" t="s">
        <v>7967</v>
      </c>
      <c r="E3665" s="193" t="s">
        <v>7968</v>
      </c>
      <c r="F3665" s="40"/>
      <c r="G3665" s="40"/>
      <c r="H3665" s="40"/>
      <c r="I3665" s="40"/>
      <c r="J3665" s="40"/>
      <c r="K3665" s="40"/>
      <c r="L3665" s="40"/>
      <c r="M3665" s="40"/>
    </row>
    <row r="3666" spans="1:13" ht="15.75" customHeight="1" x14ac:dyDescent="0.15">
      <c r="A3666" s="45"/>
      <c r="B3666" s="35"/>
      <c r="C3666" s="40"/>
      <c r="D3666" s="192" t="s">
        <v>7969</v>
      </c>
      <c r="E3666" s="193" t="s">
        <v>7970</v>
      </c>
      <c r="F3666" s="40"/>
      <c r="G3666" s="40"/>
      <c r="H3666" s="40"/>
      <c r="I3666" s="40"/>
      <c r="J3666" s="40"/>
      <c r="K3666" s="40"/>
      <c r="L3666" s="40"/>
      <c r="M3666" s="40"/>
    </row>
    <row r="3667" spans="1:13" ht="15.75" customHeight="1" x14ac:dyDescent="0.15">
      <c r="A3667" s="45"/>
      <c r="B3667" s="35"/>
      <c r="C3667" s="40"/>
      <c r="D3667" s="192" t="s">
        <v>7971</v>
      </c>
      <c r="E3667" s="193" t="s">
        <v>7972</v>
      </c>
      <c r="F3667" s="40"/>
      <c r="G3667" s="40"/>
      <c r="H3667" s="40"/>
      <c r="I3667" s="40"/>
      <c r="J3667" s="40"/>
      <c r="K3667" s="40"/>
      <c r="L3667" s="40"/>
      <c r="M3667" s="40"/>
    </row>
    <row r="3668" spans="1:13" ht="15.75" customHeight="1" x14ac:dyDescent="0.15">
      <c r="A3668" s="45"/>
      <c r="B3668" s="35"/>
      <c r="C3668" s="40"/>
      <c r="D3668" s="192" t="s">
        <v>7973</v>
      </c>
      <c r="E3668" s="193" t="s">
        <v>7974</v>
      </c>
      <c r="F3668" s="40"/>
      <c r="G3668" s="40"/>
      <c r="H3668" s="40"/>
      <c r="I3668" s="40"/>
      <c r="J3668" s="40"/>
      <c r="K3668" s="40"/>
      <c r="L3668" s="40"/>
      <c r="M3668" s="40"/>
    </row>
    <row r="3669" spans="1:13" ht="15.75" customHeight="1" x14ac:dyDescent="0.15">
      <c r="A3669" s="45"/>
      <c r="B3669" s="35"/>
      <c r="C3669" s="40"/>
      <c r="D3669" s="192" t="s">
        <v>7975</v>
      </c>
      <c r="E3669" s="193" t="s">
        <v>7976</v>
      </c>
      <c r="F3669" s="40"/>
      <c r="G3669" s="40"/>
      <c r="H3669" s="40"/>
      <c r="I3669" s="40"/>
      <c r="J3669" s="40"/>
      <c r="K3669" s="40"/>
      <c r="L3669" s="40"/>
      <c r="M3669" s="40"/>
    </row>
    <row r="3670" spans="1:13" ht="15.75" customHeight="1" x14ac:dyDescent="0.15">
      <c r="A3670" s="45"/>
      <c r="B3670" s="35"/>
      <c r="C3670" s="40"/>
      <c r="D3670" s="192" t="s">
        <v>7977</v>
      </c>
      <c r="E3670" s="193" t="s">
        <v>7978</v>
      </c>
      <c r="F3670" s="40"/>
      <c r="G3670" s="40"/>
      <c r="H3670" s="40"/>
      <c r="I3670" s="40"/>
      <c r="J3670" s="40"/>
      <c r="K3670" s="40"/>
      <c r="L3670" s="40"/>
      <c r="M3670" s="40"/>
    </row>
    <row r="3671" spans="1:13" ht="15.75" customHeight="1" x14ac:dyDescent="0.15">
      <c r="A3671" s="45"/>
      <c r="B3671" s="35"/>
      <c r="C3671" s="40"/>
      <c r="D3671" s="192" t="s">
        <v>7979</v>
      </c>
      <c r="E3671" s="193" t="s">
        <v>7980</v>
      </c>
      <c r="F3671" s="40"/>
      <c r="G3671" s="40"/>
      <c r="H3671" s="40"/>
      <c r="I3671" s="40"/>
      <c r="J3671" s="40"/>
      <c r="K3671" s="40"/>
      <c r="L3671" s="40"/>
      <c r="M3671" s="40"/>
    </row>
    <row r="3672" spans="1:13" ht="15.75" customHeight="1" x14ac:dyDescent="0.15">
      <c r="A3672" s="45"/>
      <c r="B3672" s="35"/>
      <c r="C3672" s="40"/>
      <c r="D3672" s="192" t="s">
        <v>7981</v>
      </c>
      <c r="E3672" s="193" t="s">
        <v>7982</v>
      </c>
      <c r="F3672" s="40"/>
      <c r="G3672" s="40"/>
      <c r="H3672" s="40"/>
      <c r="I3672" s="40"/>
      <c r="J3672" s="40"/>
      <c r="K3672" s="40"/>
      <c r="L3672" s="40"/>
      <c r="M3672" s="40"/>
    </row>
    <row r="3673" spans="1:13" ht="15.75" customHeight="1" x14ac:dyDescent="0.15">
      <c r="A3673" s="45"/>
      <c r="B3673" s="35"/>
      <c r="C3673" s="40"/>
      <c r="D3673" s="192" t="s">
        <v>7983</v>
      </c>
      <c r="E3673" s="193" t="s">
        <v>7984</v>
      </c>
      <c r="F3673" s="40"/>
      <c r="G3673" s="40"/>
      <c r="H3673" s="40"/>
      <c r="I3673" s="40"/>
      <c r="J3673" s="40"/>
      <c r="K3673" s="40"/>
      <c r="L3673" s="40"/>
      <c r="M3673" s="40"/>
    </row>
    <row r="3674" spans="1:13" ht="15.75" customHeight="1" x14ac:dyDescent="0.15">
      <c r="A3674" s="45"/>
      <c r="B3674" s="35"/>
      <c r="C3674" s="40"/>
      <c r="D3674" s="192" t="s">
        <v>7985</v>
      </c>
      <c r="E3674" s="193" t="s">
        <v>7986</v>
      </c>
      <c r="F3674" s="40"/>
      <c r="G3674" s="40"/>
      <c r="H3674" s="40"/>
      <c r="I3674" s="40"/>
      <c r="J3674" s="40"/>
      <c r="K3674" s="40"/>
      <c r="L3674" s="40"/>
      <c r="M3674" s="40"/>
    </row>
    <row r="3675" spans="1:13" ht="15.75" customHeight="1" x14ac:dyDescent="0.15">
      <c r="A3675" s="45"/>
      <c r="B3675" s="35"/>
      <c r="C3675" s="40"/>
      <c r="D3675" s="192" t="s">
        <v>7987</v>
      </c>
      <c r="E3675" s="193" t="s">
        <v>7988</v>
      </c>
      <c r="F3675" s="40"/>
      <c r="G3675" s="40"/>
      <c r="H3675" s="40"/>
      <c r="I3675" s="40"/>
      <c r="J3675" s="40"/>
      <c r="K3675" s="40"/>
      <c r="L3675" s="40"/>
      <c r="M3675" s="40"/>
    </row>
    <row r="3676" spans="1:13" ht="15.75" customHeight="1" x14ac:dyDescent="0.15">
      <c r="A3676" s="45"/>
      <c r="B3676" s="35"/>
      <c r="C3676" s="40"/>
      <c r="D3676" s="192" t="s">
        <v>7989</v>
      </c>
      <c r="E3676" s="193" t="s">
        <v>7990</v>
      </c>
      <c r="F3676" s="40"/>
      <c r="G3676" s="40"/>
      <c r="H3676" s="40"/>
      <c r="I3676" s="40"/>
      <c r="J3676" s="40"/>
      <c r="K3676" s="40"/>
      <c r="L3676" s="40"/>
      <c r="M3676" s="40"/>
    </row>
    <row r="3677" spans="1:13" ht="15.75" customHeight="1" x14ac:dyDescent="0.15">
      <c r="A3677" s="45"/>
      <c r="B3677" s="35"/>
      <c r="C3677" s="40"/>
      <c r="D3677" s="192" t="s">
        <v>7991</v>
      </c>
      <c r="E3677" s="193" t="s">
        <v>7992</v>
      </c>
      <c r="F3677" s="40"/>
      <c r="G3677" s="40"/>
      <c r="H3677" s="40"/>
      <c r="I3677" s="40"/>
      <c r="J3677" s="40"/>
      <c r="K3677" s="40"/>
      <c r="L3677" s="40"/>
      <c r="M3677" s="40"/>
    </row>
    <row r="3678" spans="1:13" ht="15.75" customHeight="1" x14ac:dyDescent="0.15">
      <c r="A3678" s="45"/>
      <c r="B3678" s="35"/>
      <c r="C3678" s="40"/>
      <c r="D3678" s="192" t="s">
        <v>7993</v>
      </c>
      <c r="E3678" s="193" t="s">
        <v>7994</v>
      </c>
      <c r="F3678" s="40"/>
      <c r="G3678" s="40"/>
      <c r="H3678" s="40"/>
      <c r="I3678" s="40"/>
      <c r="J3678" s="40"/>
      <c r="K3678" s="40"/>
      <c r="L3678" s="40"/>
      <c r="M3678" s="40"/>
    </row>
    <row r="3679" spans="1:13" ht="15.75" customHeight="1" x14ac:dyDescent="0.15">
      <c r="A3679" s="45"/>
      <c r="B3679" s="35"/>
      <c r="C3679" s="40"/>
      <c r="D3679" s="192" t="s">
        <v>7995</v>
      </c>
      <c r="E3679" s="193" t="s">
        <v>7996</v>
      </c>
      <c r="F3679" s="40"/>
      <c r="G3679" s="40"/>
      <c r="H3679" s="40"/>
      <c r="I3679" s="40"/>
      <c r="J3679" s="40"/>
      <c r="K3679" s="40"/>
      <c r="L3679" s="40"/>
      <c r="M3679" s="40"/>
    </row>
    <row r="3680" spans="1:13" ht="15.75" customHeight="1" x14ac:dyDescent="0.15">
      <c r="A3680" s="45"/>
      <c r="B3680" s="35"/>
      <c r="C3680" s="40"/>
      <c r="D3680" s="192" t="s">
        <v>7997</v>
      </c>
      <c r="E3680" s="193" t="s">
        <v>7998</v>
      </c>
      <c r="F3680" s="40"/>
      <c r="G3680" s="40"/>
      <c r="H3680" s="40"/>
      <c r="I3680" s="40"/>
      <c r="J3680" s="40"/>
      <c r="K3680" s="40"/>
      <c r="L3680" s="40"/>
      <c r="M3680" s="40"/>
    </row>
    <row r="3681" spans="1:13" ht="15.75" customHeight="1" x14ac:dyDescent="0.15">
      <c r="A3681" s="45"/>
      <c r="B3681" s="35"/>
      <c r="C3681" s="40"/>
      <c r="D3681" s="192" t="s">
        <v>7999</v>
      </c>
      <c r="E3681" s="193" t="s">
        <v>8000</v>
      </c>
      <c r="F3681" s="40"/>
      <c r="G3681" s="40"/>
      <c r="H3681" s="40"/>
      <c r="I3681" s="40"/>
      <c r="J3681" s="40"/>
      <c r="K3681" s="40"/>
      <c r="L3681" s="40"/>
      <c r="M3681" s="40"/>
    </row>
    <row r="3682" spans="1:13" ht="15.75" customHeight="1" x14ac:dyDescent="0.15">
      <c r="A3682" s="45"/>
      <c r="B3682" s="35"/>
      <c r="C3682" s="40"/>
      <c r="D3682" s="192" t="s">
        <v>8001</v>
      </c>
      <c r="E3682" s="193" t="s">
        <v>8002</v>
      </c>
      <c r="F3682" s="40"/>
      <c r="G3682" s="40"/>
      <c r="H3682" s="40"/>
      <c r="I3682" s="40"/>
      <c r="J3682" s="40"/>
      <c r="K3682" s="40"/>
      <c r="L3682" s="40"/>
      <c r="M3682" s="40"/>
    </row>
    <row r="3683" spans="1:13" ht="15.75" customHeight="1" x14ac:dyDescent="0.15">
      <c r="A3683" s="45"/>
      <c r="B3683" s="35"/>
      <c r="C3683" s="40"/>
      <c r="D3683" s="192" t="s">
        <v>8003</v>
      </c>
      <c r="E3683" s="193" t="s">
        <v>8004</v>
      </c>
      <c r="F3683" s="40"/>
      <c r="G3683" s="40"/>
      <c r="H3683" s="40"/>
      <c r="I3683" s="40"/>
      <c r="J3683" s="40"/>
      <c r="K3683" s="40"/>
      <c r="L3683" s="40"/>
      <c r="M3683" s="40"/>
    </row>
    <row r="3684" spans="1:13" ht="15.75" customHeight="1" x14ac:dyDescent="0.15">
      <c r="A3684" s="45"/>
      <c r="B3684" s="35"/>
      <c r="C3684" s="40"/>
      <c r="D3684" s="192" t="s">
        <v>8005</v>
      </c>
      <c r="E3684" s="193" t="s">
        <v>8006</v>
      </c>
      <c r="F3684" s="40"/>
      <c r="G3684" s="40"/>
      <c r="H3684" s="40"/>
      <c r="I3684" s="40"/>
      <c r="J3684" s="40"/>
      <c r="K3684" s="40"/>
      <c r="L3684" s="40"/>
      <c r="M3684" s="40"/>
    </row>
    <row r="3685" spans="1:13" ht="15.75" customHeight="1" x14ac:dyDescent="0.15">
      <c r="A3685" s="45"/>
      <c r="B3685" s="35"/>
      <c r="C3685" s="40"/>
      <c r="D3685" s="192" t="s">
        <v>8007</v>
      </c>
      <c r="E3685" s="193" t="s">
        <v>8008</v>
      </c>
      <c r="F3685" s="40"/>
      <c r="G3685" s="40"/>
      <c r="H3685" s="40"/>
      <c r="I3685" s="40"/>
      <c r="J3685" s="40"/>
      <c r="K3685" s="40"/>
      <c r="L3685" s="40"/>
      <c r="M3685" s="40"/>
    </row>
    <row r="3686" spans="1:13" ht="15.75" customHeight="1" x14ac:dyDescent="0.15">
      <c r="A3686" s="45"/>
      <c r="B3686" s="35"/>
      <c r="C3686" s="40"/>
      <c r="D3686" s="192" t="s">
        <v>8009</v>
      </c>
      <c r="E3686" s="193" t="s">
        <v>8010</v>
      </c>
      <c r="F3686" s="40"/>
      <c r="G3686" s="40"/>
      <c r="H3686" s="40"/>
      <c r="I3686" s="40"/>
      <c r="J3686" s="40"/>
      <c r="K3686" s="40"/>
      <c r="L3686" s="40"/>
      <c r="M3686" s="40"/>
    </row>
    <row r="3687" spans="1:13" ht="15.75" customHeight="1" x14ac:dyDescent="0.15">
      <c r="A3687" s="45"/>
      <c r="B3687" s="35"/>
      <c r="C3687" s="40"/>
      <c r="D3687" s="192" t="s">
        <v>8011</v>
      </c>
      <c r="E3687" s="193" t="s">
        <v>8012</v>
      </c>
      <c r="F3687" s="40"/>
      <c r="G3687" s="40"/>
      <c r="H3687" s="40"/>
      <c r="I3687" s="40"/>
      <c r="J3687" s="40"/>
      <c r="K3687" s="40"/>
      <c r="L3687" s="40"/>
      <c r="M3687" s="40"/>
    </row>
    <row r="3688" spans="1:13" ht="15.75" customHeight="1" x14ac:dyDescent="0.15">
      <c r="A3688" s="45"/>
      <c r="B3688" s="35"/>
      <c r="C3688" s="40"/>
      <c r="D3688" s="192" t="s">
        <v>8013</v>
      </c>
      <c r="E3688" s="193" t="s">
        <v>8014</v>
      </c>
      <c r="F3688" s="40"/>
      <c r="G3688" s="40"/>
      <c r="H3688" s="40"/>
      <c r="I3688" s="40"/>
      <c r="J3688" s="40"/>
      <c r="K3688" s="40"/>
      <c r="L3688" s="40"/>
      <c r="M3688" s="40"/>
    </row>
    <row r="3689" spans="1:13" ht="15.75" customHeight="1" x14ac:dyDescent="0.15">
      <c r="A3689" s="45"/>
      <c r="B3689" s="35"/>
      <c r="C3689" s="40"/>
      <c r="D3689" s="192" t="s">
        <v>8015</v>
      </c>
      <c r="E3689" s="193" t="s">
        <v>8016</v>
      </c>
      <c r="F3689" s="40"/>
      <c r="G3689" s="40"/>
      <c r="H3689" s="40"/>
      <c r="I3689" s="40"/>
      <c r="J3689" s="40"/>
      <c r="K3689" s="40"/>
      <c r="L3689" s="40"/>
      <c r="M3689" s="40"/>
    </row>
    <row r="3690" spans="1:13" ht="15.75" customHeight="1" x14ac:dyDescent="0.15">
      <c r="A3690" s="45"/>
      <c r="B3690" s="35"/>
      <c r="C3690" s="40"/>
      <c r="D3690" s="192" t="s">
        <v>8017</v>
      </c>
      <c r="E3690" s="193" t="s">
        <v>8018</v>
      </c>
      <c r="F3690" s="40"/>
      <c r="G3690" s="40"/>
      <c r="H3690" s="40"/>
      <c r="I3690" s="40"/>
      <c r="J3690" s="40"/>
      <c r="K3690" s="40"/>
      <c r="L3690" s="40"/>
      <c r="M3690" s="40"/>
    </row>
    <row r="3691" spans="1:13" ht="15.75" customHeight="1" x14ac:dyDescent="0.15">
      <c r="A3691" s="45"/>
      <c r="B3691" s="35"/>
      <c r="C3691" s="40"/>
      <c r="D3691" s="192" t="s">
        <v>8019</v>
      </c>
      <c r="E3691" s="193" t="s">
        <v>8020</v>
      </c>
      <c r="F3691" s="40"/>
      <c r="G3691" s="40"/>
      <c r="H3691" s="40"/>
      <c r="I3691" s="40"/>
      <c r="J3691" s="40"/>
      <c r="K3691" s="40"/>
      <c r="L3691" s="40"/>
      <c r="M3691" s="40"/>
    </row>
    <row r="3692" spans="1:13" ht="15.75" customHeight="1" x14ac:dyDescent="0.15">
      <c r="A3692" s="45"/>
      <c r="B3692" s="35"/>
      <c r="C3692" s="40"/>
      <c r="D3692" s="192" t="s">
        <v>8021</v>
      </c>
      <c r="E3692" s="193" t="s">
        <v>8022</v>
      </c>
      <c r="F3692" s="40"/>
      <c r="G3692" s="40"/>
      <c r="H3692" s="40"/>
      <c r="I3692" s="40"/>
      <c r="J3692" s="40"/>
      <c r="K3692" s="40"/>
      <c r="L3692" s="40"/>
      <c r="M3692" s="40"/>
    </row>
    <row r="3693" spans="1:13" ht="15.75" customHeight="1" x14ac:dyDescent="0.15">
      <c r="A3693" s="45"/>
      <c r="B3693" s="35"/>
      <c r="C3693" s="40"/>
      <c r="D3693" s="192" t="s">
        <v>8023</v>
      </c>
      <c r="E3693" s="193" t="s">
        <v>8024</v>
      </c>
      <c r="F3693" s="40"/>
      <c r="G3693" s="40"/>
      <c r="H3693" s="40"/>
      <c r="I3693" s="40"/>
      <c r="J3693" s="40"/>
      <c r="K3693" s="40"/>
      <c r="L3693" s="40"/>
      <c r="M3693" s="40"/>
    </row>
    <row r="3694" spans="1:13" ht="15.75" customHeight="1" x14ac:dyDescent="0.15">
      <c r="A3694" s="45"/>
      <c r="B3694" s="35"/>
      <c r="C3694" s="40"/>
      <c r="D3694" s="192" t="s">
        <v>8025</v>
      </c>
      <c r="E3694" s="193" t="s">
        <v>8026</v>
      </c>
      <c r="F3694" s="40"/>
      <c r="G3694" s="40"/>
      <c r="H3694" s="40"/>
      <c r="I3694" s="40"/>
      <c r="J3694" s="40"/>
      <c r="K3694" s="40"/>
      <c r="L3694" s="40"/>
      <c r="M3694" s="40"/>
    </row>
    <row r="3695" spans="1:13" ht="15.75" customHeight="1" x14ac:dyDescent="0.15">
      <c r="A3695" s="45"/>
      <c r="B3695" s="35"/>
      <c r="C3695" s="40"/>
      <c r="D3695" s="192" t="s">
        <v>8027</v>
      </c>
      <c r="E3695" s="193" t="s">
        <v>8028</v>
      </c>
      <c r="F3695" s="40"/>
      <c r="G3695" s="40"/>
      <c r="H3695" s="40"/>
      <c r="I3695" s="40"/>
      <c r="J3695" s="40"/>
      <c r="K3695" s="40"/>
      <c r="L3695" s="40"/>
      <c r="M3695" s="40"/>
    </row>
    <row r="3696" spans="1:13" ht="15.75" customHeight="1" x14ac:dyDescent="0.15">
      <c r="A3696" s="45"/>
      <c r="B3696" s="35"/>
      <c r="C3696" s="40"/>
      <c r="D3696" s="192" t="s">
        <v>8029</v>
      </c>
      <c r="E3696" s="193" t="s">
        <v>8030</v>
      </c>
      <c r="F3696" s="40"/>
      <c r="G3696" s="40"/>
      <c r="H3696" s="40"/>
      <c r="I3696" s="40"/>
      <c r="J3696" s="40"/>
      <c r="K3696" s="40"/>
      <c r="L3696" s="40"/>
      <c r="M3696" s="40"/>
    </row>
    <row r="3697" spans="1:13" ht="15.75" customHeight="1" x14ac:dyDescent="0.15">
      <c r="A3697" s="45"/>
      <c r="B3697" s="35"/>
      <c r="C3697" s="40"/>
      <c r="D3697" s="192" t="s">
        <v>8031</v>
      </c>
      <c r="E3697" s="193" t="s">
        <v>8032</v>
      </c>
      <c r="F3697" s="40"/>
      <c r="G3697" s="40"/>
      <c r="H3697" s="40"/>
      <c r="I3697" s="40"/>
      <c r="J3697" s="40"/>
      <c r="K3697" s="40"/>
      <c r="L3697" s="40"/>
      <c r="M3697" s="40"/>
    </row>
    <row r="3698" spans="1:13" ht="15.75" customHeight="1" x14ac:dyDescent="0.15">
      <c r="A3698" s="45"/>
      <c r="B3698" s="35"/>
      <c r="C3698" s="40"/>
      <c r="D3698" s="192" t="s">
        <v>8033</v>
      </c>
      <c r="E3698" s="193" t="s">
        <v>8034</v>
      </c>
      <c r="F3698" s="40"/>
      <c r="G3698" s="40"/>
      <c r="H3698" s="40"/>
      <c r="I3698" s="40"/>
      <c r="J3698" s="40"/>
      <c r="K3698" s="40"/>
      <c r="L3698" s="40"/>
      <c r="M3698" s="40"/>
    </row>
    <row r="3699" spans="1:13" ht="15.75" customHeight="1" x14ac:dyDescent="0.15">
      <c r="A3699" s="45"/>
      <c r="B3699" s="35"/>
      <c r="C3699" s="40"/>
      <c r="D3699" s="192" t="s">
        <v>8035</v>
      </c>
      <c r="E3699" s="193" t="s">
        <v>8036</v>
      </c>
      <c r="F3699" s="40"/>
      <c r="G3699" s="40"/>
      <c r="H3699" s="40"/>
      <c r="I3699" s="40"/>
      <c r="J3699" s="40"/>
      <c r="K3699" s="40"/>
      <c r="L3699" s="40"/>
      <c r="M3699" s="40"/>
    </row>
    <row r="3700" spans="1:13" ht="15.75" customHeight="1" x14ac:dyDescent="0.15">
      <c r="A3700" s="45"/>
      <c r="B3700" s="35"/>
      <c r="C3700" s="40"/>
      <c r="D3700" s="192" t="s">
        <v>8037</v>
      </c>
      <c r="E3700" s="193" t="s">
        <v>8038</v>
      </c>
      <c r="F3700" s="40"/>
      <c r="G3700" s="40"/>
      <c r="H3700" s="40"/>
      <c r="I3700" s="40"/>
      <c r="J3700" s="40"/>
      <c r="K3700" s="40"/>
      <c r="L3700" s="40"/>
      <c r="M3700" s="40"/>
    </row>
    <row r="3701" spans="1:13" ht="15.75" customHeight="1" x14ac:dyDescent="0.15">
      <c r="A3701" s="45"/>
      <c r="B3701" s="35"/>
      <c r="C3701" s="40"/>
      <c r="D3701" s="192" t="s">
        <v>8039</v>
      </c>
      <c r="E3701" s="193" t="s">
        <v>8040</v>
      </c>
      <c r="F3701" s="40"/>
      <c r="G3701" s="40"/>
      <c r="H3701" s="40"/>
      <c r="I3701" s="40"/>
      <c r="J3701" s="40"/>
      <c r="K3701" s="40"/>
      <c r="L3701" s="40"/>
      <c r="M3701" s="40"/>
    </row>
    <row r="3702" spans="1:13" ht="15.75" customHeight="1" x14ac:dyDescent="0.15">
      <c r="A3702" s="45"/>
      <c r="B3702" s="35"/>
      <c r="C3702" s="40"/>
      <c r="D3702" s="192" t="s">
        <v>8041</v>
      </c>
      <c r="E3702" s="193" t="s">
        <v>8042</v>
      </c>
      <c r="F3702" s="40"/>
      <c r="G3702" s="40"/>
      <c r="H3702" s="40"/>
      <c r="I3702" s="40"/>
      <c r="J3702" s="40"/>
      <c r="K3702" s="40"/>
      <c r="L3702" s="40"/>
      <c r="M3702" s="40"/>
    </row>
    <row r="3703" spans="1:13" ht="15.75" customHeight="1" x14ac:dyDescent="0.15">
      <c r="A3703" s="45"/>
      <c r="B3703" s="35"/>
      <c r="C3703" s="40"/>
      <c r="D3703" s="192" t="s">
        <v>8043</v>
      </c>
      <c r="E3703" s="193" t="s">
        <v>8044</v>
      </c>
      <c r="F3703" s="40"/>
      <c r="G3703" s="40"/>
      <c r="H3703" s="40"/>
      <c r="I3703" s="40"/>
      <c r="J3703" s="40"/>
      <c r="K3703" s="40"/>
      <c r="L3703" s="40"/>
      <c r="M3703" s="40"/>
    </row>
    <row r="3704" spans="1:13" ht="15.75" customHeight="1" x14ac:dyDescent="0.15">
      <c r="A3704" s="45"/>
      <c r="B3704" s="35"/>
      <c r="C3704" s="40"/>
      <c r="D3704" s="192" t="s">
        <v>8045</v>
      </c>
      <c r="E3704" s="193" t="s">
        <v>8046</v>
      </c>
      <c r="F3704" s="40"/>
      <c r="G3704" s="40"/>
      <c r="H3704" s="40"/>
      <c r="I3704" s="40"/>
      <c r="J3704" s="40"/>
      <c r="K3704" s="40"/>
      <c r="L3704" s="40"/>
      <c r="M3704" s="40"/>
    </row>
    <row r="3705" spans="1:13" ht="15.75" customHeight="1" x14ac:dyDescent="0.15">
      <c r="A3705" s="45"/>
      <c r="B3705" s="35"/>
      <c r="C3705" s="40"/>
      <c r="D3705" s="192" t="s">
        <v>8047</v>
      </c>
      <c r="E3705" s="193" t="s">
        <v>8048</v>
      </c>
      <c r="F3705" s="40"/>
      <c r="G3705" s="40"/>
      <c r="H3705" s="40"/>
      <c r="I3705" s="40"/>
      <c r="J3705" s="40"/>
      <c r="K3705" s="40"/>
      <c r="L3705" s="40"/>
      <c r="M3705" s="40"/>
    </row>
    <row r="3706" spans="1:13" ht="15.75" customHeight="1" x14ac:dyDescent="0.15">
      <c r="A3706" s="45"/>
      <c r="B3706" s="35"/>
      <c r="C3706" s="40"/>
      <c r="D3706" s="192" t="s">
        <v>8049</v>
      </c>
      <c r="E3706" s="193" t="s">
        <v>8050</v>
      </c>
      <c r="F3706" s="40"/>
      <c r="G3706" s="40"/>
      <c r="H3706" s="40"/>
      <c r="I3706" s="40"/>
      <c r="J3706" s="40"/>
      <c r="K3706" s="40"/>
      <c r="L3706" s="40"/>
      <c r="M3706" s="40"/>
    </row>
    <row r="3707" spans="1:13" ht="15.75" customHeight="1" x14ac:dyDescent="0.15">
      <c r="A3707" s="45"/>
      <c r="B3707" s="35"/>
      <c r="C3707" s="40"/>
      <c r="D3707" s="192" t="s">
        <v>8051</v>
      </c>
      <c r="E3707" s="193" t="s">
        <v>8052</v>
      </c>
      <c r="F3707" s="40"/>
      <c r="G3707" s="40"/>
      <c r="H3707" s="40"/>
      <c r="I3707" s="40"/>
      <c r="J3707" s="40"/>
      <c r="K3707" s="40"/>
      <c r="L3707" s="40"/>
      <c r="M3707" s="40"/>
    </row>
    <row r="3708" spans="1:13" ht="15.75" customHeight="1" x14ac:dyDescent="0.15">
      <c r="A3708" s="45"/>
      <c r="B3708" s="35"/>
      <c r="C3708" s="40"/>
      <c r="D3708" s="192" t="s">
        <v>8053</v>
      </c>
      <c r="E3708" s="193" t="s">
        <v>8054</v>
      </c>
      <c r="F3708" s="40"/>
      <c r="G3708" s="40"/>
      <c r="H3708" s="40"/>
      <c r="I3708" s="40"/>
      <c r="J3708" s="40"/>
      <c r="K3708" s="40"/>
      <c r="L3708" s="40"/>
      <c r="M3708" s="40"/>
    </row>
    <row r="3709" spans="1:13" ht="15.75" customHeight="1" x14ac:dyDescent="0.15">
      <c r="A3709" s="45"/>
      <c r="B3709" s="35"/>
      <c r="C3709" s="40"/>
      <c r="D3709" s="192" t="s">
        <v>8055</v>
      </c>
      <c r="E3709" s="193" t="s">
        <v>8056</v>
      </c>
      <c r="F3709" s="40"/>
      <c r="G3709" s="40"/>
      <c r="H3709" s="40"/>
      <c r="I3709" s="40"/>
      <c r="J3709" s="40"/>
      <c r="K3709" s="40"/>
      <c r="L3709" s="40"/>
      <c r="M3709" s="40"/>
    </row>
    <row r="3710" spans="1:13" ht="15.75" customHeight="1" x14ac:dyDescent="0.15">
      <c r="A3710" s="45"/>
      <c r="B3710" s="35"/>
      <c r="C3710" s="40"/>
      <c r="D3710" s="192" t="s">
        <v>8057</v>
      </c>
      <c r="E3710" s="193" t="s">
        <v>8058</v>
      </c>
      <c r="F3710" s="40"/>
      <c r="G3710" s="40"/>
      <c r="H3710" s="40"/>
      <c r="I3710" s="40"/>
      <c r="J3710" s="40"/>
      <c r="K3710" s="40"/>
      <c r="L3710" s="40"/>
      <c r="M3710" s="40"/>
    </row>
    <row r="3711" spans="1:13" ht="15.75" customHeight="1" x14ac:dyDescent="0.15">
      <c r="A3711" s="45"/>
      <c r="B3711" s="35"/>
      <c r="C3711" s="40"/>
      <c r="D3711" s="192" t="s">
        <v>8059</v>
      </c>
      <c r="E3711" s="193" t="s">
        <v>8060</v>
      </c>
      <c r="F3711" s="40"/>
      <c r="G3711" s="40"/>
      <c r="H3711" s="40"/>
      <c r="I3711" s="40"/>
      <c r="J3711" s="40"/>
      <c r="K3711" s="40"/>
      <c r="L3711" s="40"/>
      <c r="M3711" s="40"/>
    </row>
    <row r="3712" spans="1:13" ht="15.75" customHeight="1" x14ac:dyDescent="0.15">
      <c r="A3712" s="45"/>
      <c r="B3712" s="35"/>
      <c r="C3712" s="40"/>
      <c r="D3712" s="192" t="s">
        <v>8061</v>
      </c>
      <c r="E3712" s="193" t="s">
        <v>8062</v>
      </c>
      <c r="F3712" s="40"/>
      <c r="G3712" s="40"/>
      <c r="H3712" s="40"/>
      <c r="I3712" s="40"/>
      <c r="J3712" s="40"/>
      <c r="K3712" s="40"/>
      <c r="L3712" s="40"/>
      <c r="M3712" s="40"/>
    </row>
    <row r="3713" spans="1:13" ht="15.75" customHeight="1" x14ac:dyDescent="0.15">
      <c r="A3713" s="45"/>
      <c r="B3713" s="35"/>
      <c r="C3713" s="40"/>
      <c r="D3713" s="192" t="s">
        <v>8063</v>
      </c>
      <c r="E3713" s="193" t="s">
        <v>8064</v>
      </c>
      <c r="F3713" s="40"/>
      <c r="G3713" s="40"/>
      <c r="H3713" s="40"/>
      <c r="I3713" s="40"/>
      <c r="J3713" s="40"/>
      <c r="K3713" s="40"/>
      <c r="L3713" s="40"/>
      <c r="M3713" s="40"/>
    </row>
    <row r="3714" spans="1:13" ht="15.75" customHeight="1" x14ac:dyDescent="0.15">
      <c r="A3714" s="45"/>
      <c r="B3714" s="35"/>
      <c r="C3714" s="40"/>
      <c r="D3714" s="192" t="s">
        <v>8065</v>
      </c>
      <c r="E3714" s="193" t="s">
        <v>8066</v>
      </c>
      <c r="F3714" s="40"/>
      <c r="G3714" s="40"/>
      <c r="H3714" s="40"/>
      <c r="I3714" s="40"/>
      <c r="J3714" s="40"/>
      <c r="K3714" s="40"/>
      <c r="L3714" s="40"/>
      <c r="M3714" s="40"/>
    </row>
    <row r="3715" spans="1:13" ht="15.75" customHeight="1" x14ac:dyDescent="0.15">
      <c r="A3715" s="45"/>
      <c r="B3715" s="35"/>
      <c r="C3715" s="40"/>
      <c r="D3715" s="192" t="s">
        <v>8067</v>
      </c>
      <c r="E3715" s="193" t="s">
        <v>8068</v>
      </c>
      <c r="F3715" s="40"/>
      <c r="G3715" s="40"/>
      <c r="H3715" s="40"/>
      <c r="I3715" s="40"/>
      <c r="J3715" s="40"/>
      <c r="K3715" s="40"/>
      <c r="L3715" s="40"/>
      <c r="M3715" s="40"/>
    </row>
    <row r="3716" spans="1:13" ht="15.75" customHeight="1" x14ac:dyDescent="0.15">
      <c r="A3716" s="45"/>
      <c r="B3716" s="35"/>
      <c r="C3716" s="40"/>
      <c r="D3716" s="192" t="s">
        <v>8069</v>
      </c>
      <c r="E3716" s="193" t="s">
        <v>8070</v>
      </c>
      <c r="F3716" s="40"/>
      <c r="G3716" s="40"/>
      <c r="H3716" s="40"/>
      <c r="I3716" s="40"/>
      <c r="J3716" s="40"/>
      <c r="K3716" s="40"/>
      <c r="L3716" s="40"/>
      <c r="M3716" s="40"/>
    </row>
    <row r="3717" spans="1:13" ht="15.75" customHeight="1" x14ac:dyDescent="0.15">
      <c r="A3717" s="45"/>
      <c r="B3717" s="35"/>
      <c r="C3717" s="40"/>
      <c r="D3717" s="192" t="s">
        <v>8071</v>
      </c>
      <c r="E3717" s="193" t="s">
        <v>8072</v>
      </c>
      <c r="F3717" s="40"/>
      <c r="G3717" s="40"/>
      <c r="H3717" s="40"/>
      <c r="I3717" s="40"/>
      <c r="J3717" s="40"/>
      <c r="K3717" s="40"/>
      <c r="L3717" s="40"/>
      <c r="M3717" s="40"/>
    </row>
    <row r="3718" spans="1:13" ht="15.75" customHeight="1" x14ac:dyDescent="0.15">
      <c r="A3718" s="45"/>
      <c r="B3718" s="35"/>
      <c r="C3718" s="40"/>
      <c r="D3718" s="192" t="s">
        <v>8073</v>
      </c>
      <c r="E3718" s="193" t="s">
        <v>8074</v>
      </c>
      <c r="F3718" s="40"/>
      <c r="G3718" s="40"/>
      <c r="H3718" s="40"/>
      <c r="I3718" s="40"/>
      <c r="J3718" s="40"/>
      <c r="K3718" s="40"/>
      <c r="L3718" s="40"/>
      <c r="M3718" s="40"/>
    </row>
    <row r="3719" spans="1:13" ht="15.75" customHeight="1" x14ac:dyDescent="0.15">
      <c r="A3719" s="45"/>
      <c r="B3719" s="35"/>
      <c r="C3719" s="40"/>
      <c r="D3719" s="192" t="s">
        <v>8075</v>
      </c>
      <c r="E3719" s="193" t="s">
        <v>8076</v>
      </c>
      <c r="F3719" s="40"/>
      <c r="G3719" s="40"/>
      <c r="H3719" s="40"/>
      <c r="I3719" s="40"/>
      <c r="J3719" s="40"/>
      <c r="K3719" s="40"/>
      <c r="L3719" s="40"/>
      <c r="M3719" s="40"/>
    </row>
    <row r="3720" spans="1:13" ht="15.75" customHeight="1" x14ac:dyDescent="0.15">
      <c r="A3720" s="45"/>
      <c r="B3720" s="35"/>
      <c r="C3720" s="40"/>
      <c r="D3720" s="192" t="s">
        <v>8077</v>
      </c>
      <c r="E3720" s="193" t="s">
        <v>8078</v>
      </c>
      <c r="F3720" s="40"/>
      <c r="G3720" s="40"/>
      <c r="H3720" s="40"/>
      <c r="I3720" s="40"/>
      <c r="J3720" s="40"/>
      <c r="K3720" s="40"/>
      <c r="L3720" s="40"/>
      <c r="M3720" s="40"/>
    </row>
    <row r="3721" spans="1:13" ht="15.75" customHeight="1" x14ac:dyDescent="0.15">
      <c r="A3721" s="45"/>
      <c r="B3721" s="35"/>
      <c r="C3721" s="40"/>
      <c r="D3721" s="192" t="s">
        <v>8079</v>
      </c>
      <c r="E3721" s="193" t="s">
        <v>8080</v>
      </c>
      <c r="F3721" s="40"/>
      <c r="G3721" s="40"/>
      <c r="H3721" s="40"/>
      <c r="I3721" s="40"/>
      <c r="J3721" s="40"/>
      <c r="K3721" s="40"/>
      <c r="L3721" s="40"/>
      <c r="M3721" s="40"/>
    </row>
    <row r="3722" spans="1:13" ht="15.75" customHeight="1" x14ac:dyDescent="0.15">
      <c r="A3722" s="45"/>
      <c r="B3722" s="35"/>
      <c r="C3722" s="40"/>
      <c r="D3722" s="192" t="s">
        <v>8081</v>
      </c>
      <c r="E3722" s="193" t="s">
        <v>8082</v>
      </c>
      <c r="F3722" s="40"/>
      <c r="G3722" s="40"/>
      <c r="H3722" s="40"/>
      <c r="I3722" s="40"/>
      <c r="J3722" s="40"/>
      <c r="K3722" s="40"/>
      <c r="L3722" s="40"/>
      <c r="M3722" s="40"/>
    </row>
    <row r="3723" spans="1:13" ht="15.75" customHeight="1" x14ac:dyDescent="0.15">
      <c r="A3723" s="45"/>
      <c r="B3723" s="35"/>
      <c r="C3723" s="40"/>
      <c r="D3723" s="192" t="s">
        <v>8083</v>
      </c>
      <c r="E3723" s="193" t="s">
        <v>8084</v>
      </c>
      <c r="F3723" s="40"/>
      <c r="G3723" s="40"/>
      <c r="H3723" s="40"/>
      <c r="I3723" s="40"/>
      <c r="J3723" s="40"/>
      <c r="K3723" s="40"/>
      <c r="L3723" s="40"/>
      <c r="M3723" s="40"/>
    </row>
    <row r="3724" spans="1:13" ht="15.75" customHeight="1" x14ac:dyDescent="0.15">
      <c r="A3724" s="45"/>
      <c r="B3724" s="35"/>
      <c r="C3724" s="40"/>
      <c r="D3724" s="192" t="s">
        <v>8085</v>
      </c>
      <c r="E3724" s="193" t="s">
        <v>8086</v>
      </c>
      <c r="F3724" s="40"/>
      <c r="G3724" s="40"/>
      <c r="H3724" s="40"/>
      <c r="I3724" s="40"/>
      <c r="J3724" s="40"/>
      <c r="K3724" s="40"/>
      <c r="L3724" s="40"/>
      <c r="M3724" s="40"/>
    </row>
    <row r="3725" spans="1:13" ht="15.75" customHeight="1" x14ac:dyDescent="0.15">
      <c r="A3725" s="45"/>
      <c r="B3725" s="35"/>
      <c r="C3725" s="40"/>
      <c r="D3725" s="192" t="s">
        <v>8087</v>
      </c>
      <c r="E3725" s="193" t="s">
        <v>8088</v>
      </c>
      <c r="F3725" s="40"/>
      <c r="G3725" s="40"/>
      <c r="H3725" s="40"/>
      <c r="I3725" s="40"/>
      <c r="J3725" s="40"/>
      <c r="K3725" s="40"/>
      <c r="L3725" s="40"/>
      <c r="M3725" s="40"/>
    </row>
    <row r="3726" spans="1:13" ht="15.75" customHeight="1" x14ac:dyDescent="0.15">
      <c r="A3726" s="45"/>
      <c r="B3726" s="35"/>
      <c r="C3726" s="40"/>
      <c r="D3726" s="192" t="s">
        <v>8089</v>
      </c>
      <c r="E3726" s="193" t="s">
        <v>8090</v>
      </c>
      <c r="F3726" s="40"/>
      <c r="G3726" s="40"/>
      <c r="H3726" s="40"/>
      <c r="I3726" s="40"/>
      <c r="J3726" s="40"/>
      <c r="K3726" s="40"/>
      <c r="L3726" s="40"/>
      <c r="M3726" s="40"/>
    </row>
    <row r="3727" spans="1:13" ht="15.75" customHeight="1" x14ac:dyDescent="0.15">
      <c r="A3727" s="45"/>
      <c r="B3727" s="35"/>
      <c r="C3727" s="40"/>
      <c r="D3727" s="192" t="s">
        <v>8091</v>
      </c>
      <c r="E3727" s="193" t="s">
        <v>8092</v>
      </c>
      <c r="F3727" s="40"/>
      <c r="G3727" s="40"/>
      <c r="H3727" s="40"/>
      <c r="I3727" s="40"/>
      <c r="J3727" s="40"/>
      <c r="K3727" s="40"/>
      <c r="L3727" s="40"/>
      <c r="M3727" s="40"/>
    </row>
    <row r="3728" spans="1:13" ht="15.75" customHeight="1" x14ac:dyDescent="0.15">
      <c r="A3728" s="45"/>
      <c r="B3728" s="35"/>
      <c r="C3728" s="40"/>
      <c r="D3728" s="192" t="s">
        <v>8093</v>
      </c>
      <c r="E3728" s="193" t="s">
        <v>8094</v>
      </c>
      <c r="F3728" s="40"/>
      <c r="G3728" s="40"/>
      <c r="H3728" s="40"/>
      <c r="I3728" s="40"/>
      <c r="J3728" s="40"/>
      <c r="K3728" s="40"/>
      <c r="L3728" s="40"/>
      <c r="M3728" s="40"/>
    </row>
    <row r="3729" spans="1:13" ht="15.75" customHeight="1" x14ac:dyDescent="0.15">
      <c r="A3729" s="45"/>
      <c r="B3729" s="35"/>
      <c r="C3729" s="40"/>
      <c r="D3729" s="192" t="s">
        <v>8095</v>
      </c>
      <c r="E3729" s="193" t="s">
        <v>8096</v>
      </c>
      <c r="F3729" s="40"/>
      <c r="G3729" s="40"/>
      <c r="H3729" s="40"/>
      <c r="I3729" s="40"/>
      <c r="J3729" s="40"/>
      <c r="K3729" s="40"/>
      <c r="L3729" s="40"/>
      <c r="M3729" s="40"/>
    </row>
    <row r="3730" spans="1:13" ht="15.75" customHeight="1" x14ac:dyDescent="0.15">
      <c r="A3730" s="45"/>
      <c r="B3730" s="35"/>
      <c r="C3730" s="40"/>
      <c r="D3730" s="192" t="s">
        <v>8097</v>
      </c>
      <c r="E3730" s="193" t="s">
        <v>8098</v>
      </c>
      <c r="F3730" s="40"/>
      <c r="G3730" s="40"/>
      <c r="H3730" s="40"/>
      <c r="I3730" s="40"/>
      <c r="J3730" s="40"/>
      <c r="K3730" s="40"/>
      <c r="L3730" s="40"/>
      <c r="M3730" s="40"/>
    </row>
    <row r="3731" spans="1:13" ht="15.75" customHeight="1" x14ac:dyDescent="0.15">
      <c r="A3731" s="45"/>
      <c r="B3731" s="35"/>
      <c r="C3731" s="40"/>
      <c r="D3731" s="192" t="s">
        <v>8099</v>
      </c>
      <c r="E3731" s="193" t="s">
        <v>8100</v>
      </c>
      <c r="F3731" s="40"/>
      <c r="G3731" s="40"/>
      <c r="H3731" s="40"/>
      <c r="I3731" s="40"/>
      <c r="J3731" s="40"/>
      <c r="K3731" s="40"/>
      <c r="L3731" s="40"/>
      <c r="M3731" s="40"/>
    </row>
    <row r="3732" spans="1:13" ht="15.75" customHeight="1" x14ac:dyDescent="0.15">
      <c r="A3732" s="45"/>
      <c r="B3732" s="35"/>
      <c r="C3732" s="40"/>
      <c r="D3732" s="192" t="s">
        <v>8101</v>
      </c>
      <c r="E3732" s="193" t="s">
        <v>8102</v>
      </c>
      <c r="F3732" s="40"/>
      <c r="G3732" s="40"/>
      <c r="H3732" s="40"/>
      <c r="I3732" s="40"/>
      <c r="J3732" s="40"/>
      <c r="K3732" s="40"/>
      <c r="L3732" s="40"/>
      <c r="M3732" s="40"/>
    </row>
    <row r="3733" spans="1:13" ht="15.75" customHeight="1" x14ac:dyDescent="0.15">
      <c r="A3733" s="45"/>
      <c r="B3733" s="35"/>
      <c r="C3733" s="40"/>
      <c r="D3733" s="192" t="s">
        <v>8103</v>
      </c>
      <c r="E3733" s="193" t="s">
        <v>8104</v>
      </c>
      <c r="F3733" s="40"/>
      <c r="G3733" s="40"/>
      <c r="H3733" s="40"/>
      <c r="I3733" s="40"/>
      <c r="J3733" s="40"/>
      <c r="K3733" s="40"/>
      <c r="L3733" s="40"/>
      <c r="M3733" s="40"/>
    </row>
    <row r="3734" spans="1:13" ht="15.75" customHeight="1" x14ac:dyDescent="0.15">
      <c r="A3734" s="45"/>
      <c r="B3734" s="35"/>
      <c r="C3734" s="40"/>
      <c r="D3734" s="192" t="s">
        <v>8105</v>
      </c>
      <c r="E3734" s="193" t="s">
        <v>8106</v>
      </c>
      <c r="F3734" s="40"/>
      <c r="G3734" s="40"/>
      <c r="H3734" s="40"/>
      <c r="I3734" s="40"/>
      <c r="J3734" s="40"/>
      <c r="K3734" s="40"/>
      <c r="L3734" s="40"/>
      <c r="M3734" s="40"/>
    </row>
    <row r="3735" spans="1:13" ht="15.75" customHeight="1" x14ac:dyDescent="0.15">
      <c r="A3735" s="45"/>
      <c r="B3735" s="35"/>
      <c r="C3735" s="40"/>
      <c r="D3735" s="192" t="s">
        <v>8107</v>
      </c>
      <c r="E3735" s="193" t="s">
        <v>8108</v>
      </c>
      <c r="F3735" s="40"/>
      <c r="G3735" s="40"/>
      <c r="H3735" s="40"/>
      <c r="I3735" s="40"/>
      <c r="J3735" s="40"/>
      <c r="K3735" s="40"/>
      <c r="L3735" s="40"/>
      <c r="M3735" s="40"/>
    </row>
    <row r="3736" spans="1:13" ht="15.75" customHeight="1" x14ac:dyDescent="0.15">
      <c r="A3736" s="45"/>
      <c r="B3736" s="35"/>
      <c r="C3736" s="40"/>
      <c r="D3736" s="192" t="s">
        <v>8109</v>
      </c>
      <c r="E3736" s="193" t="s">
        <v>8110</v>
      </c>
      <c r="F3736" s="40"/>
      <c r="G3736" s="40"/>
      <c r="H3736" s="40"/>
      <c r="I3736" s="40"/>
      <c r="J3736" s="40"/>
      <c r="K3736" s="40"/>
      <c r="L3736" s="40"/>
      <c r="M3736" s="40"/>
    </row>
    <row r="3737" spans="1:13" ht="15.75" customHeight="1" x14ac:dyDescent="0.15">
      <c r="A3737" s="45"/>
      <c r="B3737" s="35"/>
      <c r="C3737" s="40"/>
      <c r="D3737" s="192" t="s">
        <v>8111</v>
      </c>
      <c r="E3737" s="193" t="s">
        <v>8112</v>
      </c>
      <c r="F3737" s="40"/>
      <c r="G3737" s="40"/>
      <c r="H3737" s="40"/>
      <c r="I3737" s="40"/>
      <c r="J3737" s="40"/>
      <c r="K3737" s="40"/>
      <c r="L3737" s="40"/>
      <c r="M3737" s="40"/>
    </row>
    <row r="3738" spans="1:13" ht="15.75" customHeight="1" x14ac:dyDescent="0.15">
      <c r="A3738" s="45"/>
      <c r="B3738" s="35"/>
      <c r="C3738" s="40"/>
      <c r="D3738" s="192" t="s">
        <v>8113</v>
      </c>
      <c r="E3738" s="193" t="s">
        <v>8114</v>
      </c>
      <c r="F3738" s="40"/>
      <c r="G3738" s="40"/>
      <c r="H3738" s="40"/>
      <c r="I3738" s="40"/>
      <c r="J3738" s="40"/>
      <c r="K3738" s="40"/>
      <c r="L3738" s="40"/>
      <c r="M3738" s="40"/>
    </row>
    <row r="3739" spans="1:13" ht="15.75" customHeight="1" x14ac:dyDescent="0.15">
      <c r="A3739" s="45"/>
      <c r="B3739" s="35"/>
      <c r="C3739" s="40"/>
      <c r="D3739" s="192" t="s">
        <v>8115</v>
      </c>
      <c r="E3739" s="193" t="s">
        <v>8116</v>
      </c>
      <c r="F3739" s="40"/>
      <c r="G3739" s="40"/>
      <c r="H3739" s="40"/>
      <c r="I3739" s="40"/>
      <c r="J3739" s="40"/>
      <c r="K3739" s="40"/>
      <c r="L3739" s="40"/>
      <c r="M3739" s="40"/>
    </row>
    <row r="3740" spans="1:13" ht="15.75" customHeight="1" x14ac:dyDescent="0.15">
      <c r="A3740" s="45"/>
      <c r="B3740" s="35"/>
      <c r="C3740" s="40"/>
      <c r="D3740" s="192" t="s">
        <v>8117</v>
      </c>
      <c r="E3740" s="193" t="s">
        <v>8118</v>
      </c>
      <c r="F3740" s="40"/>
      <c r="G3740" s="40"/>
      <c r="H3740" s="40"/>
      <c r="I3740" s="40"/>
      <c r="J3740" s="40"/>
      <c r="K3740" s="40"/>
      <c r="L3740" s="40"/>
      <c r="M3740" s="40"/>
    </row>
    <row r="3741" spans="1:13" ht="15.75" customHeight="1" x14ac:dyDescent="0.15">
      <c r="A3741" s="45"/>
      <c r="B3741" s="35"/>
      <c r="C3741" s="40"/>
      <c r="D3741" s="192" t="s">
        <v>8119</v>
      </c>
      <c r="E3741" s="193" t="s">
        <v>8120</v>
      </c>
      <c r="F3741" s="40"/>
      <c r="G3741" s="40"/>
      <c r="H3741" s="40"/>
      <c r="I3741" s="40"/>
      <c r="J3741" s="40"/>
      <c r="K3741" s="40"/>
      <c r="L3741" s="40"/>
      <c r="M3741" s="40"/>
    </row>
    <row r="3742" spans="1:13" ht="15.75" customHeight="1" x14ac:dyDescent="0.15">
      <c r="A3742" s="45"/>
      <c r="B3742" s="35"/>
      <c r="C3742" s="40"/>
      <c r="D3742" s="192" t="s">
        <v>8121</v>
      </c>
      <c r="E3742" s="193" t="s">
        <v>8122</v>
      </c>
      <c r="F3742" s="40"/>
      <c r="G3742" s="40"/>
      <c r="H3742" s="40"/>
      <c r="I3742" s="40"/>
      <c r="J3742" s="40"/>
      <c r="K3742" s="40"/>
      <c r="L3742" s="40"/>
      <c r="M3742" s="40"/>
    </row>
    <row r="3743" spans="1:13" ht="15.75" customHeight="1" x14ac:dyDescent="0.15">
      <c r="A3743" s="45"/>
      <c r="B3743" s="35"/>
      <c r="C3743" s="40"/>
      <c r="D3743" s="192" t="s">
        <v>8123</v>
      </c>
      <c r="E3743" s="193" t="s">
        <v>8124</v>
      </c>
      <c r="F3743" s="40"/>
      <c r="G3743" s="40"/>
      <c r="H3743" s="40"/>
      <c r="I3743" s="40"/>
      <c r="J3743" s="40"/>
      <c r="K3743" s="40"/>
      <c r="L3743" s="40"/>
      <c r="M3743" s="40"/>
    </row>
    <row r="3744" spans="1:13" ht="15.75" customHeight="1" x14ac:dyDescent="0.15">
      <c r="A3744" s="45"/>
      <c r="B3744" s="35"/>
      <c r="C3744" s="40"/>
      <c r="D3744" s="192" t="s">
        <v>8125</v>
      </c>
      <c r="E3744" s="193" t="s">
        <v>8126</v>
      </c>
      <c r="F3744" s="40"/>
      <c r="G3744" s="40"/>
      <c r="H3744" s="40"/>
      <c r="I3744" s="40"/>
      <c r="J3744" s="40"/>
      <c r="K3744" s="40"/>
      <c r="L3744" s="40"/>
      <c r="M3744" s="40"/>
    </row>
    <row r="3745" spans="1:13" ht="15.75" customHeight="1" x14ac:dyDescent="0.15">
      <c r="A3745" s="45"/>
      <c r="B3745" s="35"/>
      <c r="C3745" s="40"/>
      <c r="D3745" s="192" t="s">
        <v>8127</v>
      </c>
      <c r="E3745" s="193" t="s">
        <v>8128</v>
      </c>
      <c r="F3745" s="40"/>
      <c r="G3745" s="40"/>
      <c r="H3745" s="40"/>
      <c r="I3745" s="40"/>
      <c r="J3745" s="40"/>
      <c r="K3745" s="40"/>
      <c r="L3745" s="40"/>
      <c r="M3745" s="40"/>
    </row>
    <row r="3746" spans="1:13" ht="15.75" customHeight="1" x14ac:dyDescent="0.15">
      <c r="A3746" s="45"/>
      <c r="B3746" s="35"/>
      <c r="C3746" s="40"/>
      <c r="D3746" s="192" t="s">
        <v>8129</v>
      </c>
      <c r="E3746" s="193" t="s">
        <v>8130</v>
      </c>
      <c r="F3746" s="40"/>
      <c r="G3746" s="40"/>
      <c r="H3746" s="40"/>
      <c r="I3746" s="40"/>
      <c r="J3746" s="40"/>
      <c r="K3746" s="40"/>
      <c r="L3746" s="40"/>
      <c r="M3746" s="40"/>
    </row>
    <row r="3747" spans="1:13" ht="15.75" customHeight="1" x14ac:dyDescent="0.15">
      <c r="A3747" s="45"/>
      <c r="B3747" s="35"/>
      <c r="C3747" s="40"/>
      <c r="D3747" s="192" t="s">
        <v>8131</v>
      </c>
      <c r="E3747" s="193" t="s">
        <v>8132</v>
      </c>
      <c r="F3747" s="40"/>
      <c r="G3747" s="40"/>
      <c r="H3747" s="40"/>
      <c r="I3747" s="40"/>
      <c r="J3747" s="40"/>
      <c r="K3747" s="40"/>
      <c r="L3747" s="40"/>
      <c r="M3747" s="40"/>
    </row>
    <row r="3748" spans="1:13" ht="15.75" customHeight="1" x14ac:dyDescent="0.15">
      <c r="A3748" s="45"/>
      <c r="B3748" s="35"/>
      <c r="C3748" s="40"/>
      <c r="D3748" s="192" t="s">
        <v>8133</v>
      </c>
      <c r="E3748" s="193" t="s">
        <v>8134</v>
      </c>
      <c r="F3748" s="40"/>
      <c r="G3748" s="40"/>
      <c r="H3748" s="40"/>
      <c r="I3748" s="40"/>
      <c r="J3748" s="40"/>
      <c r="K3748" s="40"/>
      <c r="L3748" s="40"/>
      <c r="M3748" s="40"/>
    </row>
    <row r="3749" spans="1:13" ht="15.75" customHeight="1" x14ac:dyDescent="0.15">
      <c r="A3749" s="45"/>
      <c r="B3749" s="35"/>
      <c r="C3749" s="40"/>
      <c r="D3749" s="192" t="s">
        <v>8135</v>
      </c>
      <c r="E3749" s="193" t="s">
        <v>8136</v>
      </c>
      <c r="F3749" s="40"/>
      <c r="G3749" s="40"/>
      <c r="H3749" s="40"/>
      <c r="I3749" s="40"/>
      <c r="J3749" s="40"/>
      <c r="K3749" s="40"/>
      <c r="L3749" s="40"/>
      <c r="M3749" s="40"/>
    </row>
    <row r="3750" spans="1:13" ht="15.75" customHeight="1" x14ac:dyDescent="0.15">
      <c r="A3750" s="45"/>
      <c r="B3750" s="35"/>
      <c r="C3750" s="40"/>
      <c r="D3750" s="192" t="s">
        <v>8137</v>
      </c>
      <c r="E3750" s="193" t="s">
        <v>8138</v>
      </c>
      <c r="F3750" s="40"/>
      <c r="G3750" s="40"/>
      <c r="H3750" s="40"/>
      <c r="I3750" s="40"/>
      <c r="J3750" s="40"/>
      <c r="K3750" s="40"/>
      <c r="L3750" s="40"/>
      <c r="M3750" s="40"/>
    </row>
    <row r="3751" spans="1:13" ht="15.75" customHeight="1" x14ac:dyDescent="0.15">
      <c r="A3751" s="45"/>
      <c r="B3751" s="35"/>
      <c r="C3751" s="40"/>
      <c r="D3751" s="192" t="s">
        <v>8139</v>
      </c>
      <c r="E3751" s="193" t="s">
        <v>8140</v>
      </c>
      <c r="F3751" s="40"/>
      <c r="G3751" s="40"/>
      <c r="H3751" s="40"/>
      <c r="I3751" s="40"/>
      <c r="J3751" s="40"/>
      <c r="K3751" s="40"/>
      <c r="L3751" s="40"/>
      <c r="M3751" s="40"/>
    </row>
    <row r="3752" spans="1:13" ht="15.75" customHeight="1" x14ac:dyDescent="0.15">
      <c r="A3752" s="45"/>
      <c r="B3752" s="35"/>
      <c r="C3752" s="40"/>
      <c r="D3752" s="192" t="s">
        <v>8141</v>
      </c>
      <c r="E3752" s="193" t="s">
        <v>8142</v>
      </c>
      <c r="F3752" s="40"/>
      <c r="G3752" s="40"/>
      <c r="H3752" s="40"/>
      <c r="I3752" s="40"/>
      <c r="J3752" s="40"/>
      <c r="K3752" s="40"/>
      <c r="L3752" s="40"/>
      <c r="M3752" s="40"/>
    </row>
    <row r="3753" spans="1:13" ht="15.75" customHeight="1" x14ac:dyDescent="0.15">
      <c r="A3753" s="45"/>
      <c r="B3753" s="35"/>
      <c r="C3753" s="40"/>
      <c r="D3753" s="192" t="s">
        <v>8143</v>
      </c>
      <c r="E3753" s="193" t="s">
        <v>8144</v>
      </c>
      <c r="F3753" s="40"/>
      <c r="G3753" s="40"/>
      <c r="H3753" s="40"/>
      <c r="I3753" s="40"/>
      <c r="J3753" s="40"/>
      <c r="K3753" s="40"/>
      <c r="L3753" s="40"/>
      <c r="M3753" s="40"/>
    </row>
    <row r="3754" spans="1:13" ht="15.75" customHeight="1" x14ac:dyDescent="0.15">
      <c r="A3754" s="45"/>
      <c r="B3754" s="35"/>
      <c r="C3754" s="40"/>
      <c r="D3754" s="192" t="s">
        <v>8145</v>
      </c>
      <c r="E3754" s="193" t="s">
        <v>8146</v>
      </c>
      <c r="F3754" s="40"/>
      <c r="G3754" s="40"/>
      <c r="H3754" s="40"/>
      <c r="I3754" s="40"/>
      <c r="J3754" s="40"/>
      <c r="K3754" s="40"/>
      <c r="L3754" s="40"/>
      <c r="M3754" s="40"/>
    </row>
    <row r="3755" spans="1:13" ht="15.75" customHeight="1" x14ac:dyDescent="0.15">
      <c r="A3755" s="45"/>
      <c r="B3755" s="35"/>
      <c r="C3755" s="40"/>
      <c r="D3755" s="192" t="s">
        <v>8147</v>
      </c>
      <c r="E3755" s="193" t="s">
        <v>8148</v>
      </c>
      <c r="F3755" s="40"/>
      <c r="G3755" s="40"/>
      <c r="H3755" s="40"/>
      <c r="I3755" s="40"/>
      <c r="J3755" s="40"/>
      <c r="K3755" s="40"/>
      <c r="L3755" s="40"/>
      <c r="M3755" s="40"/>
    </row>
    <row r="3756" spans="1:13" ht="15.75" customHeight="1" x14ac:dyDescent="0.15">
      <c r="A3756" s="45"/>
      <c r="B3756" s="35"/>
      <c r="C3756" s="40"/>
      <c r="D3756" s="192" t="s">
        <v>8149</v>
      </c>
      <c r="E3756" s="193" t="s">
        <v>8150</v>
      </c>
      <c r="F3756" s="40"/>
      <c r="G3756" s="40"/>
      <c r="H3756" s="40"/>
      <c r="I3756" s="40"/>
      <c r="J3756" s="40"/>
      <c r="K3756" s="40"/>
      <c r="L3756" s="40"/>
      <c r="M3756" s="40"/>
    </row>
    <row r="3757" spans="1:13" ht="15.75" customHeight="1" x14ac:dyDescent="0.15">
      <c r="A3757" s="45"/>
      <c r="B3757" s="35"/>
      <c r="C3757" s="40"/>
      <c r="D3757" s="192" t="s">
        <v>8151</v>
      </c>
      <c r="E3757" s="193" t="s">
        <v>8152</v>
      </c>
      <c r="F3757" s="40"/>
      <c r="G3757" s="40"/>
      <c r="H3757" s="40"/>
      <c r="I3757" s="40"/>
      <c r="J3757" s="40"/>
      <c r="K3757" s="40"/>
      <c r="L3757" s="40"/>
      <c r="M3757" s="40"/>
    </row>
    <row r="3758" spans="1:13" ht="15.75" customHeight="1" x14ac:dyDescent="0.15">
      <c r="A3758" s="45"/>
      <c r="B3758" s="35"/>
      <c r="C3758" s="40"/>
      <c r="D3758" s="192" t="s">
        <v>8153</v>
      </c>
      <c r="E3758" s="193" t="s">
        <v>8154</v>
      </c>
      <c r="F3758" s="40"/>
      <c r="G3758" s="40"/>
      <c r="H3758" s="40"/>
      <c r="I3758" s="40"/>
      <c r="J3758" s="40"/>
      <c r="K3758" s="40"/>
      <c r="L3758" s="40"/>
      <c r="M3758" s="40"/>
    </row>
    <row r="3759" spans="1:13" ht="15.75" customHeight="1" x14ac:dyDescent="0.15">
      <c r="A3759" s="45"/>
      <c r="B3759" s="35"/>
      <c r="C3759" s="40"/>
      <c r="D3759" s="192" t="s">
        <v>8155</v>
      </c>
      <c r="E3759" s="193" t="s">
        <v>8156</v>
      </c>
      <c r="F3759" s="40"/>
      <c r="G3759" s="40"/>
      <c r="H3759" s="40"/>
      <c r="I3759" s="40"/>
      <c r="J3759" s="40"/>
      <c r="K3759" s="40"/>
      <c r="L3759" s="40"/>
      <c r="M3759" s="40"/>
    </row>
    <row r="3760" spans="1:13" ht="15.75" customHeight="1" x14ac:dyDescent="0.15">
      <c r="A3760" s="45"/>
      <c r="B3760" s="35"/>
      <c r="C3760" s="40"/>
      <c r="D3760" s="192" t="s">
        <v>8157</v>
      </c>
      <c r="E3760" s="193" t="s">
        <v>8158</v>
      </c>
      <c r="F3760" s="40"/>
      <c r="G3760" s="40"/>
      <c r="H3760" s="40"/>
      <c r="I3760" s="40"/>
      <c r="J3760" s="40"/>
      <c r="K3760" s="40"/>
      <c r="L3760" s="40"/>
      <c r="M3760" s="40"/>
    </row>
    <row r="3761" spans="1:13" ht="15.75" customHeight="1" x14ac:dyDescent="0.15">
      <c r="A3761" s="45"/>
      <c r="B3761" s="35"/>
      <c r="C3761" s="40"/>
      <c r="D3761" s="192" t="s">
        <v>8159</v>
      </c>
      <c r="E3761" s="193" t="s">
        <v>8160</v>
      </c>
      <c r="F3761" s="40"/>
      <c r="G3761" s="40"/>
      <c r="H3761" s="40"/>
      <c r="I3761" s="40"/>
      <c r="J3761" s="40"/>
      <c r="K3761" s="40"/>
      <c r="L3761" s="40"/>
      <c r="M3761" s="40"/>
    </row>
    <row r="3762" spans="1:13" ht="15.75" customHeight="1" x14ac:dyDescent="0.15">
      <c r="A3762" s="45"/>
      <c r="B3762" s="35"/>
      <c r="C3762" s="40"/>
      <c r="D3762" s="192" t="s">
        <v>8161</v>
      </c>
      <c r="E3762" s="193" t="s">
        <v>8162</v>
      </c>
      <c r="F3762" s="40"/>
      <c r="G3762" s="40"/>
      <c r="H3762" s="40"/>
      <c r="I3762" s="40"/>
      <c r="J3762" s="40"/>
      <c r="K3762" s="40"/>
      <c r="L3762" s="40"/>
      <c r="M3762" s="40"/>
    </row>
    <row r="3763" spans="1:13" ht="15.75" customHeight="1" x14ac:dyDescent="0.15">
      <c r="A3763" s="45"/>
      <c r="B3763" s="35"/>
      <c r="C3763" s="40"/>
      <c r="D3763" s="192" t="s">
        <v>8163</v>
      </c>
      <c r="E3763" s="193" t="s">
        <v>8164</v>
      </c>
      <c r="F3763" s="40"/>
      <c r="G3763" s="40"/>
      <c r="H3763" s="40"/>
      <c r="I3763" s="40"/>
      <c r="J3763" s="40"/>
      <c r="K3763" s="40"/>
      <c r="L3763" s="40"/>
      <c r="M3763" s="40"/>
    </row>
    <row r="3764" spans="1:13" ht="15.75" customHeight="1" x14ac:dyDescent="0.15">
      <c r="A3764" s="45"/>
      <c r="B3764" s="35"/>
      <c r="C3764" s="40"/>
      <c r="D3764" s="192" t="s">
        <v>8165</v>
      </c>
      <c r="E3764" s="193" t="s">
        <v>8166</v>
      </c>
      <c r="F3764" s="40"/>
      <c r="G3764" s="40"/>
      <c r="H3764" s="40"/>
      <c r="I3764" s="40"/>
      <c r="J3764" s="40"/>
      <c r="K3764" s="40"/>
      <c r="L3764" s="40"/>
      <c r="M3764" s="40"/>
    </row>
    <row r="3765" spans="1:13" ht="15.75" customHeight="1" x14ac:dyDescent="0.15">
      <c r="A3765" s="45"/>
      <c r="B3765" s="35"/>
      <c r="C3765" s="40"/>
      <c r="D3765" s="192" t="s">
        <v>8167</v>
      </c>
      <c r="E3765" s="193" t="s">
        <v>8168</v>
      </c>
      <c r="F3765" s="40"/>
      <c r="G3765" s="40"/>
      <c r="H3765" s="40"/>
      <c r="I3765" s="40"/>
      <c r="J3765" s="40"/>
      <c r="K3765" s="40"/>
      <c r="L3765" s="40"/>
      <c r="M3765" s="40"/>
    </row>
    <row r="3766" spans="1:13" ht="15.75" customHeight="1" x14ac:dyDescent="0.15">
      <c r="A3766" s="45"/>
      <c r="B3766" s="35"/>
      <c r="C3766" s="40"/>
      <c r="D3766" s="192" t="s">
        <v>8169</v>
      </c>
      <c r="E3766" s="193" t="s">
        <v>8170</v>
      </c>
      <c r="F3766" s="40"/>
      <c r="G3766" s="40"/>
      <c r="H3766" s="40"/>
      <c r="I3766" s="40"/>
      <c r="J3766" s="40"/>
      <c r="K3766" s="40"/>
      <c r="L3766" s="40"/>
      <c r="M3766" s="40"/>
    </row>
    <row r="3767" spans="1:13" ht="15.75" customHeight="1" x14ac:dyDescent="0.15">
      <c r="A3767" s="45"/>
      <c r="B3767" s="35"/>
      <c r="C3767" s="40"/>
      <c r="D3767" s="192" t="s">
        <v>8171</v>
      </c>
      <c r="E3767" s="193" t="s">
        <v>8172</v>
      </c>
      <c r="F3767" s="40"/>
      <c r="G3767" s="40"/>
      <c r="H3767" s="40"/>
      <c r="I3767" s="40"/>
      <c r="J3767" s="40"/>
      <c r="K3767" s="40"/>
      <c r="L3767" s="40"/>
      <c r="M3767" s="40"/>
    </row>
    <row r="3768" spans="1:13" ht="15.75" customHeight="1" x14ac:dyDescent="0.15">
      <c r="A3768" s="45"/>
      <c r="B3768" s="35"/>
      <c r="C3768" s="40"/>
      <c r="D3768" s="192" t="s">
        <v>8173</v>
      </c>
      <c r="E3768" s="193" t="s">
        <v>8174</v>
      </c>
      <c r="F3768" s="40"/>
      <c r="G3768" s="40"/>
      <c r="H3768" s="40"/>
      <c r="I3768" s="40"/>
      <c r="J3768" s="40"/>
      <c r="K3768" s="40"/>
      <c r="L3768" s="40"/>
      <c r="M3768" s="40"/>
    </row>
    <row r="3769" spans="1:13" ht="15.75" customHeight="1" x14ac:dyDescent="0.15">
      <c r="A3769" s="45"/>
      <c r="B3769" s="35"/>
      <c r="C3769" s="40"/>
      <c r="D3769" s="192" t="s">
        <v>8175</v>
      </c>
      <c r="E3769" s="193" t="s">
        <v>8176</v>
      </c>
      <c r="F3769" s="40"/>
      <c r="G3769" s="40"/>
      <c r="H3769" s="40"/>
      <c r="I3769" s="40"/>
      <c r="J3769" s="40"/>
      <c r="K3769" s="40"/>
      <c r="L3769" s="40"/>
      <c r="M3769" s="40"/>
    </row>
    <row r="3770" spans="1:13" ht="15.75" customHeight="1" x14ac:dyDescent="0.15">
      <c r="A3770" s="45"/>
      <c r="B3770" s="35"/>
      <c r="C3770" s="40"/>
      <c r="D3770" s="192" t="s">
        <v>8177</v>
      </c>
      <c r="E3770" s="193" t="s">
        <v>8178</v>
      </c>
      <c r="F3770" s="40"/>
      <c r="G3770" s="40"/>
      <c r="H3770" s="40"/>
      <c r="I3770" s="40"/>
      <c r="J3770" s="40"/>
      <c r="K3770" s="40"/>
      <c r="L3770" s="40"/>
      <c r="M3770" s="40"/>
    </row>
    <row r="3771" spans="1:13" ht="15.75" customHeight="1" x14ac:dyDescent="0.15">
      <c r="A3771" s="45"/>
      <c r="B3771" s="35"/>
      <c r="C3771" s="40"/>
      <c r="D3771" s="192" t="s">
        <v>8179</v>
      </c>
      <c r="E3771" s="193" t="s">
        <v>8180</v>
      </c>
      <c r="F3771" s="40"/>
      <c r="G3771" s="40"/>
      <c r="H3771" s="40"/>
      <c r="I3771" s="40"/>
      <c r="J3771" s="40"/>
      <c r="K3771" s="40"/>
      <c r="L3771" s="40"/>
      <c r="M3771" s="40"/>
    </row>
    <row r="3772" spans="1:13" ht="15.75" customHeight="1" x14ac:dyDescent="0.15">
      <c r="A3772" s="45"/>
      <c r="B3772" s="35"/>
      <c r="C3772" s="40"/>
      <c r="D3772" s="192" t="s">
        <v>8181</v>
      </c>
      <c r="E3772" s="193" t="s">
        <v>8182</v>
      </c>
      <c r="F3772" s="40"/>
      <c r="G3772" s="40"/>
      <c r="H3772" s="40"/>
      <c r="I3772" s="40"/>
      <c r="J3772" s="40"/>
      <c r="K3772" s="40"/>
      <c r="L3772" s="40"/>
      <c r="M3772" s="40"/>
    </row>
    <row r="3773" spans="1:13" ht="15.75" customHeight="1" x14ac:dyDescent="0.15">
      <c r="A3773" s="45"/>
      <c r="B3773" s="35"/>
      <c r="C3773" s="40"/>
      <c r="D3773" s="192" t="s">
        <v>8183</v>
      </c>
      <c r="E3773" s="193" t="s">
        <v>8184</v>
      </c>
      <c r="F3773" s="40"/>
      <c r="G3773" s="40"/>
      <c r="H3773" s="40"/>
      <c r="I3773" s="40"/>
      <c r="J3773" s="40"/>
      <c r="K3773" s="40"/>
      <c r="L3773" s="40"/>
      <c r="M3773" s="40"/>
    </row>
    <row r="3774" spans="1:13" ht="15.75" customHeight="1" x14ac:dyDescent="0.15">
      <c r="A3774" s="45"/>
      <c r="B3774" s="35"/>
      <c r="C3774" s="40"/>
      <c r="D3774" s="192" t="s">
        <v>8185</v>
      </c>
      <c r="E3774" s="193" t="s">
        <v>8186</v>
      </c>
      <c r="F3774" s="40"/>
      <c r="G3774" s="40"/>
      <c r="H3774" s="40"/>
      <c r="I3774" s="40"/>
      <c r="J3774" s="40"/>
      <c r="K3774" s="40"/>
      <c r="L3774" s="40"/>
      <c r="M3774" s="40"/>
    </row>
    <row r="3775" spans="1:13" ht="15.75" customHeight="1" x14ac:dyDescent="0.15">
      <c r="A3775" s="45"/>
      <c r="B3775" s="35"/>
      <c r="C3775" s="40"/>
      <c r="D3775" s="192" t="s">
        <v>8187</v>
      </c>
      <c r="E3775" s="193" t="s">
        <v>8188</v>
      </c>
      <c r="F3775" s="40"/>
      <c r="G3775" s="40"/>
      <c r="H3775" s="40"/>
      <c r="I3775" s="40"/>
      <c r="J3775" s="40"/>
      <c r="K3775" s="40"/>
      <c r="L3775" s="40"/>
      <c r="M3775" s="40"/>
    </row>
    <row r="3776" spans="1:13" ht="15.75" customHeight="1" x14ac:dyDescent="0.15">
      <c r="A3776" s="45"/>
      <c r="B3776" s="35"/>
      <c r="C3776" s="40"/>
      <c r="D3776" s="192" t="s">
        <v>8189</v>
      </c>
      <c r="E3776" s="193" t="s">
        <v>8190</v>
      </c>
      <c r="F3776" s="40"/>
      <c r="G3776" s="40"/>
      <c r="H3776" s="40"/>
      <c r="I3776" s="40"/>
      <c r="J3776" s="40"/>
      <c r="K3776" s="40"/>
      <c r="L3776" s="40"/>
      <c r="M3776" s="40"/>
    </row>
    <row r="3777" spans="1:13" ht="15.75" customHeight="1" x14ac:dyDescent="0.15">
      <c r="A3777" s="45"/>
      <c r="B3777" s="35"/>
      <c r="C3777" s="40"/>
      <c r="D3777" s="192" t="s">
        <v>8191</v>
      </c>
      <c r="E3777" s="193" t="s">
        <v>8192</v>
      </c>
      <c r="F3777" s="40"/>
      <c r="G3777" s="40"/>
      <c r="H3777" s="40"/>
      <c r="I3777" s="40"/>
      <c r="J3777" s="40"/>
      <c r="K3777" s="40"/>
      <c r="L3777" s="40"/>
      <c r="M3777" s="40"/>
    </row>
    <row r="3778" spans="1:13" ht="15.75" customHeight="1" x14ac:dyDescent="0.15">
      <c r="A3778" s="45"/>
      <c r="B3778" s="35"/>
      <c r="C3778" s="40"/>
      <c r="D3778" s="192" t="s">
        <v>8193</v>
      </c>
      <c r="E3778" s="193" t="s">
        <v>8194</v>
      </c>
      <c r="F3778" s="40"/>
      <c r="G3778" s="40"/>
      <c r="H3778" s="40"/>
      <c r="I3778" s="40"/>
      <c r="J3778" s="40"/>
      <c r="K3778" s="40"/>
      <c r="L3778" s="40"/>
      <c r="M3778" s="40"/>
    </row>
    <row r="3779" spans="1:13" ht="15.75" customHeight="1" x14ac:dyDescent="0.15">
      <c r="A3779" s="45"/>
      <c r="B3779" s="35"/>
      <c r="C3779" s="40"/>
      <c r="D3779" s="192" t="s">
        <v>8195</v>
      </c>
      <c r="E3779" s="193" t="s">
        <v>8196</v>
      </c>
      <c r="F3779" s="40"/>
      <c r="G3779" s="40"/>
      <c r="H3779" s="40"/>
      <c r="I3779" s="40"/>
      <c r="J3779" s="40"/>
      <c r="K3779" s="40"/>
      <c r="L3779" s="40"/>
      <c r="M3779" s="40"/>
    </row>
    <row r="3780" spans="1:13" ht="15.75" customHeight="1" x14ac:dyDescent="0.15">
      <c r="A3780" s="45"/>
      <c r="B3780" s="35"/>
      <c r="C3780" s="40"/>
      <c r="D3780" s="192" t="s">
        <v>8197</v>
      </c>
      <c r="E3780" s="193" t="s">
        <v>8198</v>
      </c>
      <c r="F3780" s="40"/>
      <c r="G3780" s="40"/>
      <c r="H3780" s="40"/>
      <c r="I3780" s="40"/>
      <c r="J3780" s="40"/>
      <c r="K3780" s="40"/>
      <c r="L3780" s="40"/>
      <c r="M3780" s="40"/>
    </row>
    <row r="3781" spans="1:13" ht="15.75" customHeight="1" x14ac:dyDescent="0.15">
      <c r="A3781" s="45"/>
      <c r="B3781" s="35"/>
      <c r="C3781" s="40"/>
      <c r="D3781" s="192" t="s">
        <v>8199</v>
      </c>
      <c r="E3781" s="193" t="s">
        <v>8200</v>
      </c>
      <c r="F3781" s="40"/>
      <c r="G3781" s="40"/>
      <c r="H3781" s="40"/>
      <c r="I3781" s="40"/>
      <c r="J3781" s="40"/>
      <c r="K3781" s="40"/>
      <c r="L3781" s="40"/>
      <c r="M3781" s="40"/>
    </row>
    <row r="3782" spans="1:13" ht="15.75" customHeight="1" x14ac:dyDescent="0.15">
      <c r="A3782" s="45"/>
      <c r="B3782" s="35"/>
      <c r="C3782" s="40"/>
      <c r="D3782" s="192" t="s">
        <v>8201</v>
      </c>
      <c r="E3782" s="193" t="s">
        <v>8202</v>
      </c>
      <c r="F3782" s="40"/>
      <c r="G3782" s="40"/>
      <c r="H3782" s="40"/>
      <c r="I3782" s="40"/>
      <c r="J3782" s="40"/>
      <c r="K3782" s="40"/>
      <c r="L3782" s="40"/>
      <c r="M3782" s="40"/>
    </row>
    <row r="3783" spans="1:13" ht="15.75" customHeight="1" x14ac:dyDescent="0.15">
      <c r="A3783" s="45"/>
      <c r="B3783" s="35"/>
      <c r="C3783" s="40"/>
      <c r="D3783" s="192" t="s">
        <v>8203</v>
      </c>
      <c r="E3783" s="193" t="s">
        <v>8204</v>
      </c>
      <c r="F3783" s="40"/>
      <c r="G3783" s="40"/>
      <c r="H3783" s="40"/>
      <c r="I3783" s="40"/>
      <c r="J3783" s="40"/>
      <c r="K3783" s="40"/>
      <c r="L3783" s="40"/>
      <c r="M3783" s="40"/>
    </row>
    <row r="3784" spans="1:13" ht="15.75" customHeight="1" x14ac:dyDescent="0.15">
      <c r="A3784" s="45"/>
      <c r="B3784" s="35"/>
      <c r="C3784" s="40"/>
      <c r="D3784" s="192" t="s">
        <v>8205</v>
      </c>
      <c r="E3784" s="193" t="s">
        <v>8206</v>
      </c>
      <c r="F3784" s="40"/>
      <c r="G3784" s="40"/>
      <c r="H3784" s="40"/>
      <c r="I3784" s="40"/>
      <c r="J3784" s="40"/>
      <c r="K3784" s="40"/>
      <c r="L3784" s="40"/>
      <c r="M3784" s="40"/>
    </row>
    <row r="3785" spans="1:13" ht="15.75" customHeight="1" x14ac:dyDescent="0.15">
      <c r="A3785" s="45"/>
      <c r="B3785" s="35"/>
      <c r="C3785" s="40"/>
      <c r="D3785" s="192" t="s">
        <v>8207</v>
      </c>
      <c r="E3785" s="193" t="s">
        <v>8208</v>
      </c>
      <c r="F3785" s="40"/>
      <c r="G3785" s="40"/>
      <c r="H3785" s="40"/>
      <c r="I3785" s="40"/>
      <c r="J3785" s="40"/>
      <c r="K3785" s="40"/>
      <c r="L3785" s="40"/>
      <c r="M3785" s="40"/>
    </row>
    <row r="3786" spans="1:13" ht="15.75" customHeight="1" x14ac:dyDescent="0.15">
      <c r="A3786" s="45"/>
      <c r="B3786" s="35"/>
      <c r="C3786" s="40"/>
      <c r="D3786" s="192" t="s">
        <v>8209</v>
      </c>
      <c r="E3786" s="193" t="s">
        <v>8210</v>
      </c>
      <c r="F3786" s="40"/>
      <c r="G3786" s="40"/>
      <c r="H3786" s="40"/>
      <c r="I3786" s="40"/>
      <c r="J3786" s="40"/>
      <c r="K3786" s="40"/>
      <c r="L3786" s="40"/>
      <c r="M3786" s="40"/>
    </row>
    <row r="3787" spans="1:13" ht="15.75" customHeight="1" x14ac:dyDescent="0.15">
      <c r="A3787" s="45"/>
      <c r="B3787" s="35"/>
      <c r="C3787" s="40"/>
      <c r="D3787" s="192" t="s">
        <v>8211</v>
      </c>
      <c r="E3787" s="193" t="s">
        <v>8212</v>
      </c>
      <c r="F3787" s="40"/>
      <c r="G3787" s="40"/>
      <c r="H3787" s="40"/>
      <c r="I3787" s="40"/>
      <c r="J3787" s="40"/>
      <c r="K3787" s="40"/>
      <c r="L3787" s="40"/>
      <c r="M3787" s="40"/>
    </row>
    <row r="3788" spans="1:13" ht="15.75" customHeight="1" x14ac:dyDescent="0.15">
      <c r="A3788" s="45"/>
      <c r="B3788" s="35"/>
      <c r="C3788" s="40"/>
      <c r="D3788" s="192" t="s">
        <v>8213</v>
      </c>
      <c r="E3788" s="193" t="s">
        <v>8214</v>
      </c>
      <c r="F3788" s="40"/>
      <c r="G3788" s="40"/>
      <c r="H3788" s="40"/>
      <c r="I3788" s="40"/>
      <c r="J3788" s="40"/>
      <c r="K3788" s="40"/>
      <c r="L3788" s="40"/>
      <c r="M3788" s="40"/>
    </row>
    <row r="3789" spans="1:13" ht="15.75" customHeight="1" x14ac:dyDescent="0.15">
      <c r="A3789" s="45"/>
      <c r="B3789" s="35"/>
      <c r="C3789" s="40"/>
      <c r="D3789" s="192" t="s">
        <v>8215</v>
      </c>
      <c r="E3789" s="193" t="s">
        <v>8216</v>
      </c>
      <c r="F3789" s="40"/>
      <c r="G3789" s="40"/>
      <c r="H3789" s="40"/>
      <c r="I3789" s="40"/>
      <c r="J3789" s="40"/>
      <c r="K3789" s="40"/>
      <c r="L3789" s="40"/>
      <c r="M3789" s="40"/>
    </row>
    <row r="3790" spans="1:13" ht="15.75" customHeight="1" x14ac:dyDescent="0.15">
      <c r="A3790" s="45"/>
      <c r="B3790" s="35"/>
      <c r="C3790" s="40"/>
      <c r="D3790" s="192" t="s">
        <v>8217</v>
      </c>
      <c r="E3790" s="193" t="s">
        <v>8218</v>
      </c>
      <c r="F3790" s="40"/>
      <c r="G3790" s="40"/>
      <c r="H3790" s="40"/>
      <c r="I3790" s="40"/>
      <c r="J3790" s="40"/>
      <c r="K3790" s="40"/>
      <c r="L3790" s="40"/>
      <c r="M3790" s="40"/>
    </row>
    <row r="3791" spans="1:13" ht="15.75" customHeight="1" x14ac:dyDescent="0.15">
      <c r="A3791" s="45"/>
      <c r="B3791" s="35"/>
      <c r="C3791" s="40"/>
      <c r="D3791" s="192" t="s">
        <v>8219</v>
      </c>
      <c r="E3791" s="193" t="s">
        <v>8220</v>
      </c>
      <c r="F3791" s="40"/>
      <c r="G3791" s="40"/>
      <c r="H3791" s="40"/>
      <c r="I3791" s="40"/>
      <c r="J3791" s="40"/>
      <c r="K3791" s="40"/>
      <c r="L3791" s="40"/>
      <c r="M3791" s="40"/>
    </row>
    <row r="3792" spans="1:13" ht="15.75" customHeight="1" x14ac:dyDescent="0.15">
      <c r="A3792" s="45"/>
      <c r="B3792" s="35"/>
      <c r="C3792" s="40"/>
      <c r="D3792" s="192" t="s">
        <v>8221</v>
      </c>
      <c r="E3792" s="193" t="s">
        <v>8222</v>
      </c>
      <c r="F3792" s="40"/>
      <c r="G3792" s="40"/>
      <c r="H3792" s="40"/>
      <c r="I3792" s="40"/>
      <c r="J3792" s="40"/>
      <c r="K3792" s="40"/>
      <c r="L3792" s="40"/>
      <c r="M3792" s="40"/>
    </row>
    <row r="3793" spans="1:13" ht="15.75" customHeight="1" x14ac:dyDescent="0.15">
      <c r="A3793" s="45"/>
      <c r="B3793" s="35"/>
      <c r="C3793" s="40"/>
      <c r="D3793" s="192" t="s">
        <v>8223</v>
      </c>
      <c r="E3793" s="193" t="s">
        <v>8224</v>
      </c>
      <c r="F3793" s="40"/>
      <c r="G3793" s="40"/>
      <c r="H3793" s="40"/>
      <c r="I3793" s="40"/>
      <c r="J3793" s="40"/>
      <c r="K3793" s="40"/>
      <c r="L3793" s="40"/>
      <c r="M3793" s="40"/>
    </row>
    <row r="3794" spans="1:13" ht="15.75" customHeight="1" x14ac:dyDescent="0.15">
      <c r="A3794" s="45"/>
      <c r="B3794" s="35"/>
      <c r="C3794" s="40"/>
      <c r="D3794" s="192" t="s">
        <v>8225</v>
      </c>
      <c r="E3794" s="193" t="s">
        <v>8226</v>
      </c>
      <c r="F3794" s="40"/>
      <c r="G3794" s="40"/>
      <c r="H3794" s="40"/>
      <c r="I3794" s="40"/>
      <c r="J3794" s="40"/>
      <c r="K3794" s="40"/>
      <c r="L3794" s="40"/>
      <c r="M3794" s="40"/>
    </row>
    <row r="3795" spans="1:13" ht="15.75" customHeight="1" x14ac:dyDescent="0.15">
      <c r="A3795" s="45"/>
      <c r="B3795" s="35"/>
      <c r="C3795" s="40"/>
      <c r="D3795" s="192" t="s">
        <v>8227</v>
      </c>
      <c r="E3795" s="193" t="s">
        <v>8228</v>
      </c>
      <c r="F3795" s="40"/>
      <c r="G3795" s="40"/>
      <c r="H3795" s="40"/>
      <c r="I3795" s="40"/>
      <c r="J3795" s="40"/>
      <c r="K3795" s="40"/>
      <c r="L3795" s="40"/>
      <c r="M3795" s="40"/>
    </row>
    <row r="3796" spans="1:13" ht="15.75" customHeight="1" x14ac:dyDescent="0.15">
      <c r="A3796" s="45"/>
      <c r="B3796" s="35"/>
      <c r="C3796" s="40"/>
      <c r="D3796" s="192" t="s">
        <v>8229</v>
      </c>
      <c r="E3796" s="193" t="s">
        <v>8230</v>
      </c>
      <c r="F3796" s="40"/>
      <c r="G3796" s="40"/>
      <c r="H3796" s="40"/>
      <c r="I3796" s="40"/>
      <c r="J3796" s="40"/>
      <c r="K3796" s="40"/>
      <c r="L3796" s="40"/>
      <c r="M3796" s="40"/>
    </row>
    <row r="3797" spans="1:13" ht="15.75" customHeight="1" x14ac:dyDescent="0.15">
      <c r="A3797" s="45"/>
      <c r="B3797" s="35"/>
      <c r="C3797" s="40"/>
      <c r="D3797" s="192" t="s">
        <v>8231</v>
      </c>
      <c r="E3797" s="193" t="s">
        <v>8232</v>
      </c>
      <c r="F3797" s="40"/>
      <c r="G3797" s="40"/>
      <c r="H3797" s="40"/>
      <c r="I3797" s="40"/>
      <c r="J3797" s="40"/>
      <c r="K3797" s="40"/>
      <c r="L3797" s="40"/>
      <c r="M3797" s="40"/>
    </row>
    <row r="3798" spans="1:13" ht="15.75" customHeight="1" x14ac:dyDescent="0.15">
      <c r="A3798" s="45"/>
      <c r="B3798" s="35"/>
      <c r="C3798" s="40"/>
      <c r="D3798" s="192" t="s">
        <v>8233</v>
      </c>
      <c r="E3798" s="193" t="s">
        <v>8234</v>
      </c>
      <c r="F3798" s="40"/>
      <c r="G3798" s="40"/>
      <c r="H3798" s="40"/>
      <c r="I3798" s="40"/>
      <c r="J3798" s="40"/>
      <c r="K3798" s="40"/>
      <c r="L3798" s="40"/>
      <c r="M3798" s="40"/>
    </row>
    <row r="3799" spans="1:13" ht="15.75" customHeight="1" x14ac:dyDescent="0.15">
      <c r="A3799" s="45"/>
      <c r="B3799" s="35"/>
      <c r="C3799" s="40"/>
      <c r="D3799" s="192" t="s">
        <v>8235</v>
      </c>
      <c r="E3799" s="193" t="s">
        <v>8236</v>
      </c>
      <c r="F3799" s="40"/>
      <c r="G3799" s="40"/>
      <c r="H3799" s="40"/>
      <c r="I3799" s="40"/>
      <c r="J3799" s="40"/>
      <c r="K3799" s="40"/>
      <c r="L3799" s="40"/>
      <c r="M3799" s="40"/>
    </row>
    <row r="3800" spans="1:13" ht="15.75" customHeight="1" x14ac:dyDescent="0.15">
      <c r="A3800" s="45"/>
      <c r="B3800" s="35"/>
      <c r="C3800" s="40"/>
      <c r="D3800" s="192" t="s">
        <v>8237</v>
      </c>
      <c r="E3800" s="193" t="s">
        <v>8238</v>
      </c>
      <c r="F3800" s="40"/>
      <c r="G3800" s="40"/>
      <c r="H3800" s="40"/>
      <c r="I3800" s="40"/>
      <c r="J3800" s="40"/>
      <c r="K3800" s="40"/>
      <c r="L3800" s="40"/>
      <c r="M3800" s="40"/>
    </row>
    <row r="3801" spans="1:13" ht="15.75" customHeight="1" x14ac:dyDescent="0.15">
      <c r="A3801" s="45"/>
      <c r="B3801" s="35"/>
      <c r="C3801" s="40"/>
      <c r="D3801" s="192" t="s">
        <v>8239</v>
      </c>
      <c r="E3801" s="193" t="s">
        <v>8240</v>
      </c>
      <c r="F3801" s="40"/>
      <c r="G3801" s="40"/>
      <c r="H3801" s="40"/>
      <c r="I3801" s="40"/>
      <c r="J3801" s="40"/>
      <c r="K3801" s="40"/>
      <c r="L3801" s="40"/>
      <c r="M3801" s="40"/>
    </row>
    <row r="3802" spans="1:13" ht="15.75" customHeight="1" x14ac:dyDescent="0.15">
      <c r="A3802" s="45"/>
      <c r="B3802" s="35"/>
      <c r="C3802" s="40"/>
      <c r="D3802" s="192" t="s">
        <v>8241</v>
      </c>
      <c r="E3802" s="193" t="s">
        <v>8242</v>
      </c>
      <c r="F3802" s="40"/>
      <c r="G3802" s="40"/>
      <c r="H3802" s="40"/>
      <c r="I3802" s="40"/>
      <c r="J3802" s="40"/>
      <c r="K3802" s="40"/>
      <c r="L3802" s="40"/>
      <c r="M3802" s="40"/>
    </row>
    <row r="3803" spans="1:13" ht="15.75" customHeight="1" x14ac:dyDescent="0.15">
      <c r="A3803" s="45"/>
      <c r="B3803" s="35"/>
      <c r="C3803" s="40"/>
      <c r="D3803" s="192" t="s">
        <v>8243</v>
      </c>
      <c r="E3803" s="193" t="s">
        <v>8244</v>
      </c>
      <c r="F3803" s="40"/>
      <c r="G3803" s="40"/>
      <c r="H3803" s="40"/>
      <c r="I3803" s="40"/>
      <c r="J3803" s="40"/>
      <c r="K3803" s="40"/>
      <c r="L3803" s="40"/>
      <c r="M3803" s="40"/>
    </row>
    <row r="3804" spans="1:13" ht="15.75" customHeight="1" x14ac:dyDescent="0.15">
      <c r="A3804" s="45"/>
      <c r="B3804" s="35"/>
      <c r="C3804" s="40"/>
      <c r="D3804" s="192" t="s">
        <v>8245</v>
      </c>
      <c r="E3804" s="193" t="s">
        <v>8246</v>
      </c>
      <c r="F3804" s="40"/>
      <c r="G3804" s="40"/>
      <c r="H3804" s="40"/>
      <c r="I3804" s="40"/>
      <c r="J3804" s="40"/>
      <c r="K3804" s="40"/>
      <c r="L3804" s="40"/>
      <c r="M3804" s="40"/>
    </row>
    <row r="3805" spans="1:13" ht="15.75" customHeight="1" x14ac:dyDescent="0.15">
      <c r="A3805" s="45"/>
      <c r="B3805" s="35"/>
      <c r="C3805" s="40"/>
      <c r="D3805" s="192" t="s">
        <v>8247</v>
      </c>
      <c r="E3805" s="193" t="s">
        <v>8248</v>
      </c>
      <c r="F3805" s="40"/>
      <c r="G3805" s="40"/>
      <c r="H3805" s="40"/>
      <c r="I3805" s="40"/>
      <c r="J3805" s="40"/>
      <c r="K3805" s="40"/>
      <c r="L3805" s="40"/>
      <c r="M3805" s="40"/>
    </row>
    <row r="3806" spans="1:13" ht="15.75" customHeight="1" x14ac:dyDescent="0.15">
      <c r="A3806" s="45"/>
      <c r="B3806" s="35"/>
      <c r="C3806" s="40"/>
      <c r="D3806" s="192" t="s">
        <v>8249</v>
      </c>
      <c r="E3806" s="193" t="s">
        <v>8250</v>
      </c>
      <c r="F3806" s="40"/>
      <c r="G3806" s="40"/>
      <c r="H3806" s="40"/>
      <c r="I3806" s="40"/>
      <c r="J3806" s="40"/>
      <c r="K3806" s="40"/>
      <c r="L3806" s="40"/>
      <c r="M3806" s="40"/>
    </row>
    <row r="3807" spans="1:13" ht="15.75" customHeight="1" x14ac:dyDescent="0.15">
      <c r="A3807" s="45"/>
      <c r="B3807" s="35"/>
      <c r="C3807" s="40"/>
      <c r="D3807" s="192" t="s">
        <v>8251</v>
      </c>
      <c r="E3807" s="193" t="s">
        <v>8252</v>
      </c>
      <c r="F3807" s="40"/>
      <c r="G3807" s="40"/>
      <c r="H3807" s="40"/>
      <c r="I3807" s="40"/>
      <c r="J3807" s="40"/>
      <c r="K3807" s="40"/>
      <c r="L3807" s="40"/>
      <c r="M3807" s="40"/>
    </row>
    <row r="3808" spans="1:13" ht="15.75" customHeight="1" x14ac:dyDescent="0.15">
      <c r="A3808" s="45"/>
      <c r="B3808" s="35"/>
      <c r="C3808" s="40"/>
      <c r="D3808" s="192" t="s">
        <v>8253</v>
      </c>
      <c r="E3808" s="193" t="s">
        <v>8254</v>
      </c>
      <c r="F3808" s="40"/>
      <c r="G3808" s="40"/>
      <c r="H3808" s="40"/>
      <c r="I3808" s="40"/>
      <c r="J3808" s="40"/>
      <c r="K3808" s="40"/>
      <c r="L3808" s="40"/>
      <c r="M3808" s="40"/>
    </row>
    <row r="3809" spans="1:13" ht="15.75" customHeight="1" x14ac:dyDescent="0.15">
      <c r="A3809" s="45"/>
      <c r="B3809" s="35"/>
      <c r="C3809" s="40"/>
      <c r="D3809" s="192" t="s">
        <v>8255</v>
      </c>
      <c r="E3809" s="193" t="s">
        <v>8256</v>
      </c>
      <c r="F3809" s="40"/>
      <c r="G3809" s="40"/>
      <c r="H3809" s="40"/>
      <c r="I3809" s="40"/>
      <c r="J3809" s="40"/>
      <c r="K3809" s="40"/>
      <c r="L3809" s="40"/>
      <c r="M3809" s="40"/>
    </row>
    <row r="3810" spans="1:13" ht="15.75" customHeight="1" x14ac:dyDescent="0.15">
      <c r="A3810" s="45"/>
      <c r="B3810" s="35"/>
      <c r="C3810" s="40"/>
      <c r="D3810" s="192" t="s">
        <v>8257</v>
      </c>
      <c r="E3810" s="193" t="s">
        <v>8258</v>
      </c>
      <c r="F3810" s="40"/>
      <c r="G3810" s="40"/>
      <c r="H3810" s="40"/>
      <c r="I3810" s="40"/>
      <c r="J3810" s="40"/>
      <c r="K3810" s="40"/>
      <c r="L3810" s="40"/>
      <c r="M3810" s="40"/>
    </row>
    <row r="3811" spans="1:13" ht="15.75" customHeight="1" x14ac:dyDescent="0.15">
      <c r="A3811" s="45"/>
      <c r="B3811" s="35"/>
      <c r="C3811" s="40"/>
      <c r="D3811" s="192" t="s">
        <v>8259</v>
      </c>
      <c r="E3811" s="193" t="s">
        <v>8260</v>
      </c>
      <c r="F3811" s="40"/>
      <c r="G3811" s="40"/>
      <c r="H3811" s="40"/>
      <c r="I3811" s="40"/>
      <c r="J3811" s="40"/>
      <c r="K3811" s="40"/>
      <c r="L3811" s="40"/>
      <c r="M3811" s="40"/>
    </row>
    <row r="3812" spans="1:13" ht="15.75" customHeight="1" x14ac:dyDescent="0.15">
      <c r="A3812" s="45"/>
      <c r="B3812" s="35"/>
      <c r="C3812" s="40"/>
      <c r="D3812" s="192" t="s">
        <v>8261</v>
      </c>
      <c r="E3812" s="193" t="s">
        <v>8262</v>
      </c>
      <c r="F3812" s="40"/>
      <c r="G3812" s="40"/>
      <c r="H3812" s="40"/>
      <c r="I3812" s="40"/>
      <c r="J3812" s="40"/>
      <c r="K3812" s="40"/>
      <c r="L3812" s="40"/>
      <c r="M3812" s="40"/>
    </row>
    <row r="3813" spans="1:13" ht="15.75" customHeight="1" x14ac:dyDescent="0.15">
      <c r="A3813" s="45"/>
      <c r="B3813" s="35"/>
      <c r="C3813" s="40"/>
      <c r="D3813" s="192" t="s">
        <v>8263</v>
      </c>
      <c r="E3813" s="193" t="s">
        <v>8264</v>
      </c>
      <c r="F3813" s="40"/>
      <c r="G3813" s="40"/>
      <c r="H3813" s="40"/>
      <c r="I3813" s="40"/>
      <c r="J3813" s="40"/>
      <c r="K3813" s="40"/>
      <c r="L3813" s="40"/>
      <c r="M3813" s="40"/>
    </row>
    <row r="3814" spans="1:13" ht="15.75" customHeight="1" x14ac:dyDescent="0.15">
      <c r="A3814" s="45"/>
      <c r="B3814" s="35"/>
      <c r="C3814" s="40"/>
      <c r="D3814" s="192" t="s">
        <v>8265</v>
      </c>
      <c r="E3814" s="193" t="s">
        <v>8266</v>
      </c>
      <c r="F3814" s="40"/>
      <c r="G3814" s="40"/>
      <c r="H3814" s="40"/>
      <c r="I3814" s="40"/>
      <c r="J3814" s="40"/>
      <c r="K3814" s="40"/>
      <c r="L3814" s="40"/>
      <c r="M3814" s="40"/>
    </row>
    <row r="3815" spans="1:13" ht="15.75" customHeight="1" x14ac:dyDescent="0.15">
      <c r="A3815" s="45"/>
      <c r="B3815" s="35"/>
      <c r="C3815" s="40"/>
      <c r="D3815" s="192" t="s">
        <v>8267</v>
      </c>
      <c r="E3815" s="193" t="s">
        <v>8268</v>
      </c>
      <c r="F3815" s="40"/>
      <c r="G3815" s="40"/>
      <c r="H3815" s="40"/>
      <c r="I3815" s="40"/>
      <c r="J3815" s="40"/>
      <c r="K3815" s="40"/>
      <c r="L3815" s="40"/>
      <c r="M3815" s="40"/>
    </row>
    <row r="3816" spans="1:13" ht="15.75" customHeight="1" x14ac:dyDescent="0.15">
      <c r="A3816" s="45"/>
      <c r="B3816" s="35"/>
      <c r="C3816" s="40"/>
      <c r="D3816" s="192" t="s">
        <v>8269</v>
      </c>
      <c r="E3816" s="193" t="s">
        <v>8270</v>
      </c>
      <c r="F3816" s="40"/>
      <c r="G3816" s="40"/>
      <c r="H3816" s="40"/>
      <c r="I3816" s="40"/>
      <c r="J3816" s="40"/>
      <c r="K3816" s="40"/>
      <c r="L3816" s="40"/>
      <c r="M3816" s="40"/>
    </row>
    <row r="3817" spans="1:13" ht="15.75" customHeight="1" x14ac:dyDescent="0.15">
      <c r="A3817" s="45"/>
      <c r="B3817" s="35"/>
      <c r="C3817" s="40"/>
      <c r="D3817" s="192" t="s">
        <v>8271</v>
      </c>
      <c r="E3817" s="193" t="s">
        <v>8272</v>
      </c>
      <c r="F3817" s="40"/>
      <c r="G3817" s="40"/>
      <c r="H3817" s="40"/>
      <c r="I3817" s="40"/>
      <c r="J3817" s="40"/>
      <c r="K3817" s="40"/>
      <c r="L3817" s="40"/>
      <c r="M3817" s="40"/>
    </row>
    <row r="3818" spans="1:13" ht="15.75" customHeight="1" x14ac:dyDescent="0.15">
      <c r="A3818" s="45"/>
      <c r="B3818" s="35"/>
      <c r="C3818" s="40"/>
      <c r="D3818" s="192" t="s">
        <v>8273</v>
      </c>
      <c r="E3818" s="193" t="s">
        <v>8274</v>
      </c>
      <c r="F3818" s="40"/>
      <c r="G3818" s="40"/>
      <c r="H3818" s="40"/>
      <c r="I3818" s="40"/>
      <c r="J3818" s="40"/>
      <c r="K3818" s="40"/>
      <c r="L3818" s="40"/>
      <c r="M3818" s="40"/>
    </row>
    <row r="3819" spans="1:13" ht="15.75" customHeight="1" x14ac:dyDescent="0.15">
      <c r="A3819" s="45"/>
      <c r="B3819" s="35"/>
      <c r="C3819" s="40"/>
      <c r="D3819" s="192" t="s">
        <v>8275</v>
      </c>
      <c r="E3819" s="193" t="s">
        <v>8276</v>
      </c>
      <c r="F3819" s="40"/>
      <c r="G3819" s="40"/>
      <c r="H3819" s="40"/>
      <c r="I3819" s="40"/>
      <c r="J3819" s="40"/>
      <c r="K3819" s="40"/>
      <c r="L3819" s="40"/>
      <c r="M3819" s="40"/>
    </row>
    <row r="3820" spans="1:13" ht="15.75" customHeight="1" x14ac:dyDescent="0.15">
      <c r="A3820" s="45"/>
      <c r="B3820" s="35"/>
      <c r="C3820" s="40"/>
      <c r="D3820" s="192" t="s">
        <v>8277</v>
      </c>
      <c r="E3820" s="193" t="s">
        <v>8278</v>
      </c>
      <c r="F3820" s="40"/>
      <c r="G3820" s="40"/>
      <c r="H3820" s="40"/>
      <c r="I3820" s="40"/>
      <c r="J3820" s="40"/>
      <c r="K3820" s="40"/>
      <c r="L3820" s="40"/>
      <c r="M3820" s="40"/>
    </row>
    <row r="3821" spans="1:13" ht="15.75" customHeight="1" x14ac:dyDescent="0.15">
      <c r="A3821" s="45"/>
      <c r="B3821" s="35"/>
      <c r="C3821" s="40"/>
      <c r="D3821" s="192" t="s">
        <v>8279</v>
      </c>
      <c r="E3821" s="193" t="s">
        <v>8280</v>
      </c>
      <c r="F3821" s="40"/>
      <c r="G3821" s="40"/>
      <c r="H3821" s="40"/>
      <c r="I3821" s="40"/>
      <c r="J3821" s="40"/>
      <c r="K3821" s="40"/>
      <c r="L3821" s="40"/>
      <c r="M3821" s="40"/>
    </row>
    <row r="3822" spans="1:13" ht="15.75" customHeight="1" x14ac:dyDescent="0.15">
      <c r="A3822" s="45"/>
      <c r="B3822" s="35"/>
      <c r="C3822" s="40"/>
      <c r="D3822" s="192" t="s">
        <v>8281</v>
      </c>
      <c r="E3822" s="193" t="s">
        <v>8282</v>
      </c>
      <c r="F3822" s="40"/>
      <c r="G3822" s="40"/>
      <c r="H3822" s="40"/>
      <c r="I3822" s="40"/>
      <c r="J3822" s="40"/>
      <c r="K3822" s="40"/>
      <c r="L3822" s="40"/>
      <c r="M3822" s="40"/>
    </row>
    <row r="3823" spans="1:13" ht="15.75" customHeight="1" x14ac:dyDescent="0.15">
      <c r="A3823" s="45"/>
      <c r="B3823" s="35"/>
      <c r="C3823" s="40"/>
      <c r="D3823" s="192" t="s">
        <v>8283</v>
      </c>
      <c r="E3823" s="193" t="s">
        <v>8284</v>
      </c>
      <c r="F3823" s="40"/>
      <c r="G3823" s="40"/>
      <c r="H3823" s="40"/>
      <c r="I3823" s="40"/>
      <c r="J3823" s="40"/>
      <c r="K3823" s="40"/>
      <c r="L3823" s="40"/>
      <c r="M3823" s="40"/>
    </row>
    <row r="3824" spans="1:13" ht="15.75" customHeight="1" x14ac:dyDescent="0.15">
      <c r="A3824" s="45"/>
      <c r="B3824" s="35"/>
      <c r="C3824" s="40"/>
      <c r="D3824" s="192" t="s">
        <v>8285</v>
      </c>
      <c r="E3824" s="193" t="s">
        <v>8286</v>
      </c>
      <c r="F3824" s="40"/>
      <c r="G3824" s="40"/>
      <c r="H3824" s="40"/>
      <c r="I3824" s="40"/>
      <c r="J3824" s="40"/>
      <c r="K3824" s="40"/>
      <c r="L3824" s="40"/>
      <c r="M3824" s="40"/>
    </row>
    <row r="3825" spans="1:13" ht="15.75" customHeight="1" x14ac:dyDescent="0.15">
      <c r="A3825" s="45"/>
      <c r="B3825" s="35"/>
      <c r="C3825" s="40"/>
      <c r="D3825" s="192" t="s">
        <v>8287</v>
      </c>
      <c r="E3825" s="193" t="s">
        <v>8288</v>
      </c>
      <c r="F3825" s="40"/>
      <c r="G3825" s="40"/>
      <c r="H3825" s="40"/>
      <c r="I3825" s="40"/>
      <c r="J3825" s="40"/>
      <c r="K3825" s="40"/>
      <c r="L3825" s="40"/>
      <c r="M3825" s="40"/>
    </row>
    <row r="3826" spans="1:13" ht="15.75" customHeight="1" x14ac:dyDescent="0.15">
      <c r="A3826" s="45"/>
      <c r="B3826" s="35"/>
      <c r="C3826" s="40"/>
      <c r="D3826" s="192" t="s">
        <v>8289</v>
      </c>
      <c r="E3826" s="193" t="s">
        <v>8290</v>
      </c>
      <c r="F3826" s="40"/>
      <c r="G3826" s="40"/>
      <c r="H3826" s="40"/>
      <c r="I3826" s="40"/>
      <c r="J3826" s="40"/>
      <c r="K3826" s="40"/>
      <c r="L3826" s="40"/>
      <c r="M3826" s="40"/>
    </row>
    <row r="3827" spans="1:13" ht="15.75" customHeight="1" x14ac:dyDescent="0.15">
      <c r="A3827" s="45"/>
      <c r="B3827" s="35"/>
      <c r="C3827" s="40"/>
      <c r="D3827" s="192" t="s">
        <v>8291</v>
      </c>
      <c r="E3827" s="193" t="s">
        <v>8292</v>
      </c>
      <c r="F3827" s="40"/>
      <c r="G3827" s="40"/>
      <c r="H3827" s="40"/>
      <c r="I3827" s="40"/>
      <c r="J3827" s="40"/>
      <c r="K3827" s="40"/>
      <c r="L3827" s="40"/>
      <c r="M3827" s="40"/>
    </row>
    <row r="3828" spans="1:13" ht="15.75" customHeight="1" x14ac:dyDescent="0.15">
      <c r="A3828" s="45"/>
      <c r="B3828" s="35"/>
      <c r="C3828" s="40"/>
      <c r="D3828" s="192" t="s">
        <v>8293</v>
      </c>
      <c r="E3828" s="193" t="s">
        <v>8294</v>
      </c>
      <c r="F3828" s="40"/>
      <c r="G3828" s="40"/>
      <c r="H3828" s="40"/>
      <c r="I3828" s="40"/>
      <c r="J3828" s="40"/>
      <c r="K3828" s="40"/>
      <c r="L3828" s="40"/>
      <c r="M3828" s="40"/>
    </row>
    <row r="3829" spans="1:13" ht="15.75" customHeight="1" x14ac:dyDescent="0.15">
      <c r="A3829" s="45"/>
      <c r="B3829" s="35"/>
      <c r="C3829" s="40"/>
      <c r="D3829" s="192" t="s">
        <v>8295</v>
      </c>
      <c r="E3829" s="193" t="s">
        <v>8296</v>
      </c>
      <c r="F3829" s="40"/>
      <c r="G3829" s="40"/>
      <c r="H3829" s="40"/>
      <c r="I3829" s="40"/>
      <c r="J3829" s="40"/>
      <c r="K3829" s="40"/>
      <c r="L3829" s="40"/>
      <c r="M3829" s="40"/>
    </row>
    <row r="3830" spans="1:13" ht="15.75" customHeight="1" x14ac:dyDescent="0.15">
      <c r="A3830" s="45"/>
      <c r="B3830" s="35"/>
      <c r="C3830" s="40"/>
      <c r="D3830" s="192" t="s">
        <v>8297</v>
      </c>
      <c r="E3830" s="193" t="s">
        <v>8298</v>
      </c>
      <c r="F3830" s="40"/>
      <c r="G3830" s="40"/>
      <c r="H3830" s="40"/>
      <c r="I3830" s="40"/>
      <c r="J3830" s="40"/>
      <c r="K3830" s="40"/>
      <c r="L3830" s="40"/>
      <c r="M3830" s="40"/>
    </row>
    <row r="3831" spans="1:13" ht="15.75" customHeight="1" x14ac:dyDescent="0.15">
      <c r="A3831" s="45"/>
      <c r="B3831" s="35"/>
      <c r="C3831" s="40"/>
      <c r="D3831" s="192" t="s">
        <v>8299</v>
      </c>
      <c r="E3831" s="193" t="s">
        <v>8300</v>
      </c>
      <c r="F3831" s="40"/>
      <c r="G3831" s="40"/>
      <c r="H3831" s="40"/>
      <c r="I3831" s="40"/>
      <c r="J3831" s="40"/>
      <c r="K3831" s="40"/>
      <c r="L3831" s="40"/>
      <c r="M3831" s="40"/>
    </row>
    <row r="3832" spans="1:13" ht="15.75" customHeight="1" x14ac:dyDescent="0.15">
      <c r="A3832" s="45"/>
      <c r="B3832" s="35"/>
      <c r="C3832" s="40"/>
      <c r="D3832" s="192" t="s">
        <v>8301</v>
      </c>
      <c r="E3832" s="193" t="s">
        <v>8302</v>
      </c>
      <c r="F3832" s="40"/>
      <c r="G3832" s="40"/>
      <c r="H3832" s="40"/>
      <c r="I3832" s="40"/>
      <c r="J3832" s="40"/>
      <c r="K3832" s="40"/>
      <c r="L3832" s="40"/>
      <c r="M3832" s="40"/>
    </row>
    <row r="3833" spans="1:13" ht="15.75" customHeight="1" x14ac:dyDescent="0.15">
      <c r="A3833" s="45"/>
      <c r="B3833" s="35"/>
      <c r="C3833" s="40"/>
      <c r="D3833" s="192" t="s">
        <v>8303</v>
      </c>
      <c r="E3833" s="193" t="s">
        <v>8304</v>
      </c>
      <c r="F3833" s="40"/>
      <c r="G3833" s="40"/>
      <c r="H3833" s="40"/>
      <c r="I3833" s="40"/>
      <c r="J3833" s="40"/>
      <c r="K3833" s="40"/>
      <c r="L3833" s="40"/>
      <c r="M3833" s="40"/>
    </row>
    <row r="3834" spans="1:13" ht="15.75" customHeight="1" x14ac:dyDescent="0.15">
      <c r="A3834" s="45"/>
      <c r="B3834" s="35"/>
      <c r="C3834" s="40"/>
      <c r="D3834" s="192" t="s">
        <v>8305</v>
      </c>
      <c r="E3834" s="193" t="s">
        <v>8306</v>
      </c>
      <c r="F3834" s="40"/>
      <c r="G3834" s="40"/>
      <c r="H3834" s="40"/>
      <c r="I3834" s="40"/>
      <c r="J3834" s="40"/>
      <c r="K3834" s="40"/>
      <c r="L3834" s="40"/>
      <c r="M3834" s="40"/>
    </row>
    <row r="3835" spans="1:13" ht="15.75" customHeight="1" x14ac:dyDescent="0.15">
      <c r="A3835" s="45"/>
      <c r="B3835" s="35"/>
      <c r="C3835" s="40"/>
      <c r="D3835" s="192" t="s">
        <v>8307</v>
      </c>
      <c r="E3835" s="193" t="s">
        <v>8308</v>
      </c>
      <c r="F3835" s="40"/>
      <c r="G3835" s="40"/>
      <c r="H3835" s="40"/>
      <c r="I3835" s="40"/>
      <c r="J3835" s="40"/>
      <c r="K3835" s="40"/>
      <c r="L3835" s="40"/>
      <c r="M3835" s="40"/>
    </row>
    <row r="3836" spans="1:13" ht="15.75" customHeight="1" x14ac:dyDescent="0.15">
      <c r="A3836" s="45"/>
      <c r="B3836" s="35"/>
      <c r="C3836" s="40"/>
      <c r="D3836" s="192" t="s">
        <v>8309</v>
      </c>
      <c r="E3836" s="193" t="s">
        <v>8310</v>
      </c>
      <c r="F3836" s="40"/>
      <c r="G3836" s="40"/>
      <c r="H3836" s="40"/>
      <c r="I3836" s="40"/>
      <c r="J3836" s="40"/>
      <c r="K3836" s="40"/>
      <c r="L3836" s="40"/>
      <c r="M3836" s="40"/>
    </row>
    <row r="3837" spans="1:13" ht="15.75" customHeight="1" x14ac:dyDescent="0.15">
      <c r="A3837" s="45"/>
      <c r="B3837" s="35"/>
      <c r="C3837" s="40"/>
      <c r="D3837" s="192" t="s">
        <v>8311</v>
      </c>
      <c r="E3837" s="193" t="s">
        <v>8312</v>
      </c>
      <c r="F3837" s="40"/>
      <c r="G3837" s="40"/>
      <c r="H3837" s="40"/>
      <c r="I3837" s="40"/>
      <c r="J3837" s="40"/>
      <c r="K3837" s="40"/>
      <c r="L3837" s="40"/>
      <c r="M3837" s="40"/>
    </row>
    <row r="3838" spans="1:13" ht="15.75" customHeight="1" x14ac:dyDescent="0.15">
      <c r="A3838" s="45"/>
      <c r="B3838" s="35"/>
      <c r="C3838" s="40"/>
      <c r="D3838" s="192" t="s">
        <v>8313</v>
      </c>
      <c r="E3838" s="193" t="s">
        <v>8314</v>
      </c>
      <c r="F3838" s="40"/>
      <c r="G3838" s="40"/>
      <c r="H3838" s="40"/>
      <c r="I3838" s="40"/>
      <c r="J3838" s="40"/>
      <c r="K3838" s="40"/>
      <c r="L3838" s="40"/>
      <c r="M3838" s="40"/>
    </row>
    <row r="3839" spans="1:13" ht="15.75" customHeight="1" x14ac:dyDescent="0.15">
      <c r="A3839" s="45"/>
      <c r="B3839" s="35"/>
      <c r="C3839" s="40"/>
      <c r="D3839" s="192" t="s">
        <v>8315</v>
      </c>
      <c r="E3839" s="193" t="s">
        <v>8316</v>
      </c>
      <c r="F3839" s="40"/>
      <c r="G3839" s="40"/>
      <c r="H3839" s="40"/>
      <c r="I3839" s="40"/>
      <c r="J3839" s="40"/>
      <c r="K3839" s="40"/>
      <c r="L3839" s="40"/>
      <c r="M3839" s="40"/>
    </row>
    <row r="3840" spans="1:13" ht="15.75" customHeight="1" x14ac:dyDescent="0.15">
      <c r="A3840" s="45"/>
      <c r="B3840" s="35"/>
      <c r="C3840" s="40"/>
      <c r="D3840" s="192" t="s">
        <v>8317</v>
      </c>
      <c r="E3840" s="193" t="s">
        <v>8318</v>
      </c>
      <c r="F3840" s="40"/>
      <c r="G3840" s="40"/>
      <c r="H3840" s="40"/>
      <c r="I3840" s="40"/>
      <c r="J3840" s="40"/>
      <c r="K3840" s="40"/>
      <c r="L3840" s="40"/>
      <c r="M3840" s="40"/>
    </row>
    <row r="3841" spans="1:13" ht="15.75" customHeight="1" x14ac:dyDescent="0.15">
      <c r="A3841" s="45"/>
      <c r="B3841" s="35"/>
      <c r="C3841" s="40"/>
      <c r="D3841" s="192" t="s">
        <v>8319</v>
      </c>
      <c r="E3841" s="193" t="s">
        <v>8320</v>
      </c>
      <c r="F3841" s="40"/>
      <c r="G3841" s="40"/>
      <c r="H3841" s="40"/>
      <c r="I3841" s="40"/>
      <c r="J3841" s="40"/>
      <c r="K3841" s="40"/>
      <c r="L3841" s="40"/>
      <c r="M3841" s="40"/>
    </row>
    <row r="3842" spans="1:13" ht="15.75" customHeight="1" x14ac:dyDescent="0.15">
      <c r="A3842" s="45"/>
      <c r="B3842" s="35"/>
      <c r="C3842" s="40"/>
      <c r="D3842" s="192" t="s">
        <v>8321</v>
      </c>
      <c r="E3842" s="193" t="s">
        <v>8322</v>
      </c>
      <c r="F3842" s="40"/>
      <c r="G3842" s="40"/>
      <c r="H3842" s="40"/>
      <c r="I3842" s="40"/>
      <c r="J3842" s="40"/>
      <c r="K3842" s="40"/>
      <c r="L3842" s="40"/>
      <c r="M3842" s="40"/>
    </row>
    <row r="3843" spans="1:13" ht="15.75" customHeight="1" x14ac:dyDescent="0.15">
      <c r="A3843" s="45"/>
      <c r="B3843" s="35"/>
      <c r="C3843" s="40"/>
      <c r="D3843" s="192" t="s">
        <v>8323</v>
      </c>
      <c r="E3843" s="193" t="s">
        <v>8324</v>
      </c>
      <c r="F3843" s="40"/>
      <c r="G3843" s="40"/>
      <c r="H3843" s="40"/>
      <c r="I3843" s="40"/>
      <c r="J3843" s="40"/>
      <c r="K3843" s="40"/>
      <c r="L3843" s="40"/>
      <c r="M3843" s="40"/>
    </row>
    <row r="3844" spans="1:13" ht="15.75" customHeight="1" x14ac:dyDescent="0.15">
      <c r="A3844" s="45"/>
      <c r="B3844" s="35"/>
      <c r="C3844" s="40"/>
      <c r="D3844" s="192" t="s">
        <v>8325</v>
      </c>
      <c r="E3844" s="193" t="s">
        <v>8326</v>
      </c>
      <c r="F3844" s="40"/>
      <c r="G3844" s="40"/>
      <c r="H3844" s="40"/>
      <c r="I3844" s="40"/>
      <c r="J3844" s="40"/>
      <c r="K3844" s="40"/>
      <c r="L3844" s="40"/>
      <c r="M3844" s="40"/>
    </row>
    <row r="3845" spans="1:13" ht="15.75" customHeight="1" x14ac:dyDescent="0.15">
      <c r="A3845" s="45"/>
      <c r="B3845" s="35"/>
      <c r="C3845" s="40"/>
      <c r="D3845" s="192" t="s">
        <v>8327</v>
      </c>
      <c r="E3845" s="193" t="s">
        <v>8328</v>
      </c>
      <c r="F3845" s="40"/>
      <c r="G3845" s="40"/>
      <c r="H3845" s="40"/>
      <c r="I3845" s="40"/>
      <c r="J3845" s="40"/>
      <c r="K3845" s="40"/>
      <c r="L3845" s="40"/>
      <c r="M3845" s="40"/>
    </row>
    <row r="3846" spans="1:13" ht="15.75" customHeight="1" x14ac:dyDescent="0.15">
      <c r="A3846" s="45"/>
      <c r="B3846" s="35"/>
      <c r="C3846" s="40"/>
      <c r="D3846" s="192" t="s">
        <v>8329</v>
      </c>
      <c r="E3846" s="193" t="s">
        <v>8330</v>
      </c>
      <c r="F3846" s="40"/>
      <c r="G3846" s="40"/>
      <c r="H3846" s="40"/>
      <c r="I3846" s="40"/>
      <c r="J3846" s="40"/>
      <c r="K3846" s="40"/>
      <c r="L3846" s="40"/>
      <c r="M3846" s="40"/>
    </row>
    <row r="3847" spans="1:13" ht="15.75" customHeight="1" x14ac:dyDescent="0.15">
      <c r="A3847" s="45"/>
      <c r="B3847" s="35"/>
      <c r="C3847" s="40"/>
      <c r="D3847" s="192" t="s">
        <v>8331</v>
      </c>
      <c r="E3847" s="193" t="s">
        <v>8332</v>
      </c>
      <c r="F3847" s="40"/>
      <c r="G3847" s="40"/>
      <c r="H3847" s="40"/>
      <c r="I3847" s="40"/>
      <c r="J3847" s="40"/>
      <c r="K3847" s="40"/>
      <c r="L3847" s="40"/>
      <c r="M3847" s="40"/>
    </row>
    <row r="3848" spans="1:13" ht="15.75" customHeight="1" x14ac:dyDescent="0.15">
      <c r="A3848" s="45"/>
      <c r="B3848" s="35"/>
      <c r="C3848" s="40"/>
      <c r="D3848" s="192" t="s">
        <v>8333</v>
      </c>
      <c r="E3848" s="193" t="s">
        <v>8334</v>
      </c>
      <c r="F3848" s="40"/>
      <c r="G3848" s="40"/>
      <c r="H3848" s="40"/>
      <c r="I3848" s="40"/>
      <c r="J3848" s="40"/>
      <c r="K3848" s="40"/>
      <c r="L3848" s="40"/>
      <c r="M3848" s="40"/>
    </row>
    <row r="3849" spans="1:13" ht="15.75" customHeight="1" x14ac:dyDescent="0.15">
      <c r="A3849" s="45"/>
      <c r="B3849" s="35"/>
      <c r="C3849" s="40"/>
      <c r="D3849" s="192" t="s">
        <v>8335</v>
      </c>
      <c r="E3849" s="193" t="s">
        <v>8336</v>
      </c>
      <c r="F3849" s="40"/>
      <c r="G3849" s="40"/>
      <c r="H3849" s="40"/>
      <c r="I3849" s="40"/>
      <c r="J3849" s="40"/>
      <c r="K3849" s="40"/>
      <c r="L3849" s="40"/>
      <c r="M3849" s="40"/>
    </row>
    <row r="3850" spans="1:13" ht="15.75" customHeight="1" x14ac:dyDescent="0.15">
      <c r="A3850" s="45"/>
      <c r="B3850" s="35"/>
      <c r="C3850" s="40"/>
      <c r="D3850" s="192" t="s">
        <v>8337</v>
      </c>
      <c r="E3850" s="193" t="s">
        <v>8338</v>
      </c>
      <c r="F3850" s="40"/>
      <c r="G3850" s="40"/>
      <c r="H3850" s="40"/>
      <c r="I3850" s="40"/>
      <c r="J3850" s="40"/>
      <c r="K3850" s="40"/>
      <c r="L3850" s="40"/>
      <c r="M3850" s="40"/>
    </row>
    <row r="3851" spans="1:13" ht="15.75" customHeight="1" x14ac:dyDescent="0.15">
      <c r="A3851" s="45"/>
      <c r="B3851" s="35"/>
      <c r="C3851" s="40"/>
      <c r="D3851" s="192" t="s">
        <v>8339</v>
      </c>
      <c r="E3851" s="193" t="s">
        <v>8340</v>
      </c>
      <c r="F3851" s="40"/>
      <c r="G3851" s="40"/>
      <c r="H3851" s="40"/>
      <c r="I3851" s="40"/>
      <c r="J3851" s="40"/>
      <c r="K3851" s="40"/>
      <c r="L3851" s="40"/>
      <c r="M3851" s="40"/>
    </row>
    <row r="3852" spans="1:13" ht="15.75" customHeight="1" x14ac:dyDescent="0.15">
      <c r="A3852" s="45"/>
      <c r="B3852" s="35"/>
      <c r="C3852" s="40"/>
      <c r="D3852" s="192" t="s">
        <v>8341</v>
      </c>
      <c r="E3852" s="193" t="s">
        <v>8342</v>
      </c>
      <c r="F3852" s="40"/>
      <c r="G3852" s="40"/>
      <c r="H3852" s="40"/>
      <c r="I3852" s="40"/>
      <c r="J3852" s="40"/>
      <c r="K3852" s="40"/>
      <c r="L3852" s="40"/>
      <c r="M3852" s="40"/>
    </row>
    <row r="3853" spans="1:13" ht="15.75" customHeight="1" x14ac:dyDescent="0.15">
      <c r="A3853" s="45"/>
      <c r="B3853" s="35"/>
      <c r="C3853" s="40"/>
      <c r="D3853" s="192" t="s">
        <v>8343</v>
      </c>
      <c r="E3853" s="193" t="s">
        <v>8344</v>
      </c>
      <c r="F3853" s="40"/>
      <c r="G3853" s="40"/>
      <c r="H3853" s="40"/>
      <c r="I3853" s="40"/>
      <c r="J3853" s="40"/>
      <c r="K3853" s="40"/>
      <c r="L3853" s="40"/>
      <c r="M3853" s="40"/>
    </row>
    <row r="3854" spans="1:13" ht="15.75" customHeight="1" x14ac:dyDescent="0.15">
      <c r="A3854" s="45"/>
      <c r="B3854" s="35"/>
      <c r="C3854" s="40"/>
      <c r="D3854" s="192" t="s">
        <v>8345</v>
      </c>
      <c r="E3854" s="193" t="s">
        <v>8346</v>
      </c>
      <c r="F3854" s="40"/>
      <c r="G3854" s="40"/>
      <c r="H3854" s="40"/>
      <c r="I3854" s="40"/>
      <c r="J3854" s="40"/>
      <c r="K3854" s="40"/>
      <c r="L3854" s="40"/>
      <c r="M3854" s="40"/>
    </row>
    <row r="3855" spans="1:13" ht="15.75" customHeight="1" x14ac:dyDescent="0.15">
      <c r="A3855" s="45"/>
      <c r="B3855" s="35"/>
      <c r="C3855" s="40"/>
      <c r="D3855" s="192" t="s">
        <v>8347</v>
      </c>
      <c r="E3855" s="193" t="s">
        <v>8348</v>
      </c>
      <c r="F3855" s="40"/>
      <c r="G3855" s="40"/>
      <c r="H3855" s="40"/>
      <c r="I3855" s="40"/>
      <c r="J3855" s="40"/>
      <c r="K3855" s="40"/>
      <c r="L3855" s="40"/>
      <c r="M3855" s="40"/>
    </row>
    <row r="3856" spans="1:13" ht="15.75" customHeight="1" x14ac:dyDescent="0.15">
      <c r="A3856" s="45"/>
      <c r="B3856" s="35"/>
      <c r="C3856" s="40"/>
      <c r="D3856" s="192" t="s">
        <v>8349</v>
      </c>
      <c r="E3856" s="193" t="s">
        <v>8350</v>
      </c>
      <c r="F3856" s="40"/>
      <c r="G3856" s="40"/>
      <c r="H3856" s="40"/>
      <c r="I3856" s="40"/>
      <c r="J3856" s="40"/>
      <c r="K3856" s="40"/>
      <c r="L3856" s="40"/>
      <c r="M3856" s="40"/>
    </row>
    <row r="3857" spans="1:13" ht="15.75" customHeight="1" x14ac:dyDescent="0.15">
      <c r="A3857" s="45"/>
      <c r="B3857" s="35"/>
      <c r="C3857" s="40"/>
      <c r="D3857" s="192" t="s">
        <v>8351</v>
      </c>
      <c r="E3857" s="193" t="s">
        <v>8352</v>
      </c>
      <c r="F3857" s="40"/>
      <c r="G3857" s="40"/>
      <c r="H3857" s="40"/>
      <c r="I3857" s="40"/>
      <c r="J3857" s="40"/>
      <c r="K3857" s="40"/>
      <c r="L3857" s="40"/>
      <c r="M3857" s="40"/>
    </row>
    <row r="3858" spans="1:13" ht="15.75" customHeight="1" x14ac:dyDescent="0.15">
      <c r="A3858" s="45"/>
      <c r="B3858" s="35"/>
      <c r="C3858" s="40"/>
      <c r="D3858" s="192" t="s">
        <v>8353</v>
      </c>
      <c r="E3858" s="193" t="s">
        <v>8354</v>
      </c>
      <c r="F3858" s="40"/>
      <c r="G3858" s="40"/>
      <c r="H3858" s="40"/>
      <c r="I3858" s="40"/>
      <c r="J3858" s="40"/>
      <c r="K3858" s="40"/>
      <c r="L3858" s="40"/>
      <c r="M3858" s="40"/>
    </row>
    <row r="3859" spans="1:13" ht="15.75" customHeight="1" x14ac:dyDescent="0.15">
      <c r="A3859" s="45"/>
      <c r="B3859" s="35"/>
      <c r="C3859" s="40"/>
      <c r="D3859" s="192" t="s">
        <v>8355</v>
      </c>
      <c r="E3859" s="193" t="s">
        <v>8356</v>
      </c>
      <c r="F3859" s="40"/>
      <c r="G3859" s="40"/>
      <c r="H3859" s="40"/>
      <c r="I3859" s="40"/>
      <c r="J3859" s="40"/>
      <c r="K3859" s="40"/>
      <c r="L3859" s="40"/>
      <c r="M3859" s="40"/>
    </row>
    <row r="3860" spans="1:13" ht="15.75" customHeight="1" x14ac:dyDescent="0.15">
      <c r="A3860" s="45"/>
      <c r="B3860" s="35"/>
      <c r="C3860" s="40"/>
      <c r="D3860" s="192" t="s">
        <v>8357</v>
      </c>
      <c r="E3860" s="193" t="s">
        <v>8358</v>
      </c>
      <c r="F3860" s="40"/>
      <c r="G3860" s="40"/>
      <c r="H3860" s="40"/>
      <c r="I3860" s="40"/>
      <c r="J3860" s="40"/>
      <c r="K3860" s="40"/>
      <c r="L3860" s="40"/>
      <c r="M3860" s="40"/>
    </row>
    <row r="3861" spans="1:13" ht="15.75" customHeight="1" x14ac:dyDescent="0.15">
      <c r="A3861" s="45"/>
      <c r="B3861" s="35"/>
      <c r="C3861" s="40"/>
      <c r="D3861" s="192" t="s">
        <v>8359</v>
      </c>
      <c r="E3861" s="193" t="s">
        <v>8360</v>
      </c>
      <c r="F3861" s="40"/>
      <c r="G3861" s="40"/>
      <c r="H3861" s="40"/>
      <c r="I3861" s="40"/>
      <c r="J3861" s="40"/>
      <c r="K3861" s="40"/>
      <c r="L3861" s="40"/>
      <c r="M3861" s="40"/>
    </row>
    <row r="3862" spans="1:13" ht="15.75" customHeight="1" x14ac:dyDescent="0.15">
      <c r="A3862" s="45"/>
      <c r="B3862" s="35"/>
      <c r="C3862" s="40"/>
      <c r="D3862" s="192" t="s">
        <v>8361</v>
      </c>
      <c r="E3862" s="193" t="s">
        <v>8362</v>
      </c>
      <c r="F3862" s="40"/>
      <c r="G3862" s="40"/>
      <c r="H3862" s="40"/>
      <c r="I3862" s="40"/>
      <c r="J3862" s="40"/>
      <c r="K3862" s="40"/>
      <c r="L3862" s="40"/>
      <c r="M3862" s="40"/>
    </row>
    <row r="3863" spans="1:13" ht="15.75" customHeight="1" x14ac:dyDescent="0.15">
      <c r="A3863" s="45"/>
      <c r="B3863" s="35"/>
      <c r="C3863" s="40"/>
      <c r="D3863" s="192" t="s">
        <v>8363</v>
      </c>
      <c r="E3863" s="193" t="s">
        <v>8364</v>
      </c>
      <c r="F3863" s="40"/>
      <c r="G3863" s="40"/>
      <c r="H3863" s="40"/>
      <c r="I3863" s="40"/>
      <c r="J3863" s="40"/>
      <c r="K3863" s="40"/>
      <c r="L3863" s="40"/>
      <c r="M3863" s="40"/>
    </row>
    <row r="3864" spans="1:13" ht="15.75" customHeight="1" x14ac:dyDescent="0.15">
      <c r="A3864" s="45"/>
      <c r="B3864" s="35"/>
      <c r="C3864" s="40"/>
      <c r="D3864" s="192" t="s">
        <v>8365</v>
      </c>
      <c r="E3864" s="193" t="s">
        <v>8366</v>
      </c>
      <c r="F3864" s="40"/>
      <c r="G3864" s="40"/>
      <c r="H3864" s="40"/>
      <c r="I3864" s="40"/>
      <c r="J3864" s="40"/>
      <c r="K3864" s="40"/>
      <c r="L3864" s="40"/>
      <c r="M3864" s="40"/>
    </row>
    <row r="3865" spans="1:13" ht="15.75" customHeight="1" x14ac:dyDescent="0.15">
      <c r="A3865" s="45"/>
      <c r="B3865" s="35"/>
      <c r="C3865" s="40"/>
      <c r="D3865" s="192" t="s">
        <v>8367</v>
      </c>
      <c r="E3865" s="193" t="s">
        <v>8368</v>
      </c>
      <c r="F3865" s="40"/>
      <c r="G3865" s="40"/>
      <c r="H3865" s="40"/>
      <c r="I3865" s="40"/>
      <c r="J3865" s="40"/>
      <c r="K3865" s="40"/>
      <c r="L3865" s="40"/>
      <c r="M3865" s="40"/>
    </row>
    <row r="3866" spans="1:13" ht="15.75" customHeight="1" x14ac:dyDescent="0.15">
      <c r="A3866" s="45"/>
      <c r="B3866" s="35"/>
      <c r="C3866" s="40"/>
      <c r="D3866" s="192" t="s">
        <v>8369</v>
      </c>
      <c r="E3866" s="193" t="s">
        <v>8370</v>
      </c>
      <c r="F3866" s="40"/>
      <c r="G3866" s="40"/>
      <c r="H3866" s="40"/>
      <c r="I3866" s="40"/>
      <c r="J3866" s="40"/>
      <c r="K3866" s="40"/>
      <c r="L3866" s="40"/>
      <c r="M3866" s="40"/>
    </row>
    <row r="3867" spans="1:13" ht="15.75" customHeight="1" x14ac:dyDescent="0.15">
      <c r="A3867" s="45"/>
      <c r="B3867" s="35"/>
      <c r="C3867" s="40"/>
      <c r="D3867" s="192" t="s">
        <v>8371</v>
      </c>
      <c r="E3867" s="193" t="s">
        <v>8372</v>
      </c>
      <c r="F3867" s="40"/>
      <c r="G3867" s="40"/>
      <c r="H3867" s="40"/>
      <c r="I3867" s="40"/>
      <c r="J3867" s="40"/>
      <c r="K3867" s="40"/>
      <c r="L3867" s="40"/>
      <c r="M3867" s="40"/>
    </row>
    <row r="3868" spans="1:13" ht="15.75" customHeight="1" x14ac:dyDescent="0.15">
      <c r="A3868" s="45"/>
      <c r="B3868" s="35"/>
      <c r="C3868" s="40"/>
      <c r="D3868" s="192" t="s">
        <v>8373</v>
      </c>
      <c r="E3868" s="193" t="s">
        <v>8374</v>
      </c>
      <c r="F3868" s="40"/>
      <c r="G3868" s="40"/>
      <c r="H3868" s="40"/>
      <c r="I3868" s="40"/>
      <c r="J3868" s="40"/>
      <c r="K3868" s="40"/>
      <c r="L3868" s="40"/>
      <c r="M3868" s="40"/>
    </row>
    <row r="3869" spans="1:13" ht="15.75" customHeight="1" x14ac:dyDescent="0.15">
      <c r="A3869" s="45"/>
      <c r="B3869" s="35"/>
      <c r="C3869" s="40"/>
      <c r="D3869" s="192" t="s">
        <v>8375</v>
      </c>
      <c r="E3869" s="193" t="s">
        <v>8376</v>
      </c>
      <c r="F3869" s="40"/>
      <c r="G3869" s="40"/>
      <c r="H3869" s="40"/>
      <c r="I3869" s="40"/>
      <c r="J3869" s="40"/>
      <c r="K3869" s="40"/>
      <c r="L3869" s="40"/>
      <c r="M3869" s="40"/>
    </row>
    <row r="3870" spans="1:13" ht="15.75" customHeight="1" x14ac:dyDescent="0.15">
      <c r="A3870" s="45"/>
      <c r="B3870" s="35"/>
      <c r="C3870" s="40"/>
      <c r="D3870" s="192" t="s">
        <v>8377</v>
      </c>
      <c r="E3870" s="193" t="s">
        <v>8378</v>
      </c>
      <c r="F3870" s="40"/>
      <c r="G3870" s="40"/>
      <c r="H3870" s="40"/>
      <c r="I3870" s="40"/>
      <c r="J3870" s="40"/>
      <c r="K3870" s="40"/>
      <c r="L3870" s="40"/>
      <c r="M3870" s="40"/>
    </row>
    <row r="3871" spans="1:13" ht="15.75" customHeight="1" x14ac:dyDescent="0.15">
      <c r="A3871" s="45"/>
      <c r="B3871" s="35"/>
      <c r="C3871" s="40"/>
      <c r="D3871" s="192" t="s">
        <v>8379</v>
      </c>
      <c r="E3871" s="193" t="s">
        <v>8380</v>
      </c>
      <c r="F3871" s="40"/>
      <c r="G3871" s="40"/>
      <c r="H3871" s="40"/>
      <c r="I3871" s="40"/>
      <c r="J3871" s="40"/>
      <c r="K3871" s="40"/>
      <c r="L3871" s="40"/>
      <c r="M3871" s="40"/>
    </row>
    <row r="3872" spans="1:13" ht="15.75" customHeight="1" x14ac:dyDescent="0.15">
      <c r="A3872" s="45"/>
      <c r="B3872" s="35"/>
      <c r="C3872" s="40"/>
      <c r="D3872" s="192" t="s">
        <v>8381</v>
      </c>
      <c r="E3872" s="193" t="s">
        <v>8382</v>
      </c>
      <c r="F3872" s="40"/>
      <c r="G3872" s="40"/>
      <c r="H3872" s="40"/>
      <c r="I3872" s="40"/>
      <c r="J3872" s="40"/>
      <c r="K3872" s="40"/>
      <c r="L3872" s="40"/>
      <c r="M3872" s="40"/>
    </row>
    <row r="3873" spans="1:13" ht="15.75" customHeight="1" x14ac:dyDescent="0.15">
      <c r="A3873" s="45"/>
      <c r="B3873" s="35"/>
      <c r="C3873" s="40"/>
      <c r="D3873" s="192" t="s">
        <v>8383</v>
      </c>
      <c r="E3873" s="193" t="s">
        <v>8384</v>
      </c>
      <c r="F3873" s="40"/>
      <c r="G3873" s="40"/>
      <c r="H3873" s="40"/>
      <c r="I3873" s="40"/>
      <c r="J3873" s="40"/>
      <c r="K3873" s="40"/>
      <c r="L3873" s="40"/>
      <c r="M3873" s="40"/>
    </row>
    <row r="3874" spans="1:13" ht="15.75" customHeight="1" x14ac:dyDescent="0.15">
      <c r="A3874" s="45"/>
      <c r="B3874" s="35"/>
      <c r="C3874" s="40"/>
      <c r="D3874" s="192" t="s">
        <v>8385</v>
      </c>
      <c r="E3874" s="193" t="s">
        <v>8386</v>
      </c>
      <c r="F3874" s="40"/>
      <c r="G3874" s="40"/>
      <c r="H3874" s="40"/>
      <c r="I3874" s="40"/>
      <c r="J3874" s="40"/>
      <c r="K3874" s="40"/>
      <c r="L3874" s="40"/>
      <c r="M3874" s="40"/>
    </row>
    <row r="3875" spans="1:13" ht="15.75" customHeight="1" x14ac:dyDescent="0.15">
      <c r="A3875" s="45"/>
      <c r="B3875" s="35"/>
      <c r="C3875" s="40"/>
      <c r="D3875" s="192" t="s">
        <v>8387</v>
      </c>
      <c r="E3875" s="193" t="s">
        <v>8388</v>
      </c>
      <c r="F3875" s="40"/>
      <c r="G3875" s="40"/>
      <c r="H3875" s="40"/>
      <c r="I3875" s="40"/>
      <c r="J3875" s="40"/>
      <c r="K3875" s="40"/>
      <c r="L3875" s="40"/>
      <c r="M3875" s="40"/>
    </row>
    <row r="3876" spans="1:13" ht="15.75" customHeight="1" x14ac:dyDescent="0.15">
      <c r="A3876" s="45"/>
      <c r="B3876" s="35"/>
      <c r="C3876" s="40"/>
      <c r="D3876" s="192" t="s">
        <v>8389</v>
      </c>
      <c r="E3876" s="193" t="s">
        <v>8390</v>
      </c>
      <c r="F3876" s="40"/>
      <c r="G3876" s="40"/>
      <c r="H3876" s="40"/>
      <c r="I3876" s="40"/>
      <c r="J3876" s="40"/>
      <c r="K3876" s="40"/>
      <c r="L3876" s="40"/>
      <c r="M3876" s="40"/>
    </row>
    <row r="3877" spans="1:13" ht="15.75" customHeight="1" x14ac:dyDescent="0.15">
      <c r="A3877" s="45"/>
      <c r="B3877" s="35"/>
      <c r="C3877" s="40"/>
      <c r="D3877" s="192" t="s">
        <v>8391</v>
      </c>
      <c r="E3877" s="193" t="s">
        <v>8392</v>
      </c>
      <c r="F3877" s="40"/>
      <c r="G3877" s="40"/>
      <c r="H3877" s="40"/>
      <c r="I3877" s="40"/>
      <c r="J3877" s="40"/>
      <c r="K3877" s="40"/>
      <c r="L3877" s="40"/>
      <c r="M3877" s="40"/>
    </row>
    <row r="3878" spans="1:13" ht="15.75" customHeight="1" x14ac:dyDescent="0.15">
      <c r="A3878" s="45"/>
      <c r="B3878" s="35"/>
      <c r="C3878" s="40"/>
      <c r="D3878" s="192" t="s">
        <v>8393</v>
      </c>
      <c r="E3878" s="193" t="s">
        <v>8394</v>
      </c>
      <c r="F3878" s="40"/>
      <c r="G3878" s="40"/>
      <c r="H3878" s="40"/>
      <c r="I3878" s="40"/>
      <c r="J3878" s="40"/>
      <c r="K3878" s="40"/>
      <c r="L3878" s="40"/>
      <c r="M3878" s="40"/>
    </row>
    <row r="3879" spans="1:13" ht="15.75" customHeight="1" x14ac:dyDescent="0.15">
      <c r="A3879" s="45"/>
      <c r="B3879" s="35"/>
      <c r="C3879" s="40"/>
      <c r="D3879" s="192" t="s">
        <v>8395</v>
      </c>
      <c r="E3879" s="193" t="s">
        <v>8396</v>
      </c>
      <c r="F3879" s="40"/>
      <c r="G3879" s="40"/>
      <c r="H3879" s="40"/>
      <c r="I3879" s="40"/>
      <c r="J3879" s="40"/>
      <c r="K3879" s="40"/>
      <c r="L3879" s="40"/>
      <c r="M3879" s="40"/>
    </row>
    <row r="3880" spans="1:13" ht="15.75" customHeight="1" x14ac:dyDescent="0.15">
      <c r="A3880" s="45"/>
      <c r="B3880" s="35"/>
      <c r="C3880" s="40"/>
      <c r="D3880" s="192" t="s">
        <v>8397</v>
      </c>
      <c r="E3880" s="193" t="s">
        <v>8398</v>
      </c>
      <c r="F3880" s="40"/>
      <c r="G3880" s="40"/>
      <c r="H3880" s="40"/>
      <c r="I3880" s="40"/>
      <c r="J3880" s="40"/>
      <c r="K3880" s="40"/>
      <c r="L3880" s="40"/>
      <c r="M3880" s="40"/>
    </row>
    <row r="3881" spans="1:13" ht="15.75" customHeight="1" x14ac:dyDescent="0.15">
      <c r="A3881" s="45"/>
      <c r="B3881" s="35"/>
      <c r="C3881" s="40"/>
      <c r="D3881" s="192" t="s">
        <v>8399</v>
      </c>
      <c r="E3881" s="193" t="s">
        <v>8400</v>
      </c>
      <c r="F3881" s="40"/>
      <c r="G3881" s="40"/>
      <c r="H3881" s="40"/>
      <c r="I3881" s="40"/>
      <c r="J3881" s="40"/>
      <c r="K3881" s="40"/>
      <c r="L3881" s="40"/>
      <c r="M3881" s="40"/>
    </row>
    <row r="3882" spans="1:13" ht="15.75" customHeight="1" x14ac:dyDescent="0.15">
      <c r="A3882" s="45"/>
      <c r="B3882" s="35"/>
      <c r="C3882" s="40"/>
      <c r="D3882" s="192" t="s">
        <v>8401</v>
      </c>
      <c r="E3882" s="193" t="s">
        <v>8402</v>
      </c>
      <c r="F3882" s="40"/>
      <c r="G3882" s="40"/>
      <c r="H3882" s="40"/>
      <c r="I3882" s="40"/>
      <c r="J3882" s="40"/>
      <c r="K3882" s="40"/>
      <c r="L3882" s="40"/>
      <c r="M3882" s="40"/>
    </row>
    <row r="3883" spans="1:13" ht="15.75" customHeight="1" x14ac:dyDescent="0.15">
      <c r="A3883" s="45"/>
      <c r="B3883" s="35"/>
      <c r="C3883" s="40"/>
      <c r="D3883" s="192" t="s">
        <v>8403</v>
      </c>
      <c r="E3883" s="193" t="s">
        <v>8404</v>
      </c>
      <c r="F3883" s="40"/>
      <c r="G3883" s="40"/>
      <c r="H3883" s="40"/>
      <c r="I3883" s="40"/>
      <c r="J3883" s="40"/>
      <c r="K3883" s="40"/>
      <c r="L3883" s="40"/>
      <c r="M3883" s="40"/>
    </row>
    <row r="3884" spans="1:13" ht="15.75" customHeight="1" x14ac:dyDescent="0.15">
      <c r="A3884" s="45"/>
      <c r="B3884" s="35"/>
      <c r="C3884" s="40"/>
      <c r="D3884" s="192" t="s">
        <v>8405</v>
      </c>
      <c r="E3884" s="193" t="s">
        <v>8406</v>
      </c>
      <c r="F3884" s="40"/>
      <c r="G3884" s="40"/>
      <c r="H3884" s="40"/>
      <c r="I3884" s="40"/>
      <c r="J3884" s="40"/>
      <c r="K3884" s="40"/>
      <c r="L3884" s="40"/>
      <c r="M3884" s="40"/>
    </row>
    <row r="3885" spans="1:13" ht="15.75" customHeight="1" x14ac:dyDescent="0.15">
      <c r="A3885" s="45"/>
      <c r="B3885" s="35"/>
      <c r="C3885" s="40"/>
      <c r="D3885" s="192" t="s">
        <v>8407</v>
      </c>
      <c r="E3885" s="193" t="s">
        <v>8408</v>
      </c>
      <c r="F3885" s="40"/>
      <c r="G3885" s="40"/>
      <c r="H3885" s="40"/>
      <c r="I3885" s="40"/>
      <c r="J3885" s="40"/>
      <c r="K3885" s="40"/>
      <c r="L3885" s="40"/>
      <c r="M3885" s="40"/>
    </row>
    <row r="3886" spans="1:13" ht="15.75" customHeight="1" x14ac:dyDescent="0.15">
      <c r="A3886" s="45"/>
      <c r="B3886" s="35"/>
      <c r="C3886" s="40"/>
      <c r="D3886" s="192" t="s">
        <v>8409</v>
      </c>
      <c r="E3886" s="193" t="s">
        <v>8410</v>
      </c>
      <c r="F3886" s="40"/>
      <c r="G3886" s="40"/>
      <c r="H3886" s="40"/>
      <c r="I3886" s="40"/>
      <c r="J3886" s="40"/>
      <c r="K3886" s="40"/>
      <c r="L3886" s="40"/>
      <c r="M3886" s="40"/>
    </row>
    <row r="3887" spans="1:13" ht="15.75" customHeight="1" x14ac:dyDescent="0.15">
      <c r="A3887" s="45"/>
      <c r="B3887" s="35"/>
      <c r="C3887" s="40"/>
      <c r="D3887" s="192" t="s">
        <v>8411</v>
      </c>
      <c r="E3887" s="193" t="s">
        <v>8412</v>
      </c>
      <c r="F3887" s="40"/>
      <c r="G3887" s="40"/>
      <c r="H3887" s="40"/>
      <c r="I3887" s="40"/>
      <c r="J3887" s="40"/>
      <c r="K3887" s="40"/>
      <c r="L3887" s="40"/>
      <c r="M3887" s="40"/>
    </row>
    <row r="3888" spans="1:13" ht="15.75" customHeight="1" x14ac:dyDescent="0.15">
      <c r="A3888" s="45"/>
      <c r="B3888" s="35"/>
      <c r="C3888" s="40"/>
      <c r="D3888" s="192" t="s">
        <v>8413</v>
      </c>
      <c r="E3888" s="193" t="s">
        <v>8414</v>
      </c>
      <c r="F3888" s="40"/>
      <c r="G3888" s="40"/>
      <c r="H3888" s="40"/>
      <c r="I3888" s="40"/>
      <c r="J3888" s="40"/>
      <c r="K3888" s="40"/>
      <c r="L3888" s="40"/>
      <c r="M3888" s="40"/>
    </row>
    <row r="3889" spans="1:13" ht="15.75" customHeight="1" x14ac:dyDescent="0.15">
      <c r="A3889" s="45"/>
      <c r="B3889" s="35"/>
      <c r="C3889" s="40"/>
      <c r="D3889" s="192" t="s">
        <v>8415</v>
      </c>
      <c r="E3889" s="193" t="s">
        <v>8416</v>
      </c>
      <c r="F3889" s="40"/>
      <c r="G3889" s="40"/>
      <c r="H3889" s="40"/>
      <c r="I3889" s="40"/>
      <c r="J3889" s="40"/>
      <c r="K3889" s="40"/>
      <c r="L3889" s="40"/>
      <c r="M3889" s="40"/>
    </row>
    <row r="3890" spans="1:13" ht="15.75" customHeight="1" x14ac:dyDescent="0.15">
      <c r="A3890" s="45"/>
      <c r="B3890" s="35"/>
      <c r="C3890" s="40"/>
      <c r="D3890" s="192" t="s">
        <v>8417</v>
      </c>
      <c r="E3890" s="193" t="s">
        <v>8418</v>
      </c>
      <c r="F3890" s="40"/>
      <c r="G3890" s="40"/>
      <c r="H3890" s="40"/>
      <c r="I3890" s="40"/>
      <c r="J3890" s="40"/>
      <c r="K3890" s="40"/>
      <c r="L3890" s="40"/>
      <c r="M3890" s="40"/>
    </row>
    <row r="3891" spans="1:13" ht="15.75" customHeight="1" x14ac:dyDescent="0.15">
      <c r="A3891" s="45"/>
      <c r="B3891" s="35"/>
      <c r="C3891" s="40"/>
      <c r="D3891" s="192" t="s">
        <v>8419</v>
      </c>
      <c r="E3891" s="193" t="s">
        <v>8420</v>
      </c>
      <c r="F3891" s="40"/>
      <c r="G3891" s="40"/>
      <c r="H3891" s="40"/>
      <c r="I3891" s="40"/>
      <c r="J3891" s="40"/>
      <c r="K3891" s="40"/>
      <c r="L3891" s="40"/>
      <c r="M3891" s="40"/>
    </row>
    <row r="3892" spans="1:13" ht="15.75" customHeight="1" x14ac:dyDescent="0.15">
      <c r="A3892" s="45"/>
      <c r="B3892" s="35"/>
      <c r="C3892" s="40"/>
      <c r="D3892" s="192" t="s">
        <v>8421</v>
      </c>
      <c r="E3892" s="193" t="s">
        <v>8422</v>
      </c>
      <c r="F3892" s="40"/>
      <c r="G3892" s="40"/>
      <c r="H3892" s="40"/>
      <c r="I3892" s="40"/>
      <c r="J3892" s="40"/>
      <c r="K3892" s="40"/>
      <c r="L3892" s="40"/>
      <c r="M3892" s="40"/>
    </row>
    <row r="3893" spans="1:13" ht="15.75" customHeight="1" x14ac:dyDescent="0.15">
      <c r="A3893" s="45"/>
      <c r="B3893" s="35"/>
      <c r="C3893" s="40"/>
      <c r="D3893" s="192" t="s">
        <v>8423</v>
      </c>
      <c r="E3893" s="193" t="s">
        <v>8424</v>
      </c>
      <c r="F3893" s="40"/>
      <c r="G3893" s="40"/>
      <c r="H3893" s="40"/>
      <c r="I3893" s="40"/>
      <c r="J3893" s="40"/>
      <c r="K3893" s="40"/>
      <c r="L3893" s="40"/>
      <c r="M3893" s="40"/>
    </row>
    <row r="3894" spans="1:13" ht="15.75" customHeight="1" x14ac:dyDescent="0.15">
      <c r="A3894" s="45"/>
      <c r="B3894" s="35"/>
      <c r="C3894" s="40"/>
      <c r="D3894" s="192" t="s">
        <v>8425</v>
      </c>
      <c r="E3894" s="193" t="s">
        <v>8426</v>
      </c>
      <c r="F3894" s="40"/>
      <c r="G3894" s="40"/>
      <c r="H3894" s="40"/>
      <c r="I3894" s="40"/>
      <c r="J3894" s="40"/>
      <c r="K3894" s="40"/>
      <c r="L3894" s="40"/>
      <c r="M3894" s="40"/>
    </row>
    <row r="3895" spans="1:13" ht="15.75" customHeight="1" x14ac:dyDescent="0.15">
      <c r="A3895" s="45"/>
      <c r="B3895" s="35"/>
      <c r="C3895" s="40"/>
      <c r="D3895" s="192" t="s">
        <v>8427</v>
      </c>
      <c r="E3895" s="193" t="s">
        <v>8428</v>
      </c>
      <c r="F3895" s="40"/>
      <c r="G3895" s="40"/>
      <c r="H3895" s="40"/>
      <c r="I3895" s="40"/>
      <c r="J3895" s="40"/>
      <c r="K3895" s="40"/>
      <c r="L3895" s="40"/>
      <c r="M3895" s="40"/>
    </row>
    <row r="3896" spans="1:13" ht="15.75" customHeight="1" x14ac:dyDescent="0.15">
      <c r="A3896" s="45"/>
      <c r="B3896" s="35"/>
      <c r="C3896" s="40"/>
      <c r="D3896" s="192" t="s">
        <v>8429</v>
      </c>
      <c r="E3896" s="193" t="s">
        <v>8430</v>
      </c>
      <c r="F3896" s="40"/>
      <c r="G3896" s="40"/>
      <c r="H3896" s="40"/>
      <c r="I3896" s="40"/>
      <c r="J3896" s="40"/>
      <c r="K3896" s="40"/>
      <c r="L3896" s="40"/>
      <c r="M3896" s="40"/>
    </row>
    <row r="3897" spans="1:13" ht="15.75" customHeight="1" x14ac:dyDescent="0.15">
      <c r="A3897" s="45"/>
      <c r="B3897" s="35"/>
      <c r="C3897" s="40"/>
      <c r="D3897" s="192" t="s">
        <v>8431</v>
      </c>
      <c r="E3897" s="193" t="s">
        <v>8432</v>
      </c>
      <c r="F3897" s="40"/>
      <c r="G3897" s="40"/>
      <c r="H3897" s="40"/>
      <c r="I3897" s="40"/>
      <c r="J3897" s="40"/>
      <c r="K3897" s="40"/>
      <c r="L3897" s="40"/>
      <c r="M3897" s="40"/>
    </row>
    <row r="3898" spans="1:13" ht="15.75" customHeight="1" x14ac:dyDescent="0.15">
      <c r="A3898" s="45"/>
      <c r="B3898" s="35"/>
      <c r="C3898" s="40"/>
      <c r="D3898" s="192" t="s">
        <v>8433</v>
      </c>
      <c r="E3898" s="193" t="s">
        <v>8434</v>
      </c>
      <c r="F3898" s="40"/>
      <c r="G3898" s="40"/>
      <c r="H3898" s="40"/>
      <c r="I3898" s="40"/>
      <c r="J3898" s="40"/>
      <c r="K3898" s="40"/>
      <c r="L3898" s="40"/>
      <c r="M3898" s="40"/>
    </row>
    <row r="3899" spans="1:13" ht="15.75" customHeight="1" x14ac:dyDescent="0.15">
      <c r="A3899" s="45"/>
      <c r="B3899" s="35"/>
      <c r="C3899" s="40"/>
      <c r="D3899" s="192" t="s">
        <v>8435</v>
      </c>
      <c r="E3899" s="193" t="s">
        <v>8436</v>
      </c>
      <c r="F3899" s="40"/>
      <c r="G3899" s="40"/>
      <c r="H3899" s="40"/>
      <c r="I3899" s="40"/>
      <c r="J3899" s="40"/>
      <c r="K3899" s="40"/>
      <c r="L3899" s="40"/>
      <c r="M3899" s="40"/>
    </row>
    <row r="3900" spans="1:13" ht="15.75" customHeight="1" x14ac:dyDescent="0.15">
      <c r="A3900" s="45"/>
      <c r="B3900" s="35"/>
      <c r="C3900" s="40"/>
      <c r="D3900" s="192" t="s">
        <v>8437</v>
      </c>
      <c r="E3900" s="193" t="s">
        <v>8438</v>
      </c>
      <c r="F3900" s="40"/>
      <c r="G3900" s="40"/>
      <c r="H3900" s="40"/>
      <c r="I3900" s="40"/>
      <c r="J3900" s="40"/>
      <c r="K3900" s="40"/>
      <c r="L3900" s="40"/>
      <c r="M3900" s="40"/>
    </row>
    <row r="3901" spans="1:13" ht="15.75" customHeight="1" x14ac:dyDescent="0.15">
      <c r="A3901" s="45"/>
      <c r="B3901" s="35"/>
      <c r="C3901" s="40"/>
      <c r="D3901" s="192" t="s">
        <v>8439</v>
      </c>
      <c r="E3901" s="193" t="s">
        <v>8440</v>
      </c>
      <c r="F3901" s="40"/>
      <c r="G3901" s="40"/>
      <c r="H3901" s="40"/>
      <c r="I3901" s="40"/>
      <c r="J3901" s="40"/>
      <c r="K3901" s="40"/>
      <c r="L3901" s="40"/>
      <c r="M3901" s="40"/>
    </row>
    <row r="3902" spans="1:13" ht="15.75" customHeight="1" x14ac:dyDescent="0.15">
      <c r="A3902" s="45"/>
      <c r="B3902" s="35"/>
      <c r="C3902" s="40"/>
      <c r="D3902" s="192" t="s">
        <v>8441</v>
      </c>
      <c r="E3902" s="193" t="s">
        <v>8442</v>
      </c>
      <c r="F3902" s="40"/>
      <c r="G3902" s="40"/>
      <c r="H3902" s="40"/>
      <c r="I3902" s="40"/>
      <c r="J3902" s="40"/>
      <c r="K3902" s="40"/>
      <c r="L3902" s="40"/>
      <c r="M3902" s="40"/>
    </row>
    <row r="3903" spans="1:13" ht="15.75" customHeight="1" x14ac:dyDescent="0.15">
      <c r="A3903" s="45"/>
      <c r="B3903" s="35"/>
      <c r="C3903" s="40"/>
      <c r="D3903" s="192" t="s">
        <v>8443</v>
      </c>
      <c r="E3903" s="193" t="s">
        <v>8444</v>
      </c>
      <c r="F3903" s="40"/>
      <c r="G3903" s="40"/>
      <c r="H3903" s="40"/>
      <c r="I3903" s="40"/>
      <c r="J3903" s="40"/>
      <c r="K3903" s="40"/>
      <c r="L3903" s="40"/>
      <c r="M3903" s="40"/>
    </row>
    <row r="3904" spans="1:13" ht="15.75" customHeight="1" x14ac:dyDescent="0.15">
      <c r="A3904" s="45"/>
      <c r="B3904" s="35"/>
      <c r="C3904" s="40"/>
      <c r="D3904" s="192" t="s">
        <v>8445</v>
      </c>
      <c r="E3904" s="193" t="s">
        <v>8446</v>
      </c>
      <c r="F3904" s="40"/>
      <c r="G3904" s="40"/>
      <c r="H3904" s="40"/>
      <c r="I3904" s="40"/>
      <c r="J3904" s="40"/>
      <c r="K3904" s="40"/>
      <c r="L3904" s="40"/>
      <c r="M3904" s="40"/>
    </row>
    <row r="3905" spans="1:13" ht="15.75" customHeight="1" x14ac:dyDescent="0.15">
      <c r="A3905" s="45"/>
      <c r="B3905" s="35"/>
      <c r="C3905" s="40"/>
      <c r="D3905" s="192" t="s">
        <v>8447</v>
      </c>
      <c r="E3905" s="193" t="s">
        <v>8448</v>
      </c>
      <c r="F3905" s="40"/>
      <c r="G3905" s="40"/>
      <c r="H3905" s="40"/>
      <c r="I3905" s="40"/>
      <c r="J3905" s="40"/>
      <c r="K3905" s="40"/>
      <c r="L3905" s="40"/>
      <c r="M3905" s="40"/>
    </row>
    <row r="3906" spans="1:13" ht="15.75" customHeight="1" x14ac:dyDescent="0.15">
      <c r="A3906" s="45"/>
      <c r="B3906" s="35"/>
      <c r="C3906" s="40"/>
      <c r="D3906" s="192" t="s">
        <v>8449</v>
      </c>
      <c r="E3906" s="193" t="s">
        <v>8450</v>
      </c>
      <c r="F3906" s="40"/>
      <c r="G3906" s="40"/>
      <c r="H3906" s="40"/>
      <c r="I3906" s="40"/>
      <c r="J3906" s="40"/>
      <c r="K3906" s="40"/>
      <c r="L3906" s="40"/>
      <c r="M3906" s="40"/>
    </row>
    <row r="3907" spans="1:13" ht="15.75" customHeight="1" x14ac:dyDescent="0.15">
      <c r="A3907" s="45"/>
      <c r="B3907" s="35"/>
      <c r="C3907" s="40"/>
      <c r="D3907" s="192" t="s">
        <v>8451</v>
      </c>
      <c r="E3907" s="193" t="s">
        <v>8452</v>
      </c>
      <c r="F3907" s="40"/>
      <c r="G3907" s="40"/>
      <c r="H3907" s="40"/>
      <c r="I3907" s="40"/>
      <c r="J3907" s="40"/>
      <c r="K3907" s="40"/>
      <c r="L3907" s="40"/>
      <c r="M3907" s="40"/>
    </row>
    <row r="3908" spans="1:13" ht="15.75" customHeight="1" x14ac:dyDescent="0.15">
      <c r="A3908" s="45"/>
      <c r="B3908" s="35"/>
      <c r="C3908" s="40"/>
      <c r="D3908" s="192" t="s">
        <v>8453</v>
      </c>
      <c r="E3908" s="193" t="s">
        <v>8454</v>
      </c>
      <c r="F3908" s="40"/>
      <c r="G3908" s="40"/>
      <c r="H3908" s="40"/>
      <c r="I3908" s="40"/>
      <c r="J3908" s="40"/>
      <c r="K3908" s="40"/>
      <c r="L3908" s="40"/>
      <c r="M3908" s="40"/>
    </row>
    <row r="3909" spans="1:13" ht="15.75" customHeight="1" x14ac:dyDescent="0.15">
      <c r="A3909" s="45"/>
      <c r="B3909" s="35"/>
      <c r="C3909" s="40"/>
      <c r="D3909" s="192" t="s">
        <v>8455</v>
      </c>
      <c r="E3909" s="193" t="s">
        <v>8456</v>
      </c>
      <c r="F3909" s="40"/>
      <c r="G3909" s="40"/>
      <c r="H3909" s="40"/>
      <c r="I3909" s="40"/>
      <c r="J3909" s="40"/>
      <c r="K3909" s="40"/>
      <c r="L3909" s="40"/>
      <c r="M3909" s="40"/>
    </row>
    <row r="3910" spans="1:13" ht="15.75" customHeight="1" x14ac:dyDescent="0.15">
      <c r="A3910" s="45"/>
      <c r="B3910" s="35"/>
      <c r="C3910" s="40"/>
      <c r="D3910" s="192" t="s">
        <v>8457</v>
      </c>
      <c r="E3910" s="193" t="s">
        <v>8458</v>
      </c>
      <c r="F3910" s="40"/>
      <c r="G3910" s="40"/>
      <c r="H3910" s="40"/>
      <c r="I3910" s="40"/>
      <c r="J3910" s="40"/>
      <c r="K3910" s="40"/>
      <c r="L3910" s="40"/>
      <c r="M3910" s="40"/>
    </row>
    <row r="3911" spans="1:13" ht="15.75" customHeight="1" x14ac:dyDescent="0.15">
      <c r="A3911" s="45"/>
      <c r="B3911" s="35"/>
      <c r="C3911" s="40"/>
      <c r="D3911" s="192" t="s">
        <v>8459</v>
      </c>
      <c r="E3911" s="193" t="s">
        <v>8460</v>
      </c>
      <c r="F3911" s="40"/>
      <c r="G3911" s="40"/>
      <c r="H3911" s="40"/>
      <c r="I3911" s="40"/>
      <c r="J3911" s="40"/>
      <c r="K3911" s="40"/>
      <c r="L3911" s="40"/>
      <c r="M3911" s="40"/>
    </row>
    <row r="3912" spans="1:13" ht="15.75" customHeight="1" x14ac:dyDescent="0.15">
      <c r="A3912" s="45"/>
      <c r="B3912" s="35"/>
      <c r="C3912" s="40"/>
      <c r="D3912" s="192" t="s">
        <v>8461</v>
      </c>
      <c r="E3912" s="193" t="s">
        <v>8462</v>
      </c>
      <c r="F3912" s="40"/>
      <c r="G3912" s="40"/>
      <c r="H3912" s="40"/>
      <c r="I3912" s="40"/>
      <c r="J3912" s="40"/>
      <c r="K3912" s="40"/>
      <c r="L3912" s="40"/>
      <c r="M3912" s="40"/>
    </row>
    <row r="3913" spans="1:13" ht="15.75" customHeight="1" x14ac:dyDescent="0.15">
      <c r="A3913" s="45"/>
      <c r="B3913" s="35"/>
      <c r="C3913" s="40"/>
      <c r="D3913" s="192" t="s">
        <v>8463</v>
      </c>
      <c r="E3913" s="193" t="s">
        <v>8464</v>
      </c>
      <c r="F3913" s="40"/>
      <c r="G3913" s="40"/>
      <c r="H3913" s="40"/>
      <c r="I3913" s="40"/>
      <c r="J3913" s="40"/>
      <c r="K3913" s="40"/>
      <c r="L3913" s="40"/>
      <c r="M3913" s="40"/>
    </row>
    <row r="3914" spans="1:13" ht="15.75" customHeight="1" x14ac:dyDescent="0.15">
      <c r="A3914" s="45"/>
      <c r="B3914" s="35"/>
      <c r="C3914" s="40"/>
      <c r="D3914" s="192" t="s">
        <v>8465</v>
      </c>
      <c r="E3914" s="193" t="s">
        <v>8466</v>
      </c>
      <c r="F3914" s="40"/>
      <c r="G3914" s="40"/>
      <c r="H3914" s="40"/>
      <c r="I3914" s="40"/>
      <c r="J3914" s="40"/>
      <c r="K3914" s="40"/>
      <c r="L3914" s="40"/>
      <c r="M3914" s="40"/>
    </row>
    <row r="3915" spans="1:13" ht="15.75" customHeight="1" x14ac:dyDescent="0.15">
      <c r="A3915" s="45"/>
      <c r="B3915" s="35"/>
      <c r="C3915" s="40"/>
      <c r="D3915" s="192" t="s">
        <v>8467</v>
      </c>
      <c r="E3915" s="193" t="s">
        <v>8468</v>
      </c>
      <c r="F3915" s="40"/>
      <c r="G3915" s="40"/>
      <c r="H3915" s="40"/>
      <c r="I3915" s="40"/>
      <c r="J3915" s="40"/>
      <c r="K3915" s="40"/>
      <c r="L3915" s="40"/>
      <c r="M3915" s="40"/>
    </row>
    <row r="3916" spans="1:13" ht="15.75" customHeight="1" x14ac:dyDescent="0.15">
      <c r="A3916" s="45"/>
      <c r="B3916" s="35"/>
      <c r="C3916" s="40"/>
      <c r="D3916" s="192" t="s">
        <v>8469</v>
      </c>
      <c r="E3916" s="193" t="s">
        <v>8470</v>
      </c>
      <c r="F3916" s="40"/>
      <c r="G3916" s="40"/>
      <c r="H3916" s="40"/>
      <c r="I3916" s="40"/>
      <c r="J3916" s="40"/>
      <c r="K3916" s="40"/>
      <c r="L3916" s="40"/>
      <c r="M3916" s="40"/>
    </row>
    <row r="3917" spans="1:13" ht="15.75" customHeight="1" x14ac:dyDescent="0.15">
      <c r="A3917" s="45"/>
      <c r="B3917" s="35"/>
      <c r="C3917" s="40"/>
      <c r="D3917" s="192" t="s">
        <v>8471</v>
      </c>
      <c r="E3917" s="193" t="s">
        <v>8472</v>
      </c>
      <c r="F3917" s="40"/>
      <c r="G3917" s="40"/>
      <c r="H3917" s="40"/>
      <c r="I3917" s="40"/>
      <c r="J3917" s="40"/>
      <c r="K3917" s="40"/>
      <c r="L3917" s="40"/>
      <c r="M3917" s="40"/>
    </row>
    <row r="3918" spans="1:13" ht="15.75" customHeight="1" x14ac:dyDescent="0.15">
      <c r="A3918" s="45"/>
      <c r="B3918" s="35"/>
      <c r="C3918" s="40"/>
      <c r="D3918" s="192" t="s">
        <v>8473</v>
      </c>
      <c r="E3918" s="193" t="s">
        <v>8474</v>
      </c>
      <c r="F3918" s="40"/>
      <c r="G3918" s="40"/>
      <c r="H3918" s="40"/>
      <c r="I3918" s="40"/>
      <c r="J3918" s="40"/>
      <c r="K3918" s="40"/>
      <c r="L3918" s="40"/>
      <c r="M3918" s="40"/>
    </row>
    <row r="3919" spans="1:13" ht="15.75" customHeight="1" x14ac:dyDescent="0.15">
      <c r="A3919" s="45"/>
      <c r="B3919" s="35"/>
      <c r="C3919" s="40"/>
      <c r="D3919" s="192" t="s">
        <v>8475</v>
      </c>
      <c r="E3919" s="193" t="s">
        <v>8476</v>
      </c>
      <c r="F3919" s="40"/>
      <c r="G3919" s="40"/>
      <c r="H3919" s="40"/>
      <c r="I3919" s="40"/>
      <c r="J3919" s="40"/>
      <c r="K3919" s="40"/>
      <c r="L3919" s="40"/>
      <c r="M3919" s="40"/>
    </row>
    <row r="3920" spans="1:13" ht="15.75" customHeight="1" x14ac:dyDescent="0.15">
      <c r="A3920" s="45"/>
      <c r="B3920" s="35"/>
      <c r="C3920" s="40"/>
      <c r="D3920" s="192" t="s">
        <v>8477</v>
      </c>
      <c r="E3920" s="193" t="s">
        <v>8478</v>
      </c>
      <c r="F3920" s="40"/>
      <c r="G3920" s="40"/>
      <c r="H3920" s="40"/>
      <c r="I3920" s="40"/>
      <c r="J3920" s="40"/>
      <c r="K3920" s="40"/>
      <c r="L3920" s="40"/>
      <c r="M3920" s="40"/>
    </row>
    <row r="3921" spans="1:13" ht="15.75" customHeight="1" x14ac:dyDescent="0.15">
      <c r="A3921" s="45"/>
      <c r="B3921" s="35"/>
      <c r="C3921" s="40"/>
      <c r="D3921" s="192" t="s">
        <v>8479</v>
      </c>
      <c r="E3921" s="193" t="s">
        <v>8480</v>
      </c>
      <c r="F3921" s="40"/>
      <c r="G3921" s="40"/>
      <c r="H3921" s="40"/>
      <c r="I3921" s="40"/>
      <c r="J3921" s="40"/>
      <c r="K3921" s="40"/>
      <c r="L3921" s="40"/>
      <c r="M3921" s="40"/>
    </row>
    <row r="3922" spans="1:13" ht="15.75" customHeight="1" x14ac:dyDescent="0.15">
      <c r="A3922" s="45"/>
      <c r="B3922" s="35"/>
      <c r="C3922" s="40"/>
      <c r="D3922" s="192" t="s">
        <v>8481</v>
      </c>
      <c r="E3922" s="193" t="s">
        <v>8482</v>
      </c>
      <c r="F3922" s="40"/>
      <c r="G3922" s="40"/>
      <c r="H3922" s="40"/>
      <c r="I3922" s="40"/>
      <c r="J3922" s="40"/>
      <c r="K3922" s="40"/>
      <c r="L3922" s="40"/>
      <c r="M3922" s="40"/>
    </row>
    <row r="3923" spans="1:13" ht="15.75" customHeight="1" x14ac:dyDescent="0.15">
      <c r="A3923" s="45"/>
      <c r="B3923" s="35"/>
      <c r="C3923" s="40"/>
      <c r="D3923" s="192" t="s">
        <v>8483</v>
      </c>
      <c r="E3923" s="193" t="s">
        <v>8484</v>
      </c>
      <c r="F3923" s="40"/>
      <c r="G3923" s="40"/>
      <c r="H3923" s="40"/>
      <c r="I3923" s="40"/>
      <c r="J3923" s="40"/>
      <c r="K3923" s="40"/>
      <c r="L3923" s="40"/>
      <c r="M3923" s="40"/>
    </row>
    <row r="3924" spans="1:13" ht="15.75" customHeight="1" x14ac:dyDescent="0.15">
      <c r="A3924" s="45"/>
      <c r="B3924" s="35"/>
      <c r="C3924" s="40"/>
      <c r="D3924" s="192" t="s">
        <v>5104</v>
      </c>
      <c r="E3924" s="193" t="s">
        <v>8485</v>
      </c>
      <c r="F3924" s="40"/>
      <c r="G3924" s="40"/>
      <c r="H3924" s="40"/>
      <c r="I3924" s="40"/>
      <c r="J3924" s="40"/>
      <c r="K3924" s="40"/>
      <c r="L3924" s="40"/>
      <c r="M3924" s="40"/>
    </row>
    <row r="3925" spans="1:13" ht="15.75" customHeight="1" x14ac:dyDescent="0.15">
      <c r="A3925" s="45"/>
      <c r="B3925" s="35"/>
      <c r="C3925" s="40"/>
      <c r="D3925" s="192" t="s">
        <v>8486</v>
      </c>
      <c r="E3925" s="193" t="s">
        <v>8487</v>
      </c>
      <c r="F3925" s="40"/>
      <c r="G3925" s="40"/>
      <c r="H3925" s="40"/>
      <c r="I3925" s="40"/>
      <c r="J3925" s="40"/>
      <c r="K3925" s="40"/>
      <c r="L3925" s="40"/>
      <c r="M3925" s="40"/>
    </row>
    <row r="3926" spans="1:13" ht="15.75" customHeight="1" x14ac:dyDescent="0.15">
      <c r="A3926" s="45"/>
      <c r="B3926" s="35"/>
      <c r="C3926" s="40"/>
      <c r="D3926" s="192" t="s">
        <v>8488</v>
      </c>
      <c r="E3926" s="193" t="s">
        <v>8489</v>
      </c>
      <c r="F3926" s="40"/>
      <c r="G3926" s="40"/>
      <c r="H3926" s="40"/>
      <c r="I3926" s="40"/>
      <c r="J3926" s="40"/>
      <c r="K3926" s="40"/>
      <c r="L3926" s="40"/>
      <c r="M3926" s="40"/>
    </row>
    <row r="3927" spans="1:13" ht="15.75" customHeight="1" x14ac:dyDescent="0.15">
      <c r="A3927" s="45"/>
      <c r="B3927" s="35"/>
      <c r="C3927" s="40"/>
      <c r="D3927" s="192" t="s">
        <v>8490</v>
      </c>
      <c r="E3927" s="193" t="s">
        <v>8491</v>
      </c>
      <c r="F3927" s="40"/>
      <c r="G3927" s="40"/>
      <c r="H3927" s="40"/>
      <c r="I3927" s="40"/>
      <c r="J3927" s="40"/>
      <c r="K3927" s="40"/>
      <c r="L3927" s="40"/>
      <c r="M3927" s="40"/>
    </row>
    <row r="3928" spans="1:13" ht="15.75" customHeight="1" x14ac:dyDescent="0.15">
      <c r="A3928" s="45"/>
      <c r="B3928" s="35"/>
      <c r="C3928" s="40"/>
      <c r="D3928" s="192" t="s">
        <v>8492</v>
      </c>
      <c r="E3928" s="193" t="s">
        <v>8493</v>
      </c>
      <c r="F3928" s="40"/>
      <c r="G3928" s="40"/>
      <c r="H3928" s="40"/>
      <c r="I3928" s="40"/>
      <c r="J3928" s="40"/>
      <c r="K3928" s="40"/>
      <c r="L3928" s="40"/>
      <c r="M3928" s="40"/>
    </row>
    <row r="3929" spans="1:13" ht="15.75" customHeight="1" x14ac:dyDescent="0.15">
      <c r="A3929" s="45"/>
      <c r="B3929" s="35"/>
      <c r="C3929" s="40"/>
      <c r="D3929" s="192" t="s">
        <v>8494</v>
      </c>
      <c r="E3929" s="193" t="s">
        <v>8495</v>
      </c>
      <c r="F3929" s="40"/>
      <c r="G3929" s="40"/>
      <c r="H3929" s="40"/>
      <c r="I3929" s="40"/>
      <c r="J3929" s="40"/>
      <c r="K3929" s="40"/>
      <c r="L3929" s="40"/>
      <c r="M3929" s="40"/>
    </row>
    <row r="3930" spans="1:13" ht="15.75" customHeight="1" x14ac:dyDescent="0.15">
      <c r="A3930" s="45"/>
      <c r="B3930" s="35"/>
      <c r="C3930" s="40"/>
      <c r="D3930" s="192" t="s">
        <v>8496</v>
      </c>
      <c r="E3930" s="193" t="s">
        <v>8497</v>
      </c>
      <c r="F3930" s="40"/>
      <c r="G3930" s="40"/>
      <c r="H3930" s="40"/>
      <c r="I3930" s="40"/>
      <c r="J3930" s="40"/>
      <c r="K3930" s="40"/>
      <c r="L3930" s="40"/>
      <c r="M3930" s="40"/>
    </row>
    <row r="3931" spans="1:13" ht="15.75" customHeight="1" x14ac:dyDescent="0.15">
      <c r="A3931" s="45"/>
      <c r="B3931" s="35"/>
      <c r="C3931" s="40"/>
      <c r="D3931" s="192" t="s">
        <v>8498</v>
      </c>
      <c r="E3931" s="193" t="s">
        <v>8499</v>
      </c>
      <c r="F3931" s="40"/>
      <c r="G3931" s="40"/>
      <c r="H3931" s="40"/>
      <c r="I3931" s="40"/>
      <c r="J3931" s="40"/>
      <c r="K3931" s="40"/>
      <c r="L3931" s="40"/>
      <c r="M3931" s="40"/>
    </row>
    <row r="3932" spans="1:13" ht="15.75" customHeight="1" x14ac:dyDescent="0.15">
      <c r="A3932" s="45"/>
      <c r="B3932" s="35"/>
      <c r="C3932" s="40"/>
      <c r="D3932" s="192" t="s">
        <v>8500</v>
      </c>
      <c r="E3932" s="193" t="s">
        <v>8501</v>
      </c>
      <c r="F3932" s="40"/>
      <c r="G3932" s="40"/>
      <c r="H3932" s="40"/>
      <c r="I3932" s="40"/>
      <c r="J3932" s="40"/>
      <c r="K3932" s="40"/>
      <c r="L3932" s="40"/>
      <c r="M3932" s="40"/>
    </row>
    <row r="3933" spans="1:13" ht="15.75" customHeight="1" x14ac:dyDescent="0.15">
      <c r="A3933" s="45"/>
      <c r="B3933" s="35"/>
      <c r="C3933" s="40"/>
      <c r="D3933" s="192" t="s">
        <v>8502</v>
      </c>
      <c r="E3933" s="193" t="s">
        <v>8503</v>
      </c>
      <c r="F3933" s="40"/>
      <c r="G3933" s="40"/>
      <c r="H3933" s="40"/>
      <c r="I3933" s="40"/>
      <c r="J3933" s="40"/>
      <c r="K3933" s="40"/>
      <c r="L3933" s="40"/>
      <c r="M3933" s="40"/>
    </row>
    <row r="3934" spans="1:13" ht="15.75" customHeight="1" x14ac:dyDescent="0.15">
      <c r="A3934" s="45"/>
      <c r="B3934" s="35"/>
      <c r="C3934" s="40"/>
      <c r="D3934" s="192" t="s">
        <v>8504</v>
      </c>
      <c r="E3934" s="193" t="s">
        <v>8505</v>
      </c>
      <c r="F3934" s="40"/>
      <c r="G3934" s="40"/>
      <c r="H3934" s="40"/>
      <c r="I3934" s="40"/>
      <c r="J3934" s="40"/>
      <c r="K3934" s="40"/>
      <c r="L3934" s="40"/>
      <c r="M3934" s="40"/>
    </row>
    <row r="3935" spans="1:13" ht="15.75" customHeight="1" x14ac:dyDescent="0.15">
      <c r="A3935" s="45"/>
      <c r="B3935" s="35"/>
      <c r="C3935" s="40"/>
      <c r="D3935" s="192" t="s">
        <v>8506</v>
      </c>
      <c r="E3935" s="193" t="s">
        <v>8507</v>
      </c>
      <c r="F3935" s="40"/>
      <c r="G3935" s="40"/>
      <c r="H3935" s="40"/>
      <c r="I3935" s="40"/>
      <c r="J3935" s="40"/>
      <c r="K3935" s="40"/>
      <c r="L3935" s="40"/>
      <c r="M3935" s="40"/>
    </row>
    <row r="3936" spans="1:13" ht="15.75" customHeight="1" x14ac:dyDescent="0.15">
      <c r="A3936" s="45"/>
      <c r="B3936" s="35"/>
      <c r="C3936" s="40"/>
      <c r="D3936" s="192" t="s">
        <v>8508</v>
      </c>
      <c r="E3936" s="193" t="s">
        <v>8509</v>
      </c>
      <c r="F3936" s="40"/>
      <c r="G3936" s="40"/>
      <c r="H3936" s="40"/>
      <c r="I3936" s="40"/>
      <c r="J3936" s="40"/>
      <c r="K3936" s="40"/>
      <c r="L3936" s="40"/>
      <c r="M3936" s="40"/>
    </row>
    <row r="3937" spans="1:13" ht="15.75" customHeight="1" x14ac:dyDescent="0.15">
      <c r="A3937" s="45"/>
      <c r="B3937" s="35"/>
      <c r="C3937" s="40"/>
      <c r="D3937" s="192" t="s">
        <v>8510</v>
      </c>
      <c r="E3937" s="193" t="s">
        <v>8511</v>
      </c>
      <c r="F3937" s="40"/>
      <c r="G3937" s="40"/>
      <c r="H3937" s="40"/>
      <c r="I3937" s="40"/>
      <c r="J3937" s="40"/>
      <c r="K3937" s="40"/>
      <c r="L3937" s="40"/>
      <c r="M3937" s="40"/>
    </row>
    <row r="3938" spans="1:13" ht="15.75" customHeight="1" x14ac:dyDescent="0.15">
      <c r="A3938" s="45"/>
      <c r="B3938" s="35"/>
      <c r="C3938" s="40"/>
      <c r="D3938" s="192" t="s">
        <v>8512</v>
      </c>
      <c r="E3938" s="193" t="s">
        <v>8513</v>
      </c>
      <c r="F3938" s="40"/>
      <c r="G3938" s="40"/>
      <c r="H3938" s="40"/>
      <c r="I3938" s="40"/>
      <c r="J3938" s="40"/>
      <c r="K3938" s="40"/>
      <c r="L3938" s="40"/>
      <c r="M3938" s="40"/>
    </row>
    <row r="3939" spans="1:13" ht="15.75" customHeight="1" x14ac:dyDescent="0.15">
      <c r="A3939" s="45"/>
      <c r="B3939" s="35"/>
      <c r="C3939" s="40"/>
      <c r="D3939" s="192" t="s">
        <v>8514</v>
      </c>
      <c r="E3939" s="193" t="s">
        <v>8515</v>
      </c>
      <c r="F3939" s="40"/>
      <c r="G3939" s="40"/>
      <c r="H3939" s="40"/>
      <c r="I3939" s="40"/>
      <c r="J3939" s="40"/>
      <c r="K3939" s="40"/>
      <c r="L3939" s="40"/>
      <c r="M3939" s="40"/>
    </row>
    <row r="3940" spans="1:13" ht="15.75" customHeight="1" x14ac:dyDescent="0.15">
      <c r="A3940" s="45"/>
      <c r="B3940" s="35"/>
      <c r="C3940" s="40"/>
      <c r="D3940" s="192" t="s">
        <v>8516</v>
      </c>
      <c r="E3940" s="193" t="s">
        <v>8517</v>
      </c>
      <c r="F3940" s="40"/>
      <c r="G3940" s="40"/>
      <c r="H3940" s="40"/>
      <c r="I3940" s="40"/>
      <c r="J3940" s="40"/>
      <c r="K3940" s="40"/>
      <c r="L3940" s="40"/>
      <c r="M3940" s="40"/>
    </row>
    <row r="3941" spans="1:13" ht="15.75" customHeight="1" x14ac:dyDescent="0.15">
      <c r="A3941" s="45"/>
      <c r="B3941" s="35"/>
      <c r="C3941" s="40"/>
      <c r="D3941" s="192" t="s">
        <v>8518</v>
      </c>
      <c r="E3941" s="193" t="s">
        <v>8519</v>
      </c>
      <c r="F3941" s="40"/>
      <c r="G3941" s="40"/>
      <c r="H3941" s="40"/>
      <c r="I3941" s="40"/>
      <c r="J3941" s="40"/>
      <c r="K3941" s="40"/>
      <c r="L3941" s="40"/>
      <c r="M3941" s="40"/>
    </row>
    <row r="3942" spans="1:13" ht="15.75" customHeight="1" x14ac:dyDescent="0.15">
      <c r="A3942" s="45"/>
      <c r="B3942" s="35"/>
      <c r="C3942" s="40"/>
      <c r="D3942" s="192" t="s">
        <v>8520</v>
      </c>
      <c r="E3942" s="193" t="s">
        <v>8521</v>
      </c>
      <c r="F3942" s="40"/>
      <c r="G3942" s="40"/>
      <c r="H3942" s="40"/>
      <c r="I3942" s="40"/>
      <c r="J3942" s="40"/>
      <c r="K3942" s="40"/>
      <c r="L3942" s="40"/>
      <c r="M3942" s="40"/>
    </row>
    <row r="3943" spans="1:13" ht="15.75" customHeight="1" x14ac:dyDescent="0.15">
      <c r="A3943" s="45"/>
      <c r="B3943" s="35"/>
      <c r="C3943" s="40"/>
      <c r="D3943" s="192" t="s">
        <v>8522</v>
      </c>
      <c r="E3943" s="193" t="s">
        <v>8523</v>
      </c>
      <c r="F3943" s="40"/>
      <c r="G3943" s="40"/>
      <c r="H3943" s="40"/>
      <c r="I3943" s="40"/>
      <c r="J3943" s="40"/>
      <c r="K3943" s="40"/>
      <c r="L3943" s="40"/>
      <c r="M3943" s="40"/>
    </row>
    <row r="3944" spans="1:13" ht="15.75" customHeight="1" x14ac:dyDescent="0.15">
      <c r="A3944" s="45"/>
      <c r="B3944" s="35"/>
      <c r="C3944" s="40"/>
      <c r="D3944" s="192" t="s">
        <v>8524</v>
      </c>
      <c r="E3944" s="193" t="s">
        <v>8525</v>
      </c>
      <c r="F3944" s="40"/>
      <c r="G3944" s="40"/>
      <c r="H3944" s="40"/>
      <c r="I3944" s="40"/>
      <c r="J3944" s="40"/>
      <c r="K3944" s="40"/>
      <c r="L3944" s="40"/>
      <c r="M3944" s="40"/>
    </row>
    <row r="3945" spans="1:13" ht="15.75" customHeight="1" x14ac:dyDescent="0.15">
      <c r="A3945" s="45"/>
      <c r="B3945" s="35"/>
      <c r="C3945" s="40"/>
      <c r="D3945" s="192" t="s">
        <v>8526</v>
      </c>
      <c r="E3945" s="193" t="s">
        <v>8527</v>
      </c>
      <c r="F3945" s="40"/>
      <c r="G3945" s="40"/>
      <c r="H3945" s="40"/>
      <c r="I3945" s="40"/>
      <c r="J3945" s="40"/>
      <c r="K3945" s="40"/>
      <c r="L3945" s="40"/>
      <c r="M3945" s="40"/>
    </row>
    <row r="3946" spans="1:13" ht="15.75" customHeight="1" x14ac:dyDescent="0.15">
      <c r="A3946" s="45"/>
      <c r="B3946" s="35"/>
      <c r="C3946" s="40"/>
      <c r="D3946" s="192" t="s">
        <v>8528</v>
      </c>
      <c r="E3946" s="193" t="s">
        <v>8529</v>
      </c>
      <c r="F3946" s="40"/>
      <c r="G3946" s="40"/>
      <c r="H3946" s="40"/>
      <c r="I3946" s="40"/>
      <c r="J3946" s="40"/>
      <c r="K3946" s="40"/>
      <c r="L3946" s="40"/>
      <c r="M3946" s="40"/>
    </row>
    <row r="3947" spans="1:13" ht="15.75" customHeight="1" x14ac:dyDescent="0.15">
      <c r="A3947" s="45"/>
      <c r="B3947" s="35"/>
      <c r="C3947" s="40"/>
      <c r="D3947" s="192" t="s">
        <v>8530</v>
      </c>
      <c r="E3947" s="193" t="s">
        <v>8531</v>
      </c>
      <c r="F3947" s="40"/>
      <c r="G3947" s="40"/>
      <c r="H3947" s="40"/>
      <c r="I3947" s="40"/>
      <c r="J3947" s="40"/>
      <c r="K3947" s="40"/>
      <c r="L3947" s="40"/>
      <c r="M3947" s="40"/>
    </row>
    <row r="3948" spans="1:13" ht="15.75" customHeight="1" x14ac:dyDescent="0.15">
      <c r="A3948" s="45"/>
      <c r="B3948" s="35"/>
      <c r="C3948" s="40"/>
      <c r="D3948" s="192" t="s">
        <v>8532</v>
      </c>
      <c r="E3948" s="193" t="s">
        <v>8533</v>
      </c>
      <c r="F3948" s="40"/>
      <c r="G3948" s="40"/>
      <c r="H3948" s="40"/>
      <c r="I3948" s="40"/>
      <c r="J3948" s="40"/>
      <c r="K3948" s="40"/>
      <c r="L3948" s="40"/>
      <c r="M3948" s="40"/>
    </row>
    <row r="3949" spans="1:13" ht="15.75" customHeight="1" x14ac:dyDescent="0.15">
      <c r="A3949" s="45"/>
      <c r="B3949" s="35"/>
      <c r="C3949" s="40"/>
      <c r="D3949" s="192" t="s">
        <v>8534</v>
      </c>
      <c r="E3949" s="193" t="s">
        <v>8535</v>
      </c>
      <c r="F3949" s="40"/>
      <c r="G3949" s="40"/>
      <c r="H3949" s="40"/>
      <c r="I3949" s="40"/>
      <c r="J3949" s="40"/>
      <c r="K3949" s="40"/>
      <c r="L3949" s="40"/>
      <c r="M3949" s="40"/>
    </row>
    <row r="3950" spans="1:13" ht="15.75" customHeight="1" x14ac:dyDescent="0.15">
      <c r="A3950" s="45"/>
      <c r="B3950" s="35"/>
      <c r="C3950" s="40"/>
      <c r="D3950" s="192" t="s">
        <v>8536</v>
      </c>
      <c r="E3950" s="193" t="s">
        <v>8537</v>
      </c>
      <c r="F3950" s="40"/>
      <c r="G3950" s="40"/>
      <c r="H3950" s="40"/>
      <c r="I3950" s="40"/>
      <c r="J3950" s="40"/>
      <c r="K3950" s="40"/>
      <c r="L3950" s="40"/>
      <c r="M3950" s="40"/>
    </row>
    <row r="3951" spans="1:13" ht="15.75" customHeight="1" x14ac:dyDescent="0.15">
      <c r="A3951" s="45"/>
      <c r="B3951" s="35"/>
      <c r="C3951" s="40"/>
      <c r="D3951" s="192" t="s">
        <v>8538</v>
      </c>
      <c r="E3951" s="193" t="s">
        <v>8539</v>
      </c>
      <c r="F3951" s="40"/>
      <c r="G3951" s="40"/>
      <c r="H3951" s="40"/>
      <c r="I3951" s="40"/>
      <c r="J3951" s="40"/>
      <c r="K3951" s="40"/>
      <c r="L3951" s="40"/>
      <c r="M3951" s="40"/>
    </row>
    <row r="3952" spans="1:13" ht="15.75" customHeight="1" x14ac:dyDescent="0.15">
      <c r="A3952" s="45"/>
      <c r="B3952" s="35"/>
      <c r="C3952" s="40"/>
      <c r="D3952" s="192" t="s">
        <v>8540</v>
      </c>
      <c r="E3952" s="193" t="s">
        <v>8541</v>
      </c>
      <c r="F3952" s="40"/>
      <c r="G3952" s="40"/>
      <c r="H3952" s="40"/>
      <c r="I3952" s="40"/>
      <c r="J3952" s="40"/>
      <c r="K3952" s="40"/>
      <c r="L3952" s="40"/>
      <c r="M3952" s="40"/>
    </row>
    <row r="3953" spans="1:13" ht="15.75" customHeight="1" x14ac:dyDescent="0.15">
      <c r="A3953" s="45"/>
      <c r="B3953" s="35"/>
      <c r="C3953" s="40"/>
      <c r="D3953" s="192" t="s">
        <v>8542</v>
      </c>
      <c r="E3953" s="193" t="s">
        <v>8543</v>
      </c>
      <c r="F3953" s="40"/>
      <c r="G3953" s="40"/>
      <c r="H3953" s="40"/>
      <c r="I3953" s="40"/>
      <c r="J3953" s="40"/>
      <c r="K3953" s="40"/>
      <c r="L3953" s="40"/>
      <c r="M3953" s="40"/>
    </row>
    <row r="3954" spans="1:13" ht="15.75" customHeight="1" x14ac:dyDescent="0.15">
      <c r="A3954" s="45"/>
      <c r="B3954" s="35"/>
      <c r="C3954" s="40"/>
      <c r="D3954" s="192" t="s">
        <v>8544</v>
      </c>
      <c r="E3954" s="193" t="s">
        <v>8545</v>
      </c>
      <c r="F3954" s="40"/>
      <c r="G3954" s="40"/>
      <c r="H3954" s="40"/>
      <c r="I3954" s="40"/>
      <c r="J3954" s="40"/>
      <c r="K3954" s="40"/>
      <c r="L3954" s="40"/>
      <c r="M3954" s="40"/>
    </row>
    <row r="3955" spans="1:13" ht="15.75" customHeight="1" x14ac:dyDescent="0.15">
      <c r="A3955" s="45"/>
      <c r="B3955" s="35"/>
      <c r="C3955" s="40"/>
      <c r="D3955" s="192" t="s">
        <v>8546</v>
      </c>
      <c r="E3955" s="193" t="s">
        <v>8547</v>
      </c>
      <c r="F3955" s="40"/>
      <c r="G3955" s="40"/>
      <c r="H3955" s="40"/>
      <c r="I3955" s="40"/>
      <c r="J3955" s="40"/>
      <c r="K3955" s="40"/>
      <c r="L3955" s="40"/>
      <c r="M3955" s="40"/>
    </row>
    <row r="3956" spans="1:13" ht="15.75" customHeight="1" x14ac:dyDescent="0.15">
      <c r="A3956" s="45"/>
      <c r="B3956" s="35"/>
      <c r="C3956" s="40"/>
      <c r="D3956" s="192" t="s">
        <v>8548</v>
      </c>
      <c r="E3956" s="193" t="s">
        <v>8549</v>
      </c>
      <c r="F3956" s="40"/>
      <c r="G3956" s="40"/>
      <c r="H3956" s="40"/>
      <c r="I3956" s="40"/>
      <c r="J3956" s="40"/>
      <c r="K3956" s="40"/>
      <c r="L3956" s="40"/>
      <c r="M3956" s="40"/>
    </row>
    <row r="3957" spans="1:13" ht="15.75" customHeight="1" x14ac:dyDescent="0.15">
      <c r="A3957" s="45"/>
      <c r="B3957" s="35"/>
      <c r="C3957" s="40"/>
      <c r="D3957" s="192" t="s">
        <v>8550</v>
      </c>
      <c r="E3957" s="193" t="s">
        <v>8551</v>
      </c>
      <c r="F3957" s="40"/>
      <c r="G3957" s="40"/>
      <c r="H3957" s="40"/>
      <c r="I3957" s="40"/>
      <c r="J3957" s="40"/>
      <c r="K3957" s="40"/>
      <c r="L3957" s="40"/>
      <c r="M3957" s="40"/>
    </row>
    <row r="3958" spans="1:13" ht="15.75" customHeight="1" x14ac:dyDescent="0.15">
      <c r="A3958" s="45"/>
      <c r="B3958" s="35"/>
      <c r="C3958" s="40"/>
      <c r="D3958" s="192" t="s">
        <v>8552</v>
      </c>
      <c r="E3958" s="193" t="s">
        <v>8553</v>
      </c>
      <c r="F3958" s="40"/>
      <c r="G3958" s="40"/>
      <c r="H3958" s="40"/>
      <c r="I3958" s="40"/>
      <c r="J3958" s="40"/>
      <c r="K3958" s="40"/>
      <c r="L3958" s="40"/>
      <c r="M3958" s="40"/>
    </row>
    <row r="3959" spans="1:13" ht="15.75" customHeight="1" x14ac:dyDescent="0.15">
      <c r="A3959" s="45"/>
      <c r="B3959" s="35"/>
      <c r="C3959" s="40"/>
      <c r="D3959" s="192" t="s">
        <v>8554</v>
      </c>
      <c r="E3959" s="193" t="s">
        <v>8555</v>
      </c>
      <c r="F3959" s="40"/>
      <c r="G3959" s="40"/>
      <c r="H3959" s="40"/>
      <c r="I3959" s="40"/>
      <c r="J3959" s="40"/>
      <c r="K3959" s="40"/>
      <c r="L3959" s="40"/>
      <c r="M3959" s="40"/>
    </row>
    <row r="3960" spans="1:13" ht="15.75" customHeight="1" x14ac:dyDescent="0.15">
      <c r="A3960" s="45"/>
      <c r="B3960" s="35"/>
      <c r="C3960" s="40"/>
      <c r="D3960" s="192" t="s">
        <v>8556</v>
      </c>
      <c r="E3960" s="193" t="s">
        <v>8557</v>
      </c>
      <c r="F3960" s="40"/>
      <c r="G3960" s="40"/>
      <c r="H3960" s="40"/>
      <c r="I3960" s="40"/>
      <c r="J3960" s="40"/>
      <c r="K3960" s="40"/>
      <c r="L3960" s="40"/>
      <c r="M3960" s="40"/>
    </row>
    <row r="3961" spans="1:13" ht="15.75" customHeight="1" x14ac:dyDescent="0.15">
      <c r="A3961" s="45"/>
      <c r="B3961" s="35"/>
      <c r="C3961" s="40"/>
      <c r="D3961" s="192" t="s">
        <v>8558</v>
      </c>
      <c r="E3961" s="193" t="s">
        <v>8559</v>
      </c>
      <c r="F3961" s="40"/>
      <c r="G3961" s="40"/>
      <c r="H3961" s="40"/>
      <c r="I3961" s="40"/>
      <c r="J3961" s="40"/>
      <c r="K3961" s="40"/>
      <c r="L3961" s="40"/>
      <c r="M3961" s="40"/>
    </row>
    <row r="3962" spans="1:13" ht="15.75" customHeight="1" x14ac:dyDescent="0.15">
      <c r="A3962" s="45"/>
      <c r="B3962" s="35"/>
      <c r="C3962" s="40"/>
      <c r="D3962" s="192" t="s">
        <v>8560</v>
      </c>
      <c r="E3962" s="193" t="s">
        <v>8561</v>
      </c>
      <c r="F3962" s="40"/>
      <c r="G3962" s="40"/>
      <c r="H3962" s="40"/>
      <c r="I3962" s="40"/>
      <c r="J3962" s="40"/>
      <c r="K3962" s="40"/>
      <c r="L3962" s="40"/>
      <c r="M3962" s="40"/>
    </row>
    <row r="3963" spans="1:13" ht="15.75" customHeight="1" x14ac:dyDescent="0.15">
      <c r="A3963" s="45"/>
      <c r="B3963" s="35"/>
      <c r="C3963" s="40"/>
      <c r="D3963" s="192" t="s">
        <v>8562</v>
      </c>
      <c r="E3963" s="193" t="s">
        <v>8563</v>
      </c>
      <c r="F3963" s="40"/>
      <c r="G3963" s="40"/>
      <c r="H3963" s="40"/>
      <c r="I3963" s="40"/>
      <c r="J3963" s="40"/>
      <c r="K3963" s="40"/>
      <c r="L3963" s="40"/>
      <c r="M3963" s="40"/>
    </row>
    <row r="3964" spans="1:13" ht="15.75" customHeight="1" x14ac:dyDescent="0.15">
      <c r="A3964" s="45"/>
      <c r="B3964" s="35"/>
      <c r="C3964" s="40"/>
      <c r="D3964" s="192" t="s">
        <v>8564</v>
      </c>
      <c r="E3964" s="193" t="s">
        <v>8565</v>
      </c>
      <c r="F3964" s="40"/>
      <c r="G3964" s="40"/>
      <c r="H3964" s="40"/>
      <c r="I3964" s="40"/>
      <c r="J3964" s="40"/>
      <c r="K3964" s="40"/>
      <c r="L3964" s="40"/>
      <c r="M3964" s="40"/>
    </row>
    <row r="3965" spans="1:13" ht="15.75" customHeight="1" x14ac:dyDescent="0.15">
      <c r="A3965" s="45"/>
      <c r="B3965" s="35"/>
      <c r="C3965" s="40"/>
      <c r="D3965" s="192" t="s">
        <v>8566</v>
      </c>
      <c r="E3965" s="193" t="s">
        <v>8567</v>
      </c>
      <c r="F3965" s="40"/>
      <c r="G3965" s="40"/>
      <c r="H3965" s="40"/>
      <c r="I3965" s="40"/>
      <c r="J3965" s="40"/>
      <c r="K3965" s="40"/>
      <c r="L3965" s="40"/>
      <c r="M3965" s="40"/>
    </row>
    <row r="3966" spans="1:13" ht="15.75" customHeight="1" x14ac:dyDescent="0.15">
      <c r="A3966" s="45"/>
      <c r="B3966" s="35"/>
      <c r="C3966" s="40"/>
      <c r="D3966" s="192" t="s">
        <v>8568</v>
      </c>
      <c r="E3966" s="193" t="s">
        <v>8569</v>
      </c>
      <c r="F3966" s="40"/>
      <c r="G3966" s="40"/>
      <c r="H3966" s="40"/>
      <c r="I3966" s="40"/>
      <c r="J3966" s="40"/>
      <c r="K3966" s="40"/>
      <c r="L3966" s="40"/>
      <c r="M3966" s="40"/>
    </row>
    <row r="3967" spans="1:13" ht="15.75" customHeight="1" x14ac:dyDescent="0.15">
      <c r="A3967" s="45"/>
      <c r="B3967" s="35"/>
      <c r="C3967" s="40"/>
      <c r="D3967" s="192" t="s">
        <v>8570</v>
      </c>
      <c r="E3967" s="193" t="s">
        <v>8571</v>
      </c>
      <c r="F3967" s="40"/>
      <c r="G3967" s="40"/>
      <c r="H3967" s="40"/>
      <c r="I3967" s="40"/>
      <c r="J3967" s="40"/>
      <c r="K3967" s="40"/>
      <c r="L3967" s="40"/>
      <c r="M3967" s="40"/>
    </row>
    <row r="3968" spans="1:13" ht="15.75" customHeight="1" x14ac:dyDescent="0.15">
      <c r="A3968" s="45"/>
      <c r="B3968" s="35"/>
      <c r="C3968" s="40"/>
      <c r="D3968" s="192" t="s">
        <v>8572</v>
      </c>
      <c r="E3968" s="193" t="s">
        <v>8573</v>
      </c>
      <c r="F3968" s="40"/>
      <c r="G3968" s="40"/>
      <c r="H3968" s="40"/>
      <c r="I3968" s="40"/>
      <c r="J3968" s="40"/>
      <c r="K3968" s="40"/>
      <c r="L3968" s="40"/>
      <c r="M3968" s="40"/>
    </row>
    <row r="3969" spans="1:13" ht="15.75" customHeight="1" x14ac:dyDescent="0.15">
      <c r="A3969" s="45"/>
      <c r="B3969" s="35"/>
      <c r="C3969" s="40"/>
      <c r="D3969" s="192" t="s">
        <v>8574</v>
      </c>
      <c r="E3969" s="193" t="s">
        <v>8575</v>
      </c>
      <c r="F3969" s="40"/>
      <c r="G3969" s="40"/>
      <c r="H3969" s="40"/>
      <c r="I3969" s="40"/>
      <c r="J3969" s="40"/>
      <c r="K3969" s="40"/>
      <c r="L3969" s="40"/>
      <c r="M3969" s="40"/>
    </row>
    <row r="3970" spans="1:13" ht="15.75" customHeight="1" x14ac:dyDescent="0.15">
      <c r="A3970" s="45"/>
      <c r="B3970" s="35"/>
      <c r="C3970" s="40"/>
      <c r="D3970" s="192" t="s">
        <v>8576</v>
      </c>
      <c r="E3970" s="193" t="s">
        <v>8577</v>
      </c>
      <c r="F3970" s="40"/>
      <c r="G3970" s="40"/>
      <c r="H3970" s="40"/>
      <c r="I3970" s="40"/>
      <c r="J3970" s="40"/>
      <c r="K3970" s="40"/>
      <c r="L3970" s="40"/>
      <c r="M3970" s="40"/>
    </row>
    <row r="3971" spans="1:13" ht="15.75" customHeight="1" x14ac:dyDescent="0.15">
      <c r="A3971" s="45"/>
      <c r="B3971" s="35"/>
      <c r="C3971" s="40"/>
      <c r="D3971" s="192" t="s">
        <v>8578</v>
      </c>
      <c r="E3971" s="193" t="s">
        <v>8579</v>
      </c>
      <c r="F3971" s="40"/>
      <c r="G3971" s="40"/>
      <c r="H3971" s="40"/>
      <c r="I3971" s="40"/>
      <c r="J3971" s="40"/>
      <c r="K3971" s="40"/>
      <c r="L3971" s="40"/>
      <c r="M3971" s="40"/>
    </row>
    <row r="3972" spans="1:13" ht="15.75" customHeight="1" x14ac:dyDescent="0.15">
      <c r="A3972" s="45"/>
      <c r="B3972" s="35"/>
      <c r="C3972" s="40"/>
      <c r="D3972" s="192" t="s">
        <v>8580</v>
      </c>
      <c r="E3972" s="193" t="s">
        <v>8581</v>
      </c>
      <c r="F3972" s="40"/>
      <c r="G3972" s="40"/>
      <c r="H3972" s="40"/>
      <c r="I3972" s="40"/>
      <c r="J3972" s="40"/>
      <c r="K3972" s="40"/>
      <c r="L3972" s="40"/>
      <c r="M3972" s="40"/>
    </row>
    <row r="3973" spans="1:13" ht="15.75" customHeight="1" x14ac:dyDescent="0.15">
      <c r="A3973" s="45"/>
      <c r="B3973" s="35"/>
      <c r="C3973" s="40"/>
      <c r="D3973" s="192" t="s">
        <v>8582</v>
      </c>
      <c r="E3973" s="193" t="s">
        <v>8583</v>
      </c>
      <c r="F3973" s="40"/>
      <c r="G3973" s="40"/>
      <c r="H3973" s="40"/>
      <c r="I3973" s="40"/>
      <c r="J3973" s="40"/>
      <c r="K3973" s="40"/>
      <c r="L3973" s="40"/>
      <c r="M3973" s="40"/>
    </row>
    <row r="3974" spans="1:13" ht="15.75" customHeight="1" x14ac:dyDescent="0.15">
      <c r="A3974" s="45"/>
      <c r="B3974" s="35"/>
      <c r="C3974" s="40"/>
      <c r="D3974" s="192" t="s">
        <v>8584</v>
      </c>
      <c r="E3974" s="193" t="s">
        <v>8585</v>
      </c>
      <c r="F3974" s="40"/>
      <c r="G3974" s="40"/>
      <c r="H3974" s="40"/>
      <c r="I3974" s="40"/>
      <c r="J3974" s="40"/>
      <c r="K3974" s="40"/>
      <c r="L3974" s="40"/>
      <c r="M3974" s="40"/>
    </row>
    <row r="3975" spans="1:13" ht="15.75" customHeight="1" x14ac:dyDescent="0.15">
      <c r="A3975" s="45"/>
      <c r="B3975" s="35"/>
      <c r="C3975" s="40"/>
      <c r="D3975" s="192" t="s">
        <v>8586</v>
      </c>
      <c r="E3975" s="193" t="s">
        <v>8587</v>
      </c>
      <c r="F3975" s="40"/>
      <c r="G3975" s="40"/>
      <c r="H3975" s="40"/>
      <c r="I3975" s="40"/>
      <c r="J3975" s="40"/>
      <c r="K3975" s="40"/>
      <c r="L3975" s="40"/>
      <c r="M3975" s="40"/>
    </row>
    <row r="3976" spans="1:13" ht="15.75" customHeight="1" x14ac:dyDescent="0.15">
      <c r="A3976" s="45"/>
      <c r="B3976" s="35"/>
      <c r="C3976" s="40"/>
      <c r="D3976" s="192" t="s">
        <v>8588</v>
      </c>
      <c r="E3976" s="193" t="s">
        <v>8589</v>
      </c>
      <c r="F3976" s="40"/>
      <c r="G3976" s="40"/>
      <c r="H3976" s="40"/>
      <c r="I3976" s="40"/>
      <c r="J3976" s="40"/>
      <c r="K3976" s="40"/>
      <c r="L3976" s="40"/>
      <c r="M3976" s="40"/>
    </row>
    <row r="3977" spans="1:13" ht="15.75" customHeight="1" x14ac:dyDescent="0.15">
      <c r="A3977" s="45"/>
      <c r="B3977" s="35"/>
      <c r="C3977" s="40"/>
      <c r="D3977" s="192" t="s">
        <v>8590</v>
      </c>
      <c r="E3977" s="193" t="s">
        <v>8591</v>
      </c>
      <c r="F3977" s="40"/>
      <c r="G3977" s="40"/>
      <c r="H3977" s="40"/>
      <c r="I3977" s="40"/>
      <c r="J3977" s="40"/>
      <c r="K3977" s="40"/>
      <c r="L3977" s="40"/>
      <c r="M3977" s="40"/>
    </row>
    <row r="3978" spans="1:13" ht="15.75" customHeight="1" x14ac:dyDescent="0.15">
      <c r="A3978" s="45"/>
      <c r="B3978" s="35"/>
      <c r="C3978" s="40"/>
      <c r="D3978" s="192" t="s">
        <v>8592</v>
      </c>
      <c r="E3978" s="193" t="s">
        <v>8593</v>
      </c>
      <c r="F3978" s="40"/>
      <c r="G3978" s="40"/>
      <c r="H3978" s="40"/>
      <c r="I3978" s="40"/>
      <c r="J3978" s="40"/>
      <c r="K3978" s="40"/>
      <c r="L3978" s="40"/>
      <c r="M3978" s="40"/>
    </row>
    <row r="3979" spans="1:13" ht="15.75" customHeight="1" x14ac:dyDescent="0.15">
      <c r="A3979" s="45"/>
      <c r="B3979" s="35"/>
      <c r="C3979" s="40"/>
      <c r="D3979" s="192" t="s">
        <v>8594</v>
      </c>
      <c r="E3979" s="193" t="s">
        <v>8595</v>
      </c>
      <c r="F3979" s="40"/>
      <c r="G3979" s="40"/>
      <c r="H3979" s="40"/>
      <c r="I3979" s="40"/>
      <c r="J3979" s="40"/>
      <c r="K3979" s="40"/>
      <c r="L3979" s="40"/>
      <c r="M3979" s="40"/>
    </row>
    <row r="3980" spans="1:13" ht="15.75" customHeight="1" x14ac:dyDescent="0.15">
      <c r="A3980" s="45"/>
      <c r="B3980" s="35"/>
      <c r="C3980" s="40"/>
      <c r="D3980" s="192" t="s">
        <v>8596</v>
      </c>
      <c r="E3980" s="193" t="s">
        <v>8597</v>
      </c>
      <c r="F3980" s="40"/>
      <c r="G3980" s="40"/>
      <c r="H3980" s="40"/>
      <c r="I3980" s="40"/>
      <c r="J3980" s="40"/>
      <c r="K3980" s="40"/>
      <c r="L3980" s="40"/>
      <c r="M3980" s="40"/>
    </row>
    <row r="3981" spans="1:13" ht="15.75" customHeight="1" x14ac:dyDescent="0.15">
      <c r="A3981" s="45"/>
      <c r="B3981" s="35"/>
      <c r="C3981" s="40"/>
      <c r="D3981" s="192" t="s">
        <v>8598</v>
      </c>
      <c r="E3981" s="193" t="s">
        <v>8599</v>
      </c>
      <c r="F3981" s="40"/>
      <c r="G3981" s="40"/>
      <c r="H3981" s="40"/>
      <c r="I3981" s="40"/>
      <c r="J3981" s="40"/>
      <c r="K3981" s="40"/>
      <c r="L3981" s="40"/>
      <c r="M3981" s="40"/>
    </row>
    <row r="3982" spans="1:13" ht="15.75" customHeight="1" x14ac:dyDescent="0.15">
      <c r="A3982" s="45"/>
      <c r="B3982" s="35"/>
      <c r="C3982" s="40"/>
      <c r="D3982" s="192" t="s">
        <v>8600</v>
      </c>
      <c r="E3982" s="193" t="s">
        <v>8601</v>
      </c>
      <c r="F3982" s="40"/>
      <c r="G3982" s="40"/>
      <c r="H3982" s="40"/>
      <c r="I3982" s="40"/>
      <c r="J3982" s="40"/>
      <c r="K3982" s="40"/>
      <c r="L3982" s="40"/>
      <c r="M3982" s="40"/>
    </row>
    <row r="3983" spans="1:13" ht="15.75" customHeight="1" x14ac:dyDescent="0.15">
      <c r="A3983" s="45"/>
      <c r="B3983" s="35"/>
      <c r="C3983" s="40"/>
      <c r="D3983" s="192" t="s">
        <v>8602</v>
      </c>
      <c r="E3983" s="193" t="s">
        <v>8603</v>
      </c>
      <c r="F3983" s="40"/>
      <c r="G3983" s="40"/>
      <c r="H3983" s="40"/>
      <c r="I3983" s="40"/>
      <c r="J3983" s="40"/>
      <c r="K3983" s="40"/>
      <c r="L3983" s="40"/>
      <c r="M3983" s="40"/>
    </row>
    <row r="3984" spans="1:13" ht="15.75" customHeight="1" x14ac:dyDescent="0.15">
      <c r="A3984" s="45"/>
      <c r="B3984" s="35"/>
      <c r="C3984" s="40"/>
      <c r="D3984" s="192" t="s">
        <v>8604</v>
      </c>
      <c r="E3984" s="193" t="s">
        <v>8605</v>
      </c>
      <c r="F3984" s="40"/>
      <c r="G3984" s="40"/>
      <c r="H3984" s="40"/>
      <c r="I3984" s="40"/>
      <c r="J3984" s="40"/>
      <c r="K3984" s="40"/>
      <c r="L3984" s="40"/>
      <c r="M3984" s="40"/>
    </row>
    <row r="3985" spans="1:13" ht="15.75" customHeight="1" x14ac:dyDescent="0.15">
      <c r="A3985" s="45"/>
      <c r="B3985" s="35"/>
      <c r="C3985" s="40"/>
      <c r="D3985" s="192" t="s">
        <v>8606</v>
      </c>
      <c r="E3985" s="193" t="s">
        <v>8607</v>
      </c>
      <c r="F3985" s="40"/>
      <c r="G3985" s="40"/>
      <c r="H3985" s="40"/>
      <c r="I3985" s="40"/>
      <c r="J3985" s="40"/>
      <c r="K3985" s="40"/>
      <c r="L3985" s="40"/>
      <c r="M3985" s="40"/>
    </row>
    <row r="3986" spans="1:13" ht="15.75" customHeight="1" x14ac:dyDescent="0.15">
      <c r="A3986" s="45"/>
      <c r="B3986" s="35"/>
      <c r="C3986" s="40"/>
      <c r="D3986" s="192" t="s">
        <v>8608</v>
      </c>
      <c r="E3986" s="193" t="s">
        <v>8609</v>
      </c>
      <c r="F3986" s="40"/>
      <c r="G3986" s="40"/>
      <c r="H3986" s="40"/>
      <c r="I3986" s="40"/>
      <c r="J3986" s="40"/>
      <c r="K3986" s="40"/>
      <c r="L3986" s="40"/>
      <c r="M3986" s="40"/>
    </row>
    <row r="3987" spans="1:13" ht="15.75" customHeight="1" x14ac:dyDescent="0.15">
      <c r="A3987" s="45"/>
      <c r="B3987" s="35"/>
      <c r="C3987" s="40"/>
      <c r="D3987" s="192" t="s">
        <v>8610</v>
      </c>
      <c r="E3987" s="193" t="s">
        <v>8611</v>
      </c>
      <c r="F3987" s="40"/>
      <c r="G3987" s="40"/>
      <c r="H3987" s="40"/>
      <c r="I3987" s="40"/>
      <c r="J3987" s="40"/>
      <c r="K3987" s="40"/>
      <c r="L3987" s="40"/>
      <c r="M3987" s="40"/>
    </row>
    <row r="3988" spans="1:13" ht="15.75" customHeight="1" x14ac:dyDescent="0.15">
      <c r="A3988" s="45"/>
      <c r="B3988" s="35"/>
      <c r="C3988" s="40"/>
      <c r="D3988" s="192" t="s">
        <v>8612</v>
      </c>
      <c r="E3988" s="193" t="s">
        <v>8613</v>
      </c>
      <c r="F3988" s="40"/>
      <c r="G3988" s="40"/>
      <c r="H3988" s="40"/>
      <c r="I3988" s="40"/>
      <c r="J3988" s="40"/>
      <c r="K3988" s="40"/>
      <c r="L3988" s="40"/>
      <c r="M3988" s="40"/>
    </row>
    <row r="3989" spans="1:13" ht="15.75" customHeight="1" x14ac:dyDescent="0.15">
      <c r="A3989" s="45"/>
      <c r="B3989" s="35"/>
      <c r="C3989" s="40"/>
      <c r="D3989" s="192" t="s">
        <v>8614</v>
      </c>
      <c r="E3989" s="193" t="s">
        <v>8615</v>
      </c>
      <c r="F3989" s="40"/>
      <c r="G3989" s="40"/>
      <c r="H3989" s="40"/>
      <c r="I3989" s="40"/>
      <c r="J3989" s="40"/>
      <c r="K3989" s="40"/>
      <c r="L3989" s="40"/>
      <c r="M3989" s="40"/>
    </row>
    <row r="3990" spans="1:13" ht="15.75" customHeight="1" x14ac:dyDescent="0.15">
      <c r="A3990" s="45"/>
      <c r="B3990" s="35"/>
      <c r="C3990" s="40"/>
      <c r="D3990" s="192" t="s">
        <v>8616</v>
      </c>
      <c r="E3990" s="193" t="s">
        <v>8617</v>
      </c>
      <c r="F3990" s="40"/>
      <c r="G3990" s="40"/>
      <c r="H3990" s="40"/>
      <c r="I3990" s="40"/>
      <c r="J3990" s="40"/>
      <c r="K3990" s="40"/>
      <c r="L3990" s="40"/>
      <c r="M3990" s="40"/>
    </row>
    <row r="3991" spans="1:13" ht="15.75" customHeight="1" x14ac:dyDescent="0.15">
      <c r="A3991" s="45"/>
      <c r="B3991" s="35"/>
      <c r="C3991" s="40"/>
      <c r="D3991" s="192" t="s">
        <v>8618</v>
      </c>
      <c r="E3991" s="193" t="s">
        <v>8619</v>
      </c>
      <c r="F3991" s="40"/>
      <c r="G3991" s="40"/>
      <c r="H3991" s="40"/>
      <c r="I3991" s="40"/>
      <c r="J3991" s="40"/>
      <c r="K3991" s="40"/>
      <c r="L3991" s="40"/>
      <c r="M3991" s="40"/>
    </row>
    <row r="3992" spans="1:13" ht="15.75" customHeight="1" x14ac:dyDescent="0.15">
      <c r="A3992" s="45"/>
      <c r="B3992" s="35"/>
      <c r="C3992" s="40"/>
      <c r="D3992" s="192" t="s">
        <v>8620</v>
      </c>
      <c r="E3992" s="193" t="s">
        <v>8621</v>
      </c>
      <c r="F3992" s="40"/>
      <c r="G3992" s="40"/>
      <c r="H3992" s="40"/>
      <c r="I3992" s="40"/>
      <c r="J3992" s="40"/>
      <c r="K3992" s="40"/>
      <c r="L3992" s="40"/>
      <c r="M3992" s="40"/>
    </row>
    <row r="3993" spans="1:13" ht="15.75" customHeight="1" x14ac:dyDescent="0.15">
      <c r="A3993" s="45"/>
      <c r="B3993" s="35"/>
      <c r="C3993" s="40"/>
      <c r="D3993" s="192" t="s">
        <v>8622</v>
      </c>
      <c r="E3993" s="193" t="s">
        <v>8623</v>
      </c>
      <c r="F3993" s="40"/>
      <c r="G3993" s="40"/>
      <c r="H3993" s="40"/>
      <c r="I3993" s="40"/>
      <c r="J3993" s="40"/>
      <c r="K3993" s="40"/>
      <c r="L3993" s="40"/>
      <c r="M3993" s="40"/>
    </row>
    <row r="3994" spans="1:13" ht="15.75" customHeight="1" x14ac:dyDescent="0.15">
      <c r="A3994" s="45"/>
      <c r="B3994" s="35"/>
      <c r="C3994" s="40"/>
      <c r="D3994" s="192" t="s">
        <v>8624</v>
      </c>
      <c r="E3994" s="193" t="s">
        <v>8625</v>
      </c>
      <c r="F3994" s="40"/>
      <c r="G3994" s="40"/>
      <c r="H3994" s="40"/>
      <c r="I3994" s="40"/>
      <c r="J3994" s="40"/>
      <c r="K3994" s="40"/>
      <c r="L3994" s="40"/>
      <c r="M3994" s="40"/>
    </row>
    <row r="3995" spans="1:13" ht="15.75" customHeight="1" x14ac:dyDescent="0.15">
      <c r="A3995" s="45"/>
      <c r="B3995" s="35"/>
      <c r="C3995" s="40"/>
      <c r="D3995" s="192" t="s">
        <v>8626</v>
      </c>
      <c r="E3995" s="193" t="s">
        <v>8627</v>
      </c>
      <c r="F3995" s="40"/>
      <c r="G3995" s="40"/>
      <c r="H3995" s="40"/>
      <c r="I3995" s="40"/>
      <c r="J3995" s="40"/>
      <c r="K3995" s="40"/>
      <c r="L3995" s="40"/>
      <c r="M3995" s="40"/>
    </row>
    <row r="3996" spans="1:13" ht="15.75" customHeight="1" x14ac:dyDescent="0.15">
      <c r="A3996" s="45"/>
      <c r="B3996" s="35"/>
      <c r="C3996" s="40"/>
      <c r="D3996" s="192" t="s">
        <v>8628</v>
      </c>
      <c r="E3996" s="193" t="s">
        <v>8629</v>
      </c>
      <c r="F3996" s="40"/>
      <c r="G3996" s="40"/>
      <c r="H3996" s="40"/>
      <c r="I3996" s="40"/>
      <c r="J3996" s="40"/>
      <c r="K3996" s="40"/>
      <c r="L3996" s="40"/>
      <c r="M3996" s="40"/>
    </row>
    <row r="3997" spans="1:13" ht="15.75" customHeight="1" x14ac:dyDescent="0.15">
      <c r="A3997" s="45"/>
      <c r="B3997" s="35"/>
      <c r="C3997" s="40"/>
      <c r="D3997" s="192" t="s">
        <v>8630</v>
      </c>
      <c r="E3997" s="193" t="s">
        <v>8631</v>
      </c>
      <c r="F3997" s="40"/>
      <c r="G3997" s="40"/>
      <c r="H3997" s="40"/>
      <c r="I3997" s="40"/>
      <c r="J3997" s="40"/>
      <c r="K3997" s="40"/>
      <c r="L3997" s="40"/>
      <c r="M3997" s="40"/>
    </row>
    <row r="3998" spans="1:13" ht="15.75" customHeight="1" x14ac:dyDescent="0.15">
      <c r="A3998" s="45"/>
      <c r="B3998" s="35"/>
      <c r="C3998" s="40"/>
      <c r="D3998" s="192" t="s">
        <v>8632</v>
      </c>
      <c r="E3998" s="193" t="s">
        <v>8633</v>
      </c>
      <c r="F3998" s="40"/>
      <c r="G3998" s="40"/>
      <c r="H3998" s="40"/>
      <c r="I3998" s="40"/>
      <c r="J3998" s="40"/>
      <c r="K3998" s="40"/>
      <c r="L3998" s="40"/>
      <c r="M3998" s="40"/>
    </row>
    <row r="3999" spans="1:13" ht="15.75" customHeight="1" x14ac:dyDescent="0.15">
      <c r="A3999" s="45"/>
      <c r="B3999" s="35"/>
      <c r="C3999" s="40"/>
      <c r="D3999" s="192" t="s">
        <v>8634</v>
      </c>
      <c r="E3999" s="193" t="s">
        <v>8635</v>
      </c>
      <c r="F3999" s="40"/>
      <c r="G3999" s="40"/>
      <c r="H3999" s="40"/>
      <c r="I3999" s="40"/>
      <c r="J3999" s="40"/>
      <c r="K3999" s="40"/>
      <c r="L3999" s="40"/>
      <c r="M3999" s="40"/>
    </row>
    <row r="4000" spans="1:13" ht="15.75" customHeight="1" x14ac:dyDescent="0.15">
      <c r="A4000" s="45"/>
      <c r="B4000" s="35"/>
      <c r="C4000" s="40"/>
      <c r="D4000" s="192" t="s">
        <v>8636</v>
      </c>
      <c r="E4000" s="193" t="s">
        <v>8637</v>
      </c>
      <c r="F4000" s="40"/>
      <c r="G4000" s="40"/>
      <c r="H4000" s="40"/>
      <c r="I4000" s="40"/>
      <c r="J4000" s="40"/>
      <c r="K4000" s="40"/>
      <c r="L4000" s="40"/>
      <c r="M4000" s="40"/>
    </row>
    <row r="4001" spans="1:13" ht="15.75" customHeight="1" x14ac:dyDescent="0.15">
      <c r="A4001" s="45"/>
      <c r="B4001" s="35"/>
      <c r="C4001" s="40"/>
      <c r="D4001" s="192" t="s">
        <v>8638</v>
      </c>
      <c r="E4001" s="193" t="s">
        <v>8639</v>
      </c>
      <c r="F4001" s="40"/>
      <c r="G4001" s="40"/>
      <c r="H4001" s="40"/>
      <c r="I4001" s="40"/>
      <c r="J4001" s="40"/>
      <c r="K4001" s="40"/>
      <c r="L4001" s="40"/>
      <c r="M4001" s="40"/>
    </row>
    <row r="4002" spans="1:13" ht="15.75" customHeight="1" x14ac:dyDescent="0.15">
      <c r="A4002" s="45"/>
      <c r="B4002" s="35"/>
      <c r="C4002" s="40"/>
      <c r="D4002" s="192" t="s">
        <v>8640</v>
      </c>
      <c r="E4002" s="193" t="s">
        <v>8641</v>
      </c>
      <c r="F4002" s="40"/>
      <c r="G4002" s="40"/>
      <c r="H4002" s="40"/>
      <c r="I4002" s="40"/>
      <c r="J4002" s="40"/>
      <c r="K4002" s="40"/>
      <c r="L4002" s="40"/>
      <c r="M4002" s="40"/>
    </row>
    <row r="4003" spans="1:13" ht="15.75" customHeight="1" x14ac:dyDescent="0.15">
      <c r="A4003" s="45"/>
      <c r="B4003" s="35"/>
      <c r="C4003" s="40"/>
      <c r="D4003" s="192" t="s">
        <v>8642</v>
      </c>
      <c r="E4003" s="193" t="s">
        <v>8643</v>
      </c>
      <c r="F4003" s="40"/>
      <c r="G4003" s="40"/>
      <c r="H4003" s="40"/>
      <c r="I4003" s="40"/>
      <c r="J4003" s="40"/>
      <c r="K4003" s="40"/>
      <c r="L4003" s="40"/>
      <c r="M4003" s="40"/>
    </row>
    <row r="4004" spans="1:13" ht="15.75" customHeight="1" x14ac:dyDescent="0.15">
      <c r="A4004" s="45"/>
      <c r="B4004" s="35"/>
      <c r="C4004" s="40"/>
      <c r="D4004" s="192" t="s">
        <v>8644</v>
      </c>
      <c r="E4004" s="193" t="s">
        <v>8645</v>
      </c>
      <c r="F4004" s="40"/>
      <c r="G4004" s="40"/>
      <c r="H4004" s="40"/>
      <c r="I4004" s="40"/>
      <c r="J4004" s="40"/>
      <c r="K4004" s="40"/>
      <c r="L4004" s="40"/>
      <c r="M4004" s="40"/>
    </row>
    <row r="4005" spans="1:13" ht="15.75" customHeight="1" x14ac:dyDescent="0.15">
      <c r="A4005" s="45"/>
      <c r="B4005" s="35"/>
      <c r="C4005" s="40"/>
      <c r="D4005" s="192" t="s">
        <v>8646</v>
      </c>
      <c r="E4005" s="193" t="s">
        <v>8647</v>
      </c>
      <c r="F4005" s="40"/>
      <c r="G4005" s="40"/>
      <c r="H4005" s="40"/>
      <c r="I4005" s="40"/>
      <c r="J4005" s="40"/>
      <c r="K4005" s="40"/>
      <c r="L4005" s="40"/>
      <c r="M4005" s="40"/>
    </row>
    <row r="4006" spans="1:13" ht="15.75" customHeight="1" x14ac:dyDescent="0.15">
      <c r="A4006" s="45"/>
      <c r="B4006" s="35"/>
      <c r="C4006" s="40"/>
      <c r="D4006" s="192" t="s">
        <v>8648</v>
      </c>
      <c r="E4006" s="193" t="s">
        <v>8649</v>
      </c>
      <c r="F4006" s="40"/>
      <c r="G4006" s="40"/>
      <c r="H4006" s="40"/>
      <c r="I4006" s="40"/>
      <c r="J4006" s="40"/>
      <c r="K4006" s="40"/>
      <c r="L4006" s="40"/>
      <c r="M4006" s="40"/>
    </row>
    <row r="4007" spans="1:13" ht="15.75" customHeight="1" x14ac:dyDescent="0.15">
      <c r="A4007" s="45"/>
      <c r="B4007" s="35"/>
      <c r="C4007" s="40"/>
      <c r="D4007" s="192" t="s">
        <v>8650</v>
      </c>
      <c r="E4007" s="193" t="s">
        <v>8651</v>
      </c>
      <c r="F4007" s="40"/>
      <c r="G4007" s="40"/>
      <c r="H4007" s="40"/>
      <c r="I4007" s="40"/>
      <c r="J4007" s="40"/>
      <c r="K4007" s="40"/>
      <c r="L4007" s="40"/>
      <c r="M4007" s="40"/>
    </row>
    <row r="4008" spans="1:13" ht="15.75" customHeight="1" x14ac:dyDescent="0.15">
      <c r="A4008" s="45"/>
      <c r="B4008" s="35"/>
      <c r="C4008" s="40"/>
      <c r="D4008" s="192" t="s">
        <v>8652</v>
      </c>
      <c r="E4008" s="193" t="s">
        <v>8653</v>
      </c>
      <c r="F4008" s="40"/>
      <c r="G4008" s="40"/>
      <c r="H4008" s="40"/>
      <c r="I4008" s="40"/>
      <c r="J4008" s="40"/>
      <c r="K4008" s="40"/>
      <c r="L4008" s="40"/>
      <c r="M4008" s="40"/>
    </row>
    <row r="4009" spans="1:13" ht="15.75" customHeight="1" x14ac:dyDescent="0.15">
      <c r="A4009" s="45"/>
      <c r="B4009" s="35"/>
      <c r="C4009" s="40"/>
      <c r="D4009" s="192" t="s">
        <v>8654</v>
      </c>
      <c r="E4009" s="193" t="s">
        <v>8655</v>
      </c>
      <c r="F4009" s="40"/>
      <c r="G4009" s="40"/>
      <c r="H4009" s="40"/>
      <c r="I4009" s="40"/>
      <c r="J4009" s="40"/>
      <c r="K4009" s="40"/>
      <c r="L4009" s="40"/>
      <c r="M4009" s="40"/>
    </row>
    <row r="4010" spans="1:13" ht="15.75" customHeight="1" x14ac:dyDescent="0.15">
      <c r="A4010" s="45"/>
      <c r="B4010" s="35"/>
      <c r="C4010" s="40"/>
      <c r="D4010" s="192" t="s">
        <v>8656</v>
      </c>
      <c r="E4010" s="193" t="s">
        <v>8657</v>
      </c>
      <c r="F4010" s="40"/>
      <c r="G4010" s="40"/>
      <c r="H4010" s="40"/>
      <c r="I4010" s="40"/>
      <c r="J4010" s="40"/>
      <c r="K4010" s="40"/>
      <c r="L4010" s="40"/>
      <c r="M4010" s="40"/>
    </row>
    <row r="4011" spans="1:13" ht="15.75" customHeight="1" x14ac:dyDescent="0.15">
      <c r="A4011" s="45"/>
      <c r="B4011" s="35"/>
      <c r="C4011" s="40"/>
      <c r="D4011" s="192" t="s">
        <v>8658</v>
      </c>
      <c r="E4011" s="193" t="s">
        <v>8659</v>
      </c>
      <c r="F4011" s="40"/>
      <c r="G4011" s="40"/>
      <c r="H4011" s="40"/>
      <c r="I4011" s="40"/>
      <c r="J4011" s="40"/>
      <c r="K4011" s="40"/>
      <c r="L4011" s="40"/>
      <c r="M4011" s="40"/>
    </row>
    <row r="4012" spans="1:13" ht="15.75" customHeight="1" x14ac:dyDescent="0.15">
      <c r="A4012" s="45"/>
      <c r="B4012" s="35"/>
      <c r="C4012" s="40"/>
      <c r="D4012" s="192" t="s">
        <v>8660</v>
      </c>
      <c r="E4012" s="193" t="s">
        <v>8661</v>
      </c>
      <c r="F4012" s="40"/>
      <c r="G4012" s="40"/>
      <c r="H4012" s="40"/>
      <c r="I4012" s="40"/>
      <c r="J4012" s="40"/>
      <c r="K4012" s="40"/>
      <c r="L4012" s="40"/>
      <c r="M4012" s="40"/>
    </row>
    <row r="4013" spans="1:13" ht="15.75" customHeight="1" x14ac:dyDescent="0.15">
      <c r="A4013" s="45"/>
      <c r="B4013" s="35"/>
      <c r="C4013" s="40"/>
      <c r="D4013" s="192" t="s">
        <v>8662</v>
      </c>
      <c r="E4013" s="193" t="s">
        <v>8663</v>
      </c>
      <c r="F4013" s="40"/>
      <c r="G4013" s="40"/>
      <c r="H4013" s="40"/>
      <c r="I4013" s="40"/>
      <c r="J4013" s="40"/>
      <c r="K4013" s="40"/>
      <c r="L4013" s="40"/>
      <c r="M4013" s="40"/>
    </row>
    <row r="4014" spans="1:13" ht="15.75" customHeight="1" x14ac:dyDescent="0.15">
      <c r="A4014" s="45"/>
      <c r="B4014" s="35"/>
      <c r="C4014" s="40"/>
      <c r="D4014" s="192" t="s">
        <v>8664</v>
      </c>
      <c r="E4014" s="193" t="s">
        <v>8665</v>
      </c>
      <c r="F4014" s="40"/>
      <c r="G4014" s="40"/>
      <c r="H4014" s="40"/>
      <c r="I4014" s="40"/>
      <c r="J4014" s="40"/>
      <c r="K4014" s="40"/>
      <c r="L4014" s="40"/>
      <c r="M4014" s="40"/>
    </row>
    <row r="4015" spans="1:13" ht="15.75" customHeight="1" x14ac:dyDescent="0.15">
      <c r="A4015" s="45"/>
      <c r="B4015" s="35"/>
      <c r="C4015" s="40"/>
      <c r="D4015" s="192" t="s">
        <v>8666</v>
      </c>
      <c r="E4015" s="193" t="s">
        <v>8667</v>
      </c>
      <c r="F4015" s="40"/>
      <c r="G4015" s="40"/>
      <c r="H4015" s="40"/>
      <c r="I4015" s="40"/>
      <c r="J4015" s="40"/>
      <c r="K4015" s="40"/>
      <c r="L4015" s="40"/>
      <c r="M4015" s="40"/>
    </row>
    <row r="4016" spans="1:13" ht="15.75" customHeight="1" x14ac:dyDescent="0.15">
      <c r="A4016" s="45"/>
      <c r="B4016" s="35"/>
      <c r="C4016" s="40"/>
      <c r="D4016" s="192" t="s">
        <v>8668</v>
      </c>
      <c r="E4016" s="193" t="s">
        <v>8669</v>
      </c>
      <c r="F4016" s="40"/>
      <c r="G4016" s="40"/>
      <c r="H4016" s="40"/>
      <c r="I4016" s="40"/>
      <c r="J4016" s="40"/>
      <c r="K4016" s="40"/>
      <c r="L4016" s="40"/>
      <c r="M4016" s="40"/>
    </row>
    <row r="4017" spans="1:13" ht="15.75" customHeight="1" x14ac:dyDescent="0.15">
      <c r="A4017" s="45"/>
      <c r="B4017" s="35"/>
      <c r="C4017" s="40"/>
      <c r="D4017" s="192" t="s">
        <v>8670</v>
      </c>
      <c r="E4017" s="193" t="s">
        <v>8671</v>
      </c>
      <c r="F4017" s="40"/>
      <c r="G4017" s="40"/>
      <c r="H4017" s="40"/>
      <c r="I4017" s="40"/>
      <c r="J4017" s="40"/>
      <c r="K4017" s="40"/>
      <c r="L4017" s="40"/>
      <c r="M4017" s="40"/>
    </row>
    <row r="4018" spans="1:13" ht="15.75" customHeight="1" x14ac:dyDescent="0.15">
      <c r="A4018" s="45"/>
      <c r="B4018" s="35"/>
      <c r="C4018" s="40"/>
      <c r="D4018" s="192" t="s">
        <v>8672</v>
      </c>
      <c r="E4018" s="193" t="s">
        <v>8673</v>
      </c>
      <c r="F4018" s="40"/>
      <c r="G4018" s="40"/>
      <c r="H4018" s="40"/>
      <c r="I4018" s="40"/>
      <c r="J4018" s="40"/>
      <c r="K4018" s="40"/>
      <c r="L4018" s="40"/>
      <c r="M4018" s="40"/>
    </row>
    <row r="4019" spans="1:13" ht="15.75" customHeight="1" x14ac:dyDescent="0.15">
      <c r="A4019" s="45"/>
      <c r="B4019" s="35"/>
      <c r="C4019" s="40"/>
      <c r="D4019" s="192" t="s">
        <v>8674</v>
      </c>
      <c r="E4019" s="193" t="s">
        <v>8675</v>
      </c>
      <c r="F4019" s="40"/>
      <c r="G4019" s="40"/>
      <c r="H4019" s="40"/>
      <c r="I4019" s="40"/>
      <c r="J4019" s="40"/>
      <c r="K4019" s="40"/>
      <c r="L4019" s="40"/>
      <c r="M4019" s="40"/>
    </row>
    <row r="4020" spans="1:13" ht="15.75" customHeight="1" x14ac:dyDescent="0.15">
      <c r="A4020" s="45"/>
      <c r="B4020" s="35"/>
      <c r="C4020" s="40"/>
      <c r="D4020" s="192" t="s">
        <v>8676</v>
      </c>
      <c r="E4020" s="193" t="s">
        <v>8677</v>
      </c>
      <c r="F4020" s="40"/>
      <c r="G4020" s="40"/>
      <c r="H4020" s="40"/>
      <c r="I4020" s="40"/>
      <c r="J4020" s="40"/>
      <c r="K4020" s="40"/>
      <c r="L4020" s="40"/>
      <c r="M4020" s="40"/>
    </row>
    <row r="4021" spans="1:13" ht="15.75" customHeight="1" x14ac:dyDescent="0.15">
      <c r="A4021" s="45"/>
      <c r="B4021" s="35"/>
      <c r="C4021" s="40"/>
      <c r="D4021" s="192" t="s">
        <v>8678</v>
      </c>
      <c r="E4021" s="193" t="s">
        <v>8679</v>
      </c>
      <c r="F4021" s="40"/>
      <c r="G4021" s="40"/>
      <c r="H4021" s="40"/>
      <c r="I4021" s="40"/>
      <c r="J4021" s="40"/>
      <c r="K4021" s="40"/>
      <c r="L4021" s="40"/>
      <c r="M4021" s="40"/>
    </row>
    <row r="4022" spans="1:13" ht="15.75" customHeight="1" x14ac:dyDescent="0.15">
      <c r="A4022" s="45"/>
      <c r="B4022" s="35"/>
      <c r="C4022" s="40"/>
      <c r="D4022" s="192" t="s">
        <v>8680</v>
      </c>
      <c r="E4022" s="193" t="s">
        <v>8681</v>
      </c>
      <c r="F4022" s="40"/>
      <c r="G4022" s="40"/>
      <c r="H4022" s="40"/>
      <c r="I4022" s="40"/>
      <c r="J4022" s="40"/>
      <c r="K4022" s="40"/>
      <c r="L4022" s="40"/>
      <c r="M4022" s="40"/>
    </row>
    <row r="4023" spans="1:13" ht="15.75" customHeight="1" x14ac:dyDescent="0.15">
      <c r="A4023" s="45"/>
      <c r="B4023" s="35"/>
      <c r="C4023" s="40"/>
      <c r="D4023" s="192" t="s">
        <v>8682</v>
      </c>
      <c r="E4023" s="193" t="s">
        <v>8683</v>
      </c>
      <c r="F4023" s="40"/>
      <c r="G4023" s="40"/>
      <c r="H4023" s="40"/>
      <c r="I4023" s="40"/>
      <c r="J4023" s="40"/>
      <c r="K4023" s="40"/>
      <c r="L4023" s="40"/>
      <c r="M4023" s="40"/>
    </row>
    <row r="4024" spans="1:13" ht="15.75" customHeight="1" x14ac:dyDescent="0.15">
      <c r="A4024" s="45"/>
      <c r="B4024" s="35"/>
      <c r="C4024" s="40"/>
      <c r="D4024" s="192" t="s">
        <v>8684</v>
      </c>
      <c r="E4024" s="193" t="s">
        <v>8685</v>
      </c>
      <c r="F4024" s="40"/>
      <c r="G4024" s="40"/>
      <c r="H4024" s="40"/>
      <c r="I4024" s="40"/>
      <c r="J4024" s="40"/>
      <c r="K4024" s="40"/>
      <c r="L4024" s="40"/>
      <c r="M4024" s="40"/>
    </row>
    <row r="4025" spans="1:13" ht="15.75" customHeight="1" x14ac:dyDescent="0.15">
      <c r="A4025" s="45"/>
      <c r="B4025" s="35"/>
      <c r="C4025" s="40"/>
      <c r="D4025" s="192" t="s">
        <v>8686</v>
      </c>
      <c r="E4025" s="193" t="s">
        <v>8687</v>
      </c>
      <c r="F4025" s="40"/>
      <c r="G4025" s="40"/>
      <c r="H4025" s="40"/>
      <c r="I4025" s="40"/>
      <c r="J4025" s="40"/>
      <c r="K4025" s="40"/>
      <c r="L4025" s="40"/>
      <c r="M4025" s="40"/>
    </row>
    <row r="4026" spans="1:13" ht="15.75" customHeight="1" x14ac:dyDescent="0.15">
      <c r="A4026" s="45"/>
      <c r="B4026" s="35"/>
      <c r="C4026" s="40"/>
      <c r="D4026" s="192" t="s">
        <v>8688</v>
      </c>
      <c r="E4026" s="193" t="s">
        <v>8689</v>
      </c>
      <c r="F4026" s="40"/>
      <c r="G4026" s="40"/>
      <c r="H4026" s="40"/>
      <c r="I4026" s="40"/>
      <c r="J4026" s="40"/>
      <c r="K4026" s="40"/>
      <c r="L4026" s="40"/>
      <c r="M4026" s="40"/>
    </row>
    <row r="4027" spans="1:13" ht="15.75" customHeight="1" x14ac:dyDescent="0.15">
      <c r="A4027" s="45"/>
      <c r="B4027" s="35"/>
      <c r="C4027" s="40"/>
      <c r="D4027" s="192" t="s">
        <v>8690</v>
      </c>
      <c r="E4027" s="193" t="s">
        <v>8691</v>
      </c>
      <c r="F4027" s="40"/>
      <c r="G4027" s="40"/>
      <c r="H4027" s="40"/>
      <c r="I4027" s="40"/>
      <c r="J4027" s="40"/>
      <c r="K4027" s="40"/>
      <c r="L4027" s="40"/>
      <c r="M4027" s="40"/>
    </row>
    <row r="4028" spans="1:13" ht="15.75" customHeight="1" x14ac:dyDescent="0.15">
      <c r="A4028" s="45"/>
      <c r="B4028" s="35"/>
      <c r="C4028" s="40"/>
      <c r="D4028" s="192" t="s">
        <v>8692</v>
      </c>
      <c r="E4028" s="193" t="s">
        <v>8693</v>
      </c>
      <c r="F4028" s="40"/>
      <c r="G4028" s="40"/>
      <c r="H4028" s="40"/>
      <c r="I4028" s="40"/>
      <c r="J4028" s="40"/>
      <c r="K4028" s="40"/>
      <c r="L4028" s="40"/>
      <c r="M4028" s="40"/>
    </row>
    <row r="4029" spans="1:13" ht="15.75" customHeight="1" x14ac:dyDescent="0.15">
      <c r="A4029" s="45"/>
      <c r="B4029" s="35"/>
      <c r="C4029" s="40"/>
      <c r="D4029" s="192" t="s">
        <v>8694</v>
      </c>
      <c r="E4029" s="193" t="s">
        <v>8695</v>
      </c>
      <c r="F4029" s="40"/>
      <c r="G4029" s="40"/>
      <c r="H4029" s="40"/>
      <c r="I4029" s="40"/>
      <c r="J4029" s="40"/>
      <c r="K4029" s="40"/>
      <c r="L4029" s="40"/>
      <c r="M4029" s="40"/>
    </row>
    <row r="4030" spans="1:13" ht="15.75" customHeight="1" x14ac:dyDescent="0.15">
      <c r="A4030" s="45"/>
      <c r="B4030" s="35"/>
      <c r="C4030" s="40"/>
      <c r="D4030" s="192" t="s">
        <v>8696</v>
      </c>
      <c r="E4030" s="193" t="s">
        <v>8697</v>
      </c>
      <c r="F4030" s="40"/>
      <c r="G4030" s="40"/>
      <c r="H4030" s="40"/>
      <c r="I4030" s="40"/>
      <c r="J4030" s="40"/>
      <c r="K4030" s="40"/>
      <c r="L4030" s="40"/>
      <c r="M4030" s="40"/>
    </row>
    <row r="4031" spans="1:13" ht="15.75" customHeight="1" x14ac:dyDescent="0.15">
      <c r="A4031" s="45"/>
      <c r="B4031" s="35"/>
      <c r="C4031" s="40"/>
      <c r="D4031" s="192" t="s">
        <v>8698</v>
      </c>
      <c r="E4031" s="193" t="s">
        <v>8699</v>
      </c>
      <c r="F4031" s="40"/>
      <c r="G4031" s="40"/>
      <c r="H4031" s="40"/>
      <c r="I4031" s="40"/>
      <c r="J4031" s="40"/>
      <c r="K4031" s="40"/>
      <c r="L4031" s="40"/>
      <c r="M4031" s="40"/>
    </row>
    <row r="4032" spans="1:13" ht="15.75" customHeight="1" x14ac:dyDescent="0.15">
      <c r="A4032" s="45"/>
      <c r="B4032" s="35"/>
      <c r="C4032" s="40"/>
      <c r="D4032" s="192" t="s">
        <v>8700</v>
      </c>
      <c r="E4032" s="193" t="s">
        <v>8701</v>
      </c>
      <c r="F4032" s="40"/>
      <c r="G4032" s="40"/>
      <c r="H4032" s="40"/>
      <c r="I4032" s="40"/>
      <c r="J4032" s="40"/>
      <c r="K4032" s="40"/>
      <c r="L4032" s="40"/>
      <c r="M4032" s="40"/>
    </row>
    <row r="4033" spans="1:13" ht="15.75" customHeight="1" x14ac:dyDescent="0.15">
      <c r="A4033" s="45"/>
      <c r="B4033" s="35"/>
      <c r="C4033" s="40"/>
      <c r="D4033" s="192" t="s">
        <v>8702</v>
      </c>
      <c r="E4033" s="193" t="s">
        <v>8703</v>
      </c>
      <c r="F4033" s="40"/>
      <c r="G4033" s="40"/>
      <c r="H4033" s="40"/>
      <c r="I4033" s="40"/>
      <c r="J4033" s="40"/>
      <c r="K4033" s="40"/>
      <c r="L4033" s="40"/>
      <c r="M4033" s="40"/>
    </row>
    <row r="4034" spans="1:13" ht="15.75" customHeight="1" x14ac:dyDescent="0.15">
      <c r="A4034" s="45"/>
      <c r="B4034" s="35"/>
      <c r="C4034" s="40"/>
      <c r="D4034" s="192" t="s">
        <v>8704</v>
      </c>
      <c r="E4034" s="193" t="s">
        <v>8705</v>
      </c>
      <c r="F4034" s="40"/>
      <c r="G4034" s="40"/>
      <c r="H4034" s="40"/>
      <c r="I4034" s="40"/>
      <c r="J4034" s="40"/>
      <c r="K4034" s="40"/>
      <c r="L4034" s="40"/>
      <c r="M4034" s="40"/>
    </row>
    <row r="4035" spans="1:13" ht="15.75" customHeight="1" x14ac:dyDescent="0.15">
      <c r="A4035" s="45"/>
      <c r="B4035" s="35"/>
      <c r="C4035" s="40"/>
      <c r="D4035" s="192" t="s">
        <v>8706</v>
      </c>
      <c r="E4035" s="193" t="s">
        <v>8707</v>
      </c>
      <c r="F4035" s="40"/>
      <c r="G4035" s="40"/>
      <c r="H4035" s="40"/>
      <c r="I4035" s="40"/>
      <c r="J4035" s="40"/>
      <c r="K4035" s="40"/>
      <c r="L4035" s="40"/>
      <c r="M4035" s="40"/>
    </row>
    <row r="4036" spans="1:13" ht="15.75" customHeight="1" x14ac:dyDescent="0.15">
      <c r="A4036" s="45"/>
      <c r="B4036" s="35"/>
      <c r="C4036" s="40"/>
      <c r="D4036" s="192" t="s">
        <v>8708</v>
      </c>
      <c r="E4036" s="193" t="s">
        <v>8709</v>
      </c>
      <c r="F4036" s="40"/>
      <c r="G4036" s="40"/>
      <c r="H4036" s="40"/>
      <c r="I4036" s="40"/>
      <c r="J4036" s="40"/>
      <c r="K4036" s="40"/>
      <c r="L4036" s="40"/>
      <c r="M4036" s="40"/>
    </row>
    <row r="4037" spans="1:13" ht="15.75" customHeight="1" x14ac:dyDescent="0.15">
      <c r="A4037" s="45"/>
      <c r="B4037" s="35"/>
      <c r="C4037" s="40"/>
      <c r="D4037" s="192" t="s">
        <v>8710</v>
      </c>
      <c r="E4037" s="193" t="s">
        <v>8711</v>
      </c>
      <c r="F4037" s="40"/>
      <c r="G4037" s="40"/>
      <c r="H4037" s="40"/>
      <c r="I4037" s="40"/>
      <c r="J4037" s="40"/>
      <c r="K4037" s="40"/>
      <c r="L4037" s="40"/>
      <c r="M4037" s="40"/>
    </row>
    <row r="4038" spans="1:13" ht="15.75" customHeight="1" x14ac:dyDescent="0.15">
      <c r="A4038" s="45"/>
      <c r="B4038" s="35"/>
      <c r="C4038" s="40"/>
      <c r="D4038" s="192" t="s">
        <v>8712</v>
      </c>
      <c r="E4038" s="193" t="s">
        <v>8713</v>
      </c>
      <c r="F4038" s="40"/>
      <c r="G4038" s="40"/>
      <c r="H4038" s="40"/>
      <c r="I4038" s="40"/>
      <c r="J4038" s="40"/>
      <c r="K4038" s="40"/>
      <c r="L4038" s="40"/>
      <c r="M4038" s="40"/>
    </row>
    <row r="4039" spans="1:13" ht="15.75" customHeight="1" x14ac:dyDescent="0.15">
      <c r="A4039" s="45"/>
      <c r="B4039" s="35"/>
      <c r="C4039" s="40"/>
      <c r="D4039" s="192" t="s">
        <v>8714</v>
      </c>
      <c r="E4039" s="193" t="s">
        <v>8715</v>
      </c>
      <c r="F4039" s="40"/>
      <c r="G4039" s="40"/>
      <c r="H4039" s="40"/>
      <c r="I4039" s="40"/>
      <c r="J4039" s="40"/>
      <c r="K4039" s="40"/>
      <c r="L4039" s="40"/>
      <c r="M4039" s="40"/>
    </row>
    <row r="4040" spans="1:13" ht="15.75" customHeight="1" x14ac:dyDescent="0.15">
      <c r="A4040" s="45"/>
      <c r="B4040" s="35"/>
      <c r="C4040" s="40"/>
      <c r="D4040" s="192" t="s">
        <v>8716</v>
      </c>
      <c r="E4040" s="193" t="s">
        <v>8717</v>
      </c>
      <c r="F4040" s="40"/>
      <c r="G4040" s="40"/>
      <c r="H4040" s="40"/>
      <c r="I4040" s="40"/>
      <c r="J4040" s="40"/>
      <c r="K4040" s="40"/>
      <c r="L4040" s="40"/>
      <c r="M4040" s="40"/>
    </row>
    <row r="4041" spans="1:13" ht="15.75" customHeight="1" x14ac:dyDescent="0.15">
      <c r="A4041" s="45"/>
      <c r="B4041" s="35"/>
      <c r="C4041" s="40"/>
      <c r="D4041" s="192" t="s">
        <v>8718</v>
      </c>
      <c r="E4041" s="193" t="s">
        <v>8719</v>
      </c>
      <c r="F4041" s="40"/>
      <c r="G4041" s="40"/>
      <c r="H4041" s="40"/>
      <c r="I4041" s="40"/>
      <c r="J4041" s="40"/>
      <c r="K4041" s="40"/>
      <c r="L4041" s="40"/>
      <c r="M4041" s="40"/>
    </row>
    <row r="4042" spans="1:13" ht="15.75" customHeight="1" x14ac:dyDescent="0.15">
      <c r="A4042" s="45"/>
      <c r="B4042" s="35"/>
      <c r="C4042" s="40"/>
      <c r="D4042" s="192" t="s">
        <v>8720</v>
      </c>
      <c r="E4042" s="193" t="s">
        <v>8721</v>
      </c>
      <c r="F4042" s="40"/>
      <c r="G4042" s="40"/>
      <c r="H4042" s="40"/>
      <c r="I4042" s="40"/>
      <c r="J4042" s="40"/>
      <c r="K4042" s="40"/>
      <c r="L4042" s="40"/>
      <c r="M4042" s="40"/>
    </row>
    <row r="4043" spans="1:13" ht="15.75" customHeight="1" x14ac:dyDescent="0.15">
      <c r="A4043" s="45"/>
      <c r="B4043" s="35"/>
      <c r="C4043" s="40"/>
      <c r="D4043" s="192" t="s">
        <v>8722</v>
      </c>
      <c r="E4043" s="193" t="s">
        <v>8723</v>
      </c>
      <c r="F4043" s="40"/>
      <c r="G4043" s="40"/>
      <c r="H4043" s="40"/>
      <c r="I4043" s="40"/>
      <c r="J4043" s="40"/>
      <c r="K4043" s="40"/>
      <c r="L4043" s="40"/>
      <c r="M4043" s="40"/>
    </row>
    <row r="4044" spans="1:13" ht="15.75" customHeight="1" x14ac:dyDescent="0.15">
      <c r="A4044" s="45"/>
      <c r="B4044" s="35"/>
      <c r="C4044" s="40"/>
      <c r="D4044" s="192" t="s">
        <v>8724</v>
      </c>
      <c r="E4044" s="193" t="s">
        <v>8725</v>
      </c>
      <c r="F4044" s="40"/>
      <c r="G4044" s="40"/>
      <c r="H4044" s="40"/>
      <c r="I4044" s="40"/>
      <c r="J4044" s="40"/>
      <c r="K4044" s="40"/>
      <c r="L4044" s="40"/>
      <c r="M4044" s="40"/>
    </row>
    <row r="4045" spans="1:13" ht="15.75" customHeight="1" x14ac:dyDescent="0.15">
      <c r="A4045" s="45"/>
      <c r="B4045" s="35"/>
      <c r="C4045" s="40"/>
      <c r="D4045" s="192" t="s">
        <v>8726</v>
      </c>
      <c r="E4045" s="193" t="s">
        <v>8727</v>
      </c>
      <c r="F4045" s="40"/>
      <c r="G4045" s="40"/>
      <c r="H4045" s="40"/>
      <c r="I4045" s="40"/>
      <c r="J4045" s="40"/>
      <c r="K4045" s="40"/>
      <c r="L4045" s="40"/>
      <c r="M4045" s="40"/>
    </row>
    <row r="4046" spans="1:13" ht="15.75" customHeight="1" x14ac:dyDescent="0.15">
      <c r="A4046" s="45"/>
      <c r="B4046" s="35"/>
      <c r="C4046" s="40"/>
      <c r="D4046" s="192" t="s">
        <v>8728</v>
      </c>
      <c r="E4046" s="193" t="s">
        <v>8729</v>
      </c>
      <c r="F4046" s="40"/>
      <c r="G4046" s="40"/>
      <c r="H4046" s="40"/>
      <c r="I4046" s="40"/>
      <c r="J4046" s="40"/>
      <c r="K4046" s="40"/>
      <c r="L4046" s="40"/>
      <c r="M4046" s="40"/>
    </row>
    <row r="4047" spans="1:13" ht="15.75" customHeight="1" x14ac:dyDescent="0.15">
      <c r="A4047" s="45"/>
      <c r="B4047" s="35"/>
      <c r="C4047" s="40"/>
      <c r="D4047" s="192" t="s">
        <v>8730</v>
      </c>
      <c r="E4047" s="193" t="s">
        <v>8731</v>
      </c>
      <c r="F4047" s="40"/>
      <c r="G4047" s="40"/>
      <c r="H4047" s="40"/>
      <c r="I4047" s="40"/>
      <c r="J4047" s="40"/>
      <c r="K4047" s="40"/>
      <c r="L4047" s="40"/>
      <c r="M4047" s="40"/>
    </row>
    <row r="4048" spans="1:13" ht="15.75" customHeight="1" x14ac:dyDescent="0.15">
      <c r="A4048" s="45"/>
      <c r="B4048" s="35"/>
      <c r="C4048" s="40"/>
      <c r="D4048" s="192" t="s">
        <v>8732</v>
      </c>
      <c r="E4048" s="193" t="s">
        <v>8733</v>
      </c>
      <c r="F4048" s="40"/>
      <c r="G4048" s="40"/>
      <c r="H4048" s="40"/>
      <c r="I4048" s="40"/>
      <c r="J4048" s="40"/>
      <c r="K4048" s="40"/>
      <c r="L4048" s="40"/>
      <c r="M4048" s="40"/>
    </row>
    <row r="4049" spans="1:13" ht="15.75" customHeight="1" x14ac:dyDescent="0.15">
      <c r="A4049" s="45"/>
      <c r="B4049" s="35"/>
      <c r="C4049" s="40"/>
      <c r="D4049" s="192" t="s">
        <v>8734</v>
      </c>
      <c r="E4049" s="193" t="s">
        <v>8735</v>
      </c>
      <c r="F4049" s="40"/>
      <c r="G4049" s="40"/>
      <c r="H4049" s="40"/>
      <c r="I4049" s="40"/>
      <c r="J4049" s="40"/>
      <c r="K4049" s="40"/>
      <c r="L4049" s="40"/>
      <c r="M4049" s="40"/>
    </row>
    <row r="4050" spans="1:13" ht="15.75" customHeight="1" x14ac:dyDescent="0.15">
      <c r="A4050" s="45"/>
      <c r="B4050" s="35"/>
      <c r="C4050" s="40"/>
      <c r="D4050" s="192" t="s">
        <v>8736</v>
      </c>
      <c r="E4050" s="193" t="s">
        <v>8737</v>
      </c>
      <c r="F4050" s="40"/>
      <c r="G4050" s="40"/>
      <c r="H4050" s="40"/>
      <c r="I4050" s="40"/>
      <c r="J4050" s="40"/>
      <c r="K4050" s="40"/>
      <c r="L4050" s="40"/>
      <c r="M4050" s="40"/>
    </row>
    <row r="4051" spans="1:13" ht="15.75" customHeight="1" x14ac:dyDescent="0.15">
      <c r="A4051" s="45"/>
      <c r="B4051" s="35"/>
      <c r="C4051" s="40"/>
      <c r="D4051" s="192" t="s">
        <v>8738</v>
      </c>
      <c r="E4051" s="193" t="s">
        <v>8739</v>
      </c>
      <c r="F4051" s="40"/>
      <c r="G4051" s="40"/>
      <c r="H4051" s="40"/>
      <c r="I4051" s="40"/>
      <c r="J4051" s="40"/>
      <c r="K4051" s="40"/>
      <c r="L4051" s="40"/>
      <c r="M4051" s="40"/>
    </row>
    <row r="4052" spans="1:13" ht="15.75" customHeight="1" x14ac:dyDescent="0.15">
      <c r="A4052" s="45"/>
      <c r="B4052" s="35"/>
      <c r="C4052" s="40"/>
      <c r="D4052" s="192" t="s">
        <v>8740</v>
      </c>
      <c r="E4052" s="193" t="s">
        <v>8741</v>
      </c>
      <c r="F4052" s="40"/>
      <c r="G4052" s="40"/>
      <c r="H4052" s="40"/>
      <c r="I4052" s="40"/>
      <c r="J4052" s="40"/>
      <c r="K4052" s="40"/>
      <c r="L4052" s="40"/>
      <c r="M4052" s="40"/>
    </row>
    <row r="4053" spans="1:13" ht="15.75" customHeight="1" x14ac:dyDescent="0.15">
      <c r="A4053" s="45"/>
      <c r="B4053" s="35"/>
      <c r="C4053" s="40"/>
      <c r="D4053" s="192" t="s">
        <v>8742</v>
      </c>
      <c r="E4053" s="193" t="s">
        <v>8743</v>
      </c>
      <c r="F4053" s="40"/>
      <c r="G4053" s="40"/>
      <c r="H4053" s="40"/>
      <c r="I4053" s="40"/>
      <c r="J4053" s="40"/>
      <c r="K4053" s="40"/>
      <c r="L4053" s="40"/>
      <c r="M4053" s="40"/>
    </row>
    <row r="4054" spans="1:13" ht="15.75" customHeight="1" x14ac:dyDescent="0.15">
      <c r="A4054" s="45"/>
      <c r="B4054" s="35"/>
      <c r="C4054" s="40"/>
      <c r="D4054" s="192" t="s">
        <v>8744</v>
      </c>
      <c r="E4054" s="193" t="s">
        <v>8745</v>
      </c>
      <c r="F4054" s="40"/>
      <c r="G4054" s="40"/>
      <c r="H4054" s="40"/>
      <c r="I4054" s="40"/>
      <c r="J4054" s="40"/>
      <c r="K4054" s="40"/>
      <c r="L4054" s="40"/>
      <c r="M4054" s="40"/>
    </row>
    <row r="4055" spans="1:13" ht="15.75" customHeight="1" x14ac:dyDescent="0.15">
      <c r="A4055" s="45"/>
      <c r="B4055" s="35"/>
      <c r="C4055" s="40"/>
      <c r="D4055" s="192" t="s">
        <v>8746</v>
      </c>
      <c r="E4055" s="193" t="s">
        <v>8747</v>
      </c>
      <c r="F4055" s="40"/>
      <c r="G4055" s="40"/>
      <c r="H4055" s="40"/>
      <c r="I4055" s="40"/>
      <c r="J4055" s="40"/>
      <c r="K4055" s="40"/>
      <c r="L4055" s="40"/>
      <c r="M4055" s="40"/>
    </row>
    <row r="4056" spans="1:13" ht="15.75" customHeight="1" x14ac:dyDescent="0.15">
      <c r="A4056" s="45"/>
      <c r="B4056" s="35"/>
      <c r="C4056" s="40"/>
      <c r="D4056" s="192" t="s">
        <v>8748</v>
      </c>
      <c r="E4056" s="193" t="s">
        <v>8749</v>
      </c>
      <c r="F4056" s="40"/>
      <c r="G4056" s="40"/>
      <c r="H4056" s="40"/>
      <c r="I4056" s="40"/>
      <c r="J4056" s="40"/>
      <c r="K4056" s="40"/>
      <c r="L4056" s="40"/>
      <c r="M4056" s="40"/>
    </row>
    <row r="4057" spans="1:13" ht="15.75" customHeight="1" x14ac:dyDescent="0.15">
      <c r="A4057" s="45"/>
      <c r="B4057" s="35"/>
      <c r="C4057" s="40"/>
      <c r="D4057" s="192" t="s">
        <v>8750</v>
      </c>
      <c r="E4057" s="193" t="s">
        <v>8751</v>
      </c>
      <c r="F4057" s="40"/>
      <c r="G4057" s="40"/>
      <c r="H4057" s="40"/>
      <c r="I4057" s="40"/>
      <c r="J4057" s="40"/>
      <c r="K4057" s="40"/>
      <c r="L4057" s="40"/>
      <c r="M4057" s="40"/>
    </row>
    <row r="4058" spans="1:13" ht="15.75" customHeight="1" x14ac:dyDescent="0.15">
      <c r="A4058" s="45"/>
      <c r="B4058" s="35"/>
      <c r="C4058" s="40"/>
      <c r="D4058" s="192" t="s">
        <v>8752</v>
      </c>
      <c r="E4058" s="193" t="s">
        <v>8753</v>
      </c>
      <c r="F4058" s="40"/>
      <c r="G4058" s="40"/>
      <c r="H4058" s="40"/>
      <c r="I4058" s="40"/>
      <c r="J4058" s="40"/>
      <c r="K4058" s="40"/>
      <c r="L4058" s="40"/>
      <c r="M4058" s="40"/>
    </row>
    <row r="4059" spans="1:13" ht="15.75" customHeight="1" x14ac:dyDescent="0.15">
      <c r="A4059" s="45"/>
      <c r="B4059" s="35"/>
      <c r="C4059" s="40"/>
      <c r="D4059" s="192" t="s">
        <v>8754</v>
      </c>
      <c r="E4059" s="193" t="s">
        <v>8755</v>
      </c>
      <c r="F4059" s="40"/>
      <c r="G4059" s="40"/>
      <c r="H4059" s="40"/>
      <c r="I4059" s="40"/>
      <c r="J4059" s="40"/>
      <c r="K4059" s="40"/>
      <c r="L4059" s="40"/>
      <c r="M4059" s="40"/>
    </row>
    <row r="4060" spans="1:13" ht="15.75" customHeight="1" x14ac:dyDescent="0.15">
      <c r="A4060" s="45"/>
      <c r="B4060" s="35"/>
      <c r="C4060" s="40"/>
      <c r="D4060" s="192" t="s">
        <v>8756</v>
      </c>
      <c r="E4060" s="193" t="s">
        <v>8757</v>
      </c>
      <c r="F4060" s="40"/>
      <c r="G4060" s="40"/>
      <c r="H4060" s="40"/>
      <c r="I4060" s="40"/>
      <c r="J4060" s="40"/>
      <c r="K4060" s="40"/>
      <c r="L4060" s="40"/>
      <c r="M4060" s="40"/>
    </row>
    <row r="4061" spans="1:13" ht="15.75" customHeight="1" x14ac:dyDescent="0.15">
      <c r="A4061" s="45"/>
      <c r="B4061" s="35"/>
      <c r="C4061" s="40"/>
      <c r="D4061" s="192" t="s">
        <v>8758</v>
      </c>
      <c r="E4061" s="193" t="s">
        <v>8759</v>
      </c>
      <c r="F4061" s="40"/>
      <c r="G4061" s="40"/>
      <c r="H4061" s="40"/>
      <c r="I4061" s="40"/>
      <c r="J4061" s="40"/>
      <c r="K4061" s="40"/>
      <c r="L4061" s="40"/>
      <c r="M4061" s="40"/>
    </row>
    <row r="4062" spans="1:13" ht="15.75" customHeight="1" x14ac:dyDescent="0.15">
      <c r="A4062" s="45"/>
      <c r="B4062" s="35"/>
      <c r="C4062" s="40"/>
      <c r="D4062" s="192" t="s">
        <v>8760</v>
      </c>
      <c r="E4062" s="193" t="s">
        <v>8761</v>
      </c>
      <c r="F4062" s="40"/>
      <c r="G4062" s="40"/>
      <c r="H4062" s="40"/>
      <c r="I4062" s="40"/>
      <c r="J4062" s="40"/>
      <c r="K4062" s="40"/>
      <c r="L4062" s="40"/>
      <c r="M4062" s="40"/>
    </row>
    <row r="4063" spans="1:13" ht="15.75" customHeight="1" x14ac:dyDescent="0.15">
      <c r="A4063" s="45"/>
      <c r="B4063" s="35"/>
      <c r="C4063" s="40"/>
      <c r="D4063" s="192" t="s">
        <v>8762</v>
      </c>
      <c r="E4063" s="193" t="s">
        <v>8763</v>
      </c>
      <c r="F4063" s="40"/>
      <c r="G4063" s="40"/>
      <c r="H4063" s="40"/>
      <c r="I4063" s="40"/>
      <c r="J4063" s="40"/>
      <c r="K4063" s="40"/>
      <c r="L4063" s="40"/>
      <c r="M4063" s="40"/>
    </row>
    <row r="4064" spans="1:13" ht="15.75" customHeight="1" x14ac:dyDescent="0.15">
      <c r="A4064" s="45"/>
      <c r="B4064" s="35"/>
      <c r="C4064" s="40"/>
      <c r="D4064" s="192" t="s">
        <v>8764</v>
      </c>
      <c r="E4064" s="193" t="s">
        <v>8765</v>
      </c>
      <c r="F4064" s="40"/>
      <c r="G4064" s="40"/>
      <c r="H4064" s="40"/>
      <c r="I4064" s="40"/>
      <c r="J4064" s="40"/>
      <c r="K4064" s="40"/>
      <c r="L4064" s="40"/>
      <c r="M4064" s="40"/>
    </row>
    <row r="4065" spans="1:13" ht="15.75" customHeight="1" x14ac:dyDescent="0.15">
      <c r="A4065" s="45"/>
      <c r="B4065" s="35"/>
      <c r="C4065" s="40"/>
      <c r="D4065" s="192" t="s">
        <v>8766</v>
      </c>
      <c r="E4065" s="193" t="s">
        <v>8767</v>
      </c>
      <c r="F4065" s="40"/>
      <c r="G4065" s="40"/>
      <c r="H4065" s="40"/>
      <c r="I4065" s="40"/>
      <c r="J4065" s="40"/>
      <c r="K4065" s="40"/>
      <c r="L4065" s="40"/>
      <c r="M4065" s="40"/>
    </row>
    <row r="4066" spans="1:13" ht="15.75" customHeight="1" x14ac:dyDescent="0.15">
      <c r="A4066" s="45"/>
      <c r="B4066" s="35"/>
      <c r="C4066" s="40"/>
      <c r="D4066" s="192" t="s">
        <v>8768</v>
      </c>
      <c r="E4066" s="193" t="s">
        <v>8769</v>
      </c>
      <c r="F4066" s="40"/>
      <c r="G4066" s="40"/>
      <c r="H4066" s="40"/>
      <c r="I4066" s="40"/>
      <c r="J4066" s="40"/>
      <c r="K4066" s="40"/>
      <c r="L4066" s="40"/>
      <c r="M4066" s="40"/>
    </row>
    <row r="4067" spans="1:13" ht="15.75" customHeight="1" x14ac:dyDescent="0.15">
      <c r="A4067" s="45"/>
      <c r="B4067" s="35"/>
      <c r="C4067" s="40"/>
      <c r="D4067" s="192" t="s">
        <v>8770</v>
      </c>
      <c r="E4067" s="193" t="s">
        <v>8771</v>
      </c>
      <c r="F4067" s="40"/>
      <c r="G4067" s="40"/>
      <c r="H4067" s="40"/>
      <c r="I4067" s="40"/>
      <c r="J4067" s="40"/>
      <c r="K4067" s="40"/>
      <c r="L4067" s="40"/>
      <c r="M4067" s="40"/>
    </row>
    <row r="4068" spans="1:13" ht="15.75" customHeight="1" x14ac:dyDescent="0.15">
      <c r="A4068" s="45"/>
      <c r="B4068" s="35"/>
      <c r="C4068" s="40"/>
      <c r="D4068" s="192" t="s">
        <v>8772</v>
      </c>
      <c r="E4068" s="193" t="s">
        <v>8773</v>
      </c>
      <c r="F4068" s="40"/>
      <c r="G4068" s="40"/>
      <c r="H4068" s="40"/>
      <c r="I4068" s="40"/>
      <c r="J4068" s="40"/>
      <c r="K4068" s="40"/>
      <c r="L4068" s="40"/>
      <c r="M4068" s="40"/>
    </row>
    <row r="4069" spans="1:13" ht="15.75" customHeight="1" x14ac:dyDescent="0.15">
      <c r="A4069" s="45"/>
      <c r="B4069" s="35"/>
      <c r="C4069" s="40"/>
      <c r="D4069" s="192" t="s">
        <v>8774</v>
      </c>
      <c r="E4069" s="193" t="s">
        <v>8775</v>
      </c>
      <c r="F4069" s="40"/>
      <c r="G4069" s="40"/>
      <c r="H4069" s="40"/>
      <c r="I4069" s="40"/>
      <c r="J4069" s="40"/>
      <c r="K4069" s="40"/>
      <c r="L4069" s="40"/>
      <c r="M4069" s="40"/>
    </row>
    <row r="4070" spans="1:13" ht="15.75" customHeight="1" x14ac:dyDescent="0.15">
      <c r="A4070" s="45"/>
      <c r="B4070" s="35"/>
      <c r="C4070" s="40"/>
      <c r="D4070" s="192" t="s">
        <v>8776</v>
      </c>
      <c r="E4070" s="193" t="s">
        <v>8777</v>
      </c>
      <c r="F4070" s="40"/>
      <c r="G4070" s="40"/>
      <c r="H4070" s="40"/>
      <c r="I4070" s="40"/>
      <c r="J4070" s="40"/>
      <c r="K4070" s="40"/>
      <c r="L4070" s="40"/>
      <c r="M4070" s="40"/>
    </row>
    <row r="4071" spans="1:13" ht="15.75" customHeight="1" x14ac:dyDescent="0.15">
      <c r="A4071" s="45"/>
      <c r="B4071" s="35"/>
      <c r="C4071" s="40"/>
      <c r="D4071" s="192" t="s">
        <v>8778</v>
      </c>
      <c r="E4071" s="193" t="s">
        <v>8779</v>
      </c>
      <c r="F4071" s="40"/>
      <c r="G4071" s="40"/>
      <c r="H4071" s="40"/>
      <c r="I4071" s="40"/>
      <c r="J4071" s="40"/>
      <c r="K4071" s="40"/>
      <c r="L4071" s="40"/>
      <c r="M4071" s="40"/>
    </row>
    <row r="4072" spans="1:13" ht="15.75" customHeight="1" x14ac:dyDescent="0.15">
      <c r="A4072" s="45"/>
      <c r="B4072" s="35"/>
      <c r="C4072" s="40"/>
      <c r="D4072" s="192" t="s">
        <v>8780</v>
      </c>
      <c r="E4072" s="193" t="s">
        <v>8781</v>
      </c>
      <c r="F4072" s="40"/>
      <c r="G4072" s="40"/>
      <c r="H4072" s="40"/>
      <c r="I4072" s="40"/>
      <c r="J4072" s="40"/>
      <c r="K4072" s="40"/>
      <c r="L4072" s="40"/>
      <c r="M4072" s="40"/>
    </row>
    <row r="4073" spans="1:13" ht="15.75" customHeight="1" x14ac:dyDescent="0.15">
      <c r="A4073" s="45"/>
      <c r="B4073" s="35"/>
      <c r="C4073" s="40"/>
      <c r="D4073" s="192" t="s">
        <v>8782</v>
      </c>
      <c r="E4073" s="193" t="s">
        <v>8783</v>
      </c>
      <c r="F4073" s="40"/>
      <c r="G4073" s="40"/>
      <c r="H4073" s="40"/>
      <c r="I4073" s="40"/>
      <c r="J4073" s="40"/>
      <c r="K4073" s="40"/>
      <c r="L4073" s="40"/>
      <c r="M4073" s="40"/>
    </row>
    <row r="4074" spans="1:13" ht="15.75" customHeight="1" x14ac:dyDescent="0.15">
      <c r="A4074" s="45"/>
      <c r="B4074" s="35"/>
      <c r="C4074" s="40"/>
      <c r="D4074" s="192" t="s">
        <v>8784</v>
      </c>
      <c r="E4074" s="193" t="s">
        <v>8785</v>
      </c>
      <c r="F4074" s="40"/>
      <c r="G4074" s="40"/>
      <c r="H4074" s="40"/>
      <c r="I4074" s="40"/>
      <c r="J4074" s="40"/>
      <c r="K4074" s="40"/>
      <c r="L4074" s="40"/>
      <c r="M4074" s="40"/>
    </row>
    <row r="4075" spans="1:13" ht="15.75" customHeight="1" x14ac:dyDescent="0.15">
      <c r="A4075" s="45"/>
      <c r="B4075" s="35"/>
      <c r="C4075" s="40"/>
      <c r="D4075" s="192" t="s">
        <v>8786</v>
      </c>
      <c r="E4075" s="193" t="s">
        <v>8787</v>
      </c>
      <c r="F4075" s="40"/>
      <c r="G4075" s="40"/>
      <c r="H4075" s="40"/>
      <c r="I4075" s="40"/>
      <c r="J4075" s="40"/>
      <c r="K4075" s="40"/>
      <c r="L4075" s="40"/>
      <c r="M4075" s="40"/>
    </row>
    <row r="4076" spans="1:13" ht="15.75" customHeight="1" x14ac:dyDescent="0.15">
      <c r="A4076" s="45"/>
      <c r="B4076" s="35"/>
      <c r="C4076" s="40"/>
      <c r="D4076" s="192" t="s">
        <v>8788</v>
      </c>
      <c r="E4076" s="193" t="s">
        <v>8789</v>
      </c>
      <c r="F4076" s="40"/>
      <c r="G4076" s="40"/>
      <c r="H4076" s="40"/>
      <c r="I4076" s="40"/>
      <c r="J4076" s="40"/>
      <c r="K4076" s="40"/>
      <c r="L4076" s="40"/>
      <c r="M4076" s="40"/>
    </row>
    <row r="4077" spans="1:13" ht="15.75" customHeight="1" x14ac:dyDescent="0.15">
      <c r="A4077" s="45"/>
      <c r="B4077" s="35"/>
      <c r="C4077" s="40"/>
      <c r="D4077" s="192" t="s">
        <v>8790</v>
      </c>
      <c r="E4077" s="193" t="s">
        <v>8791</v>
      </c>
      <c r="F4077" s="40"/>
      <c r="G4077" s="40"/>
      <c r="H4077" s="40"/>
      <c r="I4077" s="40"/>
      <c r="J4077" s="40"/>
      <c r="K4077" s="40"/>
      <c r="L4077" s="40"/>
      <c r="M4077" s="40"/>
    </row>
    <row r="4078" spans="1:13" ht="15.75" customHeight="1" x14ac:dyDescent="0.15">
      <c r="A4078" s="45"/>
      <c r="B4078" s="35"/>
      <c r="C4078" s="40"/>
      <c r="D4078" s="192" t="s">
        <v>8792</v>
      </c>
      <c r="E4078" s="193" t="s">
        <v>8793</v>
      </c>
      <c r="F4078" s="40"/>
      <c r="G4078" s="40"/>
      <c r="H4078" s="40"/>
      <c r="I4078" s="40"/>
      <c r="J4078" s="40"/>
      <c r="K4078" s="40"/>
      <c r="L4078" s="40"/>
      <c r="M4078" s="40"/>
    </row>
    <row r="4079" spans="1:13" ht="15.75" customHeight="1" x14ac:dyDescent="0.15">
      <c r="A4079" s="45"/>
      <c r="B4079" s="35"/>
      <c r="C4079" s="40"/>
      <c r="D4079" s="192" t="s">
        <v>8794</v>
      </c>
      <c r="E4079" s="193" t="s">
        <v>8795</v>
      </c>
      <c r="F4079" s="40"/>
      <c r="G4079" s="40"/>
      <c r="H4079" s="40"/>
      <c r="I4079" s="40"/>
      <c r="J4079" s="40"/>
      <c r="K4079" s="40"/>
      <c r="L4079" s="40"/>
      <c r="M4079" s="40"/>
    </row>
    <row r="4080" spans="1:13" ht="15.75" customHeight="1" x14ac:dyDescent="0.15">
      <c r="A4080" s="45"/>
      <c r="B4080" s="35"/>
      <c r="C4080" s="40"/>
      <c r="D4080" s="192" t="s">
        <v>8796</v>
      </c>
      <c r="E4080" s="193" t="s">
        <v>8797</v>
      </c>
      <c r="F4080" s="40"/>
      <c r="G4080" s="40"/>
      <c r="H4080" s="40"/>
      <c r="I4080" s="40"/>
      <c r="J4080" s="40"/>
      <c r="K4080" s="40"/>
      <c r="L4080" s="40"/>
      <c r="M4080" s="40"/>
    </row>
    <row r="4081" spans="1:13" ht="15.75" customHeight="1" x14ac:dyDescent="0.15">
      <c r="A4081" s="45"/>
      <c r="B4081" s="35"/>
      <c r="C4081" s="40"/>
      <c r="D4081" s="192" t="s">
        <v>8798</v>
      </c>
      <c r="E4081" s="193" t="s">
        <v>8799</v>
      </c>
      <c r="F4081" s="40"/>
      <c r="G4081" s="40"/>
      <c r="H4081" s="40"/>
      <c r="I4081" s="40"/>
      <c r="J4081" s="40"/>
      <c r="K4081" s="40"/>
      <c r="L4081" s="40"/>
      <c r="M4081" s="40"/>
    </row>
    <row r="4082" spans="1:13" ht="15.75" customHeight="1" x14ac:dyDescent="0.15">
      <c r="A4082" s="45"/>
      <c r="B4082" s="35"/>
      <c r="C4082" s="40"/>
      <c r="D4082" s="192" t="s">
        <v>8800</v>
      </c>
      <c r="E4082" s="193" t="s">
        <v>8801</v>
      </c>
      <c r="F4082" s="40"/>
      <c r="G4082" s="40"/>
      <c r="H4082" s="40"/>
      <c r="I4082" s="40"/>
      <c r="J4082" s="40"/>
      <c r="K4082" s="40"/>
      <c r="L4082" s="40"/>
      <c r="M4082" s="40"/>
    </row>
    <row r="4083" spans="1:13" ht="15.75" customHeight="1" x14ac:dyDescent="0.15">
      <c r="A4083" s="45"/>
      <c r="B4083" s="35"/>
      <c r="C4083" s="40"/>
      <c r="D4083" s="192" t="s">
        <v>8802</v>
      </c>
      <c r="E4083" s="193" t="s">
        <v>8803</v>
      </c>
      <c r="F4083" s="40"/>
      <c r="G4083" s="40"/>
      <c r="H4083" s="40"/>
      <c r="I4083" s="40"/>
      <c r="J4083" s="40"/>
      <c r="K4083" s="40"/>
      <c r="L4083" s="40"/>
      <c r="M4083" s="40"/>
    </row>
    <row r="4084" spans="1:13" ht="15.75" customHeight="1" x14ac:dyDescent="0.15">
      <c r="A4084" s="45"/>
      <c r="B4084" s="35"/>
      <c r="C4084" s="40"/>
      <c r="D4084" s="192" t="s">
        <v>8804</v>
      </c>
      <c r="E4084" s="193" t="s">
        <v>8805</v>
      </c>
      <c r="F4084" s="40"/>
      <c r="G4084" s="40"/>
      <c r="H4084" s="40"/>
      <c r="I4084" s="40"/>
      <c r="J4084" s="40"/>
      <c r="K4084" s="40"/>
      <c r="L4084" s="40"/>
      <c r="M4084" s="40"/>
    </row>
    <row r="4085" spans="1:13" ht="15.75" customHeight="1" x14ac:dyDescent="0.15">
      <c r="A4085" s="45"/>
      <c r="B4085" s="35"/>
      <c r="C4085" s="40"/>
      <c r="D4085" s="192" t="s">
        <v>8806</v>
      </c>
      <c r="E4085" s="193" t="s">
        <v>8807</v>
      </c>
      <c r="F4085" s="40"/>
      <c r="G4085" s="40"/>
      <c r="H4085" s="40"/>
      <c r="I4085" s="40"/>
      <c r="J4085" s="40"/>
      <c r="K4085" s="40"/>
      <c r="L4085" s="40"/>
      <c r="M4085" s="40"/>
    </row>
    <row r="4086" spans="1:13" ht="15.75" customHeight="1" x14ac:dyDescent="0.15">
      <c r="A4086" s="45"/>
      <c r="B4086" s="35"/>
      <c r="C4086" s="40"/>
      <c r="D4086" s="192" t="s">
        <v>8808</v>
      </c>
      <c r="E4086" s="193" t="s">
        <v>8809</v>
      </c>
      <c r="F4086" s="40"/>
      <c r="G4086" s="40"/>
      <c r="H4086" s="40"/>
      <c r="I4086" s="40"/>
      <c r="J4086" s="40"/>
      <c r="K4086" s="40"/>
      <c r="L4086" s="40"/>
      <c r="M4086" s="40"/>
    </row>
    <row r="4087" spans="1:13" ht="15.75" customHeight="1" x14ac:dyDescent="0.15">
      <c r="A4087" s="45"/>
      <c r="B4087" s="35"/>
      <c r="C4087" s="40"/>
      <c r="D4087" s="192" t="s">
        <v>8810</v>
      </c>
      <c r="E4087" s="193" t="s">
        <v>8811</v>
      </c>
      <c r="F4087" s="40"/>
      <c r="G4087" s="40"/>
      <c r="H4087" s="40"/>
      <c r="I4087" s="40"/>
      <c r="J4087" s="40"/>
      <c r="K4087" s="40"/>
      <c r="L4087" s="40"/>
      <c r="M4087" s="40"/>
    </row>
    <row r="4088" spans="1:13" ht="15.75" customHeight="1" x14ac:dyDescent="0.15">
      <c r="A4088" s="45"/>
      <c r="B4088" s="35"/>
      <c r="C4088" s="40"/>
      <c r="D4088" s="192" t="s">
        <v>8812</v>
      </c>
      <c r="E4088" s="193" t="s">
        <v>8813</v>
      </c>
      <c r="F4088" s="40"/>
      <c r="G4088" s="40"/>
      <c r="H4088" s="40"/>
      <c r="I4088" s="40"/>
      <c r="J4088" s="40"/>
      <c r="K4088" s="40"/>
      <c r="L4088" s="40"/>
      <c r="M4088" s="40"/>
    </row>
    <row r="4089" spans="1:13" ht="15.75" customHeight="1" x14ac:dyDescent="0.15">
      <c r="A4089" s="45"/>
      <c r="B4089" s="35"/>
      <c r="C4089" s="40"/>
      <c r="D4089" s="192" t="s">
        <v>8814</v>
      </c>
      <c r="E4089" s="193" t="s">
        <v>8815</v>
      </c>
      <c r="F4089" s="40"/>
      <c r="G4089" s="40"/>
      <c r="H4089" s="40"/>
      <c r="I4089" s="40"/>
      <c r="J4089" s="40"/>
      <c r="K4089" s="40"/>
      <c r="L4089" s="40"/>
      <c r="M4089" s="40"/>
    </row>
    <row r="4090" spans="1:13" ht="15.75" customHeight="1" x14ac:dyDescent="0.15">
      <c r="A4090" s="45"/>
      <c r="B4090" s="35"/>
      <c r="C4090" s="40"/>
      <c r="D4090" s="192" t="s">
        <v>8816</v>
      </c>
      <c r="E4090" s="193" t="s">
        <v>8817</v>
      </c>
      <c r="F4090" s="40"/>
      <c r="G4090" s="40"/>
      <c r="H4090" s="40"/>
      <c r="I4090" s="40"/>
      <c r="J4090" s="40"/>
      <c r="K4090" s="40"/>
      <c r="L4090" s="40"/>
      <c r="M4090" s="40"/>
    </row>
    <row r="4091" spans="1:13" ht="15.75" customHeight="1" x14ac:dyDescent="0.15">
      <c r="A4091" s="45"/>
      <c r="B4091" s="35"/>
      <c r="C4091" s="40"/>
      <c r="D4091" s="192" t="s">
        <v>8818</v>
      </c>
      <c r="E4091" s="193" t="s">
        <v>8819</v>
      </c>
      <c r="F4091" s="40"/>
      <c r="G4091" s="40"/>
      <c r="H4091" s="40"/>
      <c r="I4091" s="40"/>
      <c r="J4091" s="40"/>
      <c r="K4091" s="40"/>
      <c r="L4091" s="40"/>
      <c r="M4091" s="40"/>
    </row>
    <row r="4092" spans="1:13" ht="15.75" customHeight="1" x14ac:dyDescent="0.15">
      <c r="A4092" s="45"/>
      <c r="B4092" s="35"/>
      <c r="C4092" s="40"/>
      <c r="D4092" s="192" t="s">
        <v>8820</v>
      </c>
      <c r="E4092" s="193" t="s">
        <v>8821</v>
      </c>
      <c r="F4092" s="40"/>
      <c r="G4092" s="40"/>
      <c r="H4092" s="40"/>
      <c r="I4092" s="40"/>
      <c r="J4092" s="40"/>
      <c r="K4092" s="40"/>
      <c r="L4092" s="40"/>
      <c r="M4092" s="40"/>
    </row>
    <row r="4093" spans="1:13" ht="15.75" customHeight="1" x14ac:dyDescent="0.15">
      <c r="A4093" s="45"/>
      <c r="B4093" s="35"/>
      <c r="C4093" s="40"/>
      <c r="D4093" s="192" t="s">
        <v>8822</v>
      </c>
      <c r="E4093" s="193" t="s">
        <v>8823</v>
      </c>
      <c r="F4093" s="40"/>
      <c r="G4093" s="40"/>
      <c r="H4093" s="40"/>
      <c r="I4093" s="40"/>
      <c r="J4093" s="40"/>
      <c r="K4093" s="40"/>
      <c r="L4093" s="40"/>
      <c r="M4093" s="40"/>
    </row>
    <row r="4094" spans="1:13" ht="15.75" customHeight="1" x14ac:dyDescent="0.15">
      <c r="A4094" s="45"/>
      <c r="B4094" s="35"/>
      <c r="C4094" s="40"/>
      <c r="D4094" s="192" t="s">
        <v>8824</v>
      </c>
      <c r="E4094" s="193" t="s">
        <v>8825</v>
      </c>
      <c r="F4094" s="40"/>
      <c r="G4094" s="40"/>
      <c r="H4094" s="40"/>
      <c r="I4094" s="40"/>
      <c r="J4094" s="40"/>
      <c r="K4094" s="40"/>
      <c r="L4094" s="40"/>
      <c r="M4094" s="40"/>
    </row>
    <row r="4095" spans="1:13" ht="15.75" customHeight="1" x14ac:dyDescent="0.15">
      <c r="A4095" s="45"/>
      <c r="B4095" s="35"/>
      <c r="C4095" s="40"/>
      <c r="D4095" s="192" t="s">
        <v>8826</v>
      </c>
      <c r="E4095" s="193" t="s">
        <v>8827</v>
      </c>
      <c r="F4095" s="40"/>
      <c r="G4095" s="40"/>
      <c r="H4095" s="40"/>
      <c r="I4095" s="40"/>
      <c r="J4095" s="40"/>
      <c r="K4095" s="40"/>
      <c r="L4095" s="40"/>
      <c r="M4095" s="40"/>
    </row>
    <row r="4096" spans="1:13" ht="15.75" customHeight="1" x14ac:dyDescent="0.15">
      <c r="A4096" s="45"/>
      <c r="B4096" s="35"/>
      <c r="C4096" s="40"/>
      <c r="D4096" s="192" t="s">
        <v>8828</v>
      </c>
      <c r="E4096" s="193" t="s">
        <v>8829</v>
      </c>
      <c r="F4096" s="40"/>
      <c r="G4096" s="40"/>
      <c r="H4096" s="40"/>
      <c r="I4096" s="40"/>
      <c r="J4096" s="40"/>
      <c r="K4096" s="40"/>
      <c r="L4096" s="40"/>
      <c r="M4096" s="40"/>
    </row>
    <row r="4097" spans="1:13" ht="15.75" customHeight="1" x14ac:dyDescent="0.15">
      <c r="A4097" s="45"/>
      <c r="B4097" s="35"/>
      <c r="C4097" s="40"/>
      <c r="D4097" s="192" t="s">
        <v>8830</v>
      </c>
      <c r="E4097" s="193" t="s">
        <v>8831</v>
      </c>
      <c r="F4097" s="40"/>
      <c r="G4097" s="40"/>
      <c r="H4097" s="40"/>
      <c r="I4097" s="40"/>
      <c r="J4097" s="40"/>
      <c r="K4097" s="40"/>
      <c r="L4097" s="40"/>
      <c r="M4097" s="40"/>
    </row>
    <row r="4098" spans="1:13" ht="15.75" customHeight="1" x14ac:dyDescent="0.15">
      <c r="A4098" s="45"/>
      <c r="B4098" s="35"/>
      <c r="C4098" s="40"/>
      <c r="D4098" s="192" t="s">
        <v>8832</v>
      </c>
      <c r="E4098" s="193" t="s">
        <v>8833</v>
      </c>
      <c r="F4098" s="40"/>
      <c r="G4098" s="40"/>
      <c r="H4098" s="40"/>
      <c r="I4098" s="40"/>
      <c r="J4098" s="40"/>
      <c r="K4098" s="40"/>
      <c r="L4098" s="40"/>
      <c r="M4098" s="40"/>
    </row>
    <row r="4099" spans="1:13" ht="15.75" customHeight="1" x14ac:dyDescent="0.15">
      <c r="A4099" s="45"/>
      <c r="B4099" s="35"/>
      <c r="C4099" s="40"/>
      <c r="D4099" s="192" t="s">
        <v>8834</v>
      </c>
      <c r="E4099" s="193" t="s">
        <v>8835</v>
      </c>
      <c r="F4099" s="40"/>
      <c r="G4099" s="40"/>
      <c r="H4099" s="40"/>
      <c r="I4099" s="40"/>
      <c r="J4099" s="40"/>
      <c r="K4099" s="40"/>
      <c r="L4099" s="40"/>
      <c r="M4099" s="40"/>
    </row>
    <row r="4100" spans="1:13" ht="15.75" customHeight="1" x14ac:dyDescent="0.15">
      <c r="A4100" s="45"/>
      <c r="B4100" s="35"/>
      <c r="C4100" s="40"/>
      <c r="D4100" s="192" t="s">
        <v>8836</v>
      </c>
      <c r="E4100" s="193" t="s">
        <v>8837</v>
      </c>
      <c r="F4100" s="40"/>
      <c r="G4100" s="40"/>
      <c r="H4100" s="40"/>
      <c r="I4100" s="40"/>
      <c r="J4100" s="40"/>
      <c r="K4100" s="40"/>
      <c r="L4100" s="40"/>
      <c r="M4100" s="40"/>
    </row>
    <row r="4101" spans="1:13" ht="15.75" customHeight="1" x14ac:dyDescent="0.15">
      <c r="A4101" s="45"/>
      <c r="B4101" s="35"/>
      <c r="C4101" s="40"/>
      <c r="D4101" s="192" t="s">
        <v>8838</v>
      </c>
      <c r="E4101" s="193" t="s">
        <v>8839</v>
      </c>
      <c r="F4101" s="40"/>
      <c r="G4101" s="40"/>
      <c r="H4101" s="40"/>
      <c r="I4101" s="40"/>
      <c r="J4101" s="40"/>
      <c r="K4101" s="40"/>
      <c r="L4101" s="40"/>
      <c r="M4101" s="40"/>
    </row>
    <row r="4102" spans="1:13" ht="15.75" customHeight="1" x14ac:dyDescent="0.15">
      <c r="A4102" s="45"/>
      <c r="B4102" s="35"/>
      <c r="C4102" s="40"/>
      <c r="D4102" s="192" t="s">
        <v>8840</v>
      </c>
      <c r="E4102" s="193" t="s">
        <v>8841</v>
      </c>
      <c r="F4102" s="40"/>
      <c r="G4102" s="40"/>
      <c r="H4102" s="40"/>
      <c r="I4102" s="40"/>
      <c r="J4102" s="40"/>
      <c r="K4102" s="40"/>
      <c r="L4102" s="40"/>
      <c r="M4102" s="40"/>
    </row>
    <row r="4103" spans="1:13" ht="15.75" customHeight="1" x14ac:dyDescent="0.15">
      <c r="A4103" s="45"/>
      <c r="B4103" s="35"/>
      <c r="C4103" s="40"/>
      <c r="D4103" s="192" t="s">
        <v>8842</v>
      </c>
      <c r="E4103" s="193" t="s">
        <v>8843</v>
      </c>
      <c r="F4103" s="40"/>
      <c r="G4103" s="40"/>
      <c r="H4103" s="40"/>
      <c r="I4103" s="40"/>
      <c r="J4103" s="40"/>
      <c r="K4103" s="40"/>
      <c r="L4103" s="40"/>
      <c r="M4103" s="40"/>
    </row>
    <row r="4104" spans="1:13" ht="15.75" customHeight="1" x14ac:dyDescent="0.15">
      <c r="A4104" s="45"/>
      <c r="B4104" s="35"/>
      <c r="C4104" s="40"/>
      <c r="D4104" s="192" t="s">
        <v>8844</v>
      </c>
      <c r="E4104" s="193" t="s">
        <v>8845</v>
      </c>
      <c r="F4104" s="40"/>
      <c r="G4104" s="40"/>
      <c r="H4104" s="40"/>
      <c r="I4104" s="40"/>
      <c r="J4104" s="40"/>
      <c r="K4104" s="40"/>
      <c r="L4104" s="40"/>
      <c r="M4104" s="40"/>
    </row>
    <row r="4105" spans="1:13" ht="15.75" customHeight="1" x14ac:dyDescent="0.15">
      <c r="A4105" s="45"/>
      <c r="B4105" s="35"/>
      <c r="C4105" s="40"/>
      <c r="D4105" s="192" t="s">
        <v>8846</v>
      </c>
      <c r="E4105" s="193" t="s">
        <v>8847</v>
      </c>
      <c r="F4105" s="40"/>
      <c r="G4105" s="40"/>
      <c r="H4105" s="40"/>
      <c r="I4105" s="40"/>
      <c r="J4105" s="40"/>
      <c r="K4105" s="40"/>
      <c r="L4105" s="40"/>
      <c r="M4105" s="40"/>
    </row>
    <row r="4106" spans="1:13" ht="15.75" customHeight="1" x14ac:dyDescent="0.15">
      <c r="A4106" s="45"/>
      <c r="B4106" s="35"/>
      <c r="C4106" s="40"/>
      <c r="D4106" s="192" t="s">
        <v>8848</v>
      </c>
      <c r="E4106" s="193" t="s">
        <v>8849</v>
      </c>
      <c r="F4106" s="40"/>
      <c r="G4106" s="40"/>
      <c r="H4106" s="40"/>
      <c r="I4106" s="40"/>
      <c r="J4106" s="40"/>
      <c r="K4106" s="40"/>
      <c r="L4106" s="40"/>
      <c r="M4106" s="40"/>
    </row>
    <row r="4107" spans="1:13" ht="15.75" customHeight="1" x14ac:dyDescent="0.15">
      <c r="A4107" s="45"/>
      <c r="B4107" s="35"/>
      <c r="C4107" s="40"/>
      <c r="D4107" s="192" t="s">
        <v>8850</v>
      </c>
      <c r="E4107" s="193" t="s">
        <v>8851</v>
      </c>
      <c r="F4107" s="40"/>
      <c r="G4107" s="40"/>
      <c r="H4107" s="40"/>
      <c r="I4107" s="40"/>
      <c r="J4107" s="40"/>
      <c r="K4107" s="40"/>
      <c r="L4107" s="40"/>
      <c r="M4107" s="40"/>
    </row>
    <row r="4108" spans="1:13" ht="15.75" customHeight="1" x14ac:dyDescent="0.15">
      <c r="A4108" s="45"/>
      <c r="B4108" s="35"/>
      <c r="C4108" s="40"/>
      <c r="D4108" s="192" t="s">
        <v>8852</v>
      </c>
      <c r="E4108" s="193" t="s">
        <v>8853</v>
      </c>
      <c r="F4108" s="40"/>
      <c r="G4108" s="40"/>
      <c r="H4108" s="40"/>
      <c r="I4108" s="40"/>
      <c r="J4108" s="40"/>
      <c r="K4108" s="40"/>
      <c r="L4108" s="40"/>
      <c r="M4108" s="40"/>
    </row>
    <row r="4109" spans="1:13" ht="15.75" customHeight="1" x14ac:dyDescent="0.15">
      <c r="A4109" s="45"/>
      <c r="B4109" s="35"/>
      <c r="C4109" s="40"/>
      <c r="D4109" s="192" t="s">
        <v>8854</v>
      </c>
      <c r="E4109" s="193" t="s">
        <v>8855</v>
      </c>
      <c r="F4109" s="40"/>
      <c r="G4109" s="40"/>
      <c r="H4109" s="40"/>
      <c r="I4109" s="40"/>
      <c r="J4109" s="40"/>
      <c r="K4109" s="40"/>
      <c r="L4109" s="40"/>
      <c r="M4109" s="40"/>
    </row>
    <row r="4110" spans="1:13" ht="15.75" customHeight="1" x14ac:dyDescent="0.15">
      <c r="A4110" s="45"/>
      <c r="B4110" s="35"/>
      <c r="C4110" s="40"/>
      <c r="D4110" s="192" t="s">
        <v>8856</v>
      </c>
      <c r="E4110" s="193" t="s">
        <v>8857</v>
      </c>
      <c r="F4110" s="40"/>
      <c r="G4110" s="40"/>
      <c r="H4110" s="40"/>
      <c r="I4110" s="40"/>
      <c r="J4110" s="40"/>
      <c r="K4110" s="40"/>
      <c r="L4110" s="40"/>
      <c r="M4110" s="40"/>
    </row>
    <row r="4111" spans="1:13" ht="15.75" customHeight="1" x14ac:dyDescent="0.15">
      <c r="A4111" s="45"/>
      <c r="B4111" s="35"/>
      <c r="C4111" s="40"/>
      <c r="D4111" s="192" t="s">
        <v>8858</v>
      </c>
      <c r="E4111" s="193" t="s">
        <v>8859</v>
      </c>
      <c r="F4111" s="40"/>
      <c r="G4111" s="40"/>
      <c r="H4111" s="40"/>
      <c r="I4111" s="40"/>
      <c r="J4111" s="40"/>
      <c r="K4111" s="40"/>
      <c r="L4111" s="40"/>
      <c r="M4111" s="40"/>
    </row>
    <row r="4112" spans="1:13" ht="15.75" customHeight="1" x14ac:dyDescent="0.15">
      <c r="A4112" s="45"/>
      <c r="B4112" s="35"/>
      <c r="C4112" s="40"/>
      <c r="D4112" s="192" t="s">
        <v>8860</v>
      </c>
      <c r="E4112" s="193" t="s">
        <v>8861</v>
      </c>
      <c r="F4112" s="40"/>
      <c r="G4112" s="40"/>
      <c r="H4112" s="40"/>
      <c r="I4112" s="40"/>
      <c r="J4112" s="40"/>
      <c r="K4112" s="40"/>
      <c r="L4112" s="40"/>
      <c r="M4112" s="40"/>
    </row>
    <row r="4113" spans="1:13" ht="15.75" customHeight="1" x14ac:dyDescent="0.15">
      <c r="A4113" s="45"/>
      <c r="B4113" s="35"/>
      <c r="C4113" s="40"/>
      <c r="D4113" s="192" t="s">
        <v>8862</v>
      </c>
      <c r="E4113" s="193" t="s">
        <v>8863</v>
      </c>
      <c r="F4113" s="40"/>
      <c r="G4113" s="40"/>
      <c r="H4113" s="40"/>
      <c r="I4113" s="40"/>
      <c r="J4113" s="40"/>
      <c r="K4113" s="40"/>
      <c r="L4113" s="40"/>
      <c r="M4113" s="40"/>
    </row>
    <row r="4114" spans="1:13" ht="15.75" customHeight="1" x14ac:dyDescent="0.15">
      <c r="A4114" s="45"/>
      <c r="B4114" s="35"/>
      <c r="C4114" s="40"/>
      <c r="D4114" s="192" t="s">
        <v>8864</v>
      </c>
      <c r="E4114" s="193" t="s">
        <v>8865</v>
      </c>
      <c r="F4114" s="40"/>
      <c r="G4114" s="40"/>
      <c r="H4114" s="40"/>
      <c r="I4114" s="40"/>
      <c r="J4114" s="40"/>
      <c r="K4114" s="40"/>
      <c r="L4114" s="40"/>
      <c r="M4114" s="40"/>
    </row>
    <row r="4115" spans="1:13" ht="15.75" customHeight="1" x14ac:dyDescent="0.15">
      <c r="A4115" s="45"/>
      <c r="B4115" s="35"/>
      <c r="C4115" s="40"/>
      <c r="D4115" s="192" t="s">
        <v>8866</v>
      </c>
      <c r="E4115" s="193" t="s">
        <v>8867</v>
      </c>
      <c r="F4115" s="40"/>
      <c r="G4115" s="40"/>
      <c r="H4115" s="40"/>
      <c r="I4115" s="40"/>
      <c r="J4115" s="40"/>
      <c r="K4115" s="40"/>
      <c r="L4115" s="40"/>
      <c r="M4115" s="40"/>
    </row>
    <row r="4116" spans="1:13" ht="15.75" customHeight="1" x14ac:dyDescent="0.15">
      <c r="A4116" s="45"/>
      <c r="B4116" s="35"/>
      <c r="C4116" s="40"/>
      <c r="D4116" s="192" t="s">
        <v>8868</v>
      </c>
      <c r="E4116" s="193" t="s">
        <v>8869</v>
      </c>
      <c r="F4116" s="40"/>
      <c r="G4116" s="40"/>
      <c r="H4116" s="40"/>
      <c r="I4116" s="40"/>
      <c r="J4116" s="40"/>
      <c r="K4116" s="40"/>
      <c r="L4116" s="40"/>
      <c r="M4116" s="40"/>
    </row>
    <row r="4117" spans="1:13" ht="15.75" customHeight="1" x14ac:dyDescent="0.15">
      <c r="A4117" s="45"/>
      <c r="B4117" s="35"/>
      <c r="C4117" s="40"/>
      <c r="D4117" s="192" t="s">
        <v>8870</v>
      </c>
      <c r="E4117" s="193" t="s">
        <v>8871</v>
      </c>
      <c r="F4117" s="40"/>
      <c r="G4117" s="40"/>
      <c r="H4117" s="40"/>
      <c r="I4117" s="40"/>
      <c r="J4117" s="40"/>
      <c r="K4117" s="40"/>
      <c r="L4117" s="40"/>
      <c r="M4117" s="40"/>
    </row>
    <row r="4118" spans="1:13" ht="15.75" customHeight="1" x14ac:dyDescent="0.15">
      <c r="A4118" s="45"/>
      <c r="B4118" s="35"/>
      <c r="C4118" s="40"/>
      <c r="D4118" s="192" t="s">
        <v>8872</v>
      </c>
      <c r="E4118" s="193" t="s">
        <v>8873</v>
      </c>
      <c r="F4118" s="40"/>
      <c r="G4118" s="40"/>
      <c r="H4118" s="40"/>
      <c r="I4118" s="40"/>
      <c r="J4118" s="40"/>
      <c r="K4118" s="40"/>
      <c r="L4118" s="40"/>
      <c r="M4118" s="40"/>
    </row>
    <row r="4119" spans="1:13" ht="15.75" customHeight="1" x14ac:dyDescent="0.15">
      <c r="A4119" s="45"/>
      <c r="B4119" s="35"/>
      <c r="C4119" s="40"/>
      <c r="D4119" s="192" t="s">
        <v>8874</v>
      </c>
      <c r="E4119" s="193" t="s">
        <v>8875</v>
      </c>
      <c r="F4119" s="40"/>
      <c r="G4119" s="40"/>
      <c r="H4119" s="40"/>
      <c r="I4119" s="40"/>
      <c r="J4119" s="40"/>
      <c r="K4119" s="40"/>
      <c r="L4119" s="40"/>
      <c r="M4119" s="40"/>
    </row>
    <row r="4120" spans="1:13" ht="15.75" customHeight="1" x14ac:dyDescent="0.15">
      <c r="A4120" s="45"/>
      <c r="B4120" s="35"/>
      <c r="C4120" s="40"/>
      <c r="D4120" s="192" t="s">
        <v>8876</v>
      </c>
      <c r="E4120" s="193" t="s">
        <v>8877</v>
      </c>
      <c r="F4120" s="40"/>
      <c r="G4120" s="40"/>
      <c r="H4120" s="40"/>
      <c r="I4120" s="40"/>
      <c r="J4120" s="40"/>
      <c r="K4120" s="40"/>
      <c r="L4120" s="40"/>
      <c r="M4120" s="40"/>
    </row>
    <row r="4121" spans="1:13" ht="15.75" customHeight="1" x14ac:dyDescent="0.15">
      <c r="A4121" s="45"/>
      <c r="B4121" s="35"/>
      <c r="C4121" s="40"/>
      <c r="D4121" s="192" t="s">
        <v>8878</v>
      </c>
      <c r="E4121" s="193" t="s">
        <v>8879</v>
      </c>
      <c r="F4121" s="40"/>
      <c r="G4121" s="40"/>
      <c r="H4121" s="40"/>
      <c r="I4121" s="40"/>
      <c r="J4121" s="40"/>
      <c r="K4121" s="40"/>
      <c r="L4121" s="40"/>
      <c r="M4121" s="40"/>
    </row>
    <row r="4122" spans="1:13" ht="15.75" customHeight="1" x14ac:dyDescent="0.15">
      <c r="A4122" s="45"/>
      <c r="B4122" s="35"/>
      <c r="C4122" s="40"/>
      <c r="D4122" s="192" t="s">
        <v>8880</v>
      </c>
      <c r="E4122" s="193" t="s">
        <v>8881</v>
      </c>
      <c r="F4122" s="40"/>
      <c r="G4122" s="40"/>
      <c r="H4122" s="40"/>
      <c r="I4122" s="40"/>
      <c r="J4122" s="40"/>
      <c r="K4122" s="40"/>
      <c r="L4122" s="40"/>
      <c r="M4122" s="40"/>
    </row>
    <row r="4123" spans="1:13" ht="15.75" customHeight="1" x14ac:dyDescent="0.15">
      <c r="A4123" s="45"/>
      <c r="B4123" s="35"/>
      <c r="C4123" s="40"/>
      <c r="D4123" s="192" t="s">
        <v>8882</v>
      </c>
      <c r="E4123" s="193" t="s">
        <v>8883</v>
      </c>
      <c r="F4123" s="40"/>
      <c r="G4123" s="40"/>
      <c r="H4123" s="40"/>
      <c r="I4123" s="40"/>
      <c r="J4123" s="40"/>
      <c r="K4123" s="40"/>
      <c r="L4123" s="40"/>
      <c r="M4123" s="40"/>
    </row>
    <row r="4124" spans="1:13" ht="15.75" customHeight="1" x14ac:dyDescent="0.15">
      <c r="A4124" s="45"/>
      <c r="B4124" s="35"/>
      <c r="C4124" s="40"/>
      <c r="D4124" s="192" t="s">
        <v>8884</v>
      </c>
      <c r="E4124" s="193" t="s">
        <v>8885</v>
      </c>
      <c r="F4124" s="40"/>
      <c r="G4124" s="40"/>
      <c r="H4124" s="40"/>
      <c r="I4124" s="40"/>
      <c r="J4124" s="40"/>
      <c r="K4124" s="40"/>
      <c r="L4124" s="40"/>
      <c r="M4124" s="40"/>
    </row>
    <row r="4125" spans="1:13" ht="15.75" customHeight="1" x14ac:dyDescent="0.15">
      <c r="A4125" s="45"/>
      <c r="B4125" s="35"/>
      <c r="C4125" s="40"/>
      <c r="D4125" s="192" t="s">
        <v>8886</v>
      </c>
      <c r="E4125" s="193" t="s">
        <v>8887</v>
      </c>
      <c r="F4125" s="40"/>
      <c r="G4125" s="40"/>
      <c r="H4125" s="40"/>
      <c r="I4125" s="40"/>
      <c r="J4125" s="40"/>
      <c r="K4125" s="40"/>
      <c r="L4125" s="40"/>
      <c r="M4125" s="40"/>
    </row>
    <row r="4126" spans="1:13" ht="15.75" customHeight="1" x14ac:dyDescent="0.15">
      <c r="A4126" s="45"/>
      <c r="B4126" s="35"/>
      <c r="C4126" s="40"/>
      <c r="D4126" s="192" t="s">
        <v>8888</v>
      </c>
      <c r="E4126" s="193" t="s">
        <v>8889</v>
      </c>
      <c r="F4126" s="40"/>
      <c r="G4126" s="40"/>
      <c r="H4126" s="40"/>
      <c r="I4126" s="40"/>
      <c r="J4126" s="40"/>
      <c r="K4126" s="40"/>
      <c r="L4126" s="40"/>
      <c r="M4126" s="40"/>
    </row>
    <row r="4127" spans="1:13" ht="15.75" customHeight="1" x14ac:dyDescent="0.15">
      <c r="A4127" s="45"/>
      <c r="B4127" s="35"/>
      <c r="C4127" s="40"/>
      <c r="D4127" s="192" t="s">
        <v>8890</v>
      </c>
      <c r="E4127" s="193" t="s">
        <v>8891</v>
      </c>
      <c r="F4127" s="40"/>
      <c r="G4127" s="40"/>
      <c r="H4127" s="40"/>
      <c r="I4127" s="40"/>
      <c r="J4127" s="40"/>
      <c r="K4127" s="40"/>
      <c r="L4127" s="40"/>
      <c r="M4127" s="40"/>
    </row>
    <row r="4128" spans="1:13" ht="15.75" customHeight="1" x14ac:dyDescent="0.15">
      <c r="A4128" s="45"/>
      <c r="B4128" s="35"/>
      <c r="C4128" s="40"/>
      <c r="D4128" s="192" t="s">
        <v>8892</v>
      </c>
      <c r="E4128" s="193" t="s">
        <v>8893</v>
      </c>
      <c r="F4128" s="40"/>
      <c r="G4128" s="40"/>
      <c r="H4128" s="40"/>
      <c r="I4128" s="40"/>
      <c r="J4128" s="40"/>
      <c r="K4128" s="40"/>
      <c r="L4128" s="40"/>
      <c r="M4128" s="40"/>
    </row>
    <row r="4129" spans="1:13" ht="15.75" customHeight="1" x14ac:dyDescent="0.15">
      <c r="A4129" s="45"/>
      <c r="B4129" s="35"/>
      <c r="C4129" s="40"/>
      <c r="D4129" s="192" t="s">
        <v>8894</v>
      </c>
      <c r="E4129" s="193" t="s">
        <v>8895</v>
      </c>
      <c r="F4129" s="40"/>
      <c r="G4129" s="40"/>
      <c r="H4129" s="40"/>
      <c r="I4129" s="40"/>
      <c r="J4129" s="40"/>
      <c r="K4129" s="40"/>
      <c r="L4129" s="40"/>
      <c r="M4129" s="40"/>
    </row>
    <row r="4130" spans="1:13" ht="15.75" customHeight="1" x14ac:dyDescent="0.15">
      <c r="A4130" s="45"/>
      <c r="B4130" s="35"/>
      <c r="C4130" s="40"/>
      <c r="D4130" s="192" t="s">
        <v>8896</v>
      </c>
      <c r="E4130" s="193" t="s">
        <v>8897</v>
      </c>
      <c r="F4130" s="40"/>
      <c r="G4130" s="40"/>
      <c r="H4130" s="40"/>
      <c r="I4130" s="40"/>
      <c r="J4130" s="40"/>
      <c r="K4130" s="40"/>
      <c r="L4130" s="40"/>
      <c r="M4130" s="40"/>
    </row>
    <row r="4131" spans="1:13" ht="15.75" customHeight="1" x14ac:dyDescent="0.15">
      <c r="A4131" s="45"/>
      <c r="B4131" s="35"/>
      <c r="C4131" s="40"/>
      <c r="D4131" s="192" t="s">
        <v>8898</v>
      </c>
      <c r="E4131" s="193" t="s">
        <v>8899</v>
      </c>
      <c r="F4131" s="40"/>
      <c r="G4131" s="40"/>
      <c r="H4131" s="40"/>
      <c r="I4131" s="40"/>
      <c r="J4131" s="40"/>
      <c r="K4131" s="40"/>
      <c r="L4131" s="40"/>
      <c r="M4131" s="40"/>
    </row>
    <row r="4132" spans="1:13" ht="15.75" customHeight="1" x14ac:dyDescent="0.15">
      <c r="A4132" s="45"/>
      <c r="B4132" s="35"/>
      <c r="C4132" s="40"/>
      <c r="D4132" s="192" t="s">
        <v>8900</v>
      </c>
      <c r="E4132" s="193" t="s">
        <v>8901</v>
      </c>
      <c r="F4132" s="40"/>
      <c r="G4132" s="40"/>
      <c r="H4132" s="40"/>
      <c r="I4132" s="40"/>
      <c r="J4132" s="40"/>
      <c r="K4132" s="40"/>
      <c r="L4132" s="40"/>
      <c r="M4132" s="40"/>
    </row>
    <row r="4133" spans="1:13" ht="15.75" customHeight="1" x14ac:dyDescent="0.15">
      <c r="A4133" s="45"/>
      <c r="B4133" s="35"/>
      <c r="C4133" s="40"/>
      <c r="D4133" s="192" t="s">
        <v>8902</v>
      </c>
      <c r="E4133" s="193" t="s">
        <v>8903</v>
      </c>
      <c r="F4133" s="40"/>
      <c r="G4133" s="40"/>
      <c r="H4133" s="40"/>
      <c r="I4133" s="40"/>
      <c r="J4133" s="40"/>
      <c r="K4133" s="40"/>
      <c r="L4133" s="40"/>
      <c r="M4133" s="40"/>
    </row>
    <row r="4134" spans="1:13" ht="15.75" customHeight="1" x14ac:dyDescent="0.15">
      <c r="A4134" s="45"/>
      <c r="B4134" s="35"/>
      <c r="C4134" s="40"/>
      <c r="D4134" s="192" t="s">
        <v>8904</v>
      </c>
      <c r="E4134" s="193" t="s">
        <v>8905</v>
      </c>
      <c r="F4134" s="40"/>
      <c r="G4134" s="40"/>
      <c r="H4134" s="40"/>
      <c r="I4134" s="40"/>
      <c r="J4134" s="40"/>
      <c r="K4134" s="40"/>
      <c r="L4134" s="40"/>
      <c r="M4134" s="40"/>
    </row>
    <row r="4135" spans="1:13" ht="15.75" customHeight="1" x14ac:dyDescent="0.15">
      <c r="A4135" s="45"/>
      <c r="B4135" s="35"/>
      <c r="C4135" s="40"/>
      <c r="D4135" s="192" t="s">
        <v>8906</v>
      </c>
      <c r="E4135" s="193" t="s">
        <v>8907</v>
      </c>
      <c r="F4135" s="40"/>
      <c r="G4135" s="40"/>
      <c r="H4135" s="40"/>
      <c r="I4135" s="40"/>
      <c r="J4135" s="40"/>
      <c r="K4135" s="40"/>
      <c r="L4135" s="40"/>
      <c r="M4135" s="40"/>
    </row>
    <row r="4136" spans="1:13" ht="15.75" customHeight="1" x14ac:dyDescent="0.15">
      <c r="A4136" s="45"/>
      <c r="B4136" s="35"/>
      <c r="C4136" s="40"/>
      <c r="D4136" s="192" t="s">
        <v>8908</v>
      </c>
      <c r="E4136" s="193" t="s">
        <v>8909</v>
      </c>
      <c r="F4136" s="40"/>
      <c r="G4136" s="40"/>
      <c r="H4136" s="40"/>
      <c r="I4136" s="40"/>
      <c r="J4136" s="40"/>
      <c r="K4136" s="40"/>
      <c r="L4136" s="40"/>
      <c r="M4136" s="40"/>
    </row>
    <row r="4137" spans="1:13" ht="15.75" customHeight="1" x14ac:dyDescent="0.15">
      <c r="A4137" s="45"/>
      <c r="B4137" s="35"/>
      <c r="C4137" s="40"/>
      <c r="D4137" s="192" t="s">
        <v>8910</v>
      </c>
      <c r="E4137" s="193" t="s">
        <v>8911</v>
      </c>
      <c r="F4137" s="40"/>
      <c r="G4137" s="40"/>
      <c r="H4137" s="40"/>
      <c r="I4137" s="40"/>
      <c r="J4137" s="40"/>
      <c r="K4137" s="40"/>
      <c r="L4137" s="40"/>
      <c r="M4137" s="40"/>
    </row>
    <row r="4138" spans="1:13" ht="15.75" customHeight="1" x14ac:dyDescent="0.15">
      <c r="A4138" s="45"/>
      <c r="B4138" s="35"/>
      <c r="C4138" s="40"/>
      <c r="D4138" s="192" t="s">
        <v>8912</v>
      </c>
      <c r="E4138" s="193" t="s">
        <v>8913</v>
      </c>
      <c r="F4138" s="40"/>
      <c r="G4138" s="40"/>
      <c r="H4138" s="40"/>
      <c r="I4138" s="40"/>
      <c r="J4138" s="40"/>
      <c r="K4138" s="40"/>
      <c r="L4138" s="40"/>
      <c r="M4138" s="40"/>
    </row>
    <row r="4139" spans="1:13" ht="15.75" customHeight="1" x14ac:dyDescent="0.15">
      <c r="A4139" s="45"/>
      <c r="B4139" s="35"/>
      <c r="C4139" s="40"/>
      <c r="D4139" s="192" t="s">
        <v>8914</v>
      </c>
      <c r="E4139" s="193" t="s">
        <v>8915</v>
      </c>
      <c r="F4139" s="40"/>
      <c r="G4139" s="40"/>
      <c r="H4139" s="40"/>
      <c r="I4139" s="40"/>
      <c r="J4139" s="40"/>
      <c r="K4139" s="40"/>
      <c r="L4139" s="40"/>
      <c r="M4139" s="40"/>
    </row>
    <row r="4140" spans="1:13" ht="15.75" customHeight="1" x14ac:dyDescent="0.15">
      <c r="A4140" s="45"/>
      <c r="B4140" s="35"/>
      <c r="C4140" s="40"/>
      <c r="D4140" s="192" t="s">
        <v>8916</v>
      </c>
      <c r="E4140" s="193" t="s">
        <v>8917</v>
      </c>
      <c r="F4140" s="40"/>
      <c r="G4140" s="40"/>
      <c r="H4140" s="40"/>
      <c r="I4140" s="40"/>
      <c r="J4140" s="40"/>
      <c r="K4140" s="40"/>
      <c r="L4140" s="40"/>
      <c r="M4140" s="40"/>
    </row>
    <row r="4141" spans="1:13" ht="15.75" customHeight="1" x14ac:dyDescent="0.15">
      <c r="A4141" s="45"/>
      <c r="B4141" s="35"/>
      <c r="C4141" s="40"/>
      <c r="D4141" s="192" t="s">
        <v>8918</v>
      </c>
      <c r="E4141" s="193" t="s">
        <v>8919</v>
      </c>
      <c r="F4141" s="40"/>
      <c r="G4141" s="40"/>
      <c r="H4141" s="40"/>
      <c r="I4141" s="40"/>
      <c r="J4141" s="40"/>
      <c r="K4141" s="40"/>
      <c r="L4141" s="40"/>
      <c r="M4141" s="40"/>
    </row>
    <row r="4142" spans="1:13" ht="15.75" customHeight="1" x14ac:dyDescent="0.15">
      <c r="A4142" s="45"/>
      <c r="B4142" s="35"/>
      <c r="C4142" s="40"/>
      <c r="D4142" s="192" t="s">
        <v>8920</v>
      </c>
      <c r="E4142" s="193" t="s">
        <v>8921</v>
      </c>
      <c r="F4142" s="40"/>
      <c r="G4142" s="40"/>
      <c r="H4142" s="40"/>
      <c r="I4142" s="40"/>
      <c r="J4142" s="40"/>
      <c r="K4142" s="40"/>
      <c r="L4142" s="40"/>
      <c r="M4142" s="40"/>
    </row>
    <row r="4143" spans="1:13" ht="15.75" customHeight="1" x14ac:dyDescent="0.15">
      <c r="A4143" s="45"/>
      <c r="B4143" s="35"/>
      <c r="C4143" s="40"/>
      <c r="D4143" s="192" t="s">
        <v>8922</v>
      </c>
      <c r="E4143" s="193" t="s">
        <v>8923</v>
      </c>
      <c r="F4143" s="40"/>
      <c r="G4143" s="40"/>
      <c r="H4143" s="40"/>
      <c r="I4143" s="40"/>
      <c r="J4143" s="40"/>
      <c r="K4143" s="40"/>
      <c r="L4143" s="40"/>
      <c r="M4143" s="40"/>
    </row>
    <row r="4144" spans="1:13" ht="15.75" customHeight="1" x14ac:dyDescent="0.15">
      <c r="A4144" s="45"/>
      <c r="B4144" s="35"/>
      <c r="C4144" s="40"/>
      <c r="D4144" s="192" t="s">
        <v>8924</v>
      </c>
      <c r="E4144" s="193" t="s">
        <v>8925</v>
      </c>
      <c r="F4144" s="40"/>
      <c r="G4144" s="40"/>
      <c r="H4144" s="40"/>
      <c r="I4144" s="40"/>
      <c r="J4144" s="40"/>
      <c r="K4144" s="40"/>
      <c r="L4144" s="40"/>
      <c r="M4144" s="40"/>
    </row>
    <row r="4145" spans="1:13" ht="15.75" customHeight="1" x14ac:dyDescent="0.15">
      <c r="A4145" s="45"/>
      <c r="B4145" s="35"/>
      <c r="C4145" s="40"/>
      <c r="D4145" s="192" t="s">
        <v>8926</v>
      </c>
      <c r="E4145" s="193" t="s">
        <v>8927</v>
      </c>
      <c r="F4145" s="40"/>
      <c r="G4145" s="40"/>
      <c r="H4145" s="40"/>
      <c r="I4145" s="40"/>
      <c r="J4145" s="40"/>
      <c r="K4145" s="40"/>
      <c r="L4145" s="40"/>
      <c r="M4145" s="40"/>
    </row>
    <row r="4146" spans="1:13" ht="15.75" customHeight="1" x14ac:dyDescent="0.15">
      <c r="A4146" s="45"/>
      <c r="B4146" s="35"/>
      <c r="C4146" s="40"/>
      <c r="D4146" s="192" t="s">
        <v>8928</v>
      </c>
      <c r="E4146" s="193" t="s">
        <v>8929</v>
      </c>
      <c r="F4146" s="40"/>
      <c r="G4146" s="40"/>
      <c r="H4146" s="40"/>
      <c r="I4146" s="40"/>
      <c r="J4146" s="40"/>
      <c r="K4146" s="40"/>
      <c r="L4146" s="40"/>
      <c r="M4146" s="40"/>
    </row>
    <row r="4147" spans="1:13" ht="15.75" customHeight="1" x14ac:dyDescent="0.15">
      <c r="A4147" s="45"/>
      <c r="B4147" s="35"/>
      <c r="C4147" s="40"/>
      <c r="D4147" s="192" t="s">
        <v>8930</v>
      </c>
      <c r="E4147" s="193" t="s">
        <v>8931</v>
      </c>
      <c r="F4147" s="40"/>
      <c r="G4147" s="40"/>
      <c r="H4147" s="40"/>
      <c r="I4147" s="40"/>
      <c r="J4147" s="40"/>
      <c r="K4147" s="40"/>
      <c r="L4147" s="40"/>
      <c r="M4147" s="40"/>
    </row>
    <row r="4148" spans="1:13" ht="15.75" customHeight="1" x14ac:dyDescent="0.15">
      <c r="A4148" s="45"/>
      <c r="B4148" s="35"/>
      <c r="C4148" s="40"/>
      <c r="D4148" s="192" t="s">
        <v>8932</v>
      </c>
      <c r="E4148" s="193" t="s">
        <v>8933</v>
      </c>
      <c r="F4148" s="40"/>
      <c r="G4148" s="40"/>
      <c r="H4148" s="40"/>
      <c r="I4148" s="40"/>
      <c r="J4148" s="40"/>
      <c r="K4148" s="40"/>
      <c r="L4148" s="40"/>
      <c r="M4148" s="40"/>
    </row>
    <row r="4149" spans="1:13" ht="15.75" customHeight="1" x14ac:dyDescent="0.15">
      <c r="A4149" s="45"/>
      <c r="B4149" s="35"/>
      <c r="C4149" s="40"/>
      <c r="D4149" s="192" t="s">
        <v>8934</v>
      </c>
      <c r="E4149" s="193" t="s">
        <v>8935</v>
      </c>
      <c r="F4149" s="40"/>
      <c r="G4149" s="40"/>
      <c r="H4149" s="40"/>
      <c r="I4149" s="40"/>
      <c r="J4149" s="40"/>
      <c r="K4149" s="40"/>
      <c r="L4149" s="40"/>
      <c r="M4149" s="40"/>
    </row>
    <row r="4150" spans="1:13" ht="15.75" customHeight="1" x14ac:dyDescent="0.15">
      <c r="A4150" s="45"/>
      <c r="B4150" s="35"/>
      <c r="C4150" s="40"/>
      <c r="D4150" s="192" t="s">
        <v>8936</v>
      </c>
      <c r="E4150" s="193" t="s">
        <v>8937</v>
      </c>
      <c r="F4150" s="40"/>
      <c r="G4150" s="40"/>
      <c r="H4150" s="40"/>
      <c r="I4150" s="40"/>
      <c r="J4150" s="40"/>
      <c r="K4150" s="40"/>
      <c r="L4150" s="40"/>
      <c r="M4150" s="40"/>
    </row>
    <row r="4151" spans="1:13" ht="15.75" customHeight="1" x14ac:dyDescent="0.15">
      <c r="A4151" s="45"/>
      <c r="B4151" s="35"/>
      <c r="C4151" s="40"/>
      <c r="D4151" s="192" t="s">
        <v>8938</v>
      </c>
      <c r="E4151" s="193" t="s">
        <v>8939</v>
      </c>
      <c r="F4151" s="40"/>
      <c r="G4151" s="40"/>
      <c r="H4151" s="40"/>
      <c r="I4151" s="40"/>
      <c r="J4151" s="40"/>
      <c r="K4151" s="40"/>
      <c r="L4151" s="40"/>
      <c r="M4151" s="40"/>
    </row>
    <row r="4152" spans="1:13" ht="15.75" customHeight="1" x14ac:dyDescent="0.15">
      <c r="A4152" s="45"/>
      <c r="B4152" s="35"/>
      <c r="C4152" s="40"/>
      <c r="D4152" s="192" t="s">
        <v>8940</v>
      </c>
      <c r="E4152" s="193" t="s">
        <v>8941</v>
      </c>
      <c r="F4152" s="40"/>
      <c r="G4152" s="40"/>
      <c r="H4152" s="40"/>
      <c r="I4152" s="40"/>
      <c r="J4152" s="40"/>
      <c r="K4152" s="40"/>
      <c r="L4152" s="40"/>
      <c r="M4152" s="40"/>
    </row>
    <row r="4153" spans="1:13" ht="15.75" customHeight="1" x14ac:dyDescent="0.15">
      <c r="A4153" s="45"/>
      <c r="B4153" s="35"/>
      <c r="C4153" s="40"/>
      <c r="D4153" s="192" t="s">
        <v>8942</v>
      </c>
      <c r="E4153" s="193" t="s">
        <v>8943</v>
      </c>
      <c r="F4153" s="40"/>
      <c r="G4153" s="40"/>
      <c r="H4153" s="40"/>
      <c r="I4153" s="40"/>
      <c r="J4153" s="40"/>
      <c r="K4153" s="40"/>
      <c r="L4153" s="40"/>
      <c r="M4153" s="40"/>
    </row>
    <row r="4154" spans="1:13" ht="15.75" customHeight="1" x14ac:dyDescent="0.15">
      <c r="A4154" s="45"/>
      <c r="B4154" s="35"/>
      <c r="C4154" s="40"/>
      <c r="D4154" s="192" t="s">
        <v>8944</v>
      </c>
      <c r="E4154" s="193" t="s">
        <v>8945</v>
      </c>
      <c r="F4154" s="40"/>
      <c r="G4154" s="40"/>
      <c r="H4154" s="40"/>
      <c r="I4154" s="40"/>
      <c r="J4154" s="40"/>
      <c r="K4154" s="40"/>
      <c r="L4154" s="40"/>
      <c r="M4154" s="40"/>
    </row>
    <row r="4155" spans="1:13" ht="15.75" customHeight="1" x14ac:dyDescent="0.15">
      <c r="A4155" s="45"/>
      <c r="B4155" s="35"/>
      <c r="C4155" s="40"/>
      <c r="D4155" s="192" t="s">
        <v>8946</v>
      </c>
      <c r="E4155" s="193" t="s">
        <v>8947</v>
      </c>
      <c r="F4155" s="40"/>
      <c r="G4155" s="40"/>
      <c r="H4155" s="40"/>
      <c r="I4155" s="40"/>
      <c r="J4155" s="40"/>
      <c r="K4155" s="40"/>
      <c r="L4155" s="40"/>
      <c r="M4155" s="40"/>
    </row>
    <row r="4156" spans="1:13" ht="15.75" customHeight="1" x14ac:dyDescent="0.15">
      <c r="A4156" s="45"/>
      <c r="B4156" s="35"/>
      <c r="C4156" s="40"/>
      <c r="D4156" s="192" t="s">
        <v>8948</v>
      </c>
      <c r="E4156" s="193" t="s">
        <v>8949</v>
      </c>
      <c r="F4156" s="40"/>
      <c r="G4156" s="40"/>
      <c r="H4156" s="40"/>
      <c r="I4156" s="40"/>
      <c r="J4156" s="40"/>
      <c r="K4156" s="40"/>
      <c r="L4156" s="40"/>
      <c r="M4156" s="40"/>
    </row>
    <row r="4157" spans="1:13" ht="15.75" customHeight="1" x14ac:dyDescent="0.15">
      <c r="A4157" s="45"/>
      <c r="B4157" s="35"/>
      <c r="C4157" s="40"/>
      <c r="D4157" s="192" t="s">
        <v>8950</v>
      </c>
      <c r="E4157" s="193" t="s">
        <v>8951</v>
      </c>
      <c r="F4157" s="40"/>
      <c r="G4157" s="40"/>
      <c r="H4157" s="40"/>
      <c r="I4157" s="40"/>
      <c r="J4157" s="40"/>
      <c r="K4157" s="40"/>
      <c r="L4157" s="40"/>
      <c r="M4157" s="40"/>
    </row>
    <row r="4158" spans="1:13" ht="15.75" customHeight="1" x14ac:dyDescent="0.15">
      <c r="A4158" s="45"/>
      <c r="B4158" s="35"/>
      <c r="C4158" s="40"/>
      <c r="D4158" s="192" t="s">
        <v>8952</v>
      </c>
      <c r="E4158" s="193" t="s">
        <v>8953</v>
      </c>
      <c r="F4158" s="40"/>
      <c r="G4158" s="40"/>
      <c r="H4158" s="40"/>
      <c r="I4158" s="40"/>
      <c r="J4158" s="40"/>
      <c r="K4158" s="40"/>
      <c r="L4158" s="40"/>
      <c r="M4158" s="40"/>
    </row>
    <row r="4159" spans="1:13" ht="15.75" customHeight="1" x14ac:dyDescent="0.15">
      <c r="A4159" s="45"/>
      <c r="B4159" s="35"/>
      <c r="C4159" s="40"/>
      <c r="D4159" s="192" t="s">
        <v>8954</v>
      </c>
      <c r="E4159" s="193" t="s">
        <v>8955</v>
      </c>
      <c r="F4159" s="40"/>
      <c r="G4159" s="40"/>
      <c r="H4159" s="40"/>
      <c r="I4159" s="40"/>
      <c r="J4159" s="40"/>
      <c r="K4159" s="40"/>
      <c r="L4159" s="40"/>
      <c r="M4159" s="40"/>
    </row>
    <row r="4160" spans="1:13" ht="15.75" customHeight="1" x14ac:dyDescent="0.15">
      <c r="A4160" s="45"/>
      <c r="B4160" s="35"/>
      <c r="C4160" s="40"/>
      <c r="D4160" s="192" t="s">
        <v>8956</v>
      </c>
      <c r="E4160" s="193" t="s">
        <v>8957</v>
      </c>
      <c r="F4160" s="40"/>
      <c r="G4160" s="40"/>
      <c r="H4160" s="40"/>
      <c r="I4160" s="40"/>
      <c r="J4160" s="40"/>
      <c r="K4160" s="40"/>
      <c r="L4160" s="40"/>
      <c r="M4160" s="40"/>
    </row>
    <row r="4161" spans="1:13" ht="15.75" customHeight="1" x14ac:dyDescent="0.15">
      <c r="A4161" s="45"/>
      <c r="B4161" s="35"/>
      <c r="C4161" s="40"/>
      <c r="D4161" s="192" t="s">
        <v>8958</v>
      </c>
      <c r="E4161" s="193" t="s">
        <v>8959</v>
      </c>
      <c r="F4161" s="40"/>
      <c r="G4161" s="40"/>
      <c r="H4161" s="40"/>
      <c r="I4161" s="40"/>
      <c r="J4161" s="40"/>
      <c r="K4161" s="40"/>
      <c r="L4161" s="40"/>
      <c r="M4161" s="40"/>
    </row>
    <row r="4162" spans="1:13" ht="15.75" customHeight="1" x14ac:dyDescent="0.15">
      <c r="A4162" s="45"/>
      <c r="B4162" s="35"/>
      <c r="C4162" s="40"/>
      <c r="D4162" s="192" t="s">
        <v>8960</v>
      </c>
      <c r="E4162" s="193" t="s">
        <v>8961</v>
      </c>
      <c r="F4162" s="40"/>
      <c r="G4162" s="40"/>
      <c r="H4162" s="40"/>
      <c r="I4162" s="40"/>
      <c r="J4162" s="40"/>
      <c r="K4162" s="40"/>
      <c r="L4162" s="40"/>
      <c r="M4162" s="40"/>
    </row>
    <row r="4163" spans="1:13" ht="15.75" customHeight="1" x14ac:dyDescent="0.15">
      <c r="A4163" s="45"/>
      <c r="B4163" s="35"/>
      <c r="C4163" s="40"/>
      <c r="D4163" s="192" t="s">
        <v>8962</v>
      </c>
      <c r="E4163" s="193" t="s">
        <v>8963</v>
      </c>
      <c r="F4163" s="40"/>
      <c r="G4163" s="40"/>
      <c r="H4163" s="40"/>
      <c r="I4163" s="40"/>
      <c r="J4163" s="40"/>
      <c r="K4163" s="40"/>
      <c r="L4163" s="40"/>
      <c r="M4163" s="40"/>
    </row>
    <row r="4164" spans="1:13" ht="15.75" customHeight="1" x14ac:dyDescent="0.15">
      <c r="A4164" s="45"/>
      <c r="B4164" s="35"/>
      <c r="C4164" s="40"/>
      <c r="D4164" s="192" t="s">
        <v>8964</v>
      </c>
      <c r="E4164" s="193" t="s">
        <v>8965</v>
      </c>
      <c r="F4164" s="40"/>
      <c r="G4164" s="40"/>
      <c r="H4164" s="40"/>
      <c r="I4164" s="40"/>
      <c r="J4164" s="40"/>
      <c r="K4164" s="40"/>
      <c r="L4164" s="40"/>
      <c r="M4164" s="40"/>
    </row>
    <row r="4165" spans="1:13" ht="15.75" customHeight="1" x14ac:dyDescent="0.15">
      <c r="A4165" s="45"/>
      <c r="B4165" s="35"/>
      <c r="C4165" s="40"/>
      <c r="D4165" s="192" t="s">
        <v>8966</v>
      </c>
      <c r="E4165" s="193" t="s">
        <v>8967</v>
      </c>
      <c r="F4165" s="40"/>
      <c r="G4165" s="40"/>
      <c r="H4165" s="40"/>
      <c r="I4165" s="40"/>
      <c r="J4165" s="40"/>
      <c r="K4165" s="40"/>
      <c r="L4165" s="40"/>
      <c r="M4165" s="40"/>
    </row>
    <row r="4166" spans="1:13" ht="15.75" customHeight="1" x14ac:dyDescent="0.15">
      <c r="A4166" s="45"/>
      <c r="B4166" s="35"/>
      <c r="C4166" s="40"/>
      <c r="D4166" s="192" t="s">
        <v>8968</v>
      </c>
      <c r="E4166" s="193" t="s">
        <v>8969</v>
      </c>
      <c r="F4166" s="40"/>
      <c r="G4166" s="40"/>
      <c r="H4166" s="40"/>
      <c r="I4166" s="40"/>
      <c r="J4166" s="40"/>
      <c r="K4166" s="40"/>
      <c r="L4166" s="40"/>
      <c r="M4166" s="40"/>
    </row>
    <row r="4167" spans="1:13" ht="15.75" customHeight="1" x14ac:dyDescent="0.15">
      <c r="A4167" s="45"/>
      <c r="B4167" s="35"/>
      <c r="C4167" s="40"/>
      <c r="D4167" s="192" t="s">
        <v>8970</v>
      </c>
      <c r="E4167" s="193" t="s">
        <v>8971</v>
      </c>
      <c r="F4167" s="40"/>
      <c r="G4167" s="40"/>
      <c r="H4167" s="40"/>
      <c r="I4167" s="40"/>
      <c r="J4167" s="40"/>
      <c r="K4167" s="40"/>
      <c r="L4167" s="40"/>
      <c r="M4167" s="40"/>
    </row>
    <row r="4168" spans="1:13" ht="15.75" customHeight="1" x14ac:dyDescent="0.15">
      <c r="A4168" s="45"/>
      <c r="B4168" s="35"/>
      <c r="C4168" s="40"/>
      <c r="D4168" s="192" t="s">
        <v>8972</v>
      </c>
      <c r="E4168" s="193" t="s">
        <v>8973</v>
      </c>
      <c r="F4168" s="40"/>
      <c r="G4168" s="40"/>
      <c r="H4168" s="40"/>
      <c r="I4168" s="40"/>
      <c r="J4168" s="40"/>
      <c r="K4168" s="40"/>
      <c r="L4168" s="40"/>
      <c r="M4168" s="40"/>
    </row>
    <row r="4169" spans="1:13" ht="15.75" customHeight="1" x14ac:dyDescent="0.15">
      <c r="A4169" s="45"/>
      <c r="B4169" s="35"/>
      <c r="C4169" s="40"/>
      <c r="D4169" s="192" t="s">
        <v>8974</v>
      </c>
      <c r="E4169" s="193" t="s">
        <v>8975</v>
      </c>
      <c r="F4169" s="40"/>
      <c r="G4169" s="40"/>
      <c r="H4169" s="40"/>
      <c r="I4169" s="40"/>
      <c r="J4169" s="40"/>
      <c r="K4169" s="40"/>
      <c r="L4169" s="40"/>
      <c r="M4169" s="40"/>
    </row>
    <row r="4170" spans="1:13" ht="15.75" customHeight="1" x14ac:dyDescent="0.15">
      <c r="A4170" s="45"/>
      <c r="B4170" s="35"/>
      <c r="C4170" s="40"/>
      <c r="D4170" s="192" t="s">
        <v>8976</v>
      </c>
      <c r="E4170" s="193" t="s">
        <v>8977</v>
      </c>
      <c r="F4170" s="40"/>
      <c r="G4170" s="40"/>
      <c r="H4170" s="40"/>
      <c r="I4170" s="40"/>
      <c r="J4170" s="40"/>
      <c r="K4170" s="40"/>
      <c r="L4170" s="40"/>
      <c r="M4170" s="40"/>
    </row>
    <row r="4171" spans="1:13" ht="15.75" customHeight="1" x14ac:dyDescent="0.15">
      <c r="A4171" s="45"/>
      <c r="B4171" s="35"/>
      <c r="C4171" s="40"/>
      <c r="D4171" s="192" t="s">
        <v>8978</v>
      </c>
      <c r="E4171" s="193" t="s">
        <v>8979</v>
      </c>
      <c r="F4171" s="40"/>
      <c r="G4171" s="40"/>
      <c r="H4171" s="40"/>
      <c r="I4171" s="40"/>
      <c r="J4171" s="40"/>
      <c r="K4171" s="40"/>
      <c r="L4171" s="40"/>
      <c r="M4171" s="40"/>
    </row>
    <row r="4172" spans="1:13" ht="15.75" customHeight="1" x14ac:dyDescent="0.15">
      <c r="A4172" s="45"/>
      <c r="B4172" s="35"/>
      <c r="C4172" s="40"/>
      <c r="D4172" s="192" t="s">
        <v>8980</v>
      </c>
      <c r="E4172" s="193" t="s">
        <v>8981</v>
      </c>
      <c r="F4172" s="40"/>
      <c r="G4172" s="40"/>
      <c r="H4172" s="40"/>
      <c r="I4172" s="40"/>
      <c r="J4172" s="40"/>
      <c r="K4172" s="40"/>
      <c r="L4172" s="40"/>
      <c r="M4172" s="40"/>
    </row>
    <row r="4173" spans="1:13" ht="15.75" customHeight="1" x14ac:dyDescent="0.15">
      <c r="A4173" s="45"/>
      <c r="B4173" s="35"/>
      <c r="C4173" s="40"/>
      <c r="D4173" s="192" t="s">
        <v>8982</v>
      </c>
      <c r="E4173" s="193" t="s">
        <v>8983</v>
      </c>
      <c r="F4173" s="40"/>
      <c r="G4173" s="40"/>
      <c r="H4173" s="40"/>
      <c r="I4173" s="40"/>
      <c r="J4173" s="40"/>
      <c r="K4173" s="40"/>
      <c r="L4173" s="40"/>
      <c r="M4173" s="40"/>
    </row>
    <row r="4174" spans="1:13" ht="15.75" customHeight="1" x14ac:dyDescent="0.15">
      <c r="A4174" s="45"/>
      <c r="B4174" s="35"/>
      <c r="C4174" s="40"/>
      <c r="D4174" s="192" t="s">
        <v>8984</v>
      </c>
      <c r="E4174" s="193" t="s">
        <v>8985</v>
      </c>
      <c r="F4174" s="40"/>
      <c r="G4174" s="40"/>
      <c r="H4174" s="40"/>
      <c r="I4174" s="40"/>
      <c r="J4174" s="40"/>
      <c r="K4174" s="40"/>
      <c r="L4174" s="40"/>
      <c r="M4174" s="40"/>
    </row>
    <row r="4175" spans="1:13" ht="15.75" customHeight="1" x14ac:dyDescent="0.15">
      <c r="A4175" s="45"/>
      <c r="B4175" s="35"/>
      <c r="C4175" s="40"/>
      <c r="D4175" s="192" t="s">
        <v>8986</v>
      </c>
      <c r="E4175" s="193" t="s">
        <v>8987</v>
      </c>
      <c r="F4175" s="40"/>
      <c r="G4175" s="40"/>
      <c r="H4175" s="40"/>
      <c r="I4175" s="40"/>
      <c r="J4175" s="40"/>
      <c r="K4175" s="40"/>
      <c r="L4175" s="40"/>
      <c r="M4175" s="40"/>
    </row>
    <row r="4176" spans="1:13" ht="15.75" customHeight="1" x14ac:dyDescent="0.15">
      <c r="A4176" s="45"/>
      <c r="B4176" s="35"/>
      <c r="C4176" s="40"/>
      <c r="D4176" s="192" t="s">
        <v>8988</v>
      </c>
      <c r="E4176" s="193" t="s">
        <v>8989</v>
      </c>
      <c r="F4176" s="40"/>
      <c r="G4176" s="40"/>
      <c r="H4176" s="40"/>
      <c r="I4176" s="40"/>
      <c r="J4176" s="40"/>
      <c r="K4176" s="40"/>
      <c r="L4176" s="40"/>
      <c r="M4176" s="40"/>
    </row>
    <row r="4177" spans="1:13" ht="15.75" customHeight="1" x14ac:dyDescent="0.15">
      <c r="A4177" s="45"/>
      <c r="B4177" s="35"/>
      <c r="C4177" s="40"/>
      <c r="D4177" s="192" t="s">
        <v>8990</v>
      </c>
      <c r="E4177" s="193" t="s">
        <v>8991</v>
      </c>
      <c r="F4177" s="40"/>
      <c r="G4177" s="40"/>
      <c r="H4177" s="40"/>
      <c r="I4177" s="40"/>
      <c r="J4177" s="40"/>
      <c r="K4177" s="40"/>
      <c r="L4177" s="40"/>
      <c r="M4177" s="40"/>
    </row>
    <row r="4178" spans="1:13" ht="15.75" customHeight="1" x14ac:dyDescent="0.15">
      <c r="A4178" s="45"/>
      <c r="B4178" s="35"/>
      <c r="C4178" s="40"/>
      <c r="D4178" s="192" t="s">
        <v>8992</v>
      </c>
      <c r="E4178" s="193" t="s">
        <v>8993</v>
      </c>
      <c r="F4178" s="40"/>
      <c r="G4178" s="40"/>
      <c r="H4178" s="40"/>
      <c r="I4178" s="40"/>
      <c r="J4178" s="40"/>
      <c r="K4178" s="40"/>
      <c r="L4178" s="40"/>
      <c r="M4178" s="40"/>
    </row>
    <row r="4179" spans="1:13" ht="15.75" customHeight="1" x14ac:dyDescent="0.15">
      <c r="A4179" s="45"/>
      <c r="B4179" s="35"/>
      <c r="C4179" s="40"/>
      <c r="D4179" s="192" t="s">
        <v>8994</v>
      </c>
      <c r="E4179" s="193" t="s">
        <v>8995</v>
      </c>
      <c r="F4179" s="40"/>
      <c r="G4179" s="40"/>
      <c r="H4179" s="40"/>
      <c r="I4179" s="40"/>
      <c r="J4179" s="40"/>
      <c r="K4179" s="40"/>
      <c r="L4179" s="40"/>
      <c r="M4179" s="40"/>
    </row>
    <row r="4180" spans="1:13" ht="15.75" customHeight="1" x14ac:dyDescent="0.15">
      <c r="A4180" s="45"/>
      <c r="B4180" s="35"/>
      <c r="C4180" s="40"/>
      <c r="D4180" s="192" t="s">
        <v>8996</v>
      </c>
      <c r="E4180" s="193" t="s">
        <v>8997</v>
      </c>
      <c r="F4180" s="40"/>
      <c r="G4180" s="40"/>
      <c r="H4180" s="40"/>
      <c r="I4180" s="40"/>
      <c r="J4180" s="40"/>
      <c r="K4180" s="40"/>
      <c r="L4180" s="40"/>
      <c r="M4180" s="40"/>
    </row>
    <row r="4181" spans="1:13" ht="15.75" customHeight="1" x14ac:dyDescent="0.15">
      <c r="A4181" s="45"/>
      <c r="B4181" s="35"/>
      <c r="C4181" s="40"/>
      <c r="D4181" s="192" t="s">
        <v>8998</v>
      </c>
      <c r="E4181" s="193" t="s">
        <v>8999</v>
      </c>
      <c r="F4181" s="40"/>
      <c r="G4181" s="40"/>
      <c r="H4181" s="40"/>
      <c r="I4181" s="40"/>
      <c r="J4181" s="40"/>
      <c r="K4181" s="40"/>
      <c r="L4181" s="40"/>
      <c r="M4181" s="40"/>
    </row>
    <row r="4182" spans="1:13" ht="15.75" customHeight="1" x14ac:dyDescent="0.15">
      <c r="A4182" s="45"/>
      <c r="B4182" s="35"/>
      <c r="C4182" s="40"/>
      <c r="D4182" s="192" t="s">
        <v>9000</v>
      </c>
      <c r="E4182" s="193" t="s">
        <v>9001</v>
      </c>
      <c r="F4182" s="40"/>
      <c r="G4182" s="40"/>
      <c r="H4182" s="40"/>
      <c r="I4182" s="40"/>
      <c r="J4182" s="40"/>
      <c r="K4182" s="40"/>
      <c r="L4182" s="40"/>
      <c r="M4182" s="40"/>
    </row>
    <row r="4183" spans="1:13" ht="15.75" customHeight="1" x14ac:dyDescent="0.15">
      <c r="A4183" s="45"/>
      <c r="B4183" s="35"/>
      <c r="C4183" s="40"/>
      <c r="D4183" s="192" t="s">
        <v>9002</v>
      </c>
      <c r="E4183" s="193" t="s">
        <v>9003</v>
      </c>
      <c r="F4183" s="40"/>
      <c r="G4183" s="40"/>
      <c r="H4183" s="40"/>
      <c r="I4183" s="40"/>
      <c r="J4183" s="40"/>
      <c r="K4183" s="40"/>
      <c r="L4183" s="40"/>
      <c r="M4183" s="40"/>
    </row>
    <row r="4184" spans="1:13" ht="15.75" customHeight="1" x14ac:dyDescent="0.15">
      <c r="A4184" s="45"/>
      <c r="B4184" s="35"/>
      <c r="C4184" s="40"/>
      <c r="D4184" s="192" t="s">
        <v>9004</v>
      </c>
      <c r="E4184" s="193" t="s">
        <v>9005</v>
      </c>
      <c r="F4184" s="40"/>
      <c r="G4184" s="40"/>
      <c r="H4184" s="40"/>
      <c r="I4184" s="40"/>
      <c r="J4184" s="40"/>
      <c r="K4184" s="40"/>
      <c r="L4184" s="40"/>
      <c r="M4184" s="40"/>
    </row>
    <row r="4185" spans="1:13" ht="15.75" customHeight="1" x14ac:dyDescent="0.15">
      <c r="A4185" s="45"/>
      <c r="B4185" s="35"/>
      <c r="C4185" s="40"/>
      <c r="D4185" s="192" t="s">
        <v>9006</v>
      </c>
      <c r="E4185" s="193" t="s">
        <v>9007</v>
      </c>
      <c r="F4185" s="40"/>
      <c r="G4185" s="40"/>
      <c r="H4185" s="40"/>
      <c r="I4185" s="40"/>
      <c r="J4185" s="40"/>
      <c r="K4185" s="40"/>
      <c r="L4185" s="40"/>
      <c r="M4185" s="40"/>
    </row>
    <row r="4186" spans="1:13" ht="15.75" customHeight="1" x14ac:dyDescent="0.15">
      <c r="A4186" s="45"/>
      <c r="B4186" s="35"/>
      <c r="C4186" s="40"/>
      <c r="D4186" s="192" t="s">
        <v>9008</v>
      </c>
      <c r="E4186" s="193" t="s">
        <v>9009</v>
      </c>
      <c r="F4186" s="40"/>
      <c r="G4186" s="40"/>
      <c r="H4186" s="40"/>
      <c r="I4186" s="40"/>
      <c r="J4186" s="40"/>
      <c r="K4186" s="40"/>
      <c r="L4186" s="40"/>
      <c r="M4186" s="40"/>
    </row>
    <row r="4187" spans="1:13" ht="15.75" customHeight="1" x14ac:dyDescent="0.15">
      <c r="A4187" s="45"/>
      <c r="B4187" s="35"/>
      <c r="C4187" s="40"/>
      <c r="D4187" s="192" t="s">
        <v>9010</v>
      </c>
      <c r="E4187" s="193" t="s">
        <v>9011</v>
      </c>
      <c r="F4187" s="40"/>
      <c r="G4187" s="40"/>
      <c r="H4187" s="40"/>
      <c r="I4187" s="40"/>
      <c r="J4187" s="40"/>
      <c r="K4187" s="40"/>
      <c r="L4187" s="40"/>
      <c r="M4187" s="40"/>
    </row>
    <row r="4188" spans="1:13" ht="15.75" customHeight="1" x14ac:dyDescent="0.15">
      <c r="A4188" s="45"/>
      <c r="B4188" s="35"/>
      <c r="C4188" s="40"/>
      <c r="D4188" s="192" t="s">
        <v>9012</v>
      </c>
      <c r="E4188" s="193" t="s">
        <v>9013</v>
      </c>
      <c r="F4188" s="40"/>
      <c r="G4188" s="40"/>
      <c r="H4188" s="40"/>
      <c r="I4188" s="40"/>
      <c r="J4188" s="40"/>
      <c r="K4188" s="40"/>
      <c r="L4188" s="40"/>
      <c r="M4188" s="40"/>
    </row>
    <row r="4189" spans="1:13" ht="15.75" customHeight="1" x14ac:dyDescent="0.15">
      <c r="A4189" s="45"/>
      <c r="B4189" s="35"/>
      <c r="C4189" s="40"/>
      <c r="D4189" s="192" t="s">
        <v>9014</v>
      </c>
      <c r="E4189" s="193" t="s">
        <v>9015</v>
      </c>
      <c r="F4189" s="40"/>
      <c r="G4189" s="40"/>
      <c r="H4189" s="40"/>
      <c r="I4189" s="40"/>
      <c r="J4189" s="40"/>
      <c r="K4189" s="40"/>
      <c r="L4189" s="40"/>
      <c r="M4189" s="40"/>
    </row>
    <row r="4190" spans="1:13" ht="15.75" customHeight="1" x14ac:dyDescent="0.15">
      <c r="A4190" s="45"/>
      <c r="B4190" s="35"/>
      <c r="C4190" s="40"/>
      <c r="D4190" s="192" t="s">
        <v>9016</v>
      </c>
      <c r="E4190" s="193" t="s">
        <v>9017</v>
      </c>
      <c r="F4190" s="40"/>
      <c r="G4190" s="40"/>
      <c r="H4190" s="40"/>
      <c r="I4190" s="40"/>
      <c r="J4190" s="40"/>
      <c r="K4190" s="40"/>
      <c r="L4190" s="40"/>
      <c r="M4190" s="40"/>
    </row>
    <row r="4191" spans="1:13" ht="15.75" customHeight="1" x14ac:dyDescent="0.15">
      <c r="A4191" s="45"/>
      <c r="B4191" s="35"/>
      <c r="C4191" s="40"/>
      <c r="D4191" s="192" t="s">
        <v>9018</v>
      </c>
      <c r="E4191" s="193" t="s">
        <v>9019</v>
      </c>
      <c r="F4191" s="40"/>
      <c r="G4191" s="40"/>
      <c r="H4191" s="40"/>
      <c r="I4191" s="40"/>
      <c r="J4191" s="40"/>
      <c r="K4191" s="40"/>
      <c r="L4191" s="40"/>
      <c r="M4191" s="40"/>
    </row>
    <row r="4192" spans="1:13" ht="15.75" customHeight="1" x14ac:dyDescent="0.15">
      <c r="A4192" s="45"/>
      <c r="B4192" s="35"/>
      <c r="C4192" s="40"/>
      <c r="D4192" s="192" t="s">
        <v>9020</v>
      </c>
      <c r="E4192" s="193" t="s">
        <v>9021</v>
      </c>
      <c r="F4192" s="40"/>
      <c r="G4192" s="40"/>
      <c r="H4192" s="40"/>
      <c r="I4192" s="40"/>
      <c r="J4192" s="40"/>
      <c r="K4192" s="40"/>
      <c r="L4192" s="40"/>
      <c r="M4192" s="40"/>
    </row>
    <row r="4193" spans="1:13" ht="15.75" customHeight="1" x14ac:dyDescent="0.15">
      <c r="A4193" s="45"/>
      <c r="B4193" s="35"/>
      <c r="C4193" s="40"/>
      <c r="D4193" s="192" t="s">
        <v>9022</v>
      </c>
      <c r="E4193" s="193" t="s">
        <v>9023</v>
      </c>
      <c r="F4193" s="40"/>
      <c r="G4193" s="40"/>
      <c r="H4193" s="40"/>
      <c r="I4193" s="40"/>
      <c r="J4193" s="40"/>
      <c r="K4193" s="40"/>
      <c r="L4193" s="40"/>
      <c r="M4193" s="40"/>
    </row>
    <row r="4194" spans="1:13" ht="15.75" customHeight="1" x14ac:dyDescent="0.15">
      <c r="A4194" s="45"/>
      <c r="B4194" s="35"/>
      <c r="C4194" s="40"/>
      <c r="D4194" s="192" t="s">
        <v>9024</v>
      </c>
      <c r="E4194" s="193" t="s">
        <v>9025</v>
      </c>
      <c r="F4194" s="40"/>
      <c r="G4194" s="40"/>
      <c r="H4194" s="40"/>
      <c r="I4194" s="40"/>
      <c r="J4194" s="40"/>
      <c r="K4194" s="40"/>
      <c r="L4194" s="40"/>
      <c r="M4194" s="40"/>
    </row>
    <row r="4195" spans="1:13" ht="15.75" customHeight="1" x14ac:dyDescent="0.15">
      <c r="A4195" s="45"/>
      <c r="B4195" s="35"/>
      <c r="C4195" s="40"/>
      <c r="D4195" s="192" t="s">
        <v>9026</v>
      </c>
      <c r="E4195" s="193" t="s">
        <v>9027</v>
      </c>
      <c r="F4195" s="40"/>
      <c r="G4195" s="40"/>
      <c r="H4195" s="40"/>
      <c r="I4195" s="40"/>
      <c r="J4195" s="40"/>
      <c r="K4195" s="40"/>
      <c r="L4195" s="40"/>
      <c r="M4195" s="40"/>
    </row>
    <row r="4196" spans="1:13" ht="15.75" customHeight="1" x14ac:dyDescent="0.15">
      <c r="A4196" s="45"/>
      <c r="B4196" s="35"/>
      <c r="C4196" s="40"/>
      <c r="D4196" s="192" t="s">
        <v>9028</v>
      </c>
      <c r="E4196" s="193" t="s">
        <v>9029</v>
      </c>
      <c r="F4196" s="40"/>
      <c r="G4196" s="40"/>
      <c r="H4196" s="40"/>
      <c r="I4196" s="40"/>
      <c r="J4196" s="40"/>
      <c r="K4196" s="40"/>
      <c r="L4196" s="40"/>
      <c r="M4196" s="40"/>
    </row>
    <row r="4197" spans="1:13" ht="15.75" customHeight="1" x14ac:dyDescent="0.15">
      <c r="A4197" s="45"/>
      <c r="B4197" s="35"/>
      <c r="C4197" s="40"/>
      <c r="D4197" s="192" t="s">
        <v>9030</v>
      </c>
      <c r="E4197" s="193" t="s">
        <v>9031</v>
      </c>
      <c r="F4197" s="40"/>
      <c r="G4197" s="40"/>
      <c r="H4197" s="40"/>
      <c r="I4197" s="40"/>
      <c r="J4197" s="40"/>
      <c r="K4197" s="40"/>
      <c r="L4197" s="40"/>
      <c r="M4197" s="40"/>
    </row>
    <row r="4198" spans="1:13" ht="15.75" customHeight="1" x14ac:dyDescent="0.15">
      <c r="A4198" s="45"/>
      <c r="B4198" s="35"/>
      <c r="C4198" s="40"/>
      <c r="D4198" s="192" t="s">
        <v>9032</v>
      </c>
      <c r="E4198" s="193" t="s">
        <v>9033</v>
      </c>
      <c r="F4198" s="40"/>
      <c r="G4198" s="40"/>
      <c r="H4198" s="40"/>
      <c r="I4198" s="40"/>
      <c r="J4198" s="40"/>
      <c r="K4198" s="40"/>
      <c r="L4198" s="40"/>
      <c r="M4198" s="40"/>
    </row>
    <row r="4199" spans="1:13" ht="15.75" customHeight="1" x14ac:dyDescent="0.15">
      <c r="A4199" s="45"/>
      <c r="B4199" s="35"/>
      <c r="C4199" s="40"/>
      <c r="D4199" s="192" t="s">
        <v>9034</v>
      </c>
      <c r="E4199" s="193" t="s">
        <v>9035</v>
      </c>
      <c r="F4199" s="40"/>
      <c r="G4199" s="40"/>
      <c r="H4199" s="40"/>
      <c r="I4199" s="40"/>
      <c r="J4199" s="40"/>
      <c r="K4199" s="40"/>
      <c r="L4199" s="40"/>
      <c r="M4199" s="40"/>
    </row>
    <row r="4200" spans="1:13" ht="15.75" customHeight="1" x14ac:dyDescent="0.15">
      <c r="A4200" s="45"/>
      <c r="B4200" s="35"/>
      <c r="C4200" s="40"/>
      <c r="D4200" s="192" t="s">
        <v>9036</v>
      </c>
      <c r="E4200" s="193" t="s">
        <v>9037</v>
      </c>
      <c r="F4200" s="40"/>
      <c r="G4200" s="40"/>
      <c r="H4200" s="40"/>
      <c r="I4200" s="40"/>
      <c r="J4200" s="40"/>
      <c r="K4200" s="40"/>
      <c r="L4200" s="40"/>
      <c r="M4200" s="40"/>
    </row>
    <row r="4201" spans="1:13" ht="15.75" customHeight="1" x14ac:dyDescent="0.15">
      <c r="A4201" s="45"/>
      <c r="B4201" s="35"/>
      <c r="C4201" s="40"/>
      <c r="D4201" s="192" t="s">
        <v>9038</v>
      </c>
      <c r="E4201" s="193" t="s">
        <v>9039</v>
      </c>
      <c r="F4201" s="40"/>
      <c r="G4201" s="40"/>
      <c r="H4201" s="40"/>
      <c r="I4201" s="40"/>
      <c r="J4201" s="40"/>
      <c r="K4201" s="40"/>
      <c r="L4201" s="40"/>
      <c r="M4201" s="40"/>
    </row>
    <row r="4202" spans="1:13" ht="15.75" customHeight="1" x14ac:dyDescent="0.15">
      <c r="A4202" s="45"/>
      <c r="B4202" s="35"/>
      <c r="C4202" s="40"/>
      <c r="D4202" s="192" t="s">
        <v>9040</v>
      </c>
      <c r="E4202" s="193" t="s">
        <v>9041</v>
      </c>
      <c r="F4202" s="40"/>
      <c r="G4202" s="40"/>
      <c r="H4202" s="40"/>
      <c r="I4202" s="40"/>
      <c r="J4202" s="40"/>
      <c r="K4202" s="40"/>
      <c r="L4202" s="40"/>
      <c r="M4202" s="40"/>
    </row>
    <row r="4203" spans="1:13" ht="15.75" customHeight="1" x14ac:dyDescent="0.15">
      <c r="A4203" s="45"/>
      <c r="B4203" s="35"/>
      <c r="C4203" s="40"/>
      <c r="D4203" s="192" t="s">
        <v>9042</v>
      </c>
      <c r="E4203" s="193" t="s">
        <v>9043</v>
      </c>
      <c r="F4203" s="40"/>
      <c r="G4203" s="40"/>
      <c r="H4203" s="40"/>
      <c r="I4203" s="40"/>
      <c r="J4203" s="40"/>
      <c r="K4203" s="40"/>
      <c r="L4203" s="40"/>
      <c r="M4203" s="40"/>
    </row>
    <row r="4204" spans="1:13" ht="15.75" customHeight="1" x14ac:dyDescent="0.15">
      <c r="A4204" s="45"/>
      <c r="B4204" s="35"/>
      <c r="C4204" s="40"/>
      <c r="D4204" s="192" t="s">
        <v>9044</v>
      </c>
      <c r="E4204" s="193" t="s">
        <v>9045</v>
      </c>
      <c r="F4204" s="40"/>
      <c r="G4204" s="40"/>
      <c r="H4204" s="40"/>
      <c r="I4204" s="40"/>
      <c r="J4204" s="40"/>
      <c r="K4204" s="40"/>
      <c r="L4204" s="40"/>
      <c r="M4204" s="40"/>
    </row>
    <row r="4205" spans="1:13" ht="15.75" customHeight="1" x14ac:dyDescent="0.15">
      <c r="A4205" s="45"/>
      <c r="B4205" s="35"/>
      <c r="C4205" s="40"/>
      <c r="D4205" s="192" t="s">
        <v>9046</v>
      </c>
      <c r="E4205" s="193" t="s">
        <v>9047</v>
      </c>
      <c r="F4205" s="40"/>
      <c r="G4205" s="40"/>
      <c r="H4205" s="40"/>
      <c r="I4205" s="40"/>
      <c r="J4205" s="40"/>
      <c r="K4205" s="40"/>
      <c r="L4205" s="40"/>
      <c r="M4205" s="40"/>
    </row>
    <row r="4206" spans="1:13" ht="15.75" customHeight="1" x14ac:dyDescent="0.15">
      <c r="A4206" s="45"/>
      <c r="B4206" s="35"/>
      <c r="C4206" s="40"/>
      <c r="D4206" s="192" t="s">
        <v>9048</v>
      </c>
      <c r="E4206" s="193" t="s">
        <v>9049</v>
      </c>
      <c r="F4206" s="40"/>
      <c r="G4206" s="40"/>
      <c r="H4206" s="40"/>
      <c r="I4206" s="40"/>
      <c r="J4206" s="40"/>
      <c r="K4206" s="40"/>
      <c r="L4206" s="40"/>
      <c r="M4206" s="40"/>
    </row>
    <row r="4207" spans="1:13" ht="15.75" customHeight="1" x14ac:dyDescent="0.15">
      <c r="A4207" s="45"/>
      <c r="B4207" s="35"/>
      <c r="C4207" s="40"/>
      <c r="D4207" s="192" t="s">
        <v>9050</v>
      </c>
      <c r="E4207" s="193" t="s">
        <v>9051</v>
      </c>
      <c r="F4207" s="40"/>
      <c r="G4207" s="40"/>
      <c r="H4207" s="40"/>
      <c r="I4207" s="40"/>
      <c r="J4207" s="40"/>
      <c r="K4207" s="40"/>
      <c r="L4207" s="40"/>
      <c r="M4207" s="40"/>
    </row>
    <row r="4208" spans="1:13" ht="15.75" customHeight="1" x14ac:dyDescent="0.15">
      <c r="A4208" s="45"/>
      <c r="B4208" s="35"/>
      <c r="C4208" s="40"/>
      <c r="D4208" s="192" t="s">
        <v>9052</v>
      </c>
      <c r="E4208" s="193" t="s">
        <v>9053</v>
      </c>
      <c r="F4208" s="40"/>
      <c r="G4208" s="40"/>
      <c r="H4208" s="40"/>
      <c r="I4208" s="40"/>
      <c r="J4208" s="40"/>
      <c r="K4208" s="40"/>
      <c r="L4208" s="40"/>
      <c r="M4208" s="40"/>
    </row>
    <row r="4209" spans="1:13" ht="15.75" customHeight="1" x14ac:dyDescent="0.15">
      <c r="A4209" s="45"/>
      <c r="B4209" s="35"/>
      <c r="C4209" s="40"/>
      <c r="D4209" s="192" t="s">
        <v>9054</v>
      </c>
      <c r="E4209" s="193" t="s">
        <v>9055</v>
      </c>
      <c r="F4209" s="40"/>
      <c r="G4209" s="40"/>
      <c r="H4209" s="40"/>
      <c r="I4209" s="40"/>
      <c r="J4209" s="40"/>
      <c r="K4209" s="40"/>
      <c r="L4209" s="40"/>
      <c r="M4209" s="40"/>
    </row>
    <row r="4210" spans="1:13" ht="15.75" customHeight="1" x14ac:dyDescent="0.15">
      <c r="A4210" s="45"/>
      <c r="B4210" s="35"/>
      <c r="C4210" s="40"/>
      <c r="D4210" s="192" t="s">
        <v>9056</v>
      </c>
      <c r="E4210" s="193" t="s">
        <v>9057</v>
      </c>
      <c r="F4210" s="40"/>
      <c r="G4210" s="40"/>
      <c r="H4210" s="40"/>
      <c r="I4210" s="40"/>
      <c r="J4210" s="40"/>
      <c r="K4210" s="40"/>
      <c r="L4210" s="40"/>
      <c r="M4210" s="40"/>
    </row>
    <row r="4211" spans="1:13" ht="15.75" customHeight="1" x14ac:dyDescent="0.15">
      <c r="A4211" s="45"/>
      <c r="B4211" s="35"/>
      <c r="C4211" s="40"/>
      <c r="D4211" s="192" t="s">
        <v>9058</v>
      </c>
      <c r="E4211" s="193" t="s">
        <v>9059</v>
      </c>
      <c r="F4211" s="40"/>
      <c r="G4211" s="40"/>
      <c r="H4211" s="40"/>
      <c r="I4211" s="40"/>
      <c r="J4211" s="40"/>
      <c r="K4211" s="40"/>
      <c r="L4211" s="40"/>
      <c r="M4211" s="40"/>
    </row>
    <row r="4212" spans="1:13" ht="15.75" customHeight="1" x14ac:dyDescent="0.15">
      <c r="A4212" s="45"/>
      <c r="B4212" s="35"/>
      <c r="C4212" s="40"/>
      <c r="D4212" s="192" t="s">
        <v>9060</v>
      </c>
      <c r="E4212" s="193" t="s">
        <v>9061</v>
      </c>
      <c r="F4212" s="40"/>
      <c r="G4212" s="40"/>
      <c r="H4212" s="40"/>
      <c r="I4212" s="40"/>
      <c r="J4212" s="40"/>
      <c r="K4212" s="40"/>
      <c r="L4212" s="40"/>
      <c r="M4212" s="40"/>
    </row>
    <row r="4213" spans="1:13" ht="15.75" customHeight="1" x14ac:dyDescent="0.15">
      <c r="A4213" s="45"/>
      <c r="B4213" s="35"/>
      <c r="C4213" s="40"/>
      <c r="D4213" s="192" t="s">
        <v>9062</v>
      </c>
      <c r="E4213" s="193" t="s">
        <v>9063</v>
      </c>
      <c r="F4213" s="40"/>
      <c r="G4213" s="40"/>
      <c r="H4213" s="40"/>
      <c r="I4213" s="40"/>
      <c r="J4213" s="40"/>
      <c r="K4213" s="40"/>
      <c r="L4213" s="40"/>
      <c r="M4213" s="40"/>
    </row>
    <row r="4214" spans="1:13" ht="15.75" customHeight="1" x14ac:dyDescent="0.15">
      <c r="A4214" s="45"/>
      <c r="B4214" s="35"/>
      <c r="C4214" s="40"/>
      <c r="D4214" s="192" t="s">
        <v>9064</v>
      </c>
      <c r="E4214" s="193" t="s">
        <v>9065</v>
      </c>
      <c r="F4214" s="40"/>
      <c r="G4214" s="40"/>
      <c r="H4214" s="40"/>
      <c r="I4214" s="40"/>
      <c r="J4214" s="40"/>
      <c r="K4214" s="40"/>
      <c r="L4214" s="40"/>
      <c r="M4214" s="40"/>
    </row>
    <row r="4215" spans="1:13" ht="15.75" customHeight="1" x14ac:dyDescent="0.15">
      <c r="A4215" s="45"/>
      <c r="B4215" s="35"/>
      <c r="C4215" s="40"/>
      <c r="D4215" s="192" t="s">
        <v>9066</v>
      </c>
      <c r="E4215" s="193" t="s">
        <v>9067</v>
      </c>
      <c r="F4215" s="40"/>
      <c r="G4215" s="40"/>
      <c r="H4215" s="40"/>
      <c r="I4215" s="40"/>
      <c r="J4215" s="40"/>
      <c r="K4215" s="40"/>
      <c r="L4215" s="40"/>
      <c r="M4215" s="40"/>
    </row>
    <row r="4216" spans="1:13" ht="15.75" customHeight="1" x14ac:dyDescent="0.15">
      <c r="A4216" s="45"/>
      <c r="B4216" s="35"/>
      <c r="C4216" s="40"/>
      <c r="D4216" s="192" t="s">
        <v>9068</v>
      </c>
      <c r="E4216" s="193" t="s">
        <v>9069</v>
      </c>
      <c r="F4216" s="40"/>
      <c r="G4216" s="40"/>
      <c r="H4216" s="40"/>
      <c r="I4216" s="40"/>
      <c r="J4216" s="40"/>
      <c r="K4216" s="40"/>
      <c r="L4216" s="40"/>
      <c r="M4216" s="40"/>
    </row>
    <row r="4217" spans="1:13" ht="15.75" customHeight="1" x14ac:dyDescent="0.15">
      <c r="A4217" s="45"/>
      <c r="B4217" s="35"/>
      <c r="C4217" s="40"/>
      <c r="D4217" s="192" t="s">
        <v>9070</v>
      </c>
      <c r="E4217" s="193" t="s">
        <v>9071</v>
      </c>
      <c r="F4217" s="40"/>
      <c r="G4217" s="40"/>
      <c r="H4217" s="40"/>
      <c r="I4217" s="40"/>
      <c r="J4217" s="40"/>
      <c r="K4217" s="40"/>
      <c r="L4217" s="40"/>
      <c r="M4217" s="40"/>
    </row>
    <row r="4218" spans="1:13" ht="15.75" customHeight="1" x14ac:dyDescent="0.15">
      <c r="A4218" s="45"/>
      <c r="B4218" s="35"/>
      <c r="C4218" s="40"/>
      <c r="D4218" s="192" t="s">
        <v>9072</v>
      </c>
      <c r="E4218" s="193" t="s">
        <v>9073</v>
      </c>
      <c r="F4218" s="40"/>
      <c r="G4218" s="40"/>
      <c r="H4218" s="40"/>
      <c r="I4218" s="40"/>
      <c r="J4218" s="40"/>
      <c r="K4218" s="40"/>
      <c r="L4218" s="40"/>
      <c r="M4218" s="40"/>
    </row>
    <row r="4219" spans="1:13" ht="15.75" customHeight="1" x14ac:dyDescent="0.15">
      <c r="A4219" s="45"/>
      <c r="B4219" s="35"/>
      <c r="C4219" s="40"/>
      <c r="D4219" s="192" t="s">
        <v>9074</v>
      </c>
      <c r="E4219" s="193" t="s">
        <v>9075</v>
      </c>
      <c r="F4219" s="40"/>
      <c r="G4219" s="40"/>
      <c r="H4219" s="40"/>
      <c r="I4219" s="40"/>
      <c r="J4219" s="40"/>
      <c r="K4219" s="40"/>
      <c r="L4219" s="40"/>
      <c r="M4219" s="40"/>
    </row>
    <row r="4220" spans="1:13" ht="15.75" customHeight="1" x14ac:dyDescent="0.15">
      <c r="A4220" s="45"/>
      <c r="B4220" s="35"/>
      <c r="C4220" s="40"/>
      <c r="D4220" s="192" t="s">
        <v>9076</v>
      </c>
      <c r="E4220" s="193" t="s">
        <v>9077</v>
      </c>
      <c r="F4220" s="40"/>
      <c r="G4220" s="40"/>
      <c r="H4220" s="40"/>
      <c r="I4220" s="40"/>
      <c r="J4220" s="40"/>
      <c r="K4220" s="40"/>
      <c r="L4220" s="40"/>
      <c r="M4220" s="40"/>
    </row>
    <row r="4221" spans="1:13" ht="15.75" customHeight="1" x14ac:dyDescent="0.15">
      <c r="A4221" s="45"/>
      <c r="B4221" s="35"/>
      <c r="C4221" s="40"/>
      <c r="D4221" s="192" t="s">
        <v>9078</v>
      </c>
      <c r="E4221" s="193" t="s">
        <v>9079</v>
      </c>
      <c r="F4221" s="40"/>
      <c r="G4221" s="40"/>
      <c r="H4221" s="40"/>
      <c r="I4221" s="40"/>
      <c r="J4221" s="40"/>
      <c r="K4221" s="40"/>
      <c r="L4221" s="40"/>
      <c r="M4221" s="40"/>
    </row>
    <row r="4222" spans="1:13" ht="15.75" customHeight="1" x14ac:dyDescent="0.15">
      <c r="A4222" s="45"/>
      <c r="B4222" s="35"/>
      <c r="C4222" s="40"/>
      <c r="D4222" s="192" t="s">
        <v>9080</v>
      </c>
      <c r="E4222" s="193" t="s">
        <v>9081</v>
      </c>
      <c r="F4222" s="40"/>
      <c r="G4222" s="40"/>
      <c r="H4222" s="40"/>
      <c r="I4222" s="40"/>
      <c r="J4222" s="40"/>
      <c r="K4222" s="40"/>
      <c r="L4222" s="40"/>
      <c r="M4222" s="40"/>
    </row>
    <row r="4223" spans="1:13" ht="15.75" customHeight="1" x14ac:dyDescent="0.15">
      <c r="A4223" s="45"/>
      <c r="B4223" s="35"/>
      <c r="C4223" s="40"/>
      <c r="D4223" s="192" t="s">
        <v>9082</v>
      </c>
      <c r="E4223" s="193" t="s">
        <v>9083</v>
      </c>
      <c r="F4223" s="40"/>
      <c r="G4223" s="40"/>
      <c r="H4223" s="40"/>
      <c r="I4223" s="40"/>
      <c r="J4223" s="40"/>
      <c r="K4223" s="40"/>
      <c r="L4223" s="40"/>
      <c r="M4223" s="40"/>
    </row>
    <row r="4224" spans="1:13" ht="15.75" customHeight="1" x14ac:dyDescent="0.15">
      <c r="A4224" s="45"/>
      <c r="B4224" s="35"/>
      <c r="C4224" s="40"/>
      <c r="D4224" s="192" t="s">
        <v>9084</v>
      </c>
      <c r="E4224" s="193" t="s">
        <v>9085</v>
      </c>
      <c r="F4224" s="40"/>
      <c r="G4224" s="40"/>
      <c r="H4224" s="40"/>
      <c r="I4224" s="40"/>
      <c r="J4224" s="40"/>
      <c r="K4224" s="40"/>
      <c r="L4224" s="40"/>
      <c r="M4224" s="40"/>
    </row>
    <row r="4225" spans="1:13" ht="15.75" customHeight="1" x14ac:dyDescent="0.15">
      <c r="A4225" s="45"/>
      <c r="B4225" s="35"/>
      <c r="C4225" s="40"/>
      <c r="D4225" s="192" t="s">
        <v>9086</v>
      </c>
      <c r="E4225" s="193" t="s">
        <v>9087</v>
      </c>
      <c r="F4225" s="40"/>
      <c r="G4225" s="40"/>
      <c r="H4225" s="40"/>
      <c r="I4225" s="40"/>
      <c r="J4225" s="40"/>
      <c r="K4225" s="40"/>
      <c r="L4225" s="40"/>
      <c r="M4225" s="40"/>
    </row>
    <row r="4226" spans="1:13" ht="15.75" customHeight="1" x14ac:dyDescent="0.15">
      <c r="A4226" s="45"/>
      <c r="B4226" s="35"/>
      <c r="C4226" s="40"/>
      <c r="D4226" s="192" t="s">
        <v>9088</v>
      </c>
      <c r="E4226" s="193" t="s">
        <v>9089</v>
      </c>
      <c r="F4226" s="40"/>
      <c r="G4226" s="40"/>
      <c r="H4226" s="40"/>
      <c r="I4226" s="40"/>
      <c r="J4226" s="40"/>
      <c r="K4226" s="40"/>
      <c r="L4226" s="40"/>
      <c r="M4226" s="40"/>
    </row>
    <row r="4227" spans="1:13" ht="15.75" customHeight="1" x14ac:dyDescent="0.15">
      <c r="A4227" s="45"/>
      <c r="B4227" s="35"/>
      <c r="C4227" s="40"/>
      <c r="D4227" s="192" t="s">
        <v>9090</v>
      </c>
      <c r="E4227" s="193" t="s">
        <v>9091</v>
      </c>
      <c r="F4227" s="40"/>
      <c r="G4227" s="40"/>
      <c r="H4227" s="40"/>
      <c r="I4227" s="40"/>
      <c r="J4227" s="40"/>
      <c r="K4227" s="40"/>
      <c r="L4227" s="40"/>
      <c r="M4227" s="40"/>
    </row>
    <row r="4228" spans="1:13" ht="15.75" customHeight="1" x14ac:dyDescent="0.15">
      <c r="A4228" s="45"/>
      <c r="B4228" s="35"/>
      <c r="C4228" s="40"/>
      <c r="D4228" s="192" t="s">
        <v>9092</v>
      </c>
      <c r="E4228" s="193" t="s">
        <v>9093</v>
      </c>
      <c r="F4228" s="40"/>
      <c r="G4228" s="40"/>
      <c r="H4228" s="40"/>
      <c r="I4228" s="40"/>
      <c r="J4228" s="40"/>
      <c r="K4228" s="40"/>
      <c r="L4228" s="40"/>
      <c r="M4228" s="40"/>
    </row>
    <row r="4229" spans="1:13" ht="15.75" customHeight="1" x14ac:dyDescent="0.15">
      <c r="A4229" s="45"/>
      <c r="B4229" s="35"/>
      <c r="C4229" s="40"/>
      <c r="D4229" s="192" t="s">
        <v>9094</v>
      </c>
      <c r="E4229" s="193" t="s">
        <v>9095</v>
      </c>
      <c r="F4229" s="40"/>
      <c r="G4229" s="40"/>
      <c r="H4229" s="40"/>
      <c r="I4229" s="40"/>
      <c r="J4229" s="40"/>
      <c r="K4229" s="40"/>
      <c r="L4229" s="40"/>
      <c r="M4229" s="40"/>
    </row>
    <row r="4230" spans="1:13" ht="15.75" customHeight="1" x14ac:dyDescent="0.15">
      <c r="A4230" s="45"/>
      <c r="B4230" s="35"/>
      <c r="C4230" s="40"/>
      <c r="D4230" s="192" t="s">
        <v>9096</v>
      </c>
      <c r="E4230" s="193" t="s">
        <v>9097</v>
      </c>
      <c r="F4230" s="40"/>
      <c r="G4230" s="40"/>
      <c r="H4230" s="40"/>
      <c r="I4230" s="40"/>
      <c r="J4230" s="40"/>
      <c r="K4230" s="40"/>
      <c r="L4230" s="40"/>
      <c r="M4230" s="40"/>
    </row>
    <row r="4231" spans="1:13" ht="15.75" customHeight="1" x14ac:dyDescent="0.15">
      <c r="A4231" s="45"/>
      <c r="B4231" s="35"/>
      <c r="C4231" s="40"/>
      <c r="D4231" s="192" t="s">
        <v>9098</v>
      </c>
      <c r="E4231" s="193" t="s">
        <v>9099</v>
      </c>
      <c r="F4231" s="40"/>
      <c r="G4231" s="40"/>
      <c r="H4231" s="40"/>
      <c r="I4231" s="40"/>
      <c r="J4231" s="40"/>
      <c r="K4231" s="40"/>
      <c r="L4231" s="40"/>
      <c r="M4231" s="40"/>
    </row>
    <row r="4232" spans="1:13" ht="15.75" customHeight="1" x14ac:dyDescent="0.15">
      <c r="A4232" s="45"/>
      <c r="B4232" s="35"/>
      <c r="C4232" s="40"/>
      <c r="D4232" s="192" t="s">
        <v>9100</v>
      </c>
      <c r="E4232" s="193" t="s">
        <v>9101</v>
      </c>
      <c r="F4232" s="40"/>
      <c r="G4232" s="40"/>
      <c r="H4232" s="40"/>
      <c r="I4232" s="40"/>
      <c r="J4232" s="40"/>
      <c r="K4232" s="40"/>
      <c r="L4232" s="40"/>
      <c r="M4232" s="40"/>
    </row>
    <row r="4233" spans="1:13" ht="15.75" customHeight="1" x14ac:dyDescent="0.15">
      <c r="A4233" s="45"/>
      <c r="B4233" s="35"/>
      <c r="C4233" s="40"/>
      <c r="D4233" s="192" t="s">
        <v>9102</v>
      </c>
      <c r="E4233" s="193" t="s">
        <v>9103</v>
      </c>
      <c r="F4233" s="40"/>
      <c r="G4233" s="40"/>
      <c r="H4233" s="40"/>
      <c r="I4233" s="40"/>
      <c r="J4233" s="40"/>
      <c r="K4233" s="40"/>
      <c r="L4233" s="40"/>
      <c r="M4233" s="40"/>
    </row>
    <row r="4234" spans="1:13" ht="15.75" customHeight="1" x14ac:dyDescent="0.15">
      <c r="A4234" s="45"/>
      <c r="B4234" s="35"/>
      <c r="C4234" s="40"/>
      <c r="D4234" s="192" t="s">
        <v>9104</v>
      </c>
      <c r="E4234" s="193" t="s">
        <v>9105</v>
      </c>
      <c r="F4234" s="40"/>
      <c r="G4234" s="40"/>
      <c r="H4234" s="40"/>
      <c r="I4234" s="40"/>
      <c r="J4234" s="40"/>
      <c r="K4234" s="40"/>
      <c r="L4234" s="40"/>
      <c r="M4234" s="40"/>
    </row>
    <row r="4235" spans="1:13" ht="15.75" customHeight="1" x14ac:dyDescent="0.15">
      <c r="A4235" s="45"/>
      <c r="B4235" s="35"/>
      <c r="C4235" s="40"/>
      <c r="D4235" s="192" t="s">
        <v>9106</v>
      </c>
      <c r="E4235" s="193" t="s">
        <v>9107</v>
      </c>
      <c r="F4235" s="40"/>
      <c r="G4235" s="40"/>
      <c r="H4235" s="40"/>
      <c r="I4235" s="40"/>
      <c r="J4235" s="40"/>
      <c r="K4235" s="40"/>
      <c r="L4235" s="40"/>
      <c r="M4235" s="40"/>
    </row>
    <row r="4236" spans="1:13" ht="15.75" customHeight="1" x14ac:dyDescent="0.15">
      <c r="A4236" s="45"/>
      <c r="B4236" s="35"/>
      <c r="C4236" s="40"/>
      <c r="D4236" s="192" t="s">
        <v>9108</v>
      </c>
      <c r="E4236" s="193" t="s">
        <v>9109</v>
      </c>
      <c r="F4236" s="40"/>
      <c r="G4236" s="40"/>
      <c r="H4236" s="40"/>
      <c r="I4236" s="40"/>
      <c r="J4236" s="40"/>
      <c r="K4236" s="40"/>
      <c r="L4236" s="40"/>
      <c r="M4236" s="40"/>
    </row>
    <row r="4237" spans="1:13" ht="15.75" customHeight="1" x14ac:dyDescent="0.15">
      <c r="A4237" s="45"/>
      <c r="B4237" s="35"/>
      <c r="C4237" s="40"/>
      <c r="D4237" s="192" t="s">
        <v>9110</v>
      </c>
      <c r="E4237" s="193" t="s">
        <v>9111</v>
      </c>
      <c r="F4237" s="40"/>
      <c r="G4237" s="40"/>
      <c r="H4237" s="40"/>
      <c r="I4237" s="40"/>
      <c r="J4237" s="40"/>
      <c r="K4237" s="40"/>
      <c r="L4237" s="40"/>
      <c r="M4237" s="40"/>
    </row>
    <row r="4238" spans="1:13" ht="15.75" customHeight="1" x14ac:dyDescent="0.15">
      <c r="A4238" s="45"/>
      <c r="B4238" s="35"/>
      <c r="C4238" s="40"/>
      <c r="D4238" s="192" t="s">
        <v>9112</v>
      </c>
      <c r="E4238" s="193" t="s">
        <v>9113</v>
      </c>
      <c r="F4238" s="40"/>
      <c r="G4238" s="40"/>
      <c r="H4238" s="40"/>
      <c r="I4238" s="40"/>
      <c r="J4238" s="40"/>
      <c r="K4238" s="40"/>
      <c r="L4238" s="40"/>
      <c r="M4238" s="40"/>
    </row>
    <row r="4239" spans="1:13" ht="15.75" customHeight="1" x14ac:dyDescent="0.15">
      <c r="A4239" s="45"/>
      <c r="B4239" s="35"/>
      <c r="C4239" s="40"/>
      <c r="D4239" s="192" t="s">
        <v>9114</v>
      </c>
      <c r="E4239" s="193" t="s">
        <v>9115</v>
      </c>
      <c r="F4239" s="40"/>
      <c r="G4239" s="40"/>
      <c r="H4239" s="40"/>
      <c r="I4239" s="40"/>
      <c r="J4239" s="40"/>
      <c r="K4239" s="40"/>
      <c r="L4239" s="40"/>
      <c r="M4239" s="40"/>
    </row>
    <row r="4240" spans="1:13" ht="15.75" customHeight="1" x14ac:dyDescent="0.15">
      <c r="A4240" s="45"/>
      <c r="B4240" s="35"/>
      <c r="C4240" s="40"/>
      <c r="D4240" s="192" t="s">
        <v>9116</v>
      </c>
      <c r="E4240" s="193" t="s">
        <v>9117</v>
      </c>
      <c r="F4240" s="40"/>
      <c r="G4240" s="40"/>
      <c r="H4240" s="40"/>
      <c r="I4240" s="40"/>
      <c r="J4240" s="40"/>
      <c r="K4240" s="40"/>
      <c r="L4240" s="40"/>
      <c r="M4240" s="40"/>
    </row>
    <row r="4241" spans="1:13" ht="15.75" customHeight="1" x14ac:dyDescent="0.15">
      <c r="A4241" s="45"/>
      <c r="B4241" s="35"/>
      <c r="C4241" s="40"/>
      <c r="D4241" s="192" t="s">
        <v>9118</v>
      </c>
      <c r="E4241" s="193" t="s">
        <v>9119</v>
      </c>
      <c r="F4241" s="40"/>
      <c r="G4241" s="40"/>
      <c r="H4241" s="40"/>
      <c r="I4241" s="40"/>
      <c r="J4241" s="40"/>
      <c r="K4241" s="40"/>
      <c r="L4241" s="40"/>
      <c r="M4241" s="40"/>
    </row>
    <row r="4242" spans="1:13" ht="15.75" customHeight="1" x14ac:dyDescent="0.15">
      <c r="A4242" s="45"/>
      <c r="B4242" s="35"/>
      <c r="C4242" s="40"/>
      <c r="D4242" s="192" t="s">
        <v>9120</v>
      </c>
      <c r="E4242" s="193" t="s">
        <v>9121</v>
      </c>
      <c r="F4242" s="40"/>
      <c r="G4242" s="40"/>
      <c r="H4242" s="40"/>
      <c r="I4242" s="40"/>
      <c r="J4242" s="40"/>
      <c r="K4242" s="40"/>
      <c r="L4242" s="40"/>
      <c r="M4242" s="40"/>
    </row>
    <row r="4243" spans="1:13" ht="15.75" customHeight="1" x14ac:dyDescent="0.15">
      <c r="A4243" s="45"/>
      <c r="B4243" s="35"/>
      <c r="C4243" s="40"/>
      <c r="D4243" s="192" t="s">
        <v>9122</v>
      </c>
      <c r="E4243" s="193" t="s">
        <v>9123</v>
      </c>
      <c r="F4243" s="40"/>
      <c r="G4243" s="40"/>
      <c r="H4243" s="40"/>
      <c r="I4243" s="40"/>
      <c r="J4243" s="40"/>
      <c r="K4243" s="40"/>
      <c r="L4243" s="40"/>
      <c r="M4243" s="40"/>
    </row>
    <row r="4244" spans="1:13" ht="15.75" customHeight="1" x14ac:dyDescent="0.15">
      <c r="A4244" s="45"/>
      <c r="B4244" s="35"/>
      <c r="C4244" s="40"/>
      <c r="D4244" s="192" t="s">
        <v>9124</v>
      </c>
      <c r="E4244" s="193" t="s">
        <v>9125</v>
      </c>
      <c r="F4244" s="40"/>
      <c r="G4244" s="40"/>
      <c r="H4244" s="40"/>
      <c r="I4244" s="40"/>
      <c r="J4244" s="40"/>
      <c r="K4244" s="40"/>
      <c r="L4244" s="40"/>
      <c r="M4244" s="40"/>
    </row>
    <row r="4245" spans="1:13" ht="15.75" customHeight="1" x14ac:dyDescent="0.15">
      <c r="A4245" s="45"/>
      <c r="B4245" s="35"/>
      <c r="C4245" s="40"/>
      <c r="D4245" s="192" t="s">
        <v>9126</v>
      </c>
      <c r="E4245" s="193" t="s">
        <v>9127</v>
      </c>
      <c r="F4245" s="40"/>
      <c r="G4245" s="40"/>
      <c r="H4245" s="40"/>
      <c r="I4245" s="40"/>
      <c r="J4245" s="40"/>
      <c r="K4245" s="40"/>
      <c r="L4245" s="40"/>
      <c r="M4245" s="40"/>
    </row>
    <row r="4246" spans="1:13" ht="15.75" customHeight="1" x14ac:dyDescent="0.15">
      <c r="A4246" s="45"/>
      <c r="B4246" s="35"/>
      <c r="C4246" s="40"/>
      <c r="D4246" s="192" t="s">
        <v>9128</v>
      </c>
      <c r="E4246" s="193" t="s">
        <v>9129</v>
      </c>
      <c r="F4246" s="40"/>
      <c r="G4246" s="40"/>
      <c r="H4246" s="40"/>
      <c r="I4246" s="40"/>
      <c r="J4246" s="40"/>
      <c r="K4246" s="40"/>
      <c r="L4246" s="40"/>
      <c r="M4246" s="40"/>
    </row>
    <row r="4247" spans="1:13" ht="15.75" customHeight="1" x14ac:dyDescent="0.15">
      <c r="A4247" s="45"/>
      <c r="B4247" s="35"/>
      <c r="C4247" s="40"/>
      <c r="D4247" s="192" t="s">
        <v>9130</v>
      </c>
      <c r="E4247" s="193" t="s">
        <v>9131</v>
      </c>
      <c r="F4247" s="40"/>
      <c r="G4247" s="40"/>
      <c r="H4247" s="40"/>
      <c r="I4247" s="40"/>
      <c r="J4247" s="40"/>
      <c r="K4247" s="40"/>
      <c r="L4247" s="40"/>
      <c r="M4247" s="40"/>
    </row>
    <row r="4248" spans="1:13" ht="15.75" customHeight="1" x14ac:dyDescent="0.15">
      <c r="A4248" s="45"/>
      <c r="B4248" s="35"/>
      <c r="C4248" s="40"/>
      <c r="D4248" s="192" t="s">
        <v>9132</v>
      </c>
      <c r="E4248" s="193" t="s">
        <v>9133</v>
      </c>
      <c r="F4248" s="40"/>
      <c r="G4248" s="40"/>
      <c r="H4248" s="40"/>
      <c r="I4248" s="40"/>
      <c r="J4248" s="40"/>
      <c r="K4248" s="40"/>
      <c r="L4248" s="40"/>
      <c r="M4248" s="40"/>
    </row>
    <row r="4249" spans="1:13" ht="15.75" customHeight="1" x14ac:dyDescent="0.15">
      <c r="A4249" s="45"/>
      <c r="B4249" s="35"/>
      <c r="C4249" s="40"/>
      <c r="D4249" s="192" t="s">
        <v>9134</v>
      </c>
      <c r="E4249" s="193" t="s">
        <v>9135</v>
      </c>
      <c r="F4249" s="40"/>
      <c r="G4249" s="40"/>
      <c r="H4249" s="40"/>
      <c r="I4249" s="40"/>
      <c r="J4249" s="40"/>
      <c r="K4249" s="40"/>
      <c r="L4249" s="40"/>
      <c r="M4249" s="40"/>
    </row>
    <row r="4250" spans="1:13" ht="15.75" customHeight="1" x14ac:dyDescent="0.15">
      <c r="A4250" s="45"/>
      <c r="B4250" s="35"/>
      <c r="C4250" s="40"/>
      <c r="D4250" s="192" t="s">
        <v>9136</v>
      </c>
      <c r="E4250" s="193" t="s">
        <v>9137</v>
      </c>
      <c r="F4250" s="40"/>
      <c r="G4250" s="40"/>
      <c r="H4250" s="40"/>
      <c r="I4250" s="40"/>
      <c r="J4250" s="40"/>
      <c r="K4250" s="40"/>
      <c r="L4250" s="40"/>
      <c r="M4250" s="40"/>
    </row>
    <row r="4251" spans="1:13" ht="15.75" customHeight="1" x14ac:dyDescent="0.15">
      <c r="A4251" s="45"/>
      <c r="B4251" s="35"/>
      <c r="C4251" s="40"/>
      <c r="D4251" s="192" t="s">
        <v>9138</v>
      </c>
      <c r="E4251" s="193" t="s">
        <v>9139</v>
      </c>
      <c r="F4251" s="40"/>
      <c r="G4251" s="40"/>
      <c r="H4251" s="40"/>
      <c r="I4251" s="40"/>
      <c r="J4251" s="40"/>
      <c r="K4251" s="40"/>
      <c r="L4251" s="40"/>
      <c r="M4251" s="40"/>
    </row>
    <row r="4252" spans="1:13" ht="15.75" customHeight="1" x14ac:dyDescent="0.15">
      <c r="A4252" s="45"/>
      <c r="B4252" s="35"/>
      <c r="C4252" s="40"/>
      <c r="D4252" s="192" t="s">
        <v>9140</v>
      </c>
      <c r="E4252" s="193" t="s">
        <v>9141</v>
      </c>
      <c r="F4252" s="40"/>
      <c r="G4252" s="40"/>
      <c r="H4252" s="40"/>
      <c r="I4252" s="40"/>
      <c r="J4252" s="40"/>
      <c r="K4252" s="40"/>
      <c r="L4252" s="40"/>
      <c r="M4252" s="40"/>
    </row>
    <row r="4253" spans="1:13" ht="15.75" customHeight="1" x14ac:dyDescent="0.15">
      <c r="A4253" s="45"/>
      <c r="B4253" s="35"/>
      <c r="C4253" s="40"/>
      <c r="D4253" s="192" t="s">
        <v>9142</v>
      </c>
      <c r="E4253" s="193" t="s">
        <v>9143</v>
      </c>
      <c r="F4253" s="40"/>
      <c r="G4253" s="40"/>
      <c r="H4253" s="40"/>
      <c r="I4253" s="40"/>
      <c r="J4253" s="40"/>
      <c r="K4253" s="40"/>
      <c r="L4253" s="40"/>
      <c r="M4253" s="40"/>
    </row>
    <row r="4254" spans="1:13" ht="15.75" customHeight="1" x14ac:dyDescent="0.15">
      <c r="A4254" s="45"/>
      <c r="B4254" s="35"/>
      <c r="C4254" s="40"/>
      <c r="D4254" s="192" t="s">
        <v>9144</v>
      </c>
      <c r="E4254" s="193" t="s">
        <v>9145</v>
      </c>
      <c r="F4254" s="40"/>
      <c r="G4254" s="40"/>
      <c r="H4254" s="40"/>
      <c r="I4254" s="40"/>
      <c r="J4254" s="40"/>
      <c r="K4254" s="40"/>
      <c r="L4254" s="40"/>
      <c r="M4254" s="40"/>
    </row>
    <row r="4255" spans="1:13" ht="15.75" customHeight="1" x14ac:dyDescent="0.15">
      <c r="A4255" s="45"/>
      <c r="B4255" s="35"/>
      <c r="C4255" s="40"/>
      <c r="D4255" s="192" t="s">
        <v>9146</v>
      </c>
      <c r="E4255" s="193" t="s">
        <v>9147</v>
      </c>
      <c r="F4255" s="40"/>
      <c r="G4255" s="40"/>
      <c r="H4255" s="40"/>
      <c r="I4255" s="40"/>
      <c r="J4255" s="40"/>
      <c r="K4255" s="40"/>
      <c r="L4255" s="40"/>
      <c r="M4255" s="40"/>
    </row>
    <row r="4256" spans="1:13" ht="15.75" customHeight="1" x14ac:dyDescent="0.15">
      <c r="A4256" s="45"/>
      <c r="B4256" s="35"/>
      <c r="C4256" s="40"/>
      <c r="D4256" s="192" t="s">
        <v>9148</v>
      </c>
      <c r="E4256" s="193" t="s">
        <v>9149</v>
      </c>
      <c r="F4256" s="40"/>
      <c r="G4256" s="40"/>
      <c r="H4256" s="40"/>
      <c r="I4256" s="40"/>
      <c r="J4256" s="40"/>
      <c r="K4256" s="40"/>
      <c r="L4256" s="40"/>
      <c r="M4256" s="40"/>
    </row>
    <row r="4257" spans="1:13" ht="15.75" customHeight="1" x14ac:dyDescent="0.15">
      <c r="A4257" s="45"/>
      <c r="B4257" s="35"/>
      <c r="C4257" s="40"/>
      <c r="D4257" s="192" t="s">
        <v>9150</v>
      </c>
      <c r="E4257" s="193" t="s">
        <v>9151</v>
      </c>
      <c r="F4257" s="40"/>
      <c r="G4257" s="40"/>
      <c r="H4257" s="40"/>
      <c r="I4257" s="40"/>
      <c r="J4257" s="40"/>
      <c r="K4257" s="40"/>
      <c r="L4257" s="40"/>
      <c r="M4257" s="40"/>
    </row>
    <row r="4258" spans="1:13" ht="15.75" customHeight="1" x14ac:dyDescent="0.15">
      <c r="A4258" s="45"/>
      <c r="B4258" s="35"/>
      <c r="C4258" s="40"/>
      <c r="D4258" s="192" t="s">
        <v>9152</v>
      </c>
      <c r="E4258" s="193" t="s">
        <v>9153</v>
      </c>
      <c r="F4258" s="40"/>
      <c r="G4258" s="40"/>
      <c r="H4258" s="40"/>
      <c r="I4258" s="40"/>
      <c r="J4258" s="40"/>
      <c r="K4258" s="40"/>
      <c r="L4258" s="40"/>
      <c r="M4258" s="40"/>
    </row>
    <row r="4259" spans="1:13" ht="15.75" customHeight="1" x14ac:dyDescent="0.15">
      <c r="A4259" s="45"/>
      <c r="B4259" s="35"/>
      <c r="C4259" s="40"/>
      <c r="D4259" s="192" t="s">
        <v>9154</v>
      </c>
      <c r="E4259" s="193" t="s">
        <v>9155</v>
      </c>
      <c r="F4259" s="40"/>
      <c r="G4259" s="40"/>
      <c r="H4259" s="40"/>
      <c r="I4259" s="40"/>
      <c r="J4259" s="40"/>
      <c r="K4259" s="40"/>
      <c r="L4259" s="40"/>
      <c r="M4259" s="40"/>
    </row>
    <row r="4260" spans="1:13" ht="15.75" customHeight="1" x14ac:dyDescent="0.15">
      <c r="A4260" s="45"/>
      <c r="B4260" s="35"/>
      <c r="C4260" s="40"/>
      <c r="D4260" s="192" t="s">
        <v>9156</v>
      </c>
      <c r="E4260" s="193" t="s">
        <v>9157</v>
      </c>
      <c r="F4260" s="40"/>
      <c r="G4260" s="40"/>
      <c r="H4260" s="40"/>
      <c r="I4260" s="40"/>
      <c r="J4260" s="40"/>
      <c r="K4260" s="40"/>
      <c r="L4260" s="40"/>
      <c r="M4260" s="40"/>
    </row>
    <row r="4261" spans="1:13" ht="15.75" customHeight="1" x14ac:dyDescent="0.15">
      <c r="A4261" s="45"/>
      <c r="B4261" s="35"/>
      <c r="C4261" s="40"/>
      <c r="D4261" s="192" t="s">
        <v>9158</v>
      </c>
      <c r="E4261" s="193" t="s">
        <v>9159</v>
      </c>
      <c r="F4261" s="40"/>
      <c r="G4261" s="40"/>
      <c r="H4261" s="40"/>
      <c r="I4261" s="40"/>
      <c r="J4261" s="40"/>
      <c r="K4261" s="40"/>
      <c r="L4261" s="40"/>
      <c r="M4261" s="40"/>
    </row>
    <row r="4262" spans="1:13" ht="15.75" customHeight="1" x14ac:dyDescent="0.15">
      <c r="A4262" s="45"/>
      <c r="B4262" s="35"/>
      <c r="C4262" s="40"/>
      <c r="D4262" s="192" t="s">
        <v>9160</v>
      </c>
      <c r="E4262" s="193" t="s">
        <v>9161</v>
      </c>
      <c r="F4262" s="40"/>
      <c r="G4262" s="40"/>
      <c r="H4262" s="40"/>
      <c r="I4262" s="40"/>
      <c r="J4262" s="40"/>
      <c r="K4262" s="40"/>
      <c r="L4262" s="40"/>
      <c r="M4262" s="40"/>
    </row>
    <row r="4263" spans="1:13" ht="15.75" customHeight="1" x14ac:dyDescent="0.15">
      <c r="A4263" s="45"/>
      <c r="B4263" s="35"/>
      <c r="C4263" s="40"/>
      <c r="D4263" s="192" t="s">
        <v>9162</v>
      </c>
      <c r="E4263" s="193" t="s">
        <v>9163</v>
      </c>
      <c r="F4263" s="40"/>
      <c r="G4263" s="40"/>
      <c r="H4263" s="40"/>
      <c r="I4263" s="40"/>
      <c r="J4263" s="40"/>
      <c r="K4263" s="40"/>
      <c r="L4263" s="40"/>
      <c r="M4263" s="40"/>
    </row>
    <row r="4264" spans="1:13" ht="15.75" customHeight="1" x14ac:dyDescent="0.15">
      <c r="A4264" s="45"/>
      <c r="B4264" s="35"/>
      <c r="C4264" s="40"/>
      <c r="D4264" s="192" t="s">
        <v>9164</v>
      </c>
      <c r="E4264" s="193" t="s">
        <v>9165</v>
      </c>
      <c r="F4264" s="40"/>
      <c r="G4264" s="40"/>
      <c r="H4264" s="40"/>
      <c r="I4264" s="40"/>
      <c r="J4264" s="40"/>
      <c r="K4264" s="40"/>
      <c r="L4264" s="40"/>
      <c r="M4264" s="40"/>
    </row>
    <row r="4265" spans="1:13" ht="15.75" customHeight="1" x14ac:dyDescent="0.15">
      <c r="A4265" s="45"/>
      <c r="B4265" s="35"/>
      <c r="C4265" s="40"/>
      <c r="D4265" s="192" t="s">
        <v>9166</v>
      </c>
      <c r="E4265" s="193" t="s">
        <v>9167</v>
      </c>
      <c r="F4265" s="40"/>
      <c r="G4265" s="40"/>
      <c r="H4265" s="40"/>
      <c r="I4265" s="40"/>
      <c r="J4265" s="40"/>
      <c r="K4265" s="40"/>
      <c r="L4265" s="40"/>
      <c r="M4265" s="40"/>
    </row>
    <row r="4266" spans="1:13" ht="15.75" customHeight="1" x14ac:dyDescent="0.15">
      <c r="A4266" s="45"/>
      <c r="B4266" s="35"/>
      <c r="C4266" s="40"/>
      <c r="D4266" s="192" t="s">
        <v>9168</v>
      </c>
      <c r="E4266" s="193" t="s">
        <v>9169</v>
      </c>
      <c r="F4266" s="40"/>
      <c r="G4266" s="40"/>
      <c r="H4266" s="40"/>
      <c r="I4266" s="40"/>
      <c r="J4266" s="40"/>
      <c r="K4266" s="40"/>
      <c r="L4266" s="40"/>
      <c r="M4266" s="40"/>
    </row>
    <row r="4267" spans="1:13" ht="15.75" customHeight="1" x14ac:dyDescent="0.15">
      <c r="A4267" s="45"/>
      <c r="B4267" s="35"/>
      <c r="C4267" s="40"/>
      <c r="D4267" s="192" t="s">
        <v>9170</v>
      </c>
      <c r="E4267" s="193" t="s">
        <v>9171</v>
      </c>
      <c r="F4267" s="40"/>
      <c r="G4267" s="40"/>
      <c r="H4267" s="40"/>
      <c r="I4267" s="40"/>
      <c r="J4267" s="40"/>
      <c r="K4267" s="40"/>
      <c r="L4267" s="40"/>
      <c r="M4267" s="40"/>
    </row>
    <row r="4268" spans="1:13" ht="15.75" customHeight="1" x14ac:dyDescent="0.15">
      <c r="A4268" s="45"/>
      <c r="B4268" s="35"/>
      <c r="C4268" s="40"/>
      <c r="D4268" s="192" t="s">
        <v>9172</v>
      </c>
      <c r="E4268" s="193" t="s">
        <v>9173</v>
      </c>
      <c r="F4268" s="40"/>
      <c r="G4268" s="40"/>
      <c r="H4268" s="40"/>
      <c r="I4268" s="40"/>
      <c r="J4268" s="40"/>
      <c r="K4268" s="40"/>
      <c r="L4268" s="40"/>
      <c r="M4268" s="40"/>
    </row>
    <row r="4269" spans="1:13" ht="15.75" customHeight="1" x14ac:dyDescent="0.15">
      <c r="A4269" s="45"/>
      <c r="B4269" s="35"/>
      <c r="C4269" s="40"/>
      <c r="D4269" s="192" t="s">
        <v>9174</v>
      </c>
      <c r="E4269" s="193" t="s">
        <v>9175</v>
      </c>
      <c r="F4269" s="40"/>
      <c r="G4269" s="40"/>
      <c r="H4269" s="40"/>
      <c r="I4269" s="40"/>
      <c r="J4269" s="40"/>
      <c r="K4269" s="40"/>
      <c r="L4269" s="40"/>
      <c r="M4269" s="40"/>
    </row>
    <row r="4270" spans="1:13" ht="15.75" customHeight="1" x14ac:dyDescent="0.15">
      <c r="A4270" s="45"/>
      <c r="B4270" s="35"/>
      <c r="C4270" s="40"/>
      <c r="D4270" s="192" t="s">
        <v>9176</v>
      </c>
      <c r="E4270" s="193" t="s">
        <v>9177</v>
      </c>
      <c r="F4270" s="40"/>
      <c r="G4270" s="40"/>
      <c r="H4270" s="40"/>
      <c r="I4270" s="40"/>
      <c r="J4270" s="40"/>
      <c r="K4270" s="40"/>
      <c r="L4270" s="40"/>
      <c r="M4270" s="40"/>
    </row>
    <row r="4271" spans="1:13" ht="15.75" customHeight="1" x14ac:dyDescent="0.15">
      <c r="A4271" s="45"/>
      <c r="B4271" s="35"/>
      <c r="C4271" s="40"/>
      <c r="D4271" s="192" t="s">
        <v>9178</v>
      </c>
      <c r="E4271" s="193" t="s">
        <v>9179</v>
      </c>
      <c r="F4271" s="40"/>
      <c r="G4271" s="40"/>
      <c r="H4271" s="40"/>
      <c r="I4271" s="40"/>
      <c r="J4271" s="40"/>
      <c r="K4271" s="40"/>
      <c r="L4271" s="40"/>
      <c r="M4271" s="40"/>
    </row>
    <row r="4272" spans="1:13" ht="15.75" customHeight="1" x14ac:dyDescent="0.15">
      <c r="A4272" s="45"/>
      <c r="B4272" s="35"/>
      <c r="C4272" s="40"/>
      <c r="D4272" s="192" t="s">
        <v>9180</v>
      </c>
      <c r="E4272" s="193" t="s">
        <v>9181</v>
      </c>
      <c r="F4272" s="40"/>
      <c r="G4272" s="40"/>
      <c r="H4272" s="40"/>
      <c r="I4272" s="40"/>
      <c r="J4272" s="40"/>
      <c r="K4272" s="40"/>
      <c r="L4272" s="40"/>
      <c r="M4272" s="40"/>
    </row>
    <row r="4273" spans="1:13" ht="15.75" customHeight="1" x14ac:dyDescent="0.15">
      <c r="A4273" s="45"/>
      <c r="B4273" s="35"/>
      <c r="C4273" s="40"/>
      <c r="D4273" s="192" t="s">
        <v>9182</v>
      </c>
      <c r="E4273" s="193" t="s">
        <v>9183</v>
      </c>
      <c r="F4273" s="40"/>
      <c r="G4273" s="40"/>
      <c r="H4273" s="40"/>
      <c r="I4273" s="40"/>
      <c r="J4273" s="40"/>
      <c r="K4273" s="40"/>
      <c r="L4273" s="40"/>
      <c r="M4273" s="40"/>
    </row>
    <row r="4274" spans="1:13" ht="15.75" customHeight="1" x14ac:dyDescent="0.15">
      <c r="A4274" s="45"/>
      <c r="B4274" s="35"/>
      <c r="C4274" s="40"/>
      <c r="D4274" s="192" t="s">
        <v>9184</v>
      </c>
      <c r="E4274" s="193" t="s">
        <v>9185</v>
      </c>
      <c r="F4274" s="40"/>
      <c r="G4274" s="40"/>
      <c r="H4274" s="40"/>
      <c r="I4274" s="40"/>
      <c r="J4274" s="40"/>
      <c r="K4274" s="40"/>
      <c r="L4274" s="40"/>
      <c r="M4274" s="40"/>
    </row>
    <row r="4275" spans="1:13" ht="15.75" customHeight="1" x14ac:dyDescent="0.15">
      <c r="A4275" s="45"/>
      <c r="B4275" s="35"/>
      <c r="C4275" s="40"/>
      <c r="D4275" s="192" t="s">
        <v>9186</v>
      </c>
      <c r="E4275" s="193" t="s">
        <v>9187</v>
      </c>
      <c r="F4275" s="40"/>
      <c r="G4275" s="40"/>
      <c r="H4275" s="40"/>
      <c r="I4275" s="40"/>
      <c r="J4275" s="40"/>
      <c r="K4275" s="40"/>
      <c r="L4275" s="40"/>
      <c r="M4275" s="40"/>
    </row>
    <row r="4276" spans="1:13" ht="15.75" customHeight="1" x14ac:dyDescent="0.15">
      <c r="A4276" s="45"/>
      <c r="B4276" s="35"/>
      <c r="C4276" s="40"/>
      <c r="D4276" s="192" t="s">
        <v>9188</v>
      </c>
      <c r="E4276" s="193" t="s">
        <v>9189</v>
      </c>
      <c r="F4276" s="40"/>
      <c r="G4276" s="40"/>
      <c r="H4276" s="40"/>
      <c r="I4276" s="40"/>
      <c r="J4276" s="40"/>
      <c r="K4276" s="40"/>
      <c r="L4276" s="40"/>
      <c r="M4276" s="40"/>
    </row>
    <row r="4277" spans="1:13" ht="15.75" customHeight="1" x14ac:dyDescent="0.15">
      <c r="A4277" s="45"/>
      <c r="B4277" s="35"/>
      <c r="C4277" s="40"/>
      <c r="D4277" s="192" t="s">
        <v>9190</v>
      </c>
      <c r="E4277" s="193" t="s">
        <v>9191</v>
      </c>
      <c r="F4277" s="40"/>
      <c r="G4277" s="40"/>
      <c r="H4277" s="40"/>
      <c r="I4277" s="40"/>
      <c r="J4277" s="40"/>
      <c r="K4277" s="40"/>
      <c r="L4277" s="40"/>
      <c r="M4277" s="40"/>
    </row>
    <row r="4278" spans="1:13" ht="15.75" customHeight="1" x14ac:dyDescent="0.15">
      <c r="A4278" s="45"/>
      <c r="B4278" s="35"/>
      <c r="C4278" s="40"/>
      <c r="D4278" s="192" t="s">
        <v>9192</v>
      </c>
      <c r="E4278" s="193" t="s">
        <v>9193</v>
      </c>
      <c r="F4278" s="40"/>
      <c r="G4278" s="40"/>
      <c r="H4278" s="40"/>
      <c r="I4278" s="40"/>
      <c r="J4278" s="40"/>
      <c r="K4278" s="40"/>
      <c r="L4278" s="40"/>
      <c r="M4278" s="40"/>
    </row>
    <row r="4279" spans="1:13" ht="15.75" customHeight="1" x14ac:dyDescent="0.15">
      <c r="A4279" s="45"/>
      <c r="B4279" s="35"/>
      <c r="C4279" s="40"/>
      <c r="D4279" s="192" t="s">
        <v>9194</v>
      </c>
      <c r="E4279" s="193" t="s">
        <v>9195</v>
      </c>
      <c r="F4279" s="40"/>
      <c r="G4279" s="40"/>
      <c r="H4279" s="40"/>
      <c r="I4279" s="40"/>
      <c r="J4279" s="40"/>
      <c r="K4279" s="40"/>
      <c r="L4279" s="40"/>
      <c r="M4279" s="40"/>
    </row>
    <row r="4280" spans="1:13" ht="15.75" customHeight="1" x14ac:dyDescent="0.15">
      <c r="A4280" s="45"/>
      <c r="B4280" s="35"/>
      <c r="C4280" s="40"/>
      <c r="D4280" s="192" t="s">
        <v>9196</v>
      </c>
      <c r="E4280" s="193" t="s">
        <v>9197</v>
      </c>
      <c r="F4280" s="40"/>
      <c r="G4280" s="40"/>
      <c r="H4280" s="40"/>
      <c r="I4280" s="40"/>
      <c r="J4280" s="40"/>
      <c r="K4280" s="40"/>
      <c r="L4280" s="40"/>
      <c r="M4280" s="40"/>
    </row>
    <row r="4281" spans="1:13" ht="15.75" customHeight="1" x14ac:dyDescent="0.15">
      <c r="A4281" s="45"/>
      <c r="B4281" s="35"/>
      <c r="C4281" s="40"/>
      <c r="D4281" s="192" t="s">
        <v>9198</v>
      </c>
      <c r="E4281" s="193" t="s">
        <v>9199</v>
      </c>
      <c r="F4281" s="40"/>
      <c r="G4281" s="40"/>
      <c r="H4281" s="40"/>
      <c r="I4281" s="40"/>
      <c r="J4281" s="40"/>
      <c r="K4281" s="40"/>
      <c r="L4281" s="40"/>
      <c r="M4281" s="40"/>
    </row>
    <row r="4282" spans="1:13" ht="15.75" customHeight="1" x14ac:dyDescent="0.15">
      <c r="A4282" s="45"/>
      <c r="B4282" s="35"/>
      <c r="C4282" s="40"/>
      <c r="D4282" s="192" t="s">
        <v>9200</v>
      </c>
      <c r="E4282" s="193" t="s">
        <v>9201</v>
      </c>
      <c r="F4282" s="40"/>
      <c r="G4282" s="40"/>
      <c r="H4282" s="40"/>
      <c r="I4282" s="40"/>
      <c r="J4282" s="40"/>
      <c r="K4282" s="40"/>
      <c r="L4282" s="40"/>
      <c r="M4282" s="40"/>
    </row>
    <row r="4283" spans="1:13" ht="15.75" customHeight="1" x14ac:dyDescent="0.15">
      <c r="A4283" s="45"/>
      <c r="B4283" s="35"/>
      <c r="C4283" s="40"/>
      <c r="D4283" s="192" t="s">
        <v>9202</v>
      </c>
      <c r="E4283" s="193" t="s">
        <v>9203</v>
      </c>
      <c r="F4283" s="40"/>
      <c r="G4283" s="40"/>
      <c r="H4283" s="40"/>
      <c r="I4283" s="40"/>
      <c r="J4283" s="40"/>
      <c r="K4283" s="40"/>
      <c r="L4283" s="40"/>
      <c r="M4283" s="40"/>
    </row>
    <row r="4284" spans="1:13" ht="15.75" customHeight="1" x14ac:dyDescent="0.15">
      <c r="A4284" s="45"/>
      <c r="B4284" s="35"/>
      <c r="C4284" s="40"/>
      <c r="D4284" s="192" t="s">
        <v>9204</v>
      </c>
      <c r="E4284" s="193" t="s">
        <v>9205</v>
      </c>
      <c r="F4284" s="40"/>
      <c r="G4284" s="40"/>
      <c r="H4284" s="40"/>
      <c r="I4284" s="40"/>
      <c r="J4284" s="40"/>
      <c r="K4284" s="40"/>
      <c r="L4284" s="40"/>
      <c r="M4284" s="40"/>
    </row>
    <row r="4285" spans="1:13" ht="15.75" customHeight="1" x14ac:dyDescent="0.15">
      <c r="A4285" s="45"/>
      <c r="B4285" s="35"/>
      <c r="C4285" s="40"/>
      <c r="D4285" s="192" t="s">
        <v>9206</v>
      </c>
      <c r="E4285" s="193" t="s">
        <v>9207</v>
      </c>
      <c r="F4285" s="40"/>
      <c r="G4285" s="40"/>
      <c r="H4285" s="40"/>
      <c r="I4285" s="40"/>
      <c r="J4285" s="40"/>
      <c r="K4285" s="40"/>
      <c r="L4285" s="40"/>
      <c r="M4285" s="40"/>
    </row>
    <row r="4286" spans="1:13" ht="15.75" customHeight="1" x14ac:dyDescent="0.15">
      <c r="A4286" s="45"/>
      <c r="B4286" s="35"/>
      <c r="C4286" s="40"/>
      <c r="D4286" s="192" t="s">
        <v>9208</v>
      </c>
      <c r="E4286" s="193" t="s">
        <v>9209</v>
      </c>
      <c r="F4286" s="40"/>
      <c r="G4286" s="40"/>
      <c r="H4286" s="40"/>
      <c r="I4286" s="40"/>
      <c r="J4286" s="40"/>
      <c r="K4286" s="40"/>
      <c r="L4286" s="40"/>
      <c r="M4286" s="40"/>
    </row>
    <row r="4287" spans="1:13" ht="15.75" customHeight="1" x14ac:dyDescent="0.15">
      <c r="A4287" s="45"/>
      <c r="B4287" s="35"/>
      <c r="C4287" s="40"/>
      <c r="D4287" s="192" t="s">
        <v>9210</v>
      </c>
      <c r="E4287" s="193" t="s">
        <v>9211</v>
      </c>
      <c r="F4287" s="40"/>
      <c r="G4287" s="40"/>
      <c r="H4287" s="40"/>
      <c r="I4287" s="40"/>
      <c r="J4287" s="40"/>
      <c r="K4287" s="40"/>
      <c r="L4287" s="40"/>
      <c r="M4287" s="40"/>
    </row>
    <row r="4288" spans="1:13" ht="15.75" customHeight="1" x14ac:dyDescent="0.15">
      <c r="A4288" s="45"/>
      <c r="B4288" s="35"/>
      <c r="C4288" s="40"/>
      <c r="D4288" s="192" t="s">
        <v>9212</v>
      </c>
      <c r="E4288" s="193" t="s">
        <v>9213</v>
      </c>
      <c r="F4288" s="40"/>
      <c r="G4288" s="40"/>
      <c r="H4288" s="40"/>
      <c r="I4288" s="40"/>
      <c r="J4288" s="40"/>
      <c r="K4288" s="40"/>
      <c r="L4288" s="40"/>
      <c r="M4288" s="40"/>
    </row>
    <row r="4289" spans="1:13" ht="15.75" customHeight="1" x14ac:dyDescent="0.15">
      <c r="A4289" s="45"/>
      <c r="B4289" s="35"/>
      <c r="C4289" s="40"/>
      <c r="D4289" s="192" t="s">
        <v>9214</v>
      </c>
      <c r="E4289" s="193" t="s">
        <v>9215</v>
      </c>
      <c r="F4289" s="40"/>
      <c r="G4289" s="40"/>
      <c r="H4289" s="40"/>
      <c r="I4289" s="40"/>
      <c r="J4289" s="40"/>
      <c r="K4289" s="40"/>
      <c r="L4289" s="40"/>
      <c r="M4289" s="40"/>
    </row>
    <row r="4290" spans="1:13" ht="15.75" customHeight="1" x14ac:dyDescent="0.15">
      <c r="A4290" s="45"/>
      <c r="B4290" s="35"/>
      <c r="C4290" s="40"/>
      <c r="D4290" s="192" t="s">
        <v>9216</v>
      </c>
      <c r="E4290" s="193" t="s">
        <v>9217</v>
      </c>
      <c r="F4290" s="40"/>
      <c r="G4290" s="40"/>
      <c r="H4290" s="40"/>
      <c r="I4290" s="40"/>
      <c r="J4290" s="40"/>
      <c r="K4290" s="40"/>
      <c r="L4290" s="40"/>
      <c r="M4290" s="40"/>
    </row>
    <row r="4291" spans="1:13" ht="15.75" customHeight="1" x14ac:dyDescent="0.15">
      <c r="A4291" s="45"/>
      <c r="B4291" s="35"/>
      <c r="C4291" s="40"/>
      <c r="D4291" s="192" t="s">
        <v>9218</v>
      </c>
      <c r="E4291" s="193" t="s">
        <v>9219</v>
      </c>
      <c r="F4291" s="40"/>
      <c r="G4291" s="40"/>
      <c r="H4291" s="40"/>
      <c r="I4291" s="40"/>
      <c r="J4291" s="40"/>
      <c r="K4291" s="40"/>
      <c r="L4291" s="40"/>
      <c r="M4291" s="40"/>
    </row>
    <row r="4292" spans="1:13" ht="15.75" customHeight="1" x14ac:dyDescent="0.15">
      <c r="A4292" s="45"/>
      <c r="B4292" s="35"/>
      <c r="C4292" s="40"/>
      <c r="D4292" s="192" t="s">
        <v>9220</v>
      </c>
      <c r="E4292" s="193" t="s">
        <v>9221</v>
      </c>
      <c r="F4292" s="40"/>
      <c r="G4292" s="40"/>
      <c r="H4292" s="40"/>
      <c r="I4292" s="40"/>
      <c r="J4292" s="40"/>
      <c r="K4292" s="40"/>
      <c r="L4292" s="40"/>
      <c r="M4292" s="40"/>
    </row>
    <row r="4293" spans="1:13" ht="15.75" customHeight="1" x14ac:dyDescent="0.15">
      <c r="A4293" s="45"/>
      <c r="B4293" s="35"/>
      <c r="C4293" s="40"/>
      <c r="D4293" s="192" t="s">
        <v>9222</v>
      </c>
      <c r="E4293" s="193" t="s">
        <v>9223</v>
      </c>
      <c r="F4293" s="40"/>
      <c r="G4293" s="40"/>
      <c r="H4293" s="40"/>
      <c r="I4293" s="40"/>
      <c r="J4293" s="40"/>
      <c r="K4293" s="40"/>
      <c r="L4293" s="40"/>
      <c r="M4293" s="40"/>
    </row>
    <row r="4294" spans="1:13" ht="15.75" customHeight="1" x14ac:dyDescent="0.15">
      <c r="A4294" s="45"/>
      <c r="B4294" s="35"/>
      <c r="C4294" s="40"/>
      <c r="D4294" s="192" t="s">
        <v>9224</v>
      </c>
      <c r="E4294" s="193" t="s">
        <v>9225</v>
      </c>
      <c r="F4294" s="40"/>
      <c r="G4294" s="40"/>
      <c r="H4294" s="40"/>
      <c r="I4294" s="40"/>
      <c r="J4294" s="40"/>
      <c r="K4294" s="40"/>
      <c r="L4294" s="40"/>
      <c r="M4294" s="40"/>
    </row>
    <row r="4295" spans="1:13" ht="15.75" customHeight="1" x14ac:dyDescent="0.15">
      <c r="A4295" s="45"/>
      <c r="B4295" s="35"/>
      <c r="C4295" s="40"/>
      <c r="D4295" s="192" t="s">
        <v>9226</v>
      </c>
      <c r="E4295" s="193" t="s">
        <v>9227</v>
      </c>
      <c r="F4295" s="40"/>
      <c r="G4295" s="40"/>
      <c r="H4295" s="40"/>
      <c r="I4295" s="40"/>
      <c r="J4295" s="40"/>
      <c r="K4295" s="40"/>
      <c r="L4295" s="40"/>
      <c r="M4295" s="40"/>
    </row>
    <row r="4296" spans="1:13" ht="15.75" customHeight="1" x14ac:dyDescent="0.15">
      <c r="A4296" s="45"/>
      <c r="B4296" s="35"/>
      <c r="C4296" s="40"/>
      <c r="D4296" s="192" t="s">
        <v>9228</v>
      </c>
      <c r="E4296" s="193" t="s">
        <v>9229</v>
      </c>
      <c r="F4296" s="40"/>
      <c r="G4296" s="40"/>
      <c r="H4296" s="40"/>
      <c r="I4296" s="40"/>
      <c r="J4296" s="40"/>
      <c r="K4296" s="40"/>
      <c r="L4296" s="40"/>
      <c r="M4296" s="40"/>
    </row>
    <row r="4297" spans="1:13" ht="15.75" customHeight="1" x14ac:dyDescent="0.15">
      <c r="A4297" s="45"/>
      <c r="B4297" s="35"/>
      <c r="C4297" s="40"/>
      <c r="D4297" s="192" t="s">
        <v>9230</v>
      </c>
      <c r="E4297" s="193" t="s">
        <v>9231</v>
      </c>
      <c r="F4297" s="40"/>
      <c r="G4297" s="40"/>
      <c r="H4297" s="40"/>
      <c r="I4297" s="40"/>
      <c r="J4297" s="40"/>
      <c r="K4297" s="40"/>
      <c r="L4297" s="40"/>
      <c r="M4297" s="40"/>
    </row>
    <row r="4298" spans="1:13" ht="15.75" customHeight="1" x14ac:dyDescent="0.15">
      <c r="A4298" s="45"/>
      <c r="B4298" s="35"/>
      <c r="C4298" s="40"/>
      <c r="D4298" s="192" t="s">
        <v>9232</v>
      </c>
      <c r="E4298" s="193" t="s">
        <v>9233</v>
      </c>
      <c r="F4298" s="40"/>
      <c r="G4298" s="40"/>
      <c r="H4298" s="40"/>
      <c r="I4298" s="40"/>
      <c r="J4298" s="40"/>
      <c r="K4298" s="40"/>
      <c r="L4298" s="40"/>
      <c r="M4298" s="40"/>
    </row>
    <row r="4299" spans="1:13" ht="15.75" customHeight="1" x14ac:dyDescent="0.15">
      <c r="A4299" s="45"/>
      <c r="B4299" s="35"/>
      <c r="C4299" s="40"/>
      <c r="D4299" s="192" t="s">
        <v>9234</v>
      </c>
      <c r="E4299" s="193" t="s">
        <v>9235</v>
      </c>
      <c r="F4299" s="40"/>
      <c r="G4299" s="40"/>
      <c r="H4299" s="40"/>
      <c r="I4299" s="40"/>
      <c r="J4299" s="40"/>
      <c r="K4299" s="40"/>
      <c r="L4299" s="40"/>
      <c r="M4299" s="40"/>
    </row>
    <row r="4300" spans="1:13" ht="15.75" customHeight="1" x14ac:dyDescent="0.15">
      <c r="A4300" s="45"/>
      <c r="B4300" s="35"/>
      <c r="C4300" s="40"/>
      <c r="D4300" s="192" t="s">
        <v>9236</v>
      </c>
      <c r="E4300" s="193" t="s">
        <v>9237</v>
      </c>
      <c r="F4300" s="40"/>
      <c r="G4300" s="40"/>
      <c r="H4300" s="40"/>
      <c r="I4300" s="40"/>
      <c r="J4300" s="40"/>
      <c r="K4300" s="40"/>
      <c r="L4300" s="40"/>
      <c r="M4300" s="40"/>
    </row>
    <row r="4301" spans="1:13" ht="15.75" customHeight="1" x14ac:dyDescent="0.15">
      <c r="A4301" s="45"/>
      <c r="B4301" s="35"/>
      <c r="C4301" s="40"/>
      <c r="D4301" s="192" t="s">
        <v>9238</v>
      </c>
      <c r="E4301" s="193" t="s">
        <v>9239</v>
      </c>
      <c r="F4301" s="40"/>
      <c r="G4301" s="40"/>
      <c r="H4301" s="40"/>
      <c r="I4301" s="40"/>
      <c r="J4301" s="40"/>
      <c r="K4301" s="40"/>
      <c r="L4301" s="40"/>
      <c r="M4301" s="40"/>
    </row>
    <row r="4302" spans="1:13" ht="15.75" customHeight="1" x14ac:dyDescent="0.15">
      <c r="A4302" s="45"/>
      <c r="B4302" s="35"/>
      <c r="C4302" s="40"/>
      <c r="D4302" s="192" t="s">
        <v>9240</v>
      </c>
      <c r="E4302" s="193" t="s">
        <v>9241</v>
      </c>
      <c r="F4302" s="40"/>
      <c r="G4302" s="40"/>
      <c r="H4302" s="40"/>
      <c r="I4302" s="40"/>
      <c r="J4302" s="40"/>
      <c r="K4302" s="40"/>
      <c r="L4302" s="40"/>
      <c r="M4302" s="40"/>
    </row>
    <row r="4303" spans="1:13" ht="15.75" customHeight="1" x14ac:dyDescent="0.15">
      <c r="A4303" s="45"/>
      <c r="B4303" s="35"/>
      <c r="C4303" s="40"/>
      <c r="D4303" s="192" t="s">
        <v>9242</v>
      </c>
      <c r="E4303" s="193" t="s">
        <v>9243</v>
      </c>
      <c r="F4303" s="40"/>
      <c r="G4303" s="40"/>
      <c r="H4303" s="40"/>
      <c r="I4303" s="40"/>
      <c r="J4303" s="40"/>
      <c r="K4303" s="40"/>
      <c r="L4303" s="40"/>
      <c r="M4303" s="40"/>
    </row>
    <row r="4304" spans="1:13" ht="15.75" customHeight="1" x14ac:dyDescent="0.15">
      <c r="A4304" s="45"/>
      <c r="B4304" s="35"/>
      <c r="C4304" s="40"/>
      <c r="D4304" s="192" t="s">
        <v>9244</v>
      </c>
      <c r="E4304" s="193" t="s">
        <v>9245</v>
      </c>
      <c r="F4304" s="40"/>
      <c r="G4304" s="40"/>
      <c r="H4304" s="40"/>
      <c r="I4304" s="40"/>
      <c r="J4304" s="40"/>
      <c r="K4304" s="40"/>
      <c r="L4304" s="40"/>
      <c r="M4304" s="40"/>
    </row>
    <row r="4305" spans="1:13" ht="15.75" customHeight="1" x14ac:dyDescent="0.15">
      <c r="A4305" s="45"/>
      <c r="B4305" s="35"/>
      <c r="C4305" s="40"/>
      <c r="D4305" s="192" t="s">
        <v>9246</v>
      </c>
      <c r="E4305" s="193" t="s">
        <v>9247</v>
      </c>
      <c r="F4305" s="40"/>
      <c r="G4305" s="40"/>
      <c r="H4305" s="40"/>
      <c r="I4305" s="40"/>
      <c r="J4305" s="40"/>
      <c r="K4305" s="40"/>
      <c r="L4305" s="40"/>
      <c r="M4305" s="40"/>
    </row>
    <row r="4306" spans="1:13" ht="15.75" customHeight="1" x14ac:dyDescent="0.15">
      <c r="A4306" s="45"/>
      <c r="B4306" s="35"/>
      <c r="C4306" s="40"/>
      <c r="D4306" s="192" t="s">
        <v>9248</v>
      </c>
      <c r="E4306" s="193" t="s">
        <v>9249</v>
      </c>
      <c r="F4306" s="40"/>
      <c r="G4306" s="40"/>
      <c r="H4306" s="40"/>
      <c r="I4306" s="40"/>
      <c r="J4306" s="40"/>
      <c r="K4306" s="40"/>
      <c r="L4306" s="40"/>
      <c r="M4306" s="40"/>
    </row>
    <row r="4307" spans="1:13" ht="15.75" customHeight="1" x14ac:dyDescent="0.15">
      <c r="A4307" s="45"/>
      <c r="B4307" s="35"/>
      <c r="C4307" s="40"/>
      <c r="D4307" s="192" t="s">
        <v>9250</v>
      </c>
      <c r="E4307" s="193" t="s">
        <v>9251</v>
      </c>
      <c r="F4307" s="40"/>
      <c r="G4307" s="40"/>
      <c r="H4307" s="40"/>
      <c r="I4307" s="40"/>
      <c r="J4307" s="40"/>
      <c r="K4307" s="40"/>
      <c r="L4307" s="40"/>
      <c r="M4307" s="40"/>
    </row>
    <row r="4308" spans="1:13" ht="15.75" customHeight="1" x14ac:dyDescent="0.15">
      <c r="A4308" s="45"/>
      <c r="B4308" s="35"/>
      <c r="C4308" s="40"/>
      <c r="D4308" s="192" t="s">
        <v>9252</v>
      </c>
      <c r="E4308" s="193" t="s">
        <v>9253</v>
      </c>
      <c r="F4308" s="40"/>
      <c r="G4308" s="40"/>
      <c r="H4308" s="40"/>
      <c r="I4308" s="40"/>
      <c r="J4308" s="40"/>
      <c r="K4308" s="40"/>
      <c r="L4308" s="40"/>
      <c r="M4308" s="40"/>
    </row>
    <row r="4309" spans="1:13" ht="15.75" customHeight="1" x14ac:dyDescent="0.15">
      <c r="A4309" s="45"/>
      <c r="B4309" s="35"/>
      <c r="C4309" s="40"/>
      <c r="D4309" s="192" t="s">
        <v>9254</v>
      </c>
      <c r="E4309" s="193" t="s">
        <v>9255</v>
      </c>
      <c r="F4309" s="40"/>
      <c r="G4309" s="40"/>
      <c r="H4309" s="40"/>
      <c r="I4309" s="40"/>
      <c r="J4309" s="40"/>
      <c r="K4309" s="40"/>
      <c r="L4309" s="40"/>
      <c r="M4309" s="40"/>
    </row>
    <row r="4310" spans="1:13" ht="15.75" customHeight="1" x14ac:dyDescent="0.15">
      <c r="A4310" s="45"/>
      <c r="B4310" s="35"/>
      <c r="C4310" s="40"/>
      <c r="D4310" s="192" t="s">
        <v>9256</v>
      </c>
      <c r="E4310" s="193" t="s">
        <v>9257</v>
      </c>
      <c r="F4310" s="40"/>
      <c r="G4310" s="40"/>
      <c r="H4310" s="40"/>
      <c r="I4310" s="40"/>
      <c r="J4310" s="40"/>
      <c r="K4310" s="40"/>
      <c r="L4310" s="40"/>
      <c r="M4310" s="40"/>
    </row>
    <row r="4311" spans="1:13" ht="15.75" customHeight="1" x14ac:dyDescent="0.15">
      <c r="A4311" s="45"/>
      <c r="B4311" s="35"/>
      <c r="C4311" s="40"/>
      <c r="D4311" s="192" t="s">
        <v>9258</v>
      </c>
      <c r="E4311" s="193" t="s">
        <v>9259</v>
      </c>
      <c r="F4311" s="40"/>
      <c r="G4311" s="40"/>
      <c r="H4311" s="40"/>
      <c r="I4311" s="40"/>
      <c r="J4311" s="40"/>
      <c r="K4311" s="40"/>
      <c r="L4311" s="40"/>
      <c r="M4311" s="40"/>
    </row>
    <row r="4312" spans="1:13" ht="15.75" customHeight="1" x14ac:dyDescent="0.15">
      <c r="A4312" s="45"/>
      <c r="B4312" s="35"/>
      <c r="C4312" s="40"/>
      <c r="D4312" s="192" t="s">
        <v>9260</v>
      </c>
      <c r="E4312" s="193" t="s">
        <v>9261</v>
      </c>
      <c r="F4312" s="40"/>
      <c r="G4312" s="40"/>
      <c r="H4312" s="40"/>
      <c r="I4312" s="40"/>
      <c r="J4312" s="40"/>
      <c r="K4312" s="40"/>
      <c r="L4312" s="40"/>
      <c r="M4312" s="40"/>
    </row>
    <row r="4313" spans="1:13" ht="15.75" customHeight="1" x14ac:dyDescent="0.15">
      <c r="A4313" s="45"/>
      <c r="B4313" s="35"/>
      <c r="C4313" s="40"/>
      <c r="D4313" s="192" t="s">
        <v>9262</v>
      </c>
      <c r="E4313" s="193" t="s">
        <v>9263</v>
      </c>
      <c r="F4313" s="40"/>
      <c r="G4313" s="40"/>
      <c r="H4313" s="40"/>
      <c r="I4313" s="40"/>
      <c r="J4313" s="40"/>
      <c r="K4313" s="40"/>
      <c r="L4313" s="40"/>
      <c r="M4313" s="40"/>
    </row>
    <row r="4314" spans="1:13" ht="15.75" customHeight="1" x14ac:dyDescent="0.15">
      <c r="A4314" s="45"/>
      <c r="B4314" s="35"/>
      <c r="C4314" s="40"/>
      <c r="D4314" s="192" t="s">
        <v>9264</v>
      </c>
      <c r="E4314" s="193" t="s">
        <v>9265</v>
      </c>
      <c r="F4314" s="40"/>
      <c r="G4314" s="40"/>
      <c r="H4314" s="40"/>
      <c r="I4314" s="40"/>
      <c r="J4314" s="40"/>
      <c r="K4314" s="40"/>
      <c r="L4314" s="40"/>
      <c r="M4314" s="40"/>
    </row>
    <row r="4315" spans="1:13" ht="15.75" customHeight="1" x14ac:dyDescent="0.15">
      <c r="A4315" s="45"/>
      <c r="B4315" s="35"/>
      <c r="C4315" s="40"/>
      <c r="D4315" s="192" t="s">
        <v>9266</v>
      </c>
      <c r="E4315" s="193" t="s">
        <v>9267</v>
      </c>
      <c r="F4315" s="40"/>
      <c r="G4315" s="40"/>
      <c r="H4315" s="40"/>
      <c r="I4315" s="40"/>
      <c r="J4315" s="40"/>
      <c r="K4315" s="40"/>
      <c r="L4315" s="40"/>
      <c r="M4315" s="40"/>
    </row>
    <row r="4316" spans="1:13" ht="15.75" customHeight="1" x14ac:dyDescent="0.15">
      <c r="A4316" s="45"/>
      <c r="B4316" s="35"/>
      <c r="C4316" s="40"/>
      <c r="D4316" s="192" t="s">
        <v>9256</v>
      </c>
      <c r="E4316" s="193" t="s">
        <v>9268</v>
      </c>
      <c r="F4316" s="40"/>
      <c r="G4316" s="40"/>
      <c r="H4316" s="40"/>
      <c r="I4316" s="40"/>
      <c r="J4316" s="40"/>
      <c r="K4316" s="40"/>
      <c r="L4316" s="40"/>
      <c r="M4316" s="40"/>
    </row>
    <row r="4317" spans="1:13" ht="15.75" customHeight="1" x14ac:dyDescent="0.15">
      <c r="A4317" s="45"/>
      <c r="B4317" s="35"/>
      <c r="C4317" s="40"/>
      <c r="D4317" s="192" t="s">
        <v>9269</v>
      </c>
      <c r="E4317" s="193" t="s">
        <v>9270</v>
      </c>
      <c r="F4317" s="40"/>
      <c r="G4317" s="40"/>
      <c r="H4317" s="40"/>
      <c r="I4317" s="40"/>
      <c r="J4317" s="40"/>
      <c r="K4317" s="40"/>
      <c r="L4317" s="40"/>
      <c r="M4317" s="40"/>
    </row>
    <row r="4318" spans="1:13" ht="15.75" customHeight="1" x14ac:dyDescent="0.15">
      <c r="A4318" s="45"/>
      <c r="B4318" s="35"/>
      <c r="C4318" s="40"/>
      <c r="D4318" s="192" t="s">
        <v>9271</v>
      </c>
      <c r="E4318" s="193" t="s">
        <v>9272</v>
      </c>
      <c r="F4318" s="40"/>
      <c r="G4318" s="40"/>
      <c r="H4318" s="40"/>
      <c r="I4318" s="40"/>
      <c r="J4318" s="40"/>
      <c r="K4318" s="40"/>
      <c r="L4318" s="40"/>
      <c r="M4318" s="40"/>
    </row>
    <row r="4319" spans="1:13" ht="15.75" customHeight="1" x14ac:dyDescent="0.15">
      <c r="A4319" s="45"/>
      <c r="B4319" s="35"/>
      <c r="C4319" s="40"/>
      <c r="D4319" s="192" t="s">
        <v>9273</v>
      </c>
      <c r="E4319" s="193" t="s">
        <v>9274</v>
      </c>
      <c r="F4319" s="40"/>
      <c r="G4319" s="40"/>
      <c r="H4319" s="40"/>
      <c r="I4319" s="40"/>
      <c r="J4319" s="40"/>
      <c r="K4319" s="40"/>
      <c r="L4319" s="40"/>
      <c r="M4319" s="40"/>
    </row>
    <row r="4320" spans="1:13" ht="15.75" customHeight="1" x14ac:dyDescent="0.15">
      <c r="A4320" s="45"/>
      <c r="B4320" s="35"/>
      <c r="C4320" s="40"/>
      <c r="D4320" s="192" t="s">
        <v>9275</v>
      </c>
      <c r="E4320" s="193" t="s">
        <v>9276</v>
      </c>
      <c r="F4320" s="40"/>
      <c r="G4320" s="40"/>
      <c r="H4320" s="40"/>
      <c r="I4320" s="40"/>
      <c r="J4320" s="40"/>
      <c r="K4320" s="40"/>
      <c r="L4320" s="40"/>
      <c r="M4320" s="40"/>
    </row>
    <row r="4321" spans="1:13" ht="15.75" customHeight="1" x14ac:dyDescent="0.15">
      <c r="A4321" s="45"/>
      <c r="B4321" s="35"/>
      <c r="C4321" s="40"/>
      <c r="D4321" s="192" t="s">
        <v>9277</v>
      </c>
      <c r="E4321" s="193" t="s">
        <v>9278</v>
      </c>
      <c r="F4321" s="40"/>
      <c r="G4321" s="40"/>
      <c r="H4321" s="40"/>
      <c r="I4321" s="40"/>
      <c r="J4321" s="40"/>
      <c r="K4321" s="40"/>
      <c r="L4321" s="40"/>
      <c r="M4321" s="40"/>
    </row>
    <row r="4322" spans="1:13" ht="15.75" customHeight="1" x14ac:dyDescent="0.15">
      <c r="A4322" s="45"/>
      <c r="B4322" s="35"/>
      <c r="C4322" s="40"/>
      <c r="D4322" s="192" t="s">
        <v>9279</v>
      </c>
      <c r="E4322" s="193" t="s">
        <v>9280</v>
      </c>
      <c r="F4322" s="40"/>
      <c r="G4322" s="40"/>
      <c r="H4322" s="40"/>
      <c r="I4322" s="40"/>
      <c r="J4322" s="40"/>
      <c r="K4322" s="40"/>
      <c r="L4322" s="40"/>
      <c r="M4322" s="40"/>
    </row>
    <row r="4323" spans="1:13" ht="15.75" customHeight="1" x14ac:dyDescent="0.15">
      <c r="A4323" s="45"/>
      <c r="B4323" s="35"/>
      <c r="C4323" s="40"/>
      <c r="D4323" s="192" t="s">
        <v>9281</v>
      </c>
      <c r="E4323" s="193" t="s">
        <v>9282</v>
      </c>
      <c r="F4323" s="40"/>
      <c r="G4323" s="40"/>
      <c r="H4323" s="40"/>
      <c r="I4323" s="40"/>
      <c r="J4323" s="40"/>
      <c r="K4323" s="40"/>
      <c r="L4323" s="40"/>
      <c r="M4323" s="40"/>
    </row>
    <row r="4324" spans="1:13" ht="15.75" customHeight="1" x14ac:dyDescent="0.15">
      <c r="A4324" s="45"/>
      <c r="B4324" s="35"/>
      <c r="C4324" s="40"/>
      <c r="D4324" s="192" t="s">
        <v>9283</v>
      </c>
      <c r="E4324" s="193" t="s">
        <v>9284</v>
      </c>
      <c r="F4324" s="40"/>
      <c r="G4324" s="40"/>
      <c r="H4324" s="40"/>
      <c r="I4324" s="40"/>
      <c r="J4324" s="40"/>
      <c r="K4324" s="40"/>
      <c r="L4324" s="40"/>
      <c r="M4324" s="40"/>
    </row>
    <row r="4325" spans="1:13" ht="15.75" customHeight="1" x14ac:dyDescent="0.15">
      <c r="A4325" s="45"/>
      <c r="B4325" s="35"/>
      <c r="C4325" s="40"/>
      <c r="D4325" s="192" t="s">
        <v>9285</v>
      </c>
      <c r="E4325" s="193" t="s">
        <v>9286</v>
      </c>
      <c r="F4325" s="40"/>
      <c r="G4325" s="40"/>
      <c r="H4325" s="40"/>
      <c r="I4325" s="40"/>
      <c r="J4325" s="40"/>
      <c r="K4325" s="40"/>
      <c r="L4325" s="40"/>
      <c r="M4325" s="40"/>
    </row>
    <row r="4326" spans="1:13" ht="15.75" customHeight="1" x14ac:dyDescent="0.15">
      <c r="A4326" s="45"/>
      <c r="B4326" s="35"/>
      <c r="C4326" s="40"/>
      <c r="D4326" s="192" t="s">
        <v>9287</v>
      </c>
      <c r="E4326" s="193" t="s">
        <v>9288</v>
      </c>
      <c r="F4326" s="40"/>
      <c r="G4326" s="40"/>
      <c r="H4326" s="40"/>
      <c r="I4326" s="40"/>
      <c r="J4326" s="40"/>
      <c r="K4326" s="40"/>
      <c r="L4326" s="40"/>
      <c r="M4326" s="40"/>
    </row>
    <row r="4327" spans="1:13" ht="15.75" customHeight="1" x14ac:dyDescent="0.15">
      <c r="A4327" s="45"/>
      <c r="B4327" s="35"/>
      <c r="C4327" s="40"/>
      <c r="D4327" s="192" t="s">
        <v>9289</v>
      </c>
      <c r="E4327" s="193" t="s">
        <v>9290</v>
      </c>
      <c r="F4327" s="40"/>
      <c r="G4327" s="40"/>
      <c r="H4327" s="40"/>
      <c r="I4327" s="40"/>
      <c r="J4327" s="40"/>
      <c r="K4327" s="40"/>
      <c r="L4327" s="40"/>
      <c r="M4327" s="40"/>
    </row>
    <row r="4328" spans="1:13" ht="15.75" customHeight="1" x14ac:dyDescent="0.15">
      <c r="A4328" s="45"/>
      <c r="B4328" s="35"/>
      <c r="C4328" s="40"/>
      <c r="D4328" s="192" t="s">
        <v>9291</v>
      </c>
      <c r="E4328" s="193" t="s">
        <v>9292</v>
      </c>
      <c r="F4328" s="40"/>
      <c r="G4328" s="40"/>
      <c r="H4328" s="40"/>
      <c r="I4328" s="40"/>
      <c r="J4328" s="40"/>
      <c r="K4328" s="40"/>
      <c r="L4328" s="40"/>
      <c r="M4328" s="40"/>
    </row>
    <row r="4329" spans="1:13" ht="15.75" customHeight="1" x14ac:dyDescent="0.15">
      <c r="A4329" s="45"/>
      <c r="B4329" s="35"/>
      <c r="C4329" s="40"/>
      <c r="D4329" s="192" t="s">
        <v>9293</v>
      </c>
      <c r="E4329" s="193" t="s">
        <v>9294</v>
      </c>
      <c r="F4329" s="40"/>
      <c r="G4329" s="40"/>
      <c r="H4329" s="40"/>
      <c r="I4329" s="40"/>
      <c r="J4329" s="40"/>
      <c r="K4329" s="40"/>
      <c r="L4329" s="40"/>
      <c r="M4329" s="40"/>
    </row>
    <row r="4330" spans="1:13" ht="15.75" customHeight="1" x14ac:dyDescent="0.15">
      <c r="A4330" s="45"/>
      <c r="B4330" s="35"/>
      <c r="C4330" s="40"/>
      <c r="D4330" s="192" t="s">
        <v>8850</v>
      </c>
      <c r="E4330" s="193" t="s">
        <v>9295</v>
      </c>
      <c r="F4330" s="40"/>
      <c r="G4330" s="40"/>
      <c r="H4330" s="40"/>
      <c r="I4330" s="40"/>
      <c r="J4330" s="40"/>
      <c r="K4330" s="40"/>
      <c r="L4330" s="40"/>
      <c r="M4330" s="40"/>
    </row>
    <row r="4331" spans="1:13" ht="15.75" customHeight="1" x14ac:dyDescent="0.15">
      <c r="A4331" s="45"/>
      <c r="B4331" s="35"/>
      <c r="C4331" s="40"/>
      <c r="D4331" s="192" t="s">
        <v>9296</v>
      </c>
      <c r="E4331" s="193" t="s">
        <v>9297</v>
      </c>
      <c r="F4331" s="40"/>
      <c r="G4331" s="40"/>
      <c r="H4331" s="40"/>
      <c r="I4331" s="40"/>
      <c r="J4331" s="40"/>
      <c r="K4331" s="40"/>
      <c r="L4331" s="40"/>
      <c r="M4331" s="40"/>
    </row>
    <row r="4332" spans="1:13" ht="15.75" customHeight="1" x14ac:dyDescent="0.15">
      <c r="A4332" s="45"/>
      <c r="B4332" s="35"/>
      <c r="C4332" s="40"/>
      <c r="D4332" s="192" t="s">
        <v>9298</v>
      </c>
      <c r="E4332" s="193" t="s">
        <v>9299</v>
      </c>
      <c r="F4332" s="40"/>
      <c r="G4332" s="40"/>
      <c r="H4332" s="40"/>
      <c r="I4332" s="40"/>
      <c r="J4332" s="40"/>
      <c r="K4332" s="40"/>
      <c r="L4332" s="40"/>
      <c r="M4332" s="40"/>
    </row>
    <row r="4333" spans="1:13" ht="15.75" customHeight="1" x14ac:dyDescent="0.15">
      <c r="A4333" s="45"/>
      <c r="B4333" s="35"/>
      <c r="C4333" s="40"/>
      <c r="D4333" s="192" t="s">
        <v>9300</v>
      </c>
      <c r="E4333" s="193" t="s">
        <v>9301</v>
      </c>
      <c r="F4333" s="40"/>
      <c r="G4333" s="40"/>
      <c r="H4333" s="40"/>
      <c r="I4333" s="40"/>
      <c r="J4333" s="40"/>
      <c r="K4333" s="40"/>
      <c r="L4333" s="40"/>
      <c r="M4333" s="40"/>
    </row>
    <row r="4334" spans="1:13" ht="15.75" customHeight="1" x14ac:dyDescent="0.15">
      <c r="A4334" s="45"/>
      <c r="B4334" s="35"/>
      <c r="C4334" s="40"/>
      <c r="D4334" s="192" t="s">
        <v>9302</v>
      </c>
      <c r="E4334" s="193" t="s">
        <v>9303</v>
      </c>
      <c r="F4334" s="40"/>
      <c r="G4334" s="40"/>
      <c r="H4334" s="40"/>
      <c r="I4334" s="40"/>
      <c r="J4334" s="40"/>
      <c r="K4334" s="40"/>
      <c r="L4334" s="40"/>
      <c r="M4334" s="40"/>
    </row>
    <row r="4335" spans="1:13" ht="15.75" customHeight="1" x14ac:dyDescent="0.15">
      <c r="A4335" s="45"/>
      <c r="B4335" s="35"/>
      <c r="C4335" s="40"/>
      <c r="D4335" s="192" t="s">
        <v>9304</v>
      </c>
      <c r="E4335" s="193" t="s">
        <v>9305</v>
      </c>
      <c r="F4335" s="40"/>
      <c r="G4335" s="40"/>
      <c r="H4335" s="40"/>
      <c r="I4335" s="40"/>
      <c r="J4335" s="40"/>
      <c r="K4335" s="40"/>
      <c r="L4335" s="40"/>
      <c r="M4335" s="40"/>
    </row>
    <row r="4336" spans="1:13" ht="15.75" customHeight="1" x14ac:dyDescent="0.15">
      <c r="A4336" s="45"/>
      <c r="B4336" s="35"/>
      <c r="C4336" s="40"/>
      <c r="D4336" s="192" t="s">
        <v>9306</v>
      </c>
      <c r="E4336" s="193" t="s">
        <v>9307</v>
      </c>
      <c r="F4336" s="40"/>
      <c r="G4336" s="40"/>
      <c r="H4336" s="40"/>
      <c r="I4336" s="40"/>
      <c r="J4336" s="40"/>
      <c r="K4336" s="40"/>
      <c r="L4336" s="40"/>
      <c r="M4336" s="40"/>
    </row>
    <row r="4337" spans="1:13" ht="15.75" customHeight="1" x14ac:dyDescent="0.15">
      <c r="A4337" s="45"/>
      <c r="B4337" s="35"/>
      <c r="C4337" s="40"/>
      <c r="D4337" s="192" t="s">
        <v>9308</v>
      </c>
      <c r="E4337" s="193" t="s">
        <v>9309</v>
      </c>
      <c r="F4337" s="40"/>
      <c r="G4337" s="40"/>
      <c r="H4337" s="40"/>
      <c r="I4337" s="40"/>
      <c r="J4337" s="40"/>
      <c r="K4337" s="40"/>
      <c r="L4337" s="40"/>
      <c r="M4337" s="40"/>
    </row>
    <row r="4338" spans="1:13" ht="15.75" customHeight="1" x14ac:dyDescent="0.15">
      <c r="A4338" s="45"/>
      <c r="B4338" s="35"/>
      <c r="C4338" s="40"/>
      <c r="D4338" s="192" t="s">
        <v>9310</v>
      </c>
      <c r="E4338" s="193" t="s">
        <v>9311</v>
      </c>
      <c r="F4338" s="40"/>
      <c r="G4338" s="40"/>
      <c r="H4338" s="40"/>
      <c r="I4338" s="40"/>
      <c r="J4338" s="40"/>
      <c r="K4338" s="40"/>
      <c r="L4338" s="40"/>
      <c r="M4338" s="40"/>
    </row>
    <row r="4339" spans="1:13" ht="15.75" customHeight="1" x14ac:dyDescent="0.15">
      <c r="A4339" s="45"/>
      <c r="B4339" s="35"/>
      <c r="C4339" s="40"/>
      <c r="D4339" s="192" t="s">
        <v>9312</v>
      </c>
      <c r="E4339" s="193" t="s">
        <v>9313</v>
      </c>
      <c r="F4339" s="40"/>
      <c r="G4339" s="40"/>
      <c r="H4339" s="40"/>
      <c r="I4339" s="40"/>
      <c r="J4339" s="40"/>
      <c r="K4339" s="40"/>
      <c r="L4339" s="40"/>
      <c r="M4339" s="40"/>
    </row>
    <row r="4340" spans="1:13" ht="15.75" customHeight="1" x14ac:dyDescent="0.15">
      <c r="A4340" s="45"/>
      <c r="B4340" s="35"/>
      <c r="C4340" s="40"/>
      <c r="D4340" s="192" t="s">
        <v>9314</v>
      </c>
      <c r="E4340" s="193" t="s">
        <v>9315</v>
      </c>
      <c r="F4340" s="40"/>
      <c r="G4340" s="40"/>
      <c r="H4340" s="40"/>
      <c r="I4340" s="40"/>
      <c r="J4340" s="40"/>
      <c r="K4340" s="40"/>
      <c r="L4340" s="40"/>
      <c r="M4340" s="40"/>
    </row>
    <row r="4341" spans="1:13" ht="15.75" customHeight="1" x14ac:dyDescent="0.15">
      <c r="A4341" s="45"/>
      <c r="B4341" s="35"/>
      <c r="C4341" s="40"/>
      <c r="D4341" s="192" t="s">
        <v>9316</v>
      </c>
      <c r="E4341" s="193" t="s">
        <v>9317</v>
      </c>
      <c r="F4341" s="40"/>
      <c r="G4341" s="40"/>
      <c r="H4341" s="40"/>
      <c r="I4341" s="40"/>
      <c r="J4341" s="40"/>
      <c r="K4341" s="40"/>
      <c r="L4341" s="40"/>
      <c r="M4341" s="40"/>
    </row>
    <row r="4342" spans="1:13" ht="15.75" customHeight="1" x14ac:dyDescent="0.15">
      <c r="A4342" s="45"/>
      <c r="B4342" s="35"/>
      <c r="C4342" s="40"/>
      <c r="D4342" s="192" t="s">
        <v>9318</v>
      </c>
      <c r="E4342" s="193" t="s">
        <v>9319</v>
      </c>
      <c r="F4342" s="40"/>
      <c r="G4342" s="40"/>
      <c r="H4342" s="40"/>
      <c r="I4342" s="40"/>
      <c r="J4342" s="40"/>
      <c r="K4342" s="40"/>
      <c r="L4342" s="40"/>
      <c r="M4342" s="40"/>
    </row>
    <row r="4343" spans="1:13" ht="15.75" customHeight="1" x14ac:dyDescent="0.15">
      <c r="A4343" s="45"/>
      <c r="B4343" s="35"/>
      <c r="C4343" s="40"/>
      <c r="D4343" s="192" t="s">
        <v>9320</v>
      </c>
      <c r="E4343" s="193" t="s">
        <v>9321</v>
      </c>
      <c r="F4343" s="40"/>
      <c r="G4343" s="40"/>
      <c r="H4343" s="40"/>
      <c r="I4343" s="40"/>
      <c r="J4343" s="40"/>
      <c r="K4343" s="40"/>
      <c r="L4343" s="40"/>
      <c r="M4343" s="40"/>
    </row>
    <row r="4344" spans="1:13" ht="15.75" customHeight="1" x14ac:dyDescent="0.15">
      <c r="A4344" s="45"/>
      <c r="B4344" s="35"/>
      <c r="C4344" s="40"/>
      <c r="D4344" s="192" t="s">
        <v>9322</v>
      </c>
      <c r="E4344" s="193" t="s">
        <v>9323</v>
      </c>
      <c r="F4344" s="40"/>
      <c r="G4344" s="40"/>
      <c r="H4344" s="40"/>
      <c r="I4344" s="40"/>
      <c r="J4344" s="40"/>
      <c r="K4344" s="40"/>
      <c r="L4344" s="40"/>
      <c r="M4344" s="40"/>
    </row>
    <row r="4345" spans="1:13" ht="15.75" customHeight="1" x14ac:dyDescent="0.15">
      <c r="A4345" s="45"/>
      <c r="B4345" s="35"/>
      <c r="C4345" s="40"/>
      <c r="D4345" s="192" t="s">
        <v>9324</v>
      </c>
      <c r="E4345" s="193" t="s">
        <v>9325</v>
      </c>
      <c r="F4345" s="40"/>
      <c r="G4345" s="40"/>
      <c r="H4345" s="40"/>
      <c r="I4345" s="40"/>
      <c r="J4345" s="40"/>
      <c r="K4345" s="40"/>
      <c r="L4345" s="40"/>
      <c r="M4345" s="40"/>
    </row>
    <row r="4346" spans="1:13" ht="15.75" customHeight="1" x14ac:dyDescent="0.15">
      <c r="A4346" s="45"/>
      <c r="B4346" s="35"/>
      <c r="C4346" s="40"/>
      <c r="D4346" s="192" t="s">
        <v>9326</v>
      </c>
      <c r="E4346" s="193" t="s">
        <v>9327</v>
      </c>
      <c r="F4346" s="40"/>
      <c r="G4346" s="40"/>
      <c r="H4346" s="40"/>
      <c r="I4346" s="40"/>
      <c r="J4346" s="40"/>
      <c r="K4346" s="40"/>
      <c r="L4346" s="40"/>
      <c r="M4346" s="40"/>
    </row>
    <row r="4347" spans="1:13" ht="15.75" customHeight="1" x14ac:dyDescent="0.15">
      <c r="A4347" s="45"/>
      <c r="B4347" s="35"/>
      <c r="C4347" s="40"/>
      <c r="D4347" s="192" t="s">
        <v>9328</v>
      </c>
      <c r="E4347" s="193" t="s">
        <v>9329</v>
      </c>
      <c r="F4347" s="40"/>
      <c r="G4347" s="40"/>
      <c r="H4347" s="40"/>
      <c r="I4347" s="40"/>
      <c r="J4347" s="40"/>
      <c r="K4347" s="40"/>
      <c r="L4347" s="40"/>
      <c r="M4347" s="40"/>
    </row>
    <row r="4348" spans="1:13" ht="15.75" customHeight="1" x14ac:dyDescent="0.15">
      <c r="A4348" s="45"/>
      <c r="B4348" s="35"/>
      <c r="C4348" s="40"/>
      <c r="D4348" s="192" t="s">
        <v>9330</v>
      </c>
      <c r="E4348" s="193" t="s">
        <v>9331</v>
      </c>
      <c r="F4348" s="40"/>
      <c r="G4348" s="40"/>
      <c r="H4348" s="40"/>
      <c r="I4348" s="40"/>
      <c r="J4348" s="40"/>
      <c r="K4348" s="40"/>
      <c r="L4348" s="40"/>
      <c r="M4348" s="40"/>
    </row>
    <row r="4349" spans="1:13" ht="15.75" customHeight="1" x14ac:dyDescent="0.15">
      <c r="A4349" s="45"/>
      <c r="B4349" s="35"/>
      <c r="C4349" s="40"/>
      <c r="D4349" s="192" t="s">
        <v>9332</v>
      </c>
      <c r="E4349" s="193" t="s">
        <v>9333</v>
      </c>
      <c r="F4349" s="40"/>
      <c r="G4349" s="40"/>
      <c r="H4349" s="40"/>
      <c r="I4349" s="40"/>
      <c r="J4349" s="40"/>
      <c r="K4349" s="40"/>
      <c r="L4349" s="40"/>
      <c r="M4349" s="40"/>
    </row>
    <row r="4350" spans="1:13" ht="15.75" customHeight="1" x14ac:dyDescent="0.15">
      <c r="A4350" s="45"/>
      <c r="B4350" s="35"/>
      <c r="C4350" s="40"/>
      <c r="D4350" s="192" t="s">
        <v>9334</v>
      </c>
      <c r="E4350" s="193" t="s">
        <v>9335</v>
      </c>
      <c r="F4350" s="40"/>
      <c r="G4350" s="40"/>
      <c r="H4350" s="40"/>
      <c r="I4350" s="40"/>
      <c r="J4350" s="40"/>
      <c r="K4350" s="40"/>
      <c r="L4350" s="40"/>
      <c r="M4350" s="40"/>
    </row>
    <row r="4351" spans="1:13" ht="15.75" customHeight="1" x14ac:dyDescent="0.15">
      <c r="A4351" s="45"/>
      <c r="B4351" s="35"/>
      <c r="C4351" s="40"/>
      <c r="D4351" s="192" t="s">
        <v>9336</v>
      </c>
      <c r="E4351" s="193" t="s">
        <v>9337</v>
      </c>
      <c r="F4351" s="40"/>
      <c r="G4351" s="40"/>
      <c r="H4351" s="40"/>
      <c r="I4351" s="40"/>
      <c r="J4351" s="40"/>
      <c r="K4351" s="40"/>
      <c r="L4351" s="40"/>
      <c r="M4351" s="40"/>
    </row>
    <row r="4352" spans="1:13" ht="15.75" customHeight="1" x14ac:dyDescent="0.15">
      <c r="A4352" s="45"/>
      <c r="B4352" s="35"/>
      <c r="C4352" s="40"/>
      <c r="D4352" s="192" t="s">
        <v>9338</v>
      </c>
      <c r="E4352" s="193" t="s">
        <v>9339</v>
      </c>
      <c r="F4352" s="40"/>
      <c r="G4352" s="40"/>
      <c r="H4352" s="40"/>
      <c r="I4352" s="40"/>
      <c r="J4352" s="40"/>
      <c r="K4352" s="40"/>
      <c r="L4352" s="40"/>
      <c r="M4352" s="40"/>
    </row>
    <row r="4353" spans="1:13" ht="15.75" customHeight="1" x14ac:dyDescent="0.15">
      <c r="A4353" s="45"/>
      <c r="B4353" s="35"/>
      <c r="C4353" s="40"/>
      <c r="D4353" s="192" t="s">
        <v>9340</v>
      </c>
      <c r="E4353" s="193" t="s">
        <v>9341</v>
      </c>
      <c r="F4353" s="40"/>
      <c r="G4353" s="40"/>
      <c r="H4353" s="40"/>
      <c r="I4353" s="40"/>
      <c r="J4353" s="40"/>
      <c r="K4353" s="40"/>
      <c r="L4353" s="40"/>
      <c r="M4353" s="40"/>
    </row>
    <row r="4354" spans="1:13" ht="15.75" customHeight="1" x14ac:dyDescent="0.15">
      <c r="A4354" s="45"/>
      <c r="B4354" s="35"/>
      <c r="C4354" s="40"/>
      <c r="D4354" s="192" t="s">
        <v>9342</v>
      </c>
      <c r="E4354" s="193" t="s">
        <v>9343</v>
      </c>
      <c r="F4354" s="40"/>
      <c r="G4354" s="40"/>
      <c r="H4354" s="40"/>
      <c r="I4354" s="40"/>
      <c r="J4354" s="40"/>
      <c r="K4354" s="40"/>
      <c r="L4354" s="40"/>
      <c r="M4354" s="40"/>
    </row>
    <row r="4355" spans="1:13" ht="15.75" customHeight="1" x14ac:dyDescent="0.15">
      <c r="A4355" s="45"/>
      <c r="B4355" s="35"/>
      <c r="C4355" s="40"/>
      <c r="D4355" s="192" t="s">
        <v>9344</v>
      </c>
      <c r="E4355" s="193" t="s">
        <v>9345</v>
      </c>
      <c r="F4355" s="40"/>
      <c r="G4355" s="40"/>
      <c r="H4355" s="40"/>
      <c r="I4355" s="40"/>
      <c r="J4355" s="40"/>
      <c r="K4355" s="40"/>
      <c r="L4355" s="40"/>
      <c r="M4355" s="40"/>
    </row>
    <row r="4356" spans="1:13" ht="15.75" customHeight="1" x14ac:dyDescent="0.15">
      <c r="A4356" s="45"/>
      <c r="B4356" s="35"/>
      <c r="C4356" s="40"/>
      <c r="D4356" s="192" t="s">
        <v>9346</v>
      </c>
      <c r="E4356" s="193" t="s">
        <v>9347</v>
      </c>
      <c r="F4356" s="40"/>
      <c r="G4356" s="40"/>
      <c r="H4356" s="40"/>
      <c r="I4356" s="40"/>
      <c r="J4356" s="40"/>
      <c r="K4356" s="40"/>
      <c r="L4356" s="40"/>
      <c r="M4356" s="40"/>
    </row>
    <row r="4357" spans="1:13" ht="15.75" customHeight="1" x14ac:dyDescent="0.15">
      <c r="A4357" s="45"/>
      <c r="B4357" s="35"/>
      <c r="C4357" s="40"/>
      <c r="D4357" s="192" t="s">
        <v>9348</v>
      </c>
      <c r="E4357" s="193" t="s">
        <v>9349</v>
      </c>
      <c r="F4357" s="40"/>
      <c r="G4357" s="40"/>
      <c r="H4357" s="40"/>
      <c r="I4357" s="40"/>
      <c r="J4357" s="40"/>
      <c r="K4357" s="40"/>
      <c r="L4357" s="40"/>
      <c r="M4357" s="40"/>
    </row>
    <row r="4358" spans="1:13" ht="15.75" customHeight="1" x14ac:dyDescent="0.15">
      <c r="A4358" s="45"/>
      <c r="B4358" s="35"/>
      <c r="C4358" s="40"/>
      <c r="D4358" s="192" t="s">
        <v>9350</v>
      </c>
      <c r="E4358" s="193" t="s">
        <v>9351</v>
      </c>
      <c r="F4358" s="40"/>
      <c r="G4358" s="40"/>
      <c r="H4358" s="40"/>
      <c r="I4358" s="40"/>
      <c r="J4358" s="40"/>
      <c r="K4358" s="40"/>
      <c r="L4358" s="40"/>
      <c r="M4358" s="40"/>
    </row>
    <row r="4359" spans="1:13" ht="15.75" customHeight="1" x14ac:dyDescent="0.15">
      <c r="A4359" s="45"/>
      <c r="B4359" s="35"/>
      <c r="C4359" s="40"/>
      <c r="D4359" s="192" t="s">
        <v>9352</v>
      </c>
      <c r="E4359" s="193" t="s">
        <v>9353</v>
      </c>
      <c r="F4359" s="40"/>
      <c r="G4359" s="40"/>
      <c r="H4359" s="40"/>
      <c r="I4359" s="40"/>
      <c r="J4359" s="40"/>
      <c r="K4359" s="40"/>
      <c r="L4359" s="40"/>
      <c r="M4359" s="40"/>
    </row>
    <row r="4360" spans="1:13" ht="15.75" customHeight="1" x14ac:dyDescent="0.15">
      <c r="A4360" s="45"/>
      <c r="B4360" s="35"/>
      <c r="C4360" s="40"/>
      <c r="D4360" s="192" t="s">
        <v>9354</v>
      </c>
      <c r="E4360" s="193" t="s">
        <v>9355</v>
      </c>
      <c r="F4360" s="40"/>
      <c r="G4360" s="40"/>
      <c r="H4360" s="40"/>
      <c r="I4360" s="40"/>
      <c r="J4360" s="40"/>
      <c r="K4360" s="40"/>
      <c r="L4360" s="40"/>
      <c r="M4360" s="40"/>
    </row>
    <row r="4361" spans="1:13" ht="15.75" customHeight="1" x14ac:dyDescent="0.15">
      <c r="A4361" s="45"/>
      <c r="B4361" s="35"/>
      <c r="C4361" s="40"/>
      <c r="D4361" s="192" t="s">
        <v>9356</v>
      </c>
      <c r="E4361" s="193" t="s">
        <v>9357</v>
      </c>
      <c r="F4361" s="40"/>
      <c r="G4361" s="40"/>
      <c r="H4361" s="40"/>
      <c r="I4361" s="40"/>
      <c r="J4361" s="40"/>
      <c r="K4361" s="40"/>
      <c r="L4361" s="40"/>
      <c r="M4361" s="40"/>
    </row>
    <row r="4362" spans="1:13" ht="15.75" customHeight="1" x14ac:dyDescent="0.15">
      <c r="A4362" s="45"/>
      <c r="B4362" s="35"/>
      <c r="C4362" s="40"/>
      <c r="D4362" s="192" t="s">
        <v>9358</v>
      </c>
      <c r="E4362" s="193" t="s">
        <v>9359</v>
      </c>
      <c r="F4362" s="40"/>
      <c r="G4362" s="40"/>
      <c r="H4362" s="40"/>
      <c r="I4362" s="40"/>
      <c r="J4362" s="40"/>
      <c r="K4362" s="40"/>
      <c r="L4362" s="40"/>
      <c r="M4362" s="40"/>
    </row>
    <row r="4363" spans="1:13" ht="15.75" customHeight="1" x14ac:dyDescent="0.15">
      <c r="A4363" s="45"/>
      <c r="B4363" s="35"/>
      <c r="C4363" s="40"/>
      <c r="D4363" s="192" t="s">
        <v>9360</v>
      </c>
      <c r="E4363" s="193" t="s">
        <v>9361</v>
      </c>
      <c r="F4363" s="40"/>
      <c r="G4363" s="40"/>
      <c r="H4363" s="40"/>
      <c r="I4363" s="40"/>
      <c r="J4363" s="40"/>
      <c r="K4363" s="40"/>
      <c r="L4363" s="40"/>
      <c r="M4363" s="40"/>
    </row>
    <row r="4364" spans="1:13" ht="15.75" customHeight="1" x14ac:dyDescent="0.15">
      <c r="A4364" s="45"/>
      <c r="B4364" s="35"/>
      <c r="C4364" s="40"/>
      <c r="D4364" s="192" t="s">
        <v>9362</v>
      </c>
      <c r="E4364" s="193" t="s">
        <v>9363</v>
      </c>
      <c r="F4364" s="40"/>
      <c r="G4364" s="40"/>
      <c r="H4364" s="40"/>
      <c r="I4364" s="40"/>
      <c r="J4364" s="40"/>
      <c r="K4364" s="40"/>
      <c r="L4364" s="40"/>
      <c r="M4364" s="40"/>
    </row>
    <row r="4365" spans="1:13" ht="15.75" customHeight="1" x14ac:dyDescent="0.15">
      <c r="A4365" s="45"/>
      <c r="B4365" s="35"/>
      <c r="C4365" s="40"/>
      <c r="D4365" s="192" t="s">
        <v>9364</v>
      </c>
      <c r="E4365" s="193" t="s">
        <v>9365</v>
      </c>
      <c r="F4365" s="40"/>
      <c r="G4365" s="40"/>
      <c r="H4365" s="40"/>
      <c r="I4365" s="40"/>
      <c r="J4365" s="40"/>
      <c r="K4365" s="40"/>
      <c r="L4365" s="40"/>
      <c r="M4365" s="40"/>
    </row>
    <row r="4366" spans="1:13" ht="15.75" customHeight="1" x14ac:dyDescent="0.15">
      <c r="A4366" s="45"/>
      <c r="B4366" s="35"/>
      <c r="C4366" s="40"/>
      <c r="D4366" s="192" t="s">
        <v>9366</v>
      </c>
      <c r="E4366" s="193" t="s">
        <v>9367</v>
      </c>
      <c r="F4366" s="40"/>
      <c r="G4366" s="40"/>
      <c r="H4366" s="40"/>
      <c r="I4366" s="40"/>
      <c r="J4366" s="40"/>
      <c r="K4366" s="40"/>
      <c r="L4366" s="40"/>
      <c r="M4366" s="40"/>
    </row>
    <row r="4367" spans="1:13" ht="15.75" customHeight="1" x14ac:dyDescent="0.15">
      <c r="A4367" s="45"/>
      <c r="B4367" s="35"/>
      <c r="C4367" s="40"/>
      <c r="D4367" s="192" t="s">
        <v>9368</v>
      </c>
      <c r="E4367" s="193" t="s">
        <v>9369</v>
      </c>
      <c r="F4367" s="40"/>
      <c r="G4367" s="40"/>
      <c r="H4367" s="40"/>
      <c r="I4367" s="40"/>
      <c r="J4367" s="40"/>
      <c r="K4367" s="40"/>
      <c r="L4367" s="40"/>
      <c r="M4367" s="40"/>
    </row>
    <row r="4368" spans="1:13" ht="15.75" customHeight="1" x14ac:dyDescent="0.15">
      <c r="A4368" s="45"/>
      <c r="B4368" s="35"/>
      <c r="C4368" s="40"/>
      <c r="D4368" s="192" t="s">
        <v>9370</v>
      </c>
      <c r="E4368" s="193" t="s">
        <v>9371</v>
      </c>
      <c r="F4368" s="40"/>
      <c r="G4368" s="40"/>
      <c r="H4368" s="40"/>
      <c r="I4368" s="40"/>
      <c r="J4368" s="40"/>
      <c r="K4368" s="40"/>
      <c r="L4368" s="40"/>
      <c r="M4368" s="40"/>
    </row>
    <row r="4369" spans="1:13" ht="15.75" customHeight="1" x14ac:dyDescent="0.15">
      <c r="A4369" s="45"/>
      <c r="B4369" s="35"/>
      <c r="C4369" s="40"/>
      <c r="D4369" s="192" t="s">
        <v>9372</v>
      </c>
      <c r="E4369" s="193" t="s">
        <v>9373</v>
      </c>
      <c r="F4369" s="40"/>
      <c r="G4369" s="40"/>
      <c r="H4369" s="40"/>
      <c r="I4369" s="40"/>
      <c r="J4369" s="40"/>
      <c r="K4369" s="40"/>
      <c r="L4369" s="40"/>
      <c r="M4369" s="40"/>
    </row>
    <row r="4370" spans="1:13" ht="15.75" customHeight="1" x14ac:dyDescent="0.15">
      <c r="A4370" s="45"/>
      <c r="B4370" s="35"/>
      <c r="C4370" s="40"/>
      <c r="D4370" s="192" t="s">
        <v>9374</v>
      </c>
      <c r="E4370" s="193" t="s">
        <v>9375</v>
      </c>
      <c r="F4370" s="40"/>
      <c r="G4370" s="40"/>
      <c r="H4370" s="40"/>
      <c r="I4370" s="40"/>
      <c r="J4370" s="40"/>
      <c r="K4370" s="40"/>
      <c r="L4370" s="40"/>
      <c r="M4370" s="40"/>
    </row>
    <row r="4371" spans="1:13" ht="15.75" customHeight="1" x14ac:dyDescent="0.15">
      <c r="A4371" s="45"/>
      <c r="B4371" s="35"/>
      <c r="C4371" s="40"/>
      <c r="D4371" s="192" t="s">
        <v>9376</v>
      </c>
      <c r="E4371" s="193" t="s">
        <v>9377</v>
      </c>
      <c r="F4371" s="40"/>
      <c r="G4371" s="40"/>
      <c r="H4371" s="40"/>
      <c r="I4371" s="40"/>
      <c r="J4371" s="40"/>
      <c r="K4371" s="40"/>
      <c r="L4371" s="40"/>
      <c r="M4371" s="40"/>
    </row>
    <row r="4372" spans="1:13" ht="15.75" customHeight="1" x14ac:dyDescent="0.15">
      <c r="A4372" s="45"/>
      <c r="B4372" s="35"/>
      <c r="C4372" s="40"/>
      <c r="D4372" s="192" t="s">
        <v>9378</v>
      </c>
      <c r="E4372" s="193" t="s">
        <v>9379</v>
      </c>
      <c r="F4372" s="40"/>
      <c r="G4372" s="40"/>
      <c r="H4372" s="40"/>
      <c r="I4372" s="40"/>
      <c r="J4372" s="40"/>
      <c r="K4372" s="40"/>
      <c r="L4372" s="40"/>
      <c r="M4372" s="40"/>
    </row>
    <row r="4373" spans="1:13" ht="15.75" customHeight="1" x14ac:dyDescent="0.15">
      <c r="A4373" s="45"/>
      <c r="B4373" s="35"/>
      <c r="C4373" s="40"/>
      <c r="D4373" s="192" t="s">
        <v>9380</v>
      </c>
      <c r="E4373" s="193" t="s">
        <v>9381</v>
      </c>
      <c r="F4373" s="40"/>
      <c r="G4373" s="40"/>
      <c r="H4373" s="40"/>
      <c r="I4373" s="40"/>
      <c r="J4373" s="40"/>
      <c r="K4373" s="40"/>
      <c r="L4373" s="40"/>
      <c r="M4373" s="40"/>
    </row>
    <row r="4374" spans="1:13" ht="15.75" customHeight="1" x14ac:dyDescent="0.15">
      <c r="A4374" s="45"/>
      <c r="B4374" s="35"/>
      <c r="C4374" s="40"/>
      <c r="D4374" s="192" t="s">
        <v>9382</v>
      </c>
      <c r="E4374" s="193" t="s">
        <v>9383</v>
      </c>
      <c r="F4374" s="40"/>
      <c r="G4374" s="40"/>
      <c r="H4374" s="40"/>
      <c r="I4374" s="40"/>
      <c r="J4374" s="40"/>
      <c r="K4374" s="40"/>
      <c r="L4374" s="40"/>
      <c r="M4374" s="40"/>
    </row>
    <row r="4375" spans="1:13" ht="15.75" customHeight="1" x14ac:dyDescent="0.15">
      <c r="A4375" s="45"/>
      <c r="B4375" s="35"/>
      <c r="C4375" s="40"/>
      <c r="D4375" s="192" t="s">
        <v>9384</v>
      </c>
      <c r="E4375" s="193" t="s">
        <v>9385</v>
      </c>
      <c r="F4375" s="40"/>
      <c r="G4375" s="40"/>
      <c r="H4375" s="40"/>
      <c r="I4375" s="40"/>
      <c r="J4375" s="40"/>
      <c r="K4375" s="40"/>
      <c r="L4375" s="40"/>
      <c r="M4375" s="40"/>
    </row>
    <row r="4376" spans="1:13" ht="15.75" customHeight="1" x14ac:dyDescent="0.15">
      <c r="A4376" s="45"/>
      <c r="B4376" s="35"/>
      <c r="C4376" s="40"/>
      <c r="D4376" s="192" t="s">
        <v>9386</v>
      </c>
      <c r="E4376" s="193" t="s">
        <v>9387</v>
      </c>
      <c r="F4376" s="40"/>
      <c r="G4376" s="40"/>
      <c r="H4376" s="40"/>
      <c r="I4376" s="40"/>
      <c r="J4376" s="40"/>
      <c r="K4376" s="40"/>
      <c r="L4376" s="40"/>
      <c r="M4376" s="40"/>
    </row>
    <row r="4377" spans="1:13" ht="15.75" customHeight="1" x14ac:dyDescent="0.15">
      <c r="A4377" s="45"/>
      <c r="B4377" s="35"/>
      <c r="C4377" s="40"/>
      <c r="D4377" s="192" t="s">
        <v>9388</v>
      </c>
      <c r="E4377" s="193" t="s">
        <v>9389</v>
      </c>
      <c r="F4377" s="40"/>
      <c r="G4377" s="40"/>
      <c r="H4377" s="40"/>
      <c r="I4377" s="40"/>
      <c r="J4377" s="40"/>
      <c r="K4377" s="40"/>
      <c r="L4377" s="40"/>
      <c r="M4377" s="40"/>
    </row>
    <row r="4378" spans="1:13" ht="15.75" customHeight="1" x14ac:dyDescent="0.15">
      <c r="A4378" s="45"/>
      <c r="B4378" s="35"/>
      <c r="C4378" s="40"/>
      <c r="D4378" s="192" t="s">
        <v>9390</v>
      </c>
      <c r="E4378" s="193" t="s">
        <v>9391</v>
      </c>
      <c r="F4378" s="40"/>
      <c r="G4378" s="40"/>
      <c r="H4378" s="40"/>
      <c r="I4378" s="40"/>
      <c r="J4378" s="40"/>
      <c r="K4378" s="40"/>
      <c r="L4378" s="40"/>
      <c r="M4378" s="40"/>
    </row>
    <row r="4379" spans="1:13" ht="15.75" customHeight="1" x14ac:dyDescent="0.15">
      <c r="A4379" s="45"/>
      <c r="B4379" s="35"/>
      <c r="C4379" s="40"/>
      <c r="D4379" s="192" t="s">
        <v>9392</v>
      </c>
      <c r="E4379" s="193" t="s">
        <v>9393</v>
      </c>
      <c r="F4379" s="40"/>
      <c r="G4379" s="40"/>
      <c r="H4379" s="40"/>
      <c r="I4379" s="40"/>
      <c r="J4379" s="40"/>
      <c r="K4379" s="40"/>
      <c r="L4379" s="40"/>
      <c r="M4379" s="40"/>
    </row>
    <row r="4380" spans="1:13" ht="15.75" customHeight="1" x14ac:dyDescent="0.15">
      <c r="A4380" s="45"/>
      <c r="B4380" s="35"/>
      <c r="C4380" s="40"/>
      <c r="D4380" s="192" t="s">
        <v>9394</v>
      </c>
      <c r="E4380" s="193" t="s">
        <v>9395</v>
      </c>
      <c r="F4380" s="40"/>
      <c r="G4380" s="40"/>
      <c r="H4380" s="40"/>
      <c r="I4380" s="40"/>
      <c r="J4380" s="40"/>
      <c r="K4380" s="40"/>
      <c r="L4380" s="40"/>
      <c r="M4380" s="40"/>
    </row>
    <row r="4381" spans="1:13" ht="15.75" customHeight="1" x14ac:dyDescent="0.15">
      <c r="A4381" s="45"/>
      <c r="B4381" s="35"/>
      <c r="C4381" s="40"/>
      <c r="D4381" s="192" t="s">
        <v>9396</v>
      </c>
      <c r="E4381" s="193" t="s">
        <v>9397</v>
      </c>
      <c r="F4381" s="40"/>
      <c r="G4381" s="40"/>
      <c r="H4381" s="40"/>
      <c r="I4381" s="40"/>
      <c r="J4381" s="40"/>
      <c r="K4381" s="40"/>
      <c r="L4381" s="40"/>
      <c r="M4381" s="40"/>
    </row>
    <row r="4382" spans="1:13" ht="15.75" customHeight="1" x14ac:dyDescent="0.15">
      <c r="A4382" s="45"/>
      <c r="B4382" s="35"/>
      <c r="C4382" s="40"/>
      <c r="D4382" s="192" t="s">
        <v>9398</v>
      </c>
      <c r="E4382" s="193" t="s">
        <v>9399</v>
      </c>
      <c r="F4382" s="40"/>
      <c r="G4382" s="40"/>
      <c r="H4382" s="40"/>
      <c r="I4382" s="40"/>
      <c r="J4382" s="40"/>
      <c r="K4382" s="40"/>
      <c r="L4382" s="40"/>
      <c r="M4382" s="40"/>
    </row>
    <row r="4383" spans="1:13" ht="15.75" customHeight="1" x14ac:dyDescent="0.15">
      <c r="A4383" s="45"/>
      <c r="B4383" s="35"/>
      <c r="C4383" s="40"/>
      <c r="D4383" s="192" t="s">
        <v>9400</v>
      </c>
      <c r="E4383" s="193" t="s">
        <v>9401</v>
      </c>
      <c r="F4383" s="40"/>
      <c r="G4383" s="40"/>
      <c r="H4383" s="40"/>
      <c r="I4383" s="40"/>
      <c r="J4383" s="40"/>
      <c r="K4383" s="40"/>
      <c r="L4383" s="40"/>
      <c r="M4383" s="40"/>
    </row>
    <row r="4384" spans="1:13" ht="15.75" customHeight="1" x14ac:dyDescent="0.15">
      <c r="A4384" s="45"/>
      <c r="B4384" s="35"/>
      <c r="C4384" s="40"/>
      <c r="D4384" s="192" t="s">
        <v>9402</v>
      </c>
      <c r="E4384" s="193" t="s">
        <v>9403</v>
      </c>
      <c r="F4384" s="40"/>
      <c r="G4384" s="40"/>
      <c r="H4384" s="40"/>
      <c r="I4384" s="40"/>
      <c r="J4384" s="40"/>
      <c r="K4384" s="40"/>
      <c r="L4384" s="40"/>
      <c r="M4384" s="40"/>
    </row>
    <row r="4385" spans="1:13" ht="15.75" customHeight="1" x14ac:dyDescent="0.15">
      <c r="A4385" s="45"/>
      <c r="B4385" s="35"/>
      <c r="C4385" s="40"/>
      <c r="D4385" s="192" t="s">
        <v>9404</v>
      </c>
      <c r="E4385" s="193" t="s">
        <v>9405</v>
      </c>
      <c r="F4385" s="40"/>
      <c r="G4385" s="40"/>
      <c r="H4385" s="40"/>
      <c r="I4385" s="40"/>
      <c r="J4385" s="40"/>
      <c r="K4385" s="40"/>
      <c r="L4385" s="40"/>
      <c r="M4385" s="40"/>
    </row>
    <row r="4386" spans="1:13" ht="15.75" customHeight="1" x14ac:dyDescent="0.15">
      <c r="A4386" s="45"/>
      <c r="B4386" s="35"/>
      <c r="C4386" s="40"/>
      <c r="D4386" s="192" t="s">
        <v>9406</v>
      </c>
      <c r="E4386" s="193" t="s">
        <v>9407</v>
      </c>
      <c r="F4386" s="40"/>
      <c r="G4386" s="40"/>
      <c r="H4386" s="40"/>
      <c r="I4386" s="40"/>
      <c r="J4386" s="40"/>
      <c r="K4386" s="40"/>
      <c r="L4386" s="40"/>
      <c r="M4386" s="40"/>
    </row>
    <row r="4387" spans="1:13" ht="15.75" customHeight="1" x14ac:dyDescent="0.15">
      <c r="A4387" s="45"/>
      <c r="B4387" s="35"/>
      <c r="C4387" s="40"/>
      <c r="D4387" s="192" t="s">
        <v>9408</v>
      </c>
      <c r="E4387" s="193" t="s">
        <v>9409</v>
      </c>
      <c r="F4387" s="40"/>
      <c r="G4387" s="40"/>
      <c r="H4387" s="40"/>
      <c r="I4387" s="40"/>
      <c r="J4387" s="40"/>
      <c r="K4387" s="40"/>
      <c r="L4387" s="40"/>
      <c r="M4387" s="40"/>
    </row>
    <row r="4388" spans="1:13" ht="15.75" customHeight="1" x14ac:dyDescent="0.15">
      <c r="A4388" s="45"/>
      <c r="B4388" s="35"/>
      <c r="C4388" s="40"/>
      <c r="D4388" s="192" t="s">
        <v>9410</v>
      </c>
      <c r="E4388" s="193" t="s">
        <v>9411</v>
      </c>
      <c r="F4388" s="40"/>
      <c r="G4388" s="40"/>
      <c r="H4388" s="40"/>
      <c r="I4388" s="40"/>
      <c r="J4388" s="40"/>
      <c r="K4388" s="40"/>
      <c r="L4388" s="40"/>
      <c r="M4388" s="40"/>
    </row>
    <row r="4389" spans="1:13" ht="15.75" customHeight="1" x14ac:dyDescent="0.15">
      <c r="A4389" s="45"/>
      <c r="B4389" s="35"/>
      <c r="C4389" s="40"/>
      <c r="D4389" s="192" t="s">
        <v>9412</v>
      </c>
      <c r="E4389" s="193" t="s">
        <v>9413</v>
      </c>
      <c r="F4389" s="40"/>
      <c r="G4389" s="40"/>
      <c r="H4389" s="40"/>
      <c r="I4389" s="40"/>
      <c r="J4389" s="40"/>
      <c r="K4389" s="40"/>
      <c r="L4389" s="40"/>
      <c r="M4389" s="40"/>
    </row>
    <row r="4390" spans="1:13" ht="15.75" customHeight="1" x14ac:dyDescent="0.15">
      <c r="A4390" s="45"/>
      <c r="B4390" s="35"/>
      <c r="C4390" s="40"/>
      <c r="D4390" s="192" t="s">
        <v>9414</v>
      </c>
      <c r="E4390" s="193" t="s">
        <v>9415</v>
      </c>
      <c r="F4390" s="40"/>
      <c r="G4390" s="40"/>
      <c r="H4390" s="40"/>
      <c r="I4390" s="40"/>
      <c r="J4390" s="40"/>
      <c r="K4390" s="40"/>
      <c r="L4390" s="40"/>
      <c r="M4390" s="40"/>
    </row>
    <row r="4391" spans="1:13" ht="15.75" customHeight="1" x14ac:dyDescent="0.15">
      <c r="A4391" s="45"/>
      <c r="B4391" s="35"/>
      <c r="C4391" s="40"/>
      <c r="D4391" s="192" t="s">
        <v>9416</v>
      </c>
      <c r="E4391" s="193" t="s">
        <v>9417</v>
      </c>
      <c r="F4391" s="40"/>
      <c r="G4391" s="40"/>
      <c r="H4391" s="40"/>
      <c r="I4391" s="40"/>
      <c r="J4391" s="40"/>
      <c r="K4391" s="40"/>
      <c r="L4391" s="40"/>
      <c r="M4391" s="40"/>
    </row>
    <row r="4392" spans="1:13" ht="15.75" customHeight="1" x14ac:dyDescent="0.15">
      <c r="A4392" s="45"/>
      <c r="B4392" s="35"/>
      <c r="C4392" s="40"/>
      <c r="D4392" s="192" t="s">
        <v>9418</v>
      </c>
      <c r="E4392" s="193" t="s">
        <v>9419</v>
      </c>
      <c r="F4392" s="40"/>
      <c r="G4392" s="40"/>
      <c r="H4392" s="40"/>
      <c r="I4392" s="40"/>
      <c r="J4392" s="40"/>
      <c r="K4392" s="40"/>
      <c r="L4392" s="40"/>
      <c r="M4392" s="40"/>
    </row>
    <row r="4393" spans="1:13" ht="15.75" customHeight="1" x14ac:dyDescent="0.15">
      <c r="A4393" s="45"/>
      <c r="B4393" s="35"/>
      <c r="C4393" s="40"/>
      <c r="D4393" s="192" t="s">
        <v>9420</v>
      </c>
      <c r="E4393" s="193" t="s">
        <v>9421</v>
      </c>
      <c r="F4393" s="40"/>
      <c r="G4393" s="40"/>
      <c r="H4393" s="40"/>
      <c r="I4393" s="40"/>
      <c r="J4393" s="40"/>
      <c r="K4393" s="40"/>
      <c r="L4393" s="40"/>
      <c r="M4393" s="40"/>
    </row>
    <row r="4394" spans="1:13" ht="15.75" customHeight="1" x14ac:dyDescent="0.15">
      <c r="A4394" s="45"/>
      <c r="B4394" s="35"/>
      <c r="C4394" s="40"/>
      <c r="D4394" s="192" t="s">
        <v>9422</v>
      </c>
      <c r="E4394" s="193" t="s">
        <v>9423</v>
      </c>
      <c r="F4394" s="40"/>
      <c r="G4394" s="40"/>
      <c r="H4394" s="40"/>
      <c r="I4394" s="40"/>
      <c r="J4394" s="40"/>
      <c r="K4394" s="40"/>
      <c r="L4394" s="40"/>
      <c r="M4394" s="40"/>
    </row>
    <row r="4395" spans="1:13" ht="15.75" customHeight="1" x14ac:dyDescent="0.15">
      <c r="A4395" s="45"/>
      <c r="B4395" s="35"/>
      <c r="C4395" s="40"/>
      <c r="D4395" s="192" t="s">
        <v>9424</v>
      </c>
      <c r="E4395" s="193" t="s">
        <v>9425</v>
      </c>
      <c r="F4395" s="40"/>
      <c r="G4395" s="40"/>
      <c r="H4395" s="40"/>
      <c r="I4395" s="40"/>
      <c r="J4395" s="40"/>
      <c r="K4395" s="40"/>
      <c r="L4395" s="40"/>
      <c r="M4395" s="40"/>
    </row>
    <row r="4396" spans="1:13" ht="15.75" customHeight="1" x14ac:dyDescent="0.15">
      <c r="A4396" s="45"/>
      <c r="B4396" s="35"/>
      <c r="C4396" s="40"/>
      <c r="D4396" s="192" t="s">
        <v>9426</v>
      </c>
      <c r="E4396" s="193" t="s">
        <v>9427</v>
      </c>
      <c r="F4396" s="40"/>
      <c r="G4396" s="40"/>
      <c r="H4396" s="40"/>
      <c r="I4396" s="40"/>
      <c r="J4396" s="40"/>
      <c r="K4396" s="40"/>
      <c r="L4396" s="40"/>
      <c r="M4396" s="40"/>
    </row>
    <row r="4397" spans="1:13" ht="15.75" customHeight="1" x14ac:dyDescent="0.15">
      <c r="A4397" s="45"/>
      <c r="B4397" s="35"/>
      <c r="C4397" s="40"/>
      <c r="D4397" s="192" t="s">
        <v>9428</v>
      </c>
      <c r="E4397" s="193" t="s">
        <v>9429</v>
      </c>
      <c r="F4397" s="40"/>
      <c r="G4397" s="40"/>
      <c r="H4397" s="40"/>
      <c r="I4397" s="40"/>
      <c r="J4397" s="40"/>
      <c r="K4397" s="40"/>
      <c r="L4397" s="40"/>
      <c r="M4397" s="40"/>
    </row>
    <row r="4398" spans="1:13" ht="15.75" customHeight="1" x14ac:dyDescent="0.15">
      <c r="A4398" s="45"/>
      <c r="B4398" s="35"/>
      <c r="C4398" s="40"/>
      <c r="D4398" s="192" t="s">
        <v>9430</v>
      </c>
      <c r="E4398" s="193" t="s">
        <v>9431</v>
      </c>
      <c r="F4398" s="40"/>
      <c r="G4398" s="40"/>
      <c r="H4398" s="40"/>
      <c r="I4398" s="40"/>
      <c r="J4398" s="40"/>
      <c r="K4398" s="40"/>
      <c r="L4398" s="40"/>
      <c r="M4398" s="40"/>
    </row>
    <row r="4399" spans="1:13" ht="15.75" customHeight="1" x14ac:dyDescent="0.15">
      <c r="A4399" s="45"/>
      <c r="B4399" s="35"/>
      <c r="C4399" s="40"/>
      <c r="D4399" s="192" t="s">
        <v>9432</v>
      </c>
      <c r="E4399" s="193" t="s">
        <v>9433</v>
      </c>
      <c r="F4399" s="40"/>
      <c r="G4399" s="40"/>
      <c r="H4399" s="40"/>
      <c r="I4399" s="40"/>
      <c r="J4399" s="40"/>
      <c r="K4399" s="40"/>
      <c r="L4399" s="40"/>
      <c r="M4399" s="40"/>
    </row>
    <row r="4400" spans="1:13" ht="15.75" customHeight="1" x14ac:dyDescent="0.15">
      <c r="A4400" s="45"/>
      <c r="B4400" s="35"/>
      <c r="C4400" s="40"/>
      <c r="D4400" s="192" t="s">
        <v>9434</v>
      </c>
      <c r="E4400" s="193" t="s">
        <v>9435</v>
      </c>
      <c r="F4400" s="40"/>
      <c r="G4400" s="40"/>
      <c r="H4400" s="40"/>
      <c r="I4400" s="40"/>
      <c r="J4400" s="40"/>
      <c r="K4400" s="40"/>
      <c r="L4400" s="40"/>
      <c r="M4400" s="40"/>
    </row>
    <row r="4401" spans="1:13" ht="15.75" customHeight="1" x14ac:dyDescent="0.15">
      <c r="A4401" s="45"/>
      <c r="B4401" s="35"/>
      <c r="C4401" s="40"/>
      <c r="D4401" s="192" t="s">
        <v>9436</v>
      </c>
      <c r="E4401" s="193" t="s">
        <v>9437</v>
      </c>
      <c r="F4401" s="40"/>
      <c r="G4401" s="40"/>
      <c r="H4401" s="40"/>
      <c r="I4401" s="40"/>
      <c r="J4401" s="40"/>
      <c r="K4401" s="40"/>
      <c r="L4401" s="40"/>
      <c r="M4401" s="40"/>
    </row>
    <row r="4402" spans="1:13" ht="15.75" customHeight="1" x14ac:dyDescent="0.15">
      <c r="A4402" s="45"/>
      <c r="B4402" s="35"/>
      <c r="C4402" s="40"/>
      <c r="D4402" s="192" t="s">
        <v>9438</v>
      </c>
      <c r="E4402" s="193" t="s">
        <v>9439</v>
      </c>
      <c r="F4402" s="40"/>
      <c r="G4402" s="40"/>
      <c r="H4402" s="40"/>
      <c r="I4402" s="40"/>
      <c r="J4402" s="40"/>
      <c r="K4402" s="40"/>
      <c r="L4402" s="40"/>
      <c r="M4402" s="40"/>
    </row>
    <row r="4403" spans="1:13" ht="15.75" customHeight="1" x14ac:dyDescent="0.15">
      <c r="A4403" s="45"/>
      <c r="B4403" s="35"/>
      <c r="C4403" s="40"/>
      <c r="D4403" s="192" t="s">
        <v>9440</v>
      </c>
      <c r="E4403" s="193" t="s">
        <v>9441</v>
      </c>
      <c r="F4403" s="40"/>
      <c r="G4403" s="40"/>
      <c r="H4403" s="40"/>
      <c r="I4403" s="40"/>
      <c r="J4403" s="40"/>
      <c r="K4403" s="40"/>
      <c r="L4403" s="40"/>
      <c r="M4403" s="40"/>
    </row>
    <row r="4404" spans="1:13" ht="15.75" customHeight="1" x14ac:dyDescent="0.15">
      <c r="A4404" s="45"/>
      <c r="B4404" s="35"/>
      <c r="C4404" s="40"/>
      <c r="D4404" s="192" t="s">
        <v>9442</v>
      </c>
      <c r="E4404" s="193" t="s">
        <v>9443</v>
      </c>
      <c r="F4404" s="40"/>
      <c r="G4404" s="40"/>
      <c r="H4404" s="40"/>
      <c r="I4404" s="40"/>
      <c r="J4404" s="40"/>
      <c r="K4404" s="40"/>
      <c r="L4404" s="40"/>
      <c r="M4404" s="40"/>
    </row>
    <row r="4405" spans="1:13" ht="15.75" customHeight="1" x14ac:dyDescent="0.15">
      <c r="A4405" s="45"/>
      <c r="B4405" s="35"/>
      <c r="C4405" s="40"/>
      <c r="D4405" s="192" t="s">
        <v>9444</v>
      </c>
      <c r="E4405" s="193" t="s">
        <v>9445</v>
      </c>
      <c r="F4405" s="40"/>
      <c r="G4405" s="40"/>
      <c r="H4405" s="40"/>
      <c r="I4405" s="40"/>
      <c r="J4405" s="40"/>
      <c r="K4405" s="40"/>
      <c r="L4405" s="40"/>
      <c r="M4405" s="40"/>
    </row>
    <row r="4406" spans="1:13" ht="15.75" customHeight="1" x14ac:dyDescent="0.15">
      <c r="A4406" s="45"/>
      <c r="B4406" s="35"/>
      <c r="C4406" s="40"/>
      <c r="D4406" s="192" t="s">
        <v>9446</v>
      </c>
      <c r="E4406" s="193" t="s">
        <v>9447</v>
      </c>
      <c r="F4406" s="40"/>
      <c r="G4406" s="40"/>
      <c r="H4406" s="40"/>
      <c r="I4406" s="40"/>
      <c r="J4406" s="40"/>
      <c r="K4406" s="40"/>
      <c r="L4406" s="40"/>
      <c r="M4406" s="40"/>
    </row>
    <row r="4407" spans="1:13" ht="15.75" customHeight="1" x14ac:dyDescent="0.15">
      <c r="A4407" s="45"/>
      <c r="B4407" s="35"/>
      <c r="C4407" s="40"/>
      <c r="D4407" s="192" t="s">
        <v>9448</v>
      </c>
      <c r="E4407" s="193" t="s">
        <v>9449</v>
      </c>
      <c r="F4407" s="40"/>
      <c r="G4407" s="40"/>
      <c r="H4407" s="40"/>
      <c r="I4407" s="40"/>
      <c r="J4407" s="40"/>
      <c r="K4407" s="40"/>
      <c r="L4407" s="40"/>
      <c r="M4407" s="40"/>
    </row>
    <row r="4408" spans="1:13" ht="15.75" customHeight="1" x14ac:dyDescent="0.15">
      <c r="A4408" s="45"/>
      <c r="B4408" s="35"/>
      <c r="C4408" s="40"/>
      <c r="D4408" s="192" t="s">
        <v>9450</v>
      </c>
      <c r="E4408" s="193" t="s">
        <v>9451</v>
      </c>
      <c r="F4408" s="40"/>
      <c r="G4408" s="40"/>
      <c r="H4408" s="40"/>
      <c r="I4408" s="40"/>
      <c r="J4408" s="40"/>
      <c r="K4408" s="40"/>
      <c r="L4408" s="40"/>
      <c r="M4408" s="40"/>
    </row>
    <row r="4409" spans="1:13" ht="15.75" customHeight="1" x14ac:dyDescent="0.15">
      <c r="A4409" s="45"/>
      <c r="B4409" s="35"/>
      <c r="C4409" s="40"/>
      <c r="D4409" s="192" t="s">
        <v>9452</v>
      </c>
      <c r="E4409" s="193" t="s">
        <v>9453</v>
      </c>
      <c r="F4409" s="40"/>
      <c r="G4409" s="40"/>
      <c r="H4409" s="40"/>
      <c r="I4409" s="40"/>
      <c r="J4409" s="40"/>
      <c r="K4409" s="40"/>
      <c r="L4409" s="40"/>
      <c r="M4409" s="40"/>
    </row>
    <row r="4410" spans="1:13" ht="15.75" customHeight="1" x14ac:dyDescent="0.15">
      <c r="A4410" s="45"/>
      <c r="B4410" s="35"/>
      <c r="C4410" s="40"/>
      <c r="D4410" s="192" t="s">
        <v>9454</v>
      </c>
      <c r="E4410" s="193" t="s">
        <v>9455</v>
      </c>
      <c r="F4410" s="40"/>
      <c r="G4410" s="40"/>
      <c r="H4410" s="40"/>
      <c r="I4410" s="40"/>
      <c r="J4410" s="40"/>
      <c r="K4410" s="40"/>
      <c r="L4410" s="40"/>
      <c r="M4410" s="40"/>
    </row>
    <row r="4411" spans="1:13" ht="15.75" customHeight="1" x14ac:dyDescent="0.15">
      <c r="A4411" s="45"/>
      <c r="B4411" s="35"/>
      <c r="C4411" s="40"/>
      <c r="D4411" s="192" t="s">
        <v>9456</v>
      </c>
      <c r="E4411" s="193" t="s">
        <v>9457</v>
      </c>
      <c r="F4411" s="40"/>
      <c r="G4411" s="40"/>
      <c r="H4411" s="40"/>
      <c r="I4411" s="40"/>
      <c r="J4411" s="40"/>
      <c r="K4411" s="40"/>
      <c r="L4411" s="40"/>
      <c r="M4411" s="40"/>
    </row>
    <row r="4412" spans="1:13" ht="15.75" customHeight="1" x14ac:dyDescent="0.15">
      <c r="A4412" s="45"/>
      <c r="B4412" s="35"/>
      <c r="C4412" s="40"/>
      <c r="D4412" s="192" t="s">
        <v>9458</v>
      </c>
      <c r="E4412" s="193" t="s">
        <v>9459</v>
      </c>
      <c r="F4412" s="40"/>
      <c r="G4412" s="40"/>
      <c r="H4412" s="40"/>
      <c r="I4412" s="40"/>
      <c r="J4412" s="40"/>
      <c r="K4412" s="40"/>
      <c r="L4412" s="40"/>
      <c r="M4412" s="40"/>
    </row>
    <row r="4413" spans="1:13" ht="15.75" customHeight="1" x14ac:dyDescent="0.15">
      <c r="A4413" s="45"/>
      <c r="B4413" s="35"/>
      <c r="C4413" s="40"/>
      <c r="D4413" s="192" t="s">
        <v>9460</v>
      </c>
      <c r="E4413" s="193" t="s">
        <v>9461</v>
      </c>
      <c r="F4413" s="40"/>
      <c r="G4413" s="40"/>
      <c r="H4413" s="40"/>
      <c r="I4413" s="40"/>
      <c r="J4413" s="40"/>
      <c r="K4413" s="40"/>
      <c r="L4413" s="40"/>
      <c r="M4413" s="40"/>
    </row>
    <row r="4414" spans="1:13" ht="15.75" customHeight="1" x14ac:dyDescent="0.15">
      <c r="A4414" s="45"/>
      <c r="B4414" s="35"/>
      <c r="C4414" s="40"/>
      <c r="D4414" s="192" t="s">
        <v>9462</v>
      </c>
      <c r="E4414" s="193" t="s">
        <v>9463</v>
      </c>
      <c r="F4414" s="40"/>
      <c r="G4414" s="40"/>
      <c r="H4414" s="40"/>
      <c r="I4414" s="40"/>
      <c r="J4414" s="40"/>
      <c r="K4414" s="40"/>
      <c r="L4414" s="40"/>
      <c r="M4414" s="40"/>
    </row>
    <row r="4415" spans="1:13" ht="15.75" customHeight="1" x14ac:dyDescent="0.15">
      <c r="A4415" s="45"/>
      <c r="B4415" s="35"/>
      <c r="C4415" s="40"/>
      <c r="D4415" s="192" t="s">
        <v>9464</v>
      </c>
      <c r="E4415" s="193" t="s">
        <v>9465</v>
      </c>
      <c r="F4415" s="40"/>
      <c r="G4415" s="40"/>
      <c r="H4415" s="40"/>
      <c r="I4415" s="40"/>
      <c r="J4415" s="40"/>
      <c r="K4415" s="40"/>
      <c r="L4415" s="40"/>
      <c r="M4415" s="40"/>
    </row>
    <row r="4416" spans="1:13" ht="15.75" customHeight="1" x14ac:dyDescent="0.15">
      <c r="A4416" s="45"/>
      <c r="B4416" s="35"/>
      <c r="C4416" s="40"/>
      <c r="D4416" s="192" t="s">
        <v>9466</v>
      </c>
      <c r="E4416" s="193" t="s">
        <v>9467</v>
      </c>
      <c r="F4416" s="40"/>
      <c r="G4416" s="40"/>
      <c r="H4416" s="40"/>
      <c r="I4416" s="40"/>
      <c r="J4416" s="40"/>
      <c r="K4416" s="40"/>
      <c r="L4416" s="40"/>
      <c r="M4416" s="40"/>
    </row>
    <row r="4417" spans="1:13" ht="15.75" customHeight="1" x14ac:dyDescent="0.15">
      <c r="A4417" s="45"/>
      <c r="B4417" s="35"/>
      <c r="C4417" s="40"/>
      <c r="D4417" s="192" t="s">
        <v>9468</v>
      </c>
      <c r="E4417" s="193" t="s">
        <v>9469</v>
      </c>
      <c r="F4417" s="40"/>
      <c r="G4417" s="40"/>
      <c r="H4417" s="40"/>
      <c r="I4417" s="40"/>
      <c r="J4417" s="40"/>
      <c r="K4417" s="40"/>
      <c r="L4417" s="40"/>
      <c r="M4417" s="40"/>
    </row>
    <row r="4418" spans="1:13" ht="15.75" customHeight="1" x14ac:dyDescent="0.15">
      <c r="A4418" s="45"/>
      <c r="B4418" s="35"/>
      <c r="C4418" s="40"/>
      <c r="D4418" s="192" t="s">
        <v>9470</v>
      </c>
      <c r="E4418" s="193" t="s">
        <v>9471</v>
      </c>
      <c r="F4418" s="40"/>
      <c r="G4418" s="40"/>
      <c r="H4418" s="40"/>
      <c r="I4418" s="40"/>
      <c r="J4418" s="40"/>
      <c r="K4418" s="40"/>
      <c r="L4418" s="40"/>
      <c r="M4418" s="40"/>
    </row>
    <row r="4419" spans="1:13" ht="15.75" customHeight="1" x14ac:dyDescent="0.15">
      <c r="A4419" s="45"/>
      <c r="B4419" s="35"/>
      <c r="C4419" s="40"/>
      <c r="D4419" s="192" t="s">
        <v>9472</v>
      </c>
      <c r="E4419" s="193" t="s">
        <v>9473</v>
      </c>
      <c r="F4419" s="40"/>
      <c r="G4419" s="40"/>
      <c r="H4419" s="40"/>
      <c r="I4419" s="40"/>
      <c r="J4419" s="40"/>
      <c r="K4419" s="40"/>
      <c r="L4419" s="40"/>
      <c r="M4419" s="40"/>
    </row>
    <row r="4420" spans="1:13" ht="15.75" customHeight="1" x14ac:dyDescent="0.15">
      <c r="A4420" s="45"/>
      <c r="B4420" s="35"/>
      <c r="C4420" s="40"/>
      <c r="D4420" s="192" t="s">
        <v>9474</v>
      </c>
      <c r="E4420" s="193" t="s">
        <v>9475</v>
      </c>
      <c r="F4420" s="40"/>
      <c r="G4420" s="40"/>
      <c r="H4420" s="40"/>
      <c r="I4420" s="40"/>
      <c r="J4420" s="40"/>
      <c r="K4420" s="40"/>
      <c r="L4420" s="40"/>
      <c r="M4420" s="40"/>
    </row>
    <row r="4421" spans="1:13" ht="15.75" customHeight="1" x14ac:dyDescent="0.15">
      <c r="A4421" s="45"/>
      <c r="B4421" s="35"/>
      <c r="C4421" s="40"/>
      <c r="D4421" s="192" t="s">
        <v>9476</v>
      </c>
      <c r="E4421" s="193" t="s">
        <v>9477</v>
      </c>
      <c r="F4421" s="40"/>
      <c r="G4421" s="40"/>
      <c r="H4421" s="40"/>
      <c r="I4421" s="40"/>
      <c r="J4421" s="40"/>
      <c r="K4421" s="40"/>
      <c r="L4421" s="40"/>
      <c r="M4421" s="40"/>
    </row>
    <row r="4422" spans="1:13" ht="15.75" customHeight="1" x14ac:dyDescent="0.15">
      <c r="A4422" s="45"/>
      <c r="B4422" s="35"/>
      <c r="C4422" s="40"/>
      <c r="D4422" s="192" t="s">
        <v>9478</v>
      </c>
      <c r="E4422" s="193" t="s">
        <v>9479</v>
      </c>
      <c r="F4422" s="40"/>
      <c r="G4422" s="40"/>
      <c r="H4422" s="40"/>
      <c r="I4422" s="40"/>
      <c r="J4422" s="40"/>
      <c r="K4422" s="40"/>
      <c r="L4422" s="40"/>
      <c r="M4422" s="40"/>
    </row>
    <row r="4423" spans="1:13" ht="15.75" customHeight="1" x14ac:dyDescent="0.15">
      <c r="A4423" s="45"/>
      <c r="B4423" s="35"/>
      <c r="C4423" s="40"/>
      <c r="D4423" s="192" t="s">
        <v>9480</v>
      </c>
      <c r="E4423" s="193" t="s">
        <v>9481</v>
      </c>
      <c r="F4423" s="40"/>
      <c r="G4423" s="40"/>
      <c r="H4423" s="40"/>
      <c r="I4423" s="40"/>
      <c r="J4423" s="40"/>
      <c r="K4423" s="40"/>
      <c r="L4423" s="40"/>
      <c r="M4423" s="40"/>
    </row>
    <row r="4424" spans="1:13" ht="15.75" customHeight="1" x14ac:dyDescent="0.15">
      <c r="A4424" s="45"/>
      <c r="B4424" s="35"/>
      <c r="C4424" s="40"/>
      <c r="D4424" s="192" t="s">
        <v>9482</v>
      </c>
      <c r="E4424" s="193" t="s">
        <v>9483</v>
      </c>
      <c r="F4424" s="40"/>
      <c r="G4424" s="40"/>
      <c r="H4424" s="40"/>
      <c r="I4424" s="40"/>
      <c r="J4424" s="40"/>
      <c r="K4424" s="40"/>
      <c r="L4424" s="40"/>
      <c r="M4424" s="40"/>
    </row>
    <row r="4425" spans="1:13" ht="15.75" customHeight="1" x14ac:dyDescent="0.15">
      <c r="A4425" s="45"/>
      <c r="B4425" s="35"/>
      <c r="C4425" s="40"/>
      <c r="D4425" s="192" t="s">
        <v>9484</v>
      </c>
      <c r="E4425" s="193" t="s">
        <v>9485</v>
      </c>
      <c r="F4425" s="40"/>
      <c r="G4425" s="40"/>
      <c r="H4425" s="40"/>
      <c r="I4425" s="40"/>
      <c r="J4425" s="40"/>
      <c r="K4425" s="40"/>
      <c r="L4425" s="40"/>
      <c r="M4425" s="40"/>
    </row>
    <row r="4426" spans="1:13" ht="15.75" customHeight="1" x14ac:dyDescent="0.15">
      <c r="A4426" s="45"/>
      <c r="B4426" s="35"/>
      <c r="C4426" s="40"/>
      <c r="D4426" s="192" t="s">
        <v>9486</v>
      </c>
      <c r="E4426" s="193" t="s">
        <v>9487</v>
      </c>
      <c r="F4426" s="40"/>
      <c r="G4426" s="40"/>
      <c r="H4426" s="40"/>
      <c r="I4426" s="40"/>
      <c r="J4426" s="40"/>
      <c r="K4426" s="40"/>
      <c r="L4426" s="40"/>
      <c r="M4426" s="40"/>
    </row>
    <row r="4427" spans="1:13" ht="15.75" customHeight="1" x14ac:dyDescent="0.15">
      <c r="A4427" s="45"/>
      <c r="B4427" s="35"/>
      <c r="C4427" s="40"/>
      <c r="D4427" s="192" t="s">
        <v>9488</v>
      </c>
      <c r="E4427" s="193" t="s">
        <v>9489</v>
      </c>
      <c r="F4427" s="40"/>
      <c r="G4427" s="40"/>
      <c r="H4427" s="40"/>
      <c r="I4427" s="40"/>
      <c r="J4427" s="40"/>
      <c r="K4427" s="40"/>
      <c r="L4427" s="40"/>
      <c r="M4427" s="40"/>
    </row>
    <row r="4428" spans="1:13" ht="15.75" customHeight="1" x14ac:dyDescent="0.15">
      <c r="A4428" s="45"/>
      <c r="B4428" s="35"/>
      <c r="C4428" s="40"/>
      <c r="D4428" s="192" t="s">
        <v>9490</v>
      </c>
      <c r="E4428" s="193" t="s">
        <v>9491</v>
      </c>
      <c r="F4428" s="40"/>
      <c r="G4428" s="40"/>
      <c r="H4428" s="40"/>
      <c r="I4428" s="40"/>
      <c r="J4428" s="40"/>
      <c r="K4428" s="40"/>
      <c r="L4428" s="40"/>
      <c r="M4428" s="40"/>
    </row>
    <row r="4429" spans="1:13" ht="15.75" customHeight="1" x14ac:dyDescent="0.15">
      <c r="A4429" s="45"/>
      <c r="B4429" s="35"/>
      <c r="C4429" s="40"/>
      <c r="D4429" s="192" t="s">
        <v>9492</v>
      </c>
      <c r="E4429" s="193" t="s">
        <v>9493</v>
      </c>
      <c r="F4429" s="40"/>
      <c r="G4429" s="40"/>
      <c r="H4429" s="40"/>
      <c r="I4429" s="40"/>
      <c r="J4429" s="40"/>
      <c r="K4429" s="40"/>
      <c r="L4429" s="40"/>
      <c r="M4429" s="40"/>
    </row>
    <row r="4430" spans="1:13" ht="15.75" customHeight="1" x14ac:dyDescent="0.15">
      <c r="A4430" s="45"/>
      <c r="B4430" s="35"/>
      <c r="C4430" s="40"/>
      <c r="D4430" s="192" t="s">
        <v>9494</v>
      </c>
      <c r="E4430" s="193" t="s">
        <v>9495</v>
      </c>
      <c r="F4430" s="40"/>
      <c r="G4430" s="40"/>
      <c r="H4430" s="40"/>
      <c r="I4430" s="40"/>
      <c r="J4430" s="40"/>
      <c r="K4430" s="40"/>
      <c r="L4430" s="40"/>
      <c r="M4430" s="40"/>
    </row>
    <row r="4431" spans="1:13" ht="15.75" customHeight="1" x14ac:dyDescent="0.15">
      <c r="A4431" s="45"/>
      <c r="B4431" s="35"/>
      <c r="C4431" s="40"/>
      <c r="D4431" s="192" t="s">
        <v>9496</v>
      </c>
      <c r="E4431" s="193" t="s">
        <v>9497</v>
      </c>
      <c r="F4431" s="40"/>
      <c r="G4431" s="40"/>
      <c r="H4431" s="40"/>
      <c r="I4431" s="40"/>
      <c r="J4431" s="40"/>
      <c r="K4431" s="40"/>
      <c r="L4431" s="40"/>
      <c r="M4431" s="40"/>
    </row>
    <row r="4432" spans="1:13" ht="15.75" customHeight="1" x14ac:dyDescent="0.15">
      <c r="A4432" s="45"/>
      <c r="B4432" s="35"/>
      <c r="C4432" s="40"/>
      <c r="D4432" s="192" t="s">
        <v>9498</v>
      </c>
      <c r="E4432" s="193" t="s">
        <v>9499</v>
      </c>
      <c r="F4432" s="40"/>
      <c r="G4432" s="40"/>
      <c r="H4432" s="40"/>
      <c r="I4432" s="40"/>
      <c r="J4432" s="40"/>
      <c r="K4432" s="40"/>
      <c r="L4432" s="40"/>
      <c r="M4432" s="40"/>
    </row>
    <row r="4433" spans="1:13" ht="15.75" customHeight="1" x14ac:dyDescent="0.15">
      <c r="A4433" s="45"/>
      <c r="B4433" s="35"/>
      <c r="C4433" s="40"/>
      <c r="D4433" s="192" t="s">
        <v>9500</v>
      </c>
      <c r="E4433" s="193" t="s">
        <v>9501</v>
      </c>
      <c r="F4433" s="40"/>
      <c r="G4433" s="40"/>
      <c r="H4433" s="40"/>
      <c r="I4433" s="40"/>
      <c r="J4433" s="40"/>
      <c r="K4433" s="40"/>
      <c r="L4433" s="40"/>
      <c r="M4433" s="40"/>
    </row>
    <row r="4434" spans="1:13" ht="15.75" customHeight="1" x14ac:dyDescent="0.15">
      <c r="A4434" s="45"/>
      <c r="B4434" s="35"/>
      <c r="C4434" s="40"/>
      <c r="D4434" s="192" t="s">
        <v>9502</v>
      </c>
      <c r="E4434" s="193" t="s">
        <v>9503</v>
      </c>
      <c r="F4434" s="40"/>
      <c r="G4434" s="40"/>
      <c r="H4434" s="40"/>
      <c r="I4434" s="40"/>
      <c r="J4434" s="40"/>
      <c r="K4434" s="40"/>
      <c r="L4434" s="40"/>
      <c r="M4434" s="40"/>
    </row>
    <row r="4435" spans="1:13" ht="15.75" customHeight="1" x14ac:dyDescent="0.15">
      <c r="A4435" s="45"/>
      <c r="B4435" s="35"/>
      <c r="C4435" s="40"/>
      <c r="D4435" s="192" t="s">
        <v>9504</v>
      </c>
      <c r="E4435" s="193" t="s">
        <v>9505</v>
      </c>
      <c r="F4435" s="40"/>
      <c r="G4435" s="40"/>
      <c r="H4435" s="40"/>
      <c r="I4435" s="40"/>
      <c r="J4435" s="40"/>
      <c r="K4435" s="40"/>
      <c r="L4435" s="40"/>
      <c r="M4435" s="40"/>
    </row>
    <row r="4436" spans="1:13" ht="15.75" customHeight="1" x14ac:dyDescent="0.15">
      <c r="A4436" s="45"/>
      <c r="B4436" s="35"/>
      <c r="C4436" s="40"/>
      <c r="D4436" s="192" t="s">
        <v>9506</v>
      </c>
      <c r="E4436" s="193" t="s">
        <v>9507</v>
      </c>
      <c r="F4436" s="40"/>
      <c r="G4436" s="40"/>
      <c r="H4436" s="40"/>
      <c r="I4436" s="40"/>
      <c r="J4436" s="40"/>
      <c r="K4436" s="40"/>
      <c r="L4436" s="40"/>
      <c r="M4436" s="40"/>
    </row>
    <row r="4437" spans="1:13" ht="15.75" customHeight="1" x14ac:dyDescent="0.15">
      <c r="A4437" s="45"/>
      <c r="B4437" s="35"/>
      <c r="C4437" s="40"/>
      <c r="D4437" s="192" t="s">
        <v>9508</v>
      </c>
      <c r="E4437" s="193" t="s">
        <v>9509</v>
      </c>
      <c r="F4437" s="40"/>
      <c r="G4437" s="40"/>
      <c r="H4437" s="40"/>
      <c r="I4437" s="40"/>
      <c r="J4437" s="40"/>
      <c r="K4437" s="40"/>
      <c r="L4437" s="40"/>
      <c r="M4437" s="40"/>
    </row>
    <row r="4438" spans="1:13" ht="15.75" customHeight="1" x14ac:dyDescent="0.15">
      <c r="A4438" s="45"/>
      <c r="B4438" s="35"/>
      <c r="C4438" s="40"/>
      <c r="D4438" s="192" t="s">
        <v>9510</v>
      </c>
      <c r="E4438" s="193" t="s">
        <v>9511</v>
      </c>
      <c r="F4438" s="40"/>
      <c r="G4438" s="40"/>
      <c r="H4438" s="40"/>
      <c r="I4438" s="40"/>
      <c r="J4438" s="40"/>
      <c r="K4438" s="40"/>
      <c r="L4438" s="40"/>
      <c r="M4438" s="40"/>
    </row>
    <row r="4439" spans="1:13" ht="15.75" customHeight="1" x14ac:dyDescent="0.15">
      <c r="A4439" s="45"/>
      <c r="B4439" s="35"/>
      <c r="C4439" s="40"/>
      <c r="D4439" s="192" t="s">
        <v>9512</v>
      </c>
      <c r="E4439" s="193" t="s">
        <v>9513</v>
      </c>
      <c r="F4439" s="40"/>
      <c r="G4439" s="40"/>
      <c r="H4439" s="40"/>
      <c r="I4439" s="40"/>
      <c r="J4439" s="40"/>
      <c r="K4439" s="40"/>
      <c r="L4439" s="40"/>
      <c r="M4439" s="40"/>
    </row>
    <row r="4440" spans="1:13" ht="15.75" customHeight="1" x14ac:dyDescent="0.15">
      <c r="A4440" s="45"/>
      <c r="B4440" s="35"/>
      <c r="C4440" s="40"/>
      <c r="D4440" s="192" t="s">
        <v>9514</v>
      </c>
      <c r="E4440" s="193" t="s">
        <v>9515</v>
      </c>
      <c r="F4440" s="40"/>
      <c r="G4440" s="40"/>
      <c r="H4440" s="40"/>
      <c r="I4440" s="40"/>
      <c r="J4440" s="40"/>
      <c r="K4440" s="40"/>
      <c r="L4440" s="40"/>
      <c r="M4440" s="40"/>
    </row>
    <row r="4441" spans="1:13" ht="15.75" customHeight="1" x14ac:dyDescent="0.15">
      <c r="A4441" s="45"/>
      <c r="B4441" s="35"/>
      <c r="C4441" s="40"/>
      <c r="D4441" s="192" t="s">
        <v>9516</v>
      </c>
      <c r="E4441" s="193" t="s">
        <v>9517</v>
      </c>
      <c r="F4441" s="40"/>
      <c r="G4441" s="40"/>
      <c r="H4441" s="40"/>
      <c r="I4441" s="40"/>
      <c r="J4441" s="40"/>
      <c r="K4441" s="40"/>
      <c r="L4441" s="40"/>
      <c r="M4441" s="40"/>
    </row>
    <row r="4442" spans="1:13" ht="15.75" customHeight="1" x14ac:dyDescent="0.15">
      <c r="A4442" s="45"/>
      <c r="B4442" s="35"/>
      <c r="C4442" s="40"/>
      <c r="D4442" s="192" t="s">
        <v>9518</v>
      </c>
      <c r="E4442" s="193" t="s">
        <v>9519</v>
      </c>
      <c r="F4442" s="40"/>
      <c r="G4442" s="40"/>
      <c r="H4442" s="40"/>
      <c r="I4442" s="40"/>
      <c r="J4442" s="40"/>
      <c r="K4442" s="40"/>
      <c r="L4442" s="40"/>
      <c r="M4442" s="40"/>
    </row>
    <row r="4443" spans="1:13" ht="15.75" customHeight="1" x14ac:dyDescent="0.15">
      <c r="A4443" s="45"/>
      <c r="B4443" s="35"/>
      <c r="C4443" s="40"/>
      <c r="D4443" s="192" t="s">
        <v>9520</v>
      </c>
      <c r="E4443" s="193" t="s">
        <v>9521</v>
      </c>
      <c r="F4443" s="40"/>
      <c r="G4443" s="40"/>
      <c r="H4443" s="40"/>
      <c r="I4443" s="40"/>
      <c r="J4443" s="40"/>
      <c r="K4443" s="40"/>
      <c r="L4443" s="40"/>
      <c r="M4443" s="40"/>
    </row>
    <row r="4444" spans="1:13" ht="15.75" customHeight="1" x14ac:dyDescent="0.15">
      <c r="A4444" s="45"/>
      <c r="B4444" s="35"/>
      <c r="C4444" s="40"/>
      <c r="D4444" s="192" t="s">
        <v>9522</v>
      </c>
      <c r="E4444" s="193" t="s">
        <v>9523</v>
      </c>
      <c r="F4444" s="40"/>
      <c r="G4444" s="40"/>
      <c r="H4444" s="40"/>
      <c r="I4444" s="40"/>
      <c r="J4444" s="40"/>
      <c r="K4444" s="40"/>
      <c r="L4444" s="40"/>
      <c r="M4444" s="40"/>
    </row>
    <row r="4445" spans="1:13" ht="15.75" customHeight="1" x14ac:dyDescent="0.15">
      <c r="A4445" s="45"/>
      <c r="B4445" s="35"/>
      <c r="C4445" s="40"/>
      <c r="D4445" s="192" t="s">
        <v>9524</v>
      </c>
      <c r="E4445" s="193" t="s">
        <v>9525</v>
      </c>
      <c r="F4445" s="40"/>
      <c r="G4445" s="40"/>
      <c r="H4445" s="40"/>
      <c r="I4445" s="40"/>
      <c r="J4445" s="40"/>
      <c r="K4445" s="40"/>
      <c r="L4445" s="40"/>
      <c r="M4445" s="40"/>
    </row>
    <row r="4446" spans="1:13" ht="15.75" customHeight="1" x14ac:dyDescent="0.15">
      <c r="A4446" s="45"/>
      <c r="B4446" s="35"/>
      <c r="C4446" s="40"/>
      <c r="D4446" s="192" t="s">
        <v>9526</v>
      </c>
      <c r="E4446" s="193" t="s">
        <v>9527</v>
      </c>
      <c r="F4446" s="40"/>
      <c r="G4446" s="40"/>
      <c r="H4446" s="40"/>
      <c r="I4446" s="40"/>
      <c r="J4446" s="40"/>
      <c r="K4446" s="40"/>
      <c r="L4446" s="40"/>
      <c r="M4446" s="40"/>
    </row>
    <row r="4447" spans="1:13" ht="15.75" customHeight="1" x14ac:dyDescent="0.15">
      <c r="A4447" s="45"/>
      <c r="B4447" s="35"/>
      <c r="C4447" s="40"/>
      <c r="D4447" s="192" t="s">
        <v>9528</v>
      </c>
      <c r="E4447" s="193" t="s">
        <v>9529</v>
      </c>
      <c r="F4447" s="40"/>
      <c r="G4447" s="40"/>
      <c r="H4447" s="40"/>
      <c r="I4447" s="40"/>
      <c r="J4447" s="40"/>
      <c r="K4447" s="40"/>
      <c r="L4447" s="40"/>
      <c r="M4447" s="40"/>
    </row>
    <row r="4448" spans="1:13" ht="15.75" customHeight="1" x14ac:dyDescent="0.15">
      <c r="A4448" s="45"/>
      <c r="B4448" s="35"/>
      <c r="C4448" s="40"/>
      <c r="D4448" s="192" t="s">
        <v>9530</v>
      </c>
      <c r="E4448" s="193" t="s">
        <v>9531</v>
      </c>
      <c r="F4448" s="40"/>
      <c r="G4448" s="40"/>
      <c r="H4448" s="40"/>
      <c r="I4448" s="40"/>
      <c r="J4448" s="40"/>
      <c r="K4448" s="40"/>
      <c r="L4448" s="40"/>
      <c r="M4448" s="40"/>
    </row>
    <row r="4449" spans="1:13" ht="15.75" customHeight="1" x14ac:dyDescent="0.15">
      <c r="A4449" s="45"/>
      <c r="B4449" s="35"/>
      <c r="C4449" s="40"/>
      <c r="D4449" s="192" t="s">
        <v>9532</v>
      </c>
      <c r="E4449" s="193" t="s">
        <v>9533</v>
      </c>
      <c r="F4449" s="40"/>
      <c r="G4449" s="40"/>
      <c r="H4449" s="40"/>
      <c r="I4449" s="40"/>
      <c r="J4449" s="40"/>
      <c r="K4449" s="40"/>
      <c r="L4449" s="40"/>
      <c r="M4449" s="40"/>
    </row>
    <row r="4450" spans="1:13" ht="15.75" customHeight="1" x14ac:dyDescent="0.15">
      <c r="A4450" s="45"/>
      <c r="B4450" s="35"/>
      <c r="C4450" s="40"/>
      <c r="D4450" s="192" t="s">
        <v>9534</v>
      </c>
      <c r="E4450" s="193" t="s">
        <v>9535</v>
      </c>
      <c r="F4450" s="40"/>
      <c r="G4450" s="40"/>
      <c r="H4450" s="40"/>
      <c r="I4450" s="40"/>
      <c r="J4450" s="40"/>
      <c r="K4450" s="40"/>
      <c r="L4450" s="40"/>
      <c r="M4450" s="40"/>
    </row>
    <row r="4451" spans="1:13" ht="15.75" customHeight="1" x14ac:dyDescent="0.15">
      <c r="A4451" s="45"/>
      <c r="B4451" s="35"/>
      <c r="C4451" s="40"/>
      <c r="D4451" s="192" t="s">
        <v>9536</v>
      </c>
      <c r="E4451" s="193" t="s">
        <v>9537</v>
      </c>
      <c r="F4451" s="40"/>
      <c r="G4451" s="40"/>
      <c r="H4451" s="40"/>
      <c r="I4451" s="40"/>
      <c r="J4451" s="40"/>
      <c r="K4451" s="40"/>
      <c r="L4451" s="40"/>
      <c r="M4451" s="40"/>
    </row>
    <row r="4452" spans="1:13" ht="15.75" customHeight="1" x14ac:dyDescent="0.15">
      <c r="A4452" s="45"/>
      <c r="B4452" s="35"/>
      <c r="C4452" s="40"/>
      <c r="D4452" s="192" t="s">
        <v>9538</v>
      </c>
      <c r="E4452" s="193" t="s">
        <v>9539</v>
      </c>
      <c r="F4452" s="40"/>
      <c r="G4452" s="40"/>
      <c r="H4452" s="40"/>
      <c r="I4452" s="40"/>
      <c r="J4452" s="40"/>
      <c r="K4452" s="40"/>
      <c r="L4452" s="40"/>
      <c r="M4452" s="40"/>
    </row>
    <row r="4453" spans="1:13" ht="15.75" customHeight="1" x14ac:dyDescent="0.15">
      <c r="A4453" s="45"/>
      <c r="B4453" s="35"/>
      <c r="C4453" s="40"/>
      <c r="D4453" s="192" t="s">
        <v>9540</v>
      </c>
      <c r="E4453" s="193" t="s">
        <v>9541</v>
      </c>
      <c r="F4453" s="40"/>
      <c r="G4453" s="40"/>
      <c r="H4453" s="40"/>
      <c r="I4453" s="40"/>
      <c r="J4453" s="40"/>
      <c r="K4453" s="40"/>
      <c r="L4453" s="40"/>
      <c r="M4453" s="40"/>
    </row>
    <row r="4454" spans="1:13" ht="15.75" customHeight="1" x14ac:dyDescent="0.15">
      <c r="A4454" s="45"/>
      <c r="B4454" s="35"/>
      <c r="C4454" s="40"/>
      <c r="D4454" s="192" t="s">
        <v>9542</v>
      </c>
      <c r="E4454" s="193" t="s">
        <v>9543</v>
      </c>
      <c r="F4454" s="40"/>
      <c r="G4454" s="40"/>
      <c r="H4454" s="40"/>
      <c r="I4454" s="40"/>
      <c r="J4454" s="40"/>
      <c r="K4454" s="40"/>
      <c r="L4454" s="40"/>
      <c r="M4454" s="40"/>
    </row>
    <row r="4455" spans="1:13" ht="15.75" customHeight="1" x14ac:dyDescent="0.15">
      <c r="A4455" s="45"/>
      <c r="B4455" s="35"/>
      <c r="C4455" s="40"/>
      <c r="D4455" s="192" t="s">
        <v>9544</v>
      </c>
      <c r="E4455" s="193" t="s">
        <v>9545</v>
      </c>
      <c r="F4455" s="40"/>
      <c r="G4455" s="40"/>
      <c r="H4455" s="40"/>
      <c r="I4455" s="40"/>
      <c r="J4455" s="40"/>
      <c r="K4455" s="40"/>
      <c r="L4455" s="40"/>
      <c r="M4455" s="40"/>
    </row>
    <row r="4456" spans="1:13" ht="15.75" customHeight="1" x14ac:dyDescent="0.15">
      <c r="A4456" s="45"/>
      <c r="B4456" s="35"/>
      <c r="C4456" s="40"/>
      <c r="D4456" s="192" t="s">
        <v>9546</v>
      </c>
      <c r="E4456" s="193" t="s">
        <v>9547</v>
      </c>
      <c r="F4456" s="40"/>
      <c r="G4456" s="40"/>
      <c r="H4456" s="40"/>
      <c r="I4456" s="40"/>
      <c r="J4456" s="40"/>
      <c r="K4456" s="40"/>
      <c r="L4456" s="40"/>
      <c r="M4456" s="40"/>
    </row>
    <row r="4457" spans="1:13" ht="15.75" customHeight="1" x14ac:dyDescent="0.15">
      <c r="A4457" s="45"/>
      <c r="B4457" s="35"/>
      <c r="C4457" s="40"/>
      <c r="D4457" s="192" t="s">
        <v>9548</v>
      </c>
      <c r="E4457" s="193" t="s">
        <v>9549</v>
      </c>
      <c r="F4457" s="40"/>
      <c r="G4457" s="40"/>
      <c r="H4457" s="40"/>
      <c r="I4457" s="40"/>
      <c r="J4457" s="40"/>
      <c r="K4457" s="40"/>
      <c r="L4457" s="40"/>
      <c r="M4457" s="40"/>
    </row>
    <row r="4458" spans="1:13" ht="15.75" customHeight="1" x14ac:dyDescent="0.15">
      <c r="A4458" s="45"/>
      <c r="B4458" s="35"/>
      <c r="C4458" s="40"/>
      <c r="D4458" s="192" t="s">
        <v>9550</v>
      </c>
      <c r="E4458" s="193" t="s">
        <v>9551</v>
      </c>
      <c r="F4458" s="40"/>
      <c r="G4458" s="40"/>
      <c r="H4458" s="40"/>
      <c r="I4458" s="40"/>
      <c r="J4458" s="40"/>
      <c r="K4458" s="40"/>
      <c r="L4458" s="40"/>
      <c r="M4458" s="40"/>
    </row>
    <row r="4459" spans="1:13" ht="15.75" customHeight="1" x14ac:dyDescent="0.15">
      <c r="A4459" s="45"/>
      <c r="B4459" s="35"/>
      <c r="C4459" s="40"/>
      <c r="D4459" s="192" t="s">
        <v>9552</v>
      </c>
      <c r="E4459" s="193" t="s">
        <v>9553</v>
      </c>
      <c r="F4459" s="40"/>
      <c r="G4459" s="40"/>
      <c r="H4459" s="40"/>
      <c r="I4459" s="40"/>
      <c r="J4459" s="40"/>
      <c r="K4459" s="40"/>
      <c r="L4459" s="40"/>
      <c r="M4459" s="40"/>
    </row>
    <row r="4460" spans="1:13" ht="15.75" customHeight="1" x14ac:dyDescent="0.15">
      <c r="A4460" s="45"/>
      <c r="B4460" s="35"/>
      <c r="C4460" s="40"/>
      <c r="D4460" s="192" t="s">
        <v>9554</v>
      </c>
      <c r="E4460" s="193" t="s">
        <v>9555</v>
      </c>
      <c r="F4460" s="40"/>
      <c r="G4460" s="40"/>
      <c r="H4460" s="40"/>
      <c r="I4460" s="40"/>
      <c r="J4460" s="40"/>
      <c r="K4460" s="40"/>
      <c r="L4460" s="40"/>
      <c r="M4460" s="40"/>
    </row>
    <row r="4461" spans="1:13" ht="15.75" customHeight="1" x14ac:dyDescent="0.15">
      <c r="A4461" s="45"/>
      <c r="B4461" s="35"/>
      <c r="C4461" s="40"/>
      <c r="D4461" s="192" t="s">
        <v>9556</v>
      </c>
      <c r="E4461" s="193" t="s">
        <v>9557</v>
      </c>
      <c r="F4461" s="40"/>
      <c r="G4461" s="40"/>
      <c r="H4461" s="40"/>
      <c r="I4461" s="40"/>
      <c r="J4461" s="40"/>
      <c r="K4461" s="40"/>
      <c r="L4461" s="40"/>
      <c r="M4461" s="40"/>
    </row>
    <row r="4462" spans="1:13" ht="15.75" customHeight="1" x14ac:dyDescent="0.15">
      <c r="A4462" s="45"/>
      <c r="B4462" s="35"/>
      <c r="C4462" s="40"/>
      <c r="D4462" s="192" t="s">
        <v>9558</v>
      </c>
      <c r="E4462" s="193" t="s">
        <v>9559</v>
      </c>
      <c r="F4462" s="40"/>
      <c r="G4462" s="40"/>
      <c r="H4462" s="40"/>
      <c r="I4462" s="40"/>
      <c r="J4462" s="40"/>
      <c r="K4462" s="40"/>
      <c r="L4462" s="40"/>
      <c r="M4462" s="40"/>
    </row>
    <row r="4463" spans="1:13" ht="15.75" customHeight="1" x14ac:dyDescent="0.15">
      <c r="A4463" s="45"/>
      <c r="B4463" s="35"/>
      <c r="C4463" s="40"/>
      <c r="D4463" s="192" t="s">
        <v>9560</v>
      </c>
      <c r="E4463" s="193" t="s">
        <v>9561</v>
      </c>
      <c r="F4463" s="40"/>
      <c r="G4463" s="40"/>
      <c r="H4463" s="40"/>
      <c r="I4463" s="40"/>
      <c r="J4463" s="40"/>
      <c r="K4463" s="40"/>
      <c r="L4463" s="40"/>
      <c r="M4463" s="40"/>
    </row>
    <row r="4464" spans="1:13" ht="15.75" customHeight="1" x14ac:dyDescent="0.15">
      <c r="A4464" s="45"/>
      <c r="B4464" s="35"/>
      <c r="C4464" s="40"/>
      <c r="D4464" s="192" t="s">
        <v>9562</v>
      </c>
      <c r="E4464" s="193" t="s">
        <v>9563</v>
      </c>
      <c r="F4464" s="40"/>
      <c r="G4464" s="40"/>
      <c r="H4464" s="40"/>
      <c r="I4464" s="40"/>
      <c r="J4464" s="40"/>
      <c r="K4464" s="40"/>
      <c r="L4464" s="40"/>
      <c r="M4464" s="40"/>
    </row>
    <row r="4465" spans="1:13" ht="15.75" customHeight="1" x14ac:dyDescent="0.15">
      <c r="A4465" s="45"/>
      <c r="B4465" s="35"/>
      <c r="C4465" s="40"/>
      <c r="D4465" s="192" t="s">
        <v>9564</v>
      </c>
      <c r="E4465" s="193" t="s">
        <v>9565</v>
      </c>
      <c r="F4465" s="40"/>
      <c r="G4465" s="40"/>
      <c r="H4465" s="40"/>
      <c r="I4465" s="40"/>
      <c r="J4465" s="40"/>
      <c r="K4465" s="40"/>
      <c r="L4465" s="40"/>
      <c r="M4465" s="40"/>
    </row>
    <row r="4466" spans="1:13" ht="15.75" customHeight="1" x14ac:dyDescent="0.15">
      <c r="A4466" s="45"/>
      <c r="B4466" s="35"/>
      <c r="C4466" s="40"/>
      <c r="D4466" s="192" t="s">
        <v>9566</v>
      </c>
      <c r="E4466" s="193" t="s">
        <v>9567</v>
      </c>
      <c r="F4466" s="40"/>
      <c r="G4466" s="40"/>
      <c r="H4466" s="40"/>
      <c r="I4466" s="40"/>
      <c r="J4466" s="40"/>
      <c r="K4466" s="40"/>
      <c r="L4466" s="40"/>
      <c r="M4466" s="40"/>
    </row>
    <row r="4467" spans="1:13" ht="15.75" customHeight="1" x14ac:dyDescent="0.15">
      <c r="A4467" s="45"/>
      <c r="B4467" s="35"/>
      <c r="C4467" s="40"/>
      <c r="D4467" s="192" t="s">
        <v>9568</v>
      </c>
      <c r="E4467" s="193" t="s">
        <v>9569</v>
      </c>
      <c r="F4467" s="40"/>
      <c r="G4467" s="40"/>
      <c r="H4467" s="40"/>
      <c r="I4467" s="40"/>
      <c r="J4467" s="40"/>
      <c r="K4467" s="40"/>
      <c r="L4467" s="40"/>
      <c r="M4467" s="40"/>
    </row>
    <row r="4468" spans="1:13" ht="15.75" customHeight="1" x14ac:dyDescent="0.15">
      <c r="A4468" s="45"/>
      <c r="B4468" s="35"/>
      <c r="C4468" s="40"/>
      <c r="D4468" s="192" t="s">
        <v>9570</v>
      </c>
      <c r="E4468" s="193" t="s">
        <v>9571</v>
      </c>
      <c r="F4468" s="40"/>
      <c r="G4468" s="40"/>
      <c r="H4468" s="40"/>
      <c r="I4468" s="40"/>
      <c r="J4468" s="40"/>
      <c r="K4468" s="40"/>
      <c r="L4468" s="40"/>
      <c r="M4468" s="40"/>
    </row>
    <row r="4469" spans="1:13" ht="15.75" customHeight="1" x14ac:dyDescent="0.15">
      <c r="A4469" s="45"/>
      <c r="B4469" s="35"/>
      <c r="C4469" s="40"/>
      <c r="D4469" s="192" t="s">
        <v>9572</v>
      </c>
      <c r="E4469" s="193" t="s">
        <v>9573</v>
      </c>
      <c r="F4469" s="40"/>
      <c r="G4469" s="40"/>
      <c r="H4469" s="40"/>
      <c r="I4469" s="40"/>
      <c r="J4469" s="40"/>
      <c r="K4469" s="40"/>
      <c r="L4469" s="40"/>
      <c r="M4469" s="40"/>
    </row>
    <row r="4470" spans="1:13" ht="15.75" customHeight="1" x14ac:dyDescent="0.15">
      <c r="A4470" s="45"/>
      <c r="B4470" s="35"/>
      <c r="C4470" s="40"/>
      <c r="D4470" s="192" t="s">
        <v>9574</v>
      </c>
      <c r="E4470" s="193" t="s">
        <v>9575</v>
      </c>
      <c r="F4470" s="40"/>
      <c r="G4470" s="40"/>
      <c r="H4470" s="40"/>
      <c r="I4470" s="40"/>
      <c r="J4470" s="40"/>
      <c r="K4470" s="40"/>
      <c r="L4470" s="40"/>
      <c r="M4470" s="40"/>
    </row>
    <row r="4471" spans="1:13" ht="15.75" customHeight="1" x14ac:dyDescent="0.15">
      <c r="A4471" s="45"/>
      <c r="B4471" s="35"/>
      <c r="C4471" s="40"/>
      <c r="D4471" s="192" t="s">
        <v>9576</v>
      </c>
      <c r="E4471" s="193" t="s">
        <v>9577</v>
      </c>
      <c r="F4471" s="40"/>
      <c r="G4471" s="40"/>
      <c r="H4471" s="40"/>
      <c r="I4471" s="40"/>
      <c r="J4471" s="40"/>
      <c r="K4471" s="40"/>
      <c r="L4471" s="40"/>
      <c r="M4471" s="40"/>
    </row>
    <row r="4472" spans="1:13" ht="15.75" customHeight="1" x14ac:dyDescent="0.15">
      <c r="A4472" s="45"/>
      <c r="B4472" s="35"/>
      <c r="C4472" s="40"/>
      <c r="D4472" s="192" t="s">
        <v>9578</v>
      </c>
      <c r="E4472" s="193" t="s">
        <v>9579</v>
      </c>
      <c r="F4472" s="40"/>
      <c r="G4472" s="40"/>
      <c r="H4472" s="40"/>
      <c r="I4472" s="40"/>
      <c r="J4472" s="40"/>
      <c r="K4472" s="40"/>
      <c r="L4472" s="40"/>
      <c r="M4472" s="40"/>
    </row>
    <row r="4473" spans="1:13" ht="15.75" customHeight="1" x14ac:dyDescent="0.15">
      <c r="A4473" s="45"/>
      <c r="B4473" s="35"/>
      <c r="C4473" s="40"/>
      <c r="D4473" s="192" t="s">
        <v>9580</v>
      </c>
      <c r="E4473" s="193" t="s">
        <v>9581</v>
      </c>
      <c r="F4473" s="40"/>
      <c r="G4473" s="40"/>
      <c r="H4473" s="40"/>
      <c r="I4473" s="40"/>
      <c r="J4473" s="40"/>
      <c r="K4473" s="40"/>
      <c r="L4473" s="40"/>
      <c r="M4473" s="40"/>
    </row>
    <row r="4474" spans="1:13" ht="15.75" customHeight="1" x14ac:dyDescent="0.15">
      <c r="A4474" s="45"/>
      <c r="B4474" s="35"/>
      <c r="C4474" s="40"/>
      <c r="D4474" s="192" t="s">
        <v>9582</v>
      </c>
      <c r="E4474" s="193" t="s">
        <v>9583</v>
      </c>
      <c r="F4474" s="40"/>
      <c r="G4474" s="40"/>
      <c r="H4474" s="40"/>
      <c r="I4474" s="40"/>
      <c r="J4474" s="40"/>
      <c r="K4474" s="40"/>
      <c r="L4474" s="40"/>
      <c r="M4474" s="40"/>
    </row>
    <row r="4475" spans="1:13" ht="15.75" customHeight="1" x14ac:dyDescent="0.15">
      <c r="A4475" s="45"/>
      <c r="B4475" s="35"/>
      <c r="C4475" s="40"/>
      <c r="D4475" s="192" t="s">
        <v>9584</v>
      </c>
      <c r="E4475" s="193" t="s">
        <v>9585</v>
      </c>
      <c r="F4475" s="40"/>
      <c r="G4475" s="40"/>
      <c r="H4475" s="40"/>
      <c r="I4475" s="40"/>
      <c r="J4475" s="40"/>
      <c r="K4475" s="40"/>
      <c r="L4475" s="40"/>
      <c r="M4475" s="40"/>
    </row>
    <row r="4476" spans="1:13" ht="15.75" customHeight="1" x14ac:dyDescent="0.15">
      <c r="A4476" s="45"/>
      <c r="B4476" s="35"/>
      <c r="C4476" s="40"/>
      <c r="D4476" s="192" t="s">
        <v>9586</v>
      </c>
      <c r="E4476" s="193" t="s">
        <v>9587</v>
      </c>
      <c r="F4476" s="40"/>
      <c r="G4476" s="40"/>
      <c r="H4476" s="40"/>
      <c r="I4476" s="40"/>
      <c r="J4476" s="40"/>
      <c r="K4476" s="40"/>
      <c r="L4476" s="40"/>
      <c r="M4476" s="40"/>
    </row>
    <row r="4477" spans="1:13" ht="15.75" customHeight="1" x14ac:dyDescent="0.15">
      <c r="A4477" s="45"/>
      <c r="B4477" s="35"/>
      <c r="C4477" s="40"/>
      <c r="D4477" s="192" t="s">
        <v>9588</v>
      </c>
      <c r="E4477" s="193" t="s">
        <v>9589</v>
      </c>
      <c r="F4477" s="40"/>
      <c r="G4477" s="40"/>
      <c r="H4477" s="40"/>
      <c r="I4477" s="40"/>
      <c r="J4477" s="40"/>
      <c r="K4477" s="40"/>
      <c r="L4477" s="40"/>
      <c r="M4477" s="40"/>
    </row>
    <row r="4478" spans="1:13" ht="15.75" customHeight="1" x14ac:dyDescent="0.15">
      <c r="A4478" s="45"/>
      <c r="B4478" s="35"/>
      <c r="C4478" s="40"/>
      <c r="D4478" s="192" t="s">
        <v>9590</v>
      </c>
      <c r="E4478" s="193" t="s">
        <v>9591</v>
      </c>
      <c r="F4478" s="40"/>
      <c r="G4478" s="40"/>
      <c r="H4478" s="40"/>
      <c r="I4478" s="40"/>
      <c r="J4478" s="40"/>
      <c r="K4478" s="40"/>
      <c r="L4478" s="40"/>
      <c r="M4478" s="40"/>
    </row>
    <row r="4479" spans="1:13" ht="15.75" customHeight="1" x14ac:dyDescent="0.15">
      <c r="A4479" s="45"/>
      <c r="B4479" s="35"/>
      <c r="C4479" s="40"/>
      <c r="D4479" s="192" t="s">
        <v>9592</v>
      </c>
      <c r="E4479" s="193" t="s">
        <v>9593</v>
      </c>
      <c r="F4479" s="40"/>
      <c r="G4479" s="40"/>
      <c r="H4479" s="40"/>
      <c r="I4479" s="40"/>
      <c r="J4479" s="40"/>
      <c r="K4479" s="40"/>
      <c r="L4479" s="40"/>
      <c r="M4479" s="40"/>
    </row>
    <row r="4480" spans="1:13" ht="15.75" customHeight="1" x14ac:dyDescent="0.15">
      <c r="A4480" s="45"/>
      <c r="B4480" s="35"/>
      <c r="C4480" s="40"/>
      <c r="D4480" s="192" t="s">
        <v>9594</v>
      </c>
      <c r="E4480" s="193" t="s">
        <v>9595</v>
      </c>
      <c r="F4480" s="40"/>
      <c r="G4480" s="40"/>
      <c r="H4480" s="40"/>
      <c r="I4480" s="40"/>
      <c r="J4480" s="40"/>
      <c r="K4480" s="40"/>
      <c r="L4480" s="40"/>
      <c r="M4480" s="40"/>
    </row>
    <row r="4481" spans="1:13" ht="15.75" customHeight="1" x14ac:dyDescent="0.15">
      <c r="A4481" s="45"/>
      <c r="B4481" s="35"/>
      <c r="C4481" s="40"/>
      <c r="D4481" s="192" t="s">
        <v>9596</v>
      </c>
      <c r="E4481" s="193" t="s">
        <v>9597</v>
      </c>
      <c r="F4481" s="40"/>
      <c r="G4481" s="40"/>
      <c r="H4481" s="40"/>
      <c r="I4481" s="40"/>
      <c r="J4481" s="40"/>
      <c r="K4481" s="40"/>
      <c r="L4481" s="40"/>
      <c r="M4481" s="40"/>
    </row>
    <row r="4482" spans="1:13" ht="15.75" customHeight="1" x14ac:dyDescent="0.15">
      <c r="A4482" s="45"/>
      <c r="B4482" s="35"/>
      <c r="C4482" s="40"/>
      <c r="D4482" s="192" t="s">
        <v>9598</v>
      </c>
      <c r="E4482" s="193" t="s">
        <v>9599</v>
      </c>
      <c r="F4482" s="40"/>
      <c r="G4482" s="40"/>
      <c r="H4482" s="40"/>
      <c r="I4482" s="40"/>
      <c r="J4482" s="40"/>
      <c r="K4482" s="40"/>
      <c r="L4482" s="40"/>
      <c r="M4482" s="40"/>
    </row>
    <row r="4483" spans="1:13" ht="15.75" customHeight="1" x14ac:dyDescent="0.15">
      <c r="A4483" s="45"/>
      <c r="B4483" s="35"/>
      <c r="C4483" s="40"/>
      <c r="D4483" s="192" t="s">
        <v>9600</v>
      </c>
      <c r="E4483" s="193" t="s">
        <v>9601</v>
      </c>
      <c r="F4483" s="40"/>
      <c r="G4483" s="40"/>
      <c r="H4483" s="40"/>
      <c r="I4483" s="40"/>
      <c r="J4483" s="40"/>
      <c r="K4483" s="40"/>
      <c r="L4483" s="40"/>
      <c r="M4483" s="40"/>
    </row>
    <row r="4484" spans="1:13" ht="15.75" customHeight="1" x14ac:dyDescent="0.15">
      <c r="A4484" s="45"/>
      <c r="B4484" s="35"/>
      <c r="C4484" s="40"/>
      <c r="D4484" s="192" t="s">
        <v>9602</v>
      </c>
      <c r="E4484" s="193" t="s">
        <v>9603</v>
      </c>
      <c r="F4484" s="40"/>
      <c r="G4484" s="40"/>
      <c r="H4484" s="40"/>
      <c r="I4484" s="40"/>
      <c r="J4484" s="40"/>
      <c r="K4484" s="40"/>
      <c r="L4484" s="40"/>
      <c r="M4484" s="40"/>
    </row>
    <row r="4485" spans="1:13" ht="15.75" customHeight="1" x14ac:dyDescent="0.15">
      <c r="A4485" s="45"/>
      <c r="B4485" s="35"/>
      <c r="C4485" s="40"/>
      <c r="D4485" s="192" t="s">
        <v>9604</v>
      </c>
      <c r="E4485" s="193" t="s">
        <v>9605</v>
      </c>
      <c r="F4485" s="40"/>
      <c r="G4485" s="40"/>
      <c r="H4485" s="40"/>
      <c r="I4485" s="40"/>
      <c r="J4485" s="40"/>
      <c r="K4485" s="40"/>
      <c r="L4485" s="40"/>
      <c r="M4485" s="40"/>
    </row>
    <row r="4486" spans="1:13" ht="15.75" customHeight="1" x14ac:dyDescent="0.15">
      <c r="A4486" s="45"/>
      <c r="B4486" s="35"/>
      <c r="C4486" s="40"/>
      <c r="D4486" s="192" t="s">
        <v>9606</v>
      </c>
      <c r="E4486" s="193" t="s">
        <v>9607</v>
      </c>
      <c r="F4486" s="40"/>
      <c r="G4486" s="40"/>
      <c r="H4486" s="40"/>
      <c r="I4486" s="40"/>
      <c r="J4486" s="40"/>
      <c r="K4486" s="40"/>
      <c r="L4486" s="40"/>
      <c r="M4486" s="40"/>
    </row>
    <row r="4487" spans="1:13" ht="15.75" customHeight="1" x14ac:dyDescent="0.15">
      <c r="A4487" s="45"/>
      <c r="B4487" s="35"/>
      <c r="C4487" s="40"/>
      <c r="D4487" s="192" t="s">
        <v>9608</v>
      </c>
      <c r="E4487" s="193" t="s">
        <v>9609</v>
      </c>
      <c r="F4487" s="40"/>
      <c r="G4487" s="40"/>
      <c r="H4487" s="40"/>
      <c r="I4487" s="40"/>
      <c r="J4487" s="40"/>
      <c r="K4487" s="40"/>
      <c r="L4487" s="40"/>
      <c r="M4487" s="40"/>
    </row>
    <row r="4488" spans="1:13" ht="15.75" customHeight="1" x14ac:dyDescent="0.15">
      <c r="A4488" s="45"/>
      <c r="B4488" s="35"/>
      <c r="C4488" s="40"/>
      <c r="D4488" s="192" t="s">
        <v>9610</v>
      </c>
      <c r="E4488" s="193" t="s">
        <v>9611</v>
      </c>
      <c r="F4488" s="40"/>
      <c r="G4488" s="40"/>
      <c r="H4488" s="40"/>
      <c r="I4488" s="40"/>
      <c r="J4488" s="40"/>
      <c r="K4488" s="40"/>
      <c r="L4488" s="40"/>
      <c r="M4488" s="40"/>
    </row>
    <row r="4489" spans="1:13" ht="15.75" customHeight="1" x14ac:dyDescent="0.15">
      <c r="A4489" s="45"/>
      <c r="B4489" s="35"/>
      <c r="C4489" s="40"/>
      <c r="D4489" s="192" t="s">
        <v>9612</v>
      </c>
      <c r="E4489" s="193" t="s">
        <v>9613</v>
      </c>
      <c r="F4489" s="40"/>
      <c r="G4489" s="40"/>
      <c r="H4489" s="40"/>
      <c r="I4489" s="40"/>
      <c r="J4489" s="40"/>
      <c r="K4489" s="40"/>
      <c r="L4489" s="40"/>
      <c r="M4489" s="40"/>
    </row>
    <row r="4490" spans="1:13" ht="15.75" customHeight="1" x14ac:dyDescent="0.15">
      <c r="A4490" s="45"/>
      <c r="B4490" s="35"/>
      <c r="C4490" s="40"/>
      <c r="D4490" s="192" t="s">
        <v>9614</v>
      </c>
      <c r="E4490" s="193" t="s">
        <v>9615</v>
      </c>
      <c r="F4490" s="40"/>
      <c r="G4490" s="40"/>
      <c r="H4490" s="40"/>
      <c r="I4490" s="40"/>
      <c r="J4490" s="40"/>
      <c r="K4490" s="40"/>
      <c r="L4490" s="40"/>
      <c r="M4490" s="40"/>
    </row>
    <row r="4491" spans="1:13" ht="15.75" customHeight="1" x14ac:dyDescent="0.15">
      <c r="A4491" s="45"/>
      <c r="B4491" s="35"/>
      <c r="C4491" s="40"/>
      <c r="D4491" s="192" t="s">
        <v>9616</v>
      </c>
      <c r="E4491" s="193" t="s">
        <v>9617</v>
      </c>
      <c r="F4491" s="40"/>
      <c r="G4491" s="40"/>
      <c r="H4491" s="40"/>
      <c r="I4491" s="40"/>
      <c r="J4491" s="40"/>
      <c r="K4491" s="40"/>
      <c r="L4491" s="40"/>
      <c r="M4491" s="40"/>
    </row>
    <row r="4492" spans="1:13" ht="15.75" customHeight="1" x14ac:dyDescent="0.15">
      <c r="A4492" s="45"/>
      <c r="B4492" s="35"/>
      <c r="C4492" s="40"/>
      <c r="D4492" s="192" t="s">
        <v>9618</v>
      </c>
      <c r="E4492" s="193" t="s">
        <v>9619</v>
      </c>
      <c r="F4492" s="40"/>
      <c r="G4492" s="40"/>
      <c r="H4492" s="40"/>
      <c r="I4492" s="40"/>
      <c r="J4492" s="40"/>
      <c r="K4492" s="40"/>
      <c r="L4492" s="40"/>
      <c r="M4492" s="40"/>
    </row>
    <row r="4493" spans="1:13" ht="15.75" customHeight="1" x14ac:dyDescent="0.15">
      <c r="A4493" s="45"/>
      <c r="B4493" s="35"/>
      <c r="C4493" s="40"/>
      <c r="D4493" s="192" t="s">
        <v>9620</v>
      </c>
      <c r="E4493" s="193" t="s">
        <v>9621</v>
      </c>
      <c r="F4493" s="40"/>
      <c r="G4493" s="40"/>
      <c r="H4493" s="40"/>
      <c r="I4493" s="40"/>
      <c r="J4493" s="40"/>
      <c r="K4493" s="40"/>
      <c r="L4493" s="40"/>
      <c r="M4493" s="40"/>
    </row>
    <row r="4494" spans="1:13" ht="15.75" customHeight="1" x14ac:dyDescent="0.15">
      <c r="A4494" s="45"/>
      <c r="B4494" s="35"/>
      <c r="C4494" s="40"/>
      <c r="D4494" s="192" t="s">
        <v>9622</v>
      </c>
      <c r="E4494" s="193" t="s">
        <v>9623</v>
      </c>
      <c r="F4494" s="40"/>
      <c r="G4494" s="40"/>
      <c r="H4494" s="40"/>
      <c r="I4494" s="40"/>
      <c r="J4494" s="40"/>
      <c r="K4494" s="40"/>
      <c r="L4494" s="40"/>
      <c r="M4494" s="40"/>
    </row>
    <row r="4495" spans="1:13" ht="15.75" customHeight="1" x14ac:dyDescent="0.15">
      <c r="A4495" s="45"/>
      <c r="B4495" s="35"/>
      <c r="C4495" s="40"/>
      <c r="D4495" s="192" t="s">
        <v>9624</v>
      </c>
      <c r="E4495" s="193" t="s">
        <v>9625</v>
      </c>
      <c r="F4495" s="40"/>
      <c r="G4495" s="40"/>
      <c r="H4495" s="40"/>
      <c r="I4495" s="40"/>
      <c r="J4495" s="40"/>
      <c r="K4495" s="40"/>
      <c r="L4495" s="40"/>
      <c r="M4495" s="40"/>
    </row>
    <row r="4496" spans="1:13" ht="15.75" customHeight="1" x14ac:dyDescent="0.15">
      <c r="A4496" s="45"/>
      <c r="B4496" s="35"/>
      <c r="C4496" s="40"/>
      <c r="D4496" s="192" t="s">
        <v>9626</v>
      </c>
      <c r="E4496" s="193" t="s">
        <v>9627</v>
      </c>
      <c r="F4496" s="40"/>
      <c r="G4496" s="40"/>
      <c r="H4496" s="40"/>
      <c r="I4496" s="40"/>
      <c r="J4496" s="40"/>
      <c r="K4496" s="40"/>
      <c r="L4496" s="40"/>
      <c r="M4496" s="40"/>
    </row>
    <row r="4497" spans="1:13" ht="15.75" customHeight="1" x14ac:dyDescent="0.15">
      <c r="A4497" s="45"/>
      <c r="B4497" s="35"/>
      <c r="C4497" s="40"/>
      <c r="D4497" s="192" t="s">
        <v>9628</v>
      </c>
      <c r="E4497" s="193" t="s">
        <v>9629</v>
      </c>
      <c r="F4497" s="40"/>
      <c r="G4497" s="40"/>
      <c r="H4497" s="40"/>
      <c r="I4497" s="40"/>
      <c r="J4497" s="40"/>
      <c r="K4497" s="40"/>
      <c r="L4497" s="40"/>
      <c r="M4497" s="40"/>
    </row>
    <row r="4498" spans="1:13" ht="15.75" customHeight="1" x14ac:dyDescent="0.15">
      <c r="A4498" s="45"/>
      <c r="B4498" s="35"/>
      <c r="C4498" s="40"/>
      <c r="D4498" s="192" t="s">
        <v>9630</v>
      </c>
      <c r="E4498" s="193" t="s">
        <v>9631</v>
      </c>
      <c r="F4498" s="40"/>
      <c r="G4498" s="40"/>
      <c r="H4498" s="40"/>
      <c r="I4498" s="40"/>
      <c r="J4498" s="40"/>
      <c r="K4498" s="40"/>
      <c r="L4498" s="40"/>
      <c r="M4498" s="40"/>
    </row>
    <row r="4499" spans="1:13" ht="15.75" customHeight="1" x14ac:dyDescent="0.15">
      <c r="A4499" s="45"/>
      <c r="B4499" s="35"/>
      <c r="C4499" s="40"/>
      <c r="D4499" s="192" t="s">
        <v>9632</v>
      </c>
      <c r="E4499" s="193" t="s">
        <v>9633</v>
      </c>
      <c r="F4499" s="40"/>
      <c r="G4499" s="40"/>
      <c r="H4499" s="40"/>
      <c r="I4499" s="40"/>
      <c r="J4499" s="40"/>
      <c r="K4499" s="40"/>
      <c r="L4499" s="40"/>
      <c r="M4499" s="40"/>
    </row>
    <row r="4500" spans="1:13" ht="15.75" customHeight="1" x14ac:dyDescent="0.15">
      <c r="A4500" s="45"/>
      <c r="B4500" s="35"/>
      <c r="C4500" s="40"/>
      <c r="D4500" s="192" t="s">
        <v>9634</v>
      </c>
      <c r="E4500" s="193" t="s">
        <v>9635</v>
      </c>
      <c r="F4500" s="40"/>
      <c r="G4500" s="40"/>
      <c r="H4500" s="40"/>
      <c r="I4500" s="40"/>
      <c r="J4500" s="40"/>
      <c r="K4500" s="40"/>
      <c r="L4500" s="40"/>
      <c r="M4500" s="40"/>
    </row>
    <row r="4501" spans="1:13" ht="15.75" customHeight="1" x14ac:dyDescent="0.15">
      <c r="A4501" s="45"/>
      <c r="B4501" s="35"/>
      <c r="C4501" s="40"/>
      <c r="D4501" s="192" t="s">
        <v>9636</v>
      </c>
      <c r="E4501" s="193" t="s">
        <v>9637</v>
      </c>
      <c r="F4501" s="40"/>
      <c r="G4501" s="40"/>
      <c r="H4501" s="40"/>
      <c r="I4501" s="40"/>
      <c r="J4501" s="40"/>
      <c r="K4501" s="40"/>
      <c r="L4501" s="40"/>
      <c r="M4501" s="40"/>
    </row>
    <row r="4502" spans="1:13" ht="15.75" customHeight="1" x14ac:dyDescent="0.15">
      <c r="A4502" s="45"/>
      <c r="B4502" s="35"/>
      <c r="C4502" s="40"/>
      <c r="D4502" s="192" t="s">
        <v>9638</v>
      </c>
      <c r="E4502" s="193" t="s">
        <v>9639</v>
      </c>
      <c r="F4502" s="40"/>
      <c r="G4502" s="40"/>
      <c r="H4502" s="40"/>
      <c r="I4502" s="40"/>
      <c r="J4502" s="40"/>
      <c r="K4502" s="40"/>
      <c r="L4502" s="40"/>
      <c r="M4502" s="40"/>
    </row>
    <row r="4503" spans="1:13" ht="15.75" customHeight="1" x14ac:dyDescent="0.15">
      <c r="A4503" s="45"/>
      <c r="B4503" s="35"/>
      <c r="C4503" s="40"/>
      <c r="D4503" s="192" t="s">
        <v>9640</v>
      </c>
      <c r="E4503" s="193" t="s">
        <v>9641</v>
      </c>
      <c r="F4503" s="40"/>
      <c r="G4503" s="40"/>
      <c r="H4503" s="40"/>
      <c r="I4503" s="40"/>
      <c r="J4503" s="40"/>
      <c r="K4503" s="40"/>
      <c r="L4503" s="40"/>
      <c r="M4503" s="40"/>
    </row>
    <row r="4504" spans="1:13" ht="15.75" customHeight="1" x14ac:dyDescent="0.15">
      <c r="A4504" s="45"/>
      <c r="B4504" s="35"/>
      <c r="C4504" s="40"/>
      <c r="D4504" s="192" t="s">
        <v>9642</v>
      </c>
      <c r="E4504" s="193" t="s">
        <v>9643</v>
      </c>
      <c r="F4504" s="40"/>
      <c r="G4504" s="40"/>
      <c r="H4504" s="40"/>
      <c r="I4504" s="40"/>
      <c r="J4504" s="40"/>
      <c r="K4504" s="40"/>
      <c r="L4504" s="40"/>
      <c r="M4504" s="40"/>
    </row>
    <row r="4505" spans="1:13" ht="15.75" customHeight="1" x14ac:dyDescent="0.15">
      <c r="A4505" s="45"/>
      <c r="B4505" s="35"/>
      <c r="C4505" s="40"/>
      <c r="D4505" s="192" t="s">
        <v>9644</v>
      </c>
      <c r="E4505" s="193" t="s">
        <v>9645</v>
      </c>
      <c r="F4505" s="40"/>
      <c r="G4505" s="40"/>
      <c r="H4505" s="40"/>
      <c r="I4505" s="40"/>
      <c r="J4505" s="40"/>
      <c r="K4505" s="40"/>
      <c r="L4505" s="40"/>
      <c r="M4505" s="40"/>
    </row>
    <row r="4506" spans="1:13" ht="15.75" customHeight="1" x14ac:dyDescent="0.15">
      <c r="A4506" s="45"/>
      <c r="B4506" s="35"/>
      <c r="C4506" s="40"/>
      <c r="D4506" s="192" t="s">
        <v>9646</v>
      </c>
      <c r="E4506" s="193" t="s">
        <v>9647</v>
      </c>
      <c r="F4506" s="40"/>
      <c r="G4506" s="40"/>
      <c r="H4506" s="40"/>
      <c r="I4506" s="40"/>
      <c r="J4506" s="40"/>
      <c r="K4506" s="40"/>
      <c r="L4506" s="40"/>
      <c r="M4506" s="40"/>
    </row>
    <row r="4507" spans="1:13" ht="15.75" customHeight="1" x14ac:dyDescent="0.15">
      <c r="A4507" s="45"/>
      <c r="B4507" s="35"/>
      <c r="C4507" s="40"/>
      <c r="D4507" s="192" t="s">
        <v>9648</v>
      </c>
      <c r="E4507" s="193" t="s">
        <v>9649</v>
      </c>
      <c r="F4507" s="40"/>
      <c r="G4507" s="40"/>
      <c r="H4507" s="40"/>
      <c r="I4507" s="40"/>
      <c r="J4507" s="40"/>
      <c r="K4507" s="40"/>
      <c r="L4507" s="40"/>
      <c r="M4507" s="40"/>
    </row>
    <row r="4508" spans="1:13" ht="15.75" customHeight="1" x14ac:dyDescent="0.15">
      <c r="A4508" s="45"/>
      <c r="B4508" s="35"/>
      <c r="C4508" s="40"/>
      <c r="D4508" s="192" t="s">
        <v>9650</v>
      </c>
      <c r="E4508" s="193" t="s">
        <v>9651</v>
      </c>
      <c r="F4508" s="40"/>
      <c r="G4508" s="40"/>
      <c r="H4508" s="40"/>
      <c r="I4508" s="40"/>
      <c r="J4508" s="40"/>
      <c r="K4508" s="40"/>
      <c r="L4508" s="40"/>
      <c r="M4508" s="40"/>
    </row>
    <row r="4509" spans="1:13" ht="15.75" customHeight="1" x14ac:dyDescent="0.15">
      <c r="A4509" s="45"/>
      <c r="B4509" s="35"/>
      <c r="C4509" s="40"/>
      <c r="D4509" s="192" t="s">
        <v>9652</v>
      </c>
      <c r="E4509" s="193" t="s">
        <v>9653</v>
      </c>
      <c r="F4509" s="40"/>
      <c r="G4509" s="40"/>
      <c r="H4509" s="40"/>
      <c r="I4509" s="40"/>
      <c r="J4509" s="40"/>
      <c r="K4509" s="40"/>
      <c r="L4509" s="40"/>
      <c r="M4509" s="40"/>
    </row>
    <row r="4510" spans="1:13" ht="15.75" customHeight="1" x14ac:dyDescent="0.15">
      <c r="A4510" s="45"/>
      <c r="B4510" s="35"/>
      <c r="C4510" s="40"/>
      <c r="D4510" s="192" t="s">
        <v>9654</v>
      </c>
      <c r="E4510" s="193" t="s">
        <v>9655</v>
      </c>
      <c r="F4510" s="40"/>
      <c r="G4510" s="40"/>
      <c r="H4510" s="40"/>
      <c r="I4510" s="40"/>
      <c r="J4510" s="40"/>
      <c r="K4510" s="40"/>
      <c r="L4510" s="40"/>
      <c r="M4510" s="40"/>
    </row>
    <row r="4511" spans="1:13" ht="15.75" customHeight="1" x14ac:dyDescent="0.15">
      <c r="A4511" s="45"/>
      <c r="B4511" s="35"/>
      <c r="C4511" s="40"/>
      <c r="D4511" s="192" t="s">
        <v>9656</v>
      </c>
      <c r="E4511" s="193" t="s">
        <v>9657</v>
      </c>
      <c r="F4511" s="40"/>
      <c r="G4511" s="40"/>
      <c r="H4511" s="40"/>
      <c r="I4511" s="40"/>
      <c r="J4511" s="40"/>
      <c r="K4511" s="40"/>
      <c r="L4511" s="40"/>
      <c r="M4511" s="40"/>
    </row>
    <row r="4512" spans="1:13" ht="15.75" customHeight="1" x14ac:dyDescent="0.15">
      <c r="A4512" s="45"/>
      <c r="B4512" s="35"/>
      <c r="C4512" s="40"/>
      <c r="D4512" s="192" t="s">
        <v>9658</v>
      </c>
      <c r="E4512" s="193" t="s">
        <v>9659</v>
      </c>
      <c r="F4512" s="40"/>
      <c r="G4512" s="40"/>
      <c r="H4512" s="40"/>
      <c r="I4512" s="40"/>
      <c r="J4512" s="40"/>
      <c r="K4512" s="40"/>
      <c r="L4512" s="40"/>
      <c r="M4512" s="40"/>
    </row>
    <row r="4513" spans="1:13" ht="15.75" customHeight="1" x14ac:dyDescent="0.15">
      <c r="A4513" s="45"/>
      <c r="B4513" s="35"/>
      <c r="C4513" s="40"/>
      <c r="D4513" s="192" t="s">
        <v>9660</v>
      </c>
      <c r="E4513" s="193" t="s">
        <v>9661</v>
      </c>
      <c r="F4513" s="40"/>
      <c r="G4513" s="40"/>
      <c r="H4513" s="40"/>
      <c r="I4513" s="40"/>
      <c r="J4513" s="40"/>
      <c r="K4513" s="40"/>
      <c r="L4513" s="40"/>
      <c r="M4513" s="40"/>
    </row>
    <row r="4514" spans="1:13" ht="15.75" customHeight="1" x14ac:dyDescent="0.15">
      <c r="A4514" s="45"/>
      <c r="B4514" s="35"/>
      <c r="C4514" s="40"/>
      <c r="D4514" s="192" t="s">
        <v>9662</v>
      </c>
      <c r="E4514" s="193" t="s">
        <v>9663</v>
      </c>
      <c r="F4514" s="40"/>
      <c r="G4514" s="40"/>
      <c r="H4514" s="40"/>
      <c r="I4514" s="40"/>
      <c r="J4514" s="40"/>
      <c r="K4514" s="40"/>
      <c r="L4514" s="40"/>
      <c r="M4514" s="40"/>
    </row>
    <row r="4515" spans="1:13" ht="15.75" customHeight="1" x14ac:dyDescent="0.15">
      <c r="A4515" s="45"/>
      <c r="B4515" s="35"/>
      <c r="C4515" s="40"/>
      <c r="D4515" s="192" t="s">
        <v>9664</v>
      </c>
      <c r="E4515" s="193" t="s">
        <v>9665</v>
      </c>
      <c r="F4515" s="40"/>
      <c r="G4515" s="40"/>
      <c r="H4515" s="40"/>
      <c r="I4515" s="40"/>
      <c r="J4515" s="40"/>
      <c r="K4515" s="40"/>
      <c r="L4515" s="40"/>
      <c r="M4515" s="40"/>
    </row>
    <row r="4516" spans="1:13" ht="15.75" customHeight="1" x14ac:dyDescent="0.15">
      <c r="A4516" s="45"/>
      <c r="B4516" s="35"/>
      <c r="C4516" s="40"/>
      <c r="D4516" s="192" t="s">
        <v>9666</v>
      </c>
      <c r="E4516" s="193" t="s">
        <v>9667</v>
      </c>
      <c r="F4516" s="40"/>
      <c r="G4516" s="40"/>
      <c r="H4516" s="40"/>
      <c r="I4516" s="40"/>
      <c r="J4516" s="40"/>
      <c r="K4516" s="40"/>
      <c r="L4516" s="40"/>
      <c r="M4516" s="40"/>
    </row>
    <row r="4517" spans="1:13" ht="15.75" customHeight="1" x14ac:dyDescent="0.15">
      <c r="A4517" s="45"/>
      <c r="B4517" s="35"/>
      <c r="C4517" s="40"/>
      <c r="D4517" s="192" t="s">
        <v>9668</v>
      </c>
      <c r="E4517" s="193" t="s">
        <v>9669</v>
      </c>
      <c r="F4517" s="40"/>
      <c r="G4517" s="40"/>
      <c r="H4517" s="40"/>
      <c r="I4517" s="40"/>
      <c r="J4517" s="40"/>
      <c r="K4517" s="40"/>
      <c r="L4517" s="40"/>
      <c r="M4517" s="40"/>
    </row>
    <row r="4518" spans="1:13" ht="15.75" customHeight="1" x14ac:dyDescent="0.15">
      <c r="A4518" s="45"/>
      <c r="B4518" s="35"/>
      <c r="C4518" s="40"/>
      <c r="D4518" s="192" t="s">
        <v>9670</v>
      </c>
      <c r="E4518" s="193" t="s">
        <v>9671</v>
      </c>
      <c r="F4518" s="40"/>
      <c r="G4518" s="40"/>
      <c r="H4518" s="40"/>
      <c r="I4518" s="40"/>
      <c r="J4518" s="40"/>
      <c r="K4518" s="40"/>
      <c r="L4518" s="40"/>
      <c r="M4518" s="40"/>
    </row>
    <row r="4519" spans="1:13" ht="15.75" customHeight="1" x14ac:dyDescent="0.15">
      <c r="A4519" s="45"/>
      <c r="B4519" s="35"/>
      <c r="C4519" s="40"/>
      <c r="D4519" s="192" t="s">
        <v>9672</v>
      </c>
      <c r="E4519" s="193" t="s">
        <v>9673</v>
      </c>
      <c r="F4519" s="40"/>
      <c r="G4519" s="40"/>
      <c r="H4519" s="40"/>
      <c r="I4519" s="40"/>
      <c r="J4519" s="40"/>
      <c r="K4519" s="40"/>
      <c r="L4519" s="40"/>
      <c r="M4519" s="40"/>
    </row>
    <row r="4520" spans="1:13" ht="15.75" customHeight="1" x14ac:dyDescent="0.15">
      <c r="A4520" s="45"/>
      <c r="B4520" s="35"/>
      <c r="C4520" s="40"/>
      <c r="D4520" s="192" t="s">
        <v>9674</v>
      </c>
      <c r="E4520" s="193" t="s">
        <v>9675</v>
      </c>
      <c r="F4520" s="40"/>
      <c r="G4520" s="40"/>
      <c r="H4520" s="40"/>
      <c r="I4520" s="40"/>
      <c r="J4520" s="40"/>
      <c r="K4520" s="40"/>
      <c r="L4520" s="40"/>
      <c r="M4520" s="40"/>
    </row>
    <row r="4521" spans="1:13" ht="15.75" customHeight="1" x14ac:dyDescent="0.15">
      <c r="A4521" s="45"/>
      <c r="B4521" s="35"/>
      <c r="C4521" s="40"/>
      <c r="D4521" s="192" t="s">
        <v>9676</v>
      </c>
      <c r="E4521" s="193" t="s">
        <v>9677</v>
      </c>
      <c r="F4521" s="40"/>
      <c r="G4521" s="40"/>
      <c r="H4521" s="40"/>
      <c r="I4521" s="40"/>
      <c r="J4521" s="40"/>
      <c r="K4521" s="40"/>
      <c r="L4521" s="40"/>
      <c r="M4521" s="40"/>
    </row>
    <row r="4522" spans="1:13" ht="15.75" customHeight="1" x14ac:dyDescent="0.15">
      <c r="A4522" s="45"/>
      <c r="B4522" s="35"/>
      <c r="C4522" s="40"/>
      <c r="D4522" s="192" t="s">
        <v>9678</v>
      </c>
      <c r="E4522" s="193" t="s">
        <v>9679</v>
      </c>
      <c r="F4522" s="40"/>
      <c r="G4522" s="40"/>
      <c r="H4522" s="40"/>
      <c r="I4522" s="40"/>
      <c r="J4522" s="40"/>
      <c r="K4522" s="40"/>
      <c r="L4522" s="40"/>
      <c r="M4522" s="40"/>
    </row>
    <row r="4523" spans="1:13" ht="15.75" customHeight="1" x14ac:dyDescent="0.15">
      <c r="A4523" s="45"/>
      <c r="B4523" s="35"/>
      <c r="C4523" s="40"/>
      <c r="D4523" s="192" t="s">
        <v>9680</v>
      </c>
      <c r="E4523" s="193" t="s">
        <v>9681</v>
      </c>
      <c r="F4523" s="40"/>
      <c r="G4523" s="40"/>
      <c r="H4523" s="40"/>
      <c r="I4523" s="40"/>
      <c r="J4523" s="40"/>
      <c r="K4523" s="40"/>
      <c r="L4523" s="40"/>
      <c r="M4523" s="40"/>
    </row>
    <row r="4524" spans="1:13" ht="15.75" customHeight="1" x14ac:dyDescent="0.15">
      <c r="A4524" s="45"/>
      <c r="B4524" s="35"/>
      <c r="C4524" s="40"/>
      <c r="D4524" s="192" t="s">
        <v>9682</v>
      </c>
      <c r="E4524" s="193" t="s">
        <v>9683</v>
      </c>
      <c r="F4524" s="40"/>
      <c r="G4524" s="40"/>
      <c r="H4524" s="40"/>
      <c r="I4524" s="40"/>
      <c r="J4524" s="40"/>
      <c r="K4524" s="40"/>
      <c r="L4524" s="40"/>
      <c r="M4524" s="40"/>
    </row>
    <row r="4525" spans="1:13" ht="15.75" customHeight="1" x14ac:dyDescent="0.15">
      <c r="A4525" s="45"/>
      <c r="B4525" s="35"/>
      <c r="C4525" s="40"/>
      <c r="D4525" s="192" t="s">
        <v>9684</v>
      </c>
      <c r="E4525" s="193" t="s">
        <v>9685</v>
      </c>
      <c r="F4525" s="40"/>
      <c r="G4525" s="40"/>
      <c r="H4525" s="40"/>
      <c r="I4525" s="40"/>
      <c r="J4525" s="40"/>
      <c r="K4525" s="40"/>
      <c r="L4525" s="40"/>
      <c r="M4525" s="40"/>
    </row>
    <row r="4526" spans="1:13" ht="15.75" customHeight="1" x14ac:dyDescent="0.15">
      <c r="A4526" s="45"/>
      <c r="B4526" s="35"/>
      <c r="C4526" s="40"/>
      <c r="D4526" s="192" t="s">
        <v>9686</v>
      </c>
      <c r="E4526" s="193" t="s">
        <v>9687</v>
      </c>
      <c r="F4526" s="40"/>
      <c r="G4526" s="40"/>
      <c r="H4526" s="40"/>
      <c r="I4526" s="40"/>
      <c r="J4526" s="40"/>
      <c r="K4526" s="40"/>
      <c r="L4526" s="40"/>
      <c r="M4526" s="40"/>
    </row>
    <row r="4527" spans="1:13" ht="15.75" customHeight="1" x14ac:dyDescent="0.15">
      <c r="A4527" s="45"/>
      <c r="B4527" s="35"/>
      <c r="C4527" s="40"/>
      <c r="D4527" s="192" t="s">
        <v>9688</v>
      </c>
      <c r="E4527" s="193" t="s">
        <v>9689</v>
      </c>
      <c r="F4527" s="40"/>
      <c r="G4527" s="40"/>
      <c r="H4527" s="40"/>
      <c r="I4527" s="40"/>
      <c r="J4527" s="40"/>
      <c r="K4527" s="40"/>
      <c r="L4527" s="40"/>
      <c r="M4527" s="40"/>
    </row>
    <row r="4528" spans="1:13" ht="15.75" customHeight="1" x14ac:dyDescent="0.15">
      <c r="A4528" s="45"/>
      <c r="B4528" s="35"/>
      <c r="C4528" s="40"/>
      <c r="D4528" s="192" t="s">
        <v>9690</v>
      </c>
      <c r="E4528" s="193" t="s">
        <v>9691</v>
      </c>
      <c r="F4528" s="40"/>
      <c r="G4528" s="40"/>
      <c r="H4528" s="40"/>
      <c r="I4528" s="40"/>
      <c r="J4528" s="40"/>
      <c r="K4528" s="40"/>
      <c r="L4528" s="40"/>
      <c r="M4528" s="40"/>
    </row>
    <row r="4529" spans="1:13" ht="15.75" customHeight="1" x14ac:dyDescent="0.15">
      <c r="A4529" s="45"/>
      <c r="B4529" s="35"/>
      <c r="C4529" s="40"/>
      <c r="D4529" s="192" t="s">
        <v>9692</v>
      </c>
      <c r="E4529" s="193" t="s">
        <v>9693</v>
      </c>
      <c r="F4529" s="40"/>
      <c r="G4529" s="40"/>
      <c r="H4529" s="40"/>
      <c r="I4529" s="40"/>
      <c r="J4529" s="40"/>
      <c r="K4529" s="40"/>
      <c r="L4529" s="40"/>
      <c r="M4529" s="40"/>
    </row>
    <row r="4530" spans="1:13" ht="15.75" customHeight="1" x14ac:dyDescent="0.15">
      <c r="A4530" s="45"/>
      <c r="B4530" s="35"/>
      <c r="C4530" s="40"/>
      <c r="D4530" s="192" t="s">
        <v>9694</v>
      </c>
      <c r="E4530" s="193" t="s">
        <v>9695</v>
      </c>
      <c r="F4530" s="40"/>
      <c r="G4530" s="40"/>
      <c r="H4530" s="40"/>
      <c r="I4530" s="40"/>
      <c r="J4530" s="40"/>
      <c r="K4530" s="40"/>
      <c r="L4530" s="40"/>
      <c r="M4530" s="40"/>
    </row>
    <row r="4531" spans="1:13" ht="15.75" customHeight="1" x14ac:dyDescent="0.15">
      <c r="A4531" s="45"/>
      <c r="B4531" s="35"/>
      <c r="C4531" s="40"/>
      <c r="D4531" s="192" t="s">
        <v>9696</v>
      </c>
      <c r="E4531" s="193" t="s">
        <v>9697</v>
      </c>
      <c r="F4531" s="40"/>
      <c r="G4531" s="40"/>
      <c r="H4531" s="40"/>
      <c r="I4531" s="40"/>
      <c r="J4531" s="40"/>
      <c r="K4531" s="40"/>
      <c r="L4531" s="40"/>
      <c r="M4531" s="40"/>
    </row>
    <row r="4532" spans="1:13" ht="15.75" customHeight="1" x14ac:dyDescent="0.15">
      <c r="A4532" s="45"/>
      <c r="B4532" s="35"/>
      <c r="C4532" s="40"/>
      <c r="D4532" s="192" t="s">
        <v>9698</v>
      </c>
      <c r="E4532" s="193" t="s">
        <v>9699</v>
      </c>
      <c r="F4532" s="40"/>
      <c r="G4532" s="40"/>
      <c r="H4532" s="40"/>
      <c r="I4532" s="40"/>
      <c r="J4532" s="40"/>
      <c r="K4532" s="40"/>
      <c r="L4532" s="40"/>
      <c r="M4532" s="40"/>
    </row>
    <row r="4533" spans="1:13" ht="15.75" customHeight="1" x14ac:dyDescent="0.15">
      <c r="A4533" s="45"/>
      <c r="B4533" s="35"/>
      <c r="C4533" s="40"/>
      <c r="D4533" s="192" t="s">
        <v>9700</v>
      </c>
      <c r="E4533" s="193" t="s">
        <v>9701</v>
      </c>
      <c r="F4533" s="40"/>
      <c r="G4533" s="40"/>
      <c r="H4533" s="40"/>
      <c r="I4533" s="40"/>
      <c r="J4533" s="40"/>
      <c r="K4533" s="40"/>
      <c r="L4533" s="40"/>
      <c r="M4533" s="40"/>
    </row>
    <row r="4534" spans="1:13" ht="15.75" customHeight="1" x14ac:dyDescent="0.15">
      <c r="A4534" s="45"/>
      <c r="B4534" s="35"/>
      <c r="C4534" s="40"/>
      <c r="D4534" s="192" t="s">
        <v>9702</v>
      </c>
      <c r="E4534" s="193" t="s">
        <v>9703</v>
      </c>
      <c r="F4534" s="40"/>
      <c r="G4534" s="40"/>
      <c r="H4534" s="40"/>
      <c r="I4534" s="40"/>
      <c r="J4534" s="40"/>
      <c r="K4534" s="40"/>
      <c r="L4534" s="40"/>
      <c r="M4534" s="40"/>
    </row>
    <row r="4535" spans="1:13" ht="15.75" customHeight="1" x14ac:dyDescent="0.15">
      <c r="A4535" s="45"/>
      <c r="B4535" s="35"/>
      <c r="C4535" s="40"/>
      <c r="D4535" s="192" t="s">
        <v>9704</v>
      </c>
      <c r="E4535" s="193" t="s">
        <v>9705</v>
      </c>
      <c r="F4535" s="40"/>
      <c r="G4535" s="40"/>
      <c r="H4535" s="40"/>
      <c r="I4535" s="40"/>
      <c r="J4535" s="40"/>
      <c r="K4535" s="40"/>
      <c r="L4535" s="40"/>
      <c r="M4535" s="40"/>
    </row>
    <row r="4536" spans="1:13" ht="15.75" customHeight="1" x14ac:dyDescent="0.15">
      <c r="A4536" s="45"/>
      <c r="B4536" s="35"/>
      <c r="C4536" s="40"/>
      <c r="D4536" s="192" t="s">
        <v>9706</v>
      </c>
      <c r="E4536" s="193" t="s">
        <v>9707</v>
      </c>
      <c r="F4536" s="40"/>
      <c r="G4536" s="40"/>
      <c r="H4536" s="40"/>
      <c r="I4536" s="40"/>
      <c r="J4536" s="40"/>
      <c r="K4536" s="40"/>
      <c r="L4536" s="40"/>
      <c r="M4536" s="40"/>
    </row>
    <row r="4537" spans="1:13" ht="15.75" customHeight="1" x14ac:dyDescent="0.15">
      <c r="A4537" s="45"/>
      <c r="B4537" s="35"/>
      <c r="C4537" s="40"/>
      <c r="D4537" s="192" t="s">
        <v>9708</v>
      </c>
      <c r="E4537" s="193" t="s">
        <v>9709</v>
      </c>
      <c r="F4537" s="40"/>
      <c r="G4537" s="40"/>
      <c r="H4537" s="40"/>
      <c r="I4537" s="40"/>
      <c r="J4537" s="40"/>
      <c r="K4537" s="40"/>
      <c r="L4537" s="40"/>
      <c r="M4537" s="40"/>
    </row>
    <row r="4538" spans="1:13" ht="15.75" customHeight="1" x14ac:dyDescent="0.15">
      <c r="A4538" s="45"/>
      <c r="B4538" s="35"/>
      <c r="C4538" s="40"/>
      <c r="D4538" s="192" t="s">
        <v>9710</v>
      </c>
      <c r="E4538" s="193" t="s">
        <v>9711</v>
      </c>
      <c r="F4538" s="40"/>
      <c r="G4538" s="40"/>
      <c r="H4538" s="40"/>
      <c r="I4538" s="40"/>
      <c r="J4538" s="40"/>
      <c r="K4538" s="40"/>
      <c r="L4538" s="40"/>
      <c r="M4538" s="40"/>
    </row>
    <row r="4539" spans="1:13" ht="15.75" customHeight="1" x14ac:dyDescent="0.15">
      <c r="A4539" s="45"/>
      <c r="B4539" s="35"/>
      <c r="C4539" s="40"/>
      <c r="D4539" s="192" t="s">
        <v>9712</v>
      </c>
      <c r="E4539" s="193" t="s">
        <v>9713</v>
      </c>
      <c r="F4539" s="40"/>
      <c r="G4539" s="40"/>
      <c r="H4539" s="40"/>
      <c r="I4539" s="40"/>
      <c r="J4539" s="40"/>
      <c r="K4539" s="40"/>
      <c r="L4539" s="40"/>
      <c r="M4539" s="40"/>
    </row>
    <row r="4540" spans="1:13" ht="15.75" customHeight="1" x14ac:dyDescent="0.15">
      <c r="A4540" s="45"/>
      <c r="B4540" s="35"/>
      <c r="C4540" s="40"/>
      <c r="D4540" s="192" t="s">
        <v>9714</v>
      </c>
      <c r="E4540" s="193" t="s">
        <v>9715</v>
      </c>
      <c r="F4540" s="40"/>
      <c r="G4540" s="40"/>
      <c r="H4540" s="40"/>
      <c r="I4540" s="40"/>
      <c r="J4540" s="40"/>
      <c r="K4540" s="40"/>
      <c r="L4540" s="40"/>
      <c r="M4540" s="40"/>
    </row>
    <row r="4541" spans="1:13" ht="15.75" customHeight="1" x14ac:dyDescent="0.15">
      <c r="A4541" s="45"/>
      <c r="B4541" s="35"/>
      <c r="C4541" s="40"/>
      <c r="D4541" s="192" t="s">
        <v>9716</v>
      </c>
      <c r="E4541" s="193" t="s">
        <v>9717</v>
      </c>
      <c r="F4541" s="40"/>
      <c r="G4541" s="40"/>
      <c r="H4541" s="40"/>
      <c r="I4541" s="40"/>
      <c r="J4541" s="40"/>
      <c r="K4541" s="40"/>
      <c r="L4541" s="40"/>
      <c r="M4541" s="40"/>
    </row>
    <row r="4542" spans="1:13" ht="15.75" customHeight="1" x14ac:dyDescent="0.15">
      <c r="A4542" s="45"/>
      <c r="B4542" s="35"/>
      <c r="C4542" s="40"/>
      <c r="D4542" s="192" t="s">
        <v>9718</v>
      </c>
      <c r="E4542" s="193" t="s">
        <v>9719</v>
      </c>
      <c r="F4542" s="40"/>
      <c r="G4542" s="40"/>
      <c r="H4542" s="40"/>
      <c r="I4542" s="40"/>
      <c r="J4542" s="40"/>
      <c r="K4542" s="40"/>
      <c r="L4542" s="40"/>
      <c r="M4542" s="40"/>
    </row>
    <row r="4543" spans="1:13" ht="15.75" customHeight="1" x14ac:dyDescent="0.15">
      <c r="A4543" s="45"/>
      <c r="B4543" s="35"/>
      <c r="C4543" s="40"/>
      <c r="D4543" s="192" t="s">
        <v>9720</v>
      </c>
      <c r="E4543" s="193" t="s">
        <v>9721</v>
      </c>
      <c r="F4543" s="40"/>
      <c r="G4543" s="40"/>
      <c r="H4543" s="40"/>
      <c r="I4543" s="40"/>
      <c r="J4543" s="40"/>
      <c r="K4543" s="40"/>
      <c r="L4543" s="40"/>
      <c r="M4543" s="40"/>
    </row>
    <row r="4544" spans="1:13" ht="15.75" customHeight="1" x14ac:dyDescent="0.15">
      <c r="A4544" s="45"/>
      <c r="B4544" s="35"/>
      <c r="C4544" s="40"/>
      <c r="D4544" s="192" t="s">
        <v>9722</v>
      </c>
      <c r="E4544" s="193" t="s">
        <v>9723</v>
      </c>
      <c r="F4544" s="40"/>
      <c r="G4544" s="40"/>
      <c r="H4544" s="40"/>
      <c r="I4544" s="40"/>
      <c r="J4544" s="40"/>
      <c r="K4544" s="40"/>
      <c r="L4544" s="40"/>
      <c r="M4544" s="40"/>
    </row>
    <row r="4545" spans="1:13" ht="15.75" customHeight="1" x14ac:dyDescent="0.15">
      <c r="A4545" s="45"/>
      <c r="B4545" s="35"/>
      <c r="C4545" s="40"/>
      <c r="D4545" s="192" t="s">
        <v>9724</v>
      </c>
      <c r="E4545" s="193" t="s">
        <v>9725</v>
      </c>
      <c r="F4545" s="40"/>
      <c r="G4545" s="40"/>
      <c r="H4545" s="40"/>
      <c r="I4545" s="40"/>
      <c r="J4545" s="40"/>
      <c r="K4545" s="40"/>
      <c r="L4545" s="40"/>
      <c r="M4545" s="40"/>
    </row>
    <row r="4546" spans="1:13" ht="15.75" customHeight="1" x14ac:dyDescent="0.15">
      <c r="A4546" s="45"/>
      <c r="B4546" s="35"/>
      <c r="C4546" s="40"/>
      <c r="D4546" s="192" t="s">
        <v>9726</v>
      </c>
      <c r="E4546" s="193" t="s">
        <v>9727</v>
      </c>
      <c r="F4546" s="40"/>
      <c r="G4546" s="40"/>
      <c r="H4546" s="40"/>
      <c r="I4546" s="40"/>
      <c r="J4546" s="40"/>
      <c r="K4546" s="40"/>
      <c r="L4546" s="40"/>
      <c r="M4546" s="40"/>
    </row>
    <row r="4547" spans="1:13" ht="15.75" customHeight="1" x14ac:dyDescent="0.15">
      <c r="A4547" s="45"/>
      <c r="B4547" s="35"/>
      <c r="C4547" s="40"/>
      <c r="D4547" s="192" t="s">
        <v>9728</v>
      </c>
      <c r="E4547" s="193" t="s">
        <v>9729</v>
      </c>
      <c r="F4547" s="40"/>
      <c r="G4547" s="40"/>
      <c r="H4547" s="40"/>
      <c r="I4547" s="40"/>
      <c r="J4547" s="40"/>
      <c r="K4547" s="40"/>
      <c r="L4547" s="40"/>
      <c r="M4547" s="40"/>
    </row>
    <row r="4548" spans="1:13" ht="15.75" customHeight="1" x14ac:dyDescent="0.15">
      <c r="A4548" s="45"/>
      <c r="B4548" s="35"/>
      <c r="C4548" s="40"/>
      <c r="D4548" s="192" t="s">
        <v>9730</v>
      </c>
      <c r="E4548" s="193" t="s">
        <v>9731</v>
      </c>
      <c r="F4548" s="40"/>
      <c r="G4548" s="40"/>
      <c r="H4548" s="40"/>
      <c r="I4548" s="40"/>
      <c r="J4548" s="40"/>
      <c r="K4548" s="40"/>
      <c r="L4548" s="40"/>
      <c r="M4548" s="40"/>
    </row>
    <row r="4549" spans="1:13" ht="15.75" customHeight="1" x14ac:dyDescent="0.15">
      <c r="A4549" s="45"/>
      <c r="B4549" s="35"/>
      <c r="C4549" s="40"/>
      <c r="D4549" s="192" t="s">
        <v>9732</v>
      </c>
      <c r="E4549" s="193" t="s">
        <v>9733</v>
      </c>
      <c r="F4549" s="40"/>
      <c r="G4549" s="40"/>
      <c r="H4549" s="40"/>
      <c r="I4549" s="40"/>
      <c r="J4549" s="40"/>
      <c r="K4549" s="40"/>
      <c r="L4549" s="40"/>
      <c r="M4549" s="40"/>
    </row>
    <row r="4550" spans="1:13" ht="15.75" customHeight="1" x14ac:dyDescent="0.15">
      <c r="A4550" s="45"/>
      <c r="B4550" s="35"/>
      <c r="C4550" s="40"/>
      <c r="D4550" s="192" t="s">
        <v>9734</v>
      </c>
      <c r="E4550" s="193" t="s">
        <v>9735</v>
      </c>
      <c r="F4550" s="40"/>
      <c r="G4550" s="40"/>
      <c r="H4550" s="40"/>
      <c r="I4550" s="40"/>
      <c r="J4550" s="40"/>
      <c r="K4550" s="40"/>
      <c r="L4550" s="40"/>
      <c r="M4550" s="40"/>
    </row>
    <row r="4551" spans="1:13" ht="15.75" customHeight="1" x14ac:dyDescent="0.15">
      <c r="A4551" s="45"/>
      <c r="B4551" s="35"/>
      <c r="C4551" s="40"/>
      <c r="D4551" s="192" t="s">
        <v>9736</v>
      </c>
      <c r="E4551" s="193" t="s">
        <v>9737</v>
      </c>
      <c r="F4551" s="40"/>
      <c r="G4551" s="40"/>
      <c r="H4551" s="40"/>
      <c r="I4551" s="40"/>
      <c r="J4551" s="40"/>
      <c r="K4551" s="40"/>
      <c r="L4551" s="40"/>
      <c r="M4551" s="40"/>
    </row>
    <row r="4552" spans="1:13" ht="15.75" customHeight="1" x14ac:dyDescent="0.15">
      <c r="A4552" s="45"/>
      <c r="B4552" s="35"/>
      <c r="C4552" s="40"/>
      <c r="D4552" s="192" t="s">
        <v>9738</v>
      </c>
      <c r="E4552" s="193" t="s">
        <v>9739</v>
      </c>
      <c r="F4552" s="40"/>
      <c r="G4552" s="40"/>
      <c r="H4552" s="40"/>
      <c r="I4552" s="40"/>
      <c r="J4552" s="40"/>
      <c r="K4552" s="40"/>
      <c r="L4552" s="40"/>
      <c r="M4552" s="40"/>
    </row>
    <row r="4553" spans="1:13" ht="15.75" customHeight="1" x14ac:dyDescent="0.15">
      <c r="A4553" s="45"/>
      <c r="B4553" s="35"/>
      <c r="C4553" s="40"/>
      <c r="D4553" s="192" t="s">
        <v>9740</v>
      </c>
      <c r="E4553" s="193" t="s">
        <v>9741</v>
      </c>
      <c r="F4553" s="40"/>
      <c r="G4553" s="40"/>
      <c r="H4553" s="40"/>
      <c r="I4553" s="40"/>
      <c r="J4553" s="40"/>
      <c r="K4553" s="40"/>
      <c r="L4553" s="40"/>
      <c r="M4553" s="40"/>
    </row>
    <row r="4554" spans="1:13" ht="15.75" customHeight="1" x14ac:dyDescent="0.15">
      <c r="A4554" s="45"/>
      <c r="B4554" s="35"/>
      <c r="C4554" s="40"/>
      <c r="D4554" s="192" t="s">
        <v>9742</v>
      </c>
      <c r="E4554" s="193" t="s">
        <v>9743</v>
      </c>
      <c r="F4554" s="40"/>
      <c r="G4554" s="40"/>
      <c r="H4554" s="40"/>
      <c r="I4554" s="40"/>
      <c r="J4554" s="40"/>
      <c r="K4554" s="40"/>
      <c r="L4554" s="40"/>
      <c r="M4554" s="40"/>
    </row>
    <row r="4555" spans="1:13" ht="15.75" customHeight="1" x14ac:dyDescent="0.15">
      <c r="A4555" s="45"/>
      <c r="B4555" s="35"/>
      <c r="C4555" s="40"/>
      <c r="D4555" s="192" t="s">
        <v>9744</v>
      </c>
      <c r="E4555" s="193" t="s">
        <v>9745</v>
      </c>
      <c r="F4555" s="40"/>
      <c r="G4555" s="40"/>
      <c r="H4555" s="40"/>
      <c r="I4555" s="40"/>
      <c r="J4555" s="40"/>
      <c r="K4555" s="40"/>
      <c r="L4555" s="40"/>
      <c r="M4555" s="40"/>
    </row>
    <row r="4556" spans="1:13" ht="15.75" customHeight="1" x14ac:dyDescent="0.15">
      <c r="A4556" s="45"/>
      <c r="B4556" s="35"/>
      <c r="C4556" s="40"/>
      <c r="D4556" s="192" t="s">
        <v>9746</v>
      </c>
      <c r="E4556" s="193" t="s">
        <v>9747</v>
      </c>
      <c r="F4556" s="40"/>
      <c r="G4556" s="40"/>
      <c r="H4556" s="40"/>
      <c r="I4556" s="40"/>
      <c r="J4556" s="40"/>
      <c r="K4556" s="40"/>
      <c r="L4556" s="40"/>
      <c r="M4556" s="40"/>
    </row>
    <row r="4557" spans="1:13" ht="15.75" customHeight="1" x14ac:dyDescent="0.15">
      <c r="A4557" s="45"/>
      <c r="B4557" s="35"/>
      <c r="C4557" s="40"/>
      <c r="D4557" s="192" t="s">
        <v>9748</v>
      </c>
      <c r="E4557" s="193" t="s">
        <v>9749</v>
      </c>
      <c r="F4557" s="40"/>
      <c r="G4557" s="40"/>
      <c r="H4557" s="40"/>
      <c r="I4557" s="40"/>
      <c r="J4557" s="40"/>
      <c r="K4557" s="40"/>
      <c r="L4557" s="40"/>
      <c r="M4557" s="40"/>
    </row>
    <row r="4558" spans="1:13" ht="15.75" customHeight="1" x14ac:dyDescent="0.15">
      <c r="A4558" s="45"/>
      <c r="B4558" s="35"/>
      <c r="C4558" s="40"/>
      <c r="D4558" s="192" t="s">
        <v>9750</v>
      </c>
      <c r="E4558" s="193" t="s">
        <v>9751</v>
      </c>
      <c r="F4558" s="40"/>
      <c r="G4558" s="40"/>
      <c r="H4558" s="40"/>
      <c r="I4558" s="40"/>
      <c r="J4558" s="40"/>
      <c r="K4558" s="40"/>
      <c r="L4558" s="40"/>
      <c r="M4558" s="40"/>
    </row>
    <row r="4559" spans="1:13" ht="15.75" customHeight="1" x14ac:dyDescent="0.15">
      <c r="A4559" s="45"/>
      <c r="B4559" s="35"/>
      <c r="C4559" s="40"/>
      <c r="D4559" s="192" t="s">
        <v>9752</v>
      </c>
      <c r="E4559" s="193" t="s">
        <v>9753</v>
      </c>
      <c r="F4559" s="40"/>
      <c r="G4559" s="40"/>
      <c r="H4559" s="40"/>
      <c r="I4559" s="40"/>
      <c r="J4559" s="40"/>
      <c r="K4559" s="40"/>
      <c r="L4559" s="40"/>
      <c r="M4559" s="40"/>
    </row>
    <row r="4560" spans="1:13" ht="15.75" customHeight="1" x14ac:dyDescent="0.15">
      <c r="A4560" s="45"/>
      <c r="B4560" s="35"/>
      <c r="C4560" s="40"/>
      <c r="D4560" s="192" t="s">
        <v>9754</v>
      </c>
      <c r="E4560" s="193" t="s">
        <v>9755</v>
      </c>
      <c r="F4560" s="40"/>
      <c r="G4560" s="40"/>
      <c r="H4560" s="40"/>
      <c r="I4560" s="40"/>
      <c r="J4560" s="40"/>
      <c r="K4560" s="40"/>
      <c r="L4560" s="40"/>
      <c r="M4560" s="40"/>
    </row>
    <row r="4561" spans="1:13" ht="15.75" customHeight="1" x14ac:dyDescent="0.15">
      <c r="A4561" s="45"/>
      <c r="B4561" s="35"/>
      <c r="C4561" s="40"/>
      <c r="D4561" s="192" t="s">
        <v>9756</v>
      </c>
      <c r="E4561" s="193" t="s">
        <v>9757</v>
      </c>
      <c r="F4561" s="40"/>
      <c r="G4561" s="40"/>
      <c r="H4561" s="40"/>
      <c r="I4561" s="40"/>
      <c r="J4561" s="40"/>
      <c r="K4561" s="40"/>
      <c r="L4561" s="40"/>
      <c r="M4561" s="40"/>
    </row>
    <row r="4562" spans="1:13" ht="15.75" customHeight="1" x14ac:dyDescent="0.15">
      <c r="A4562" s="45"/>
      <c r="B4562" s="35"/>
      <c r="C4562" s="40"/>
      <c r="D4562" s="192" t="s">
        <v>9758</v>
      </c>
      <c r="E4562" s="193" t="s">
        <v>9759</v>
      </c>
      <c r="F4562" s="40"/>
      <c r="G4562" s="40"/>
      <c r="H4562" s="40"/>
      <c r="I4562" s="40"/>
      <c r="J4562" s="40"/>
      <c r="K4562" s="40"/>
      <c r="L4562" s="40"/>
      <c r="M4562" s="40"/>
    </row>
    <row r="4563" spans="1:13" ht="15.75" customHeight="1" x14ac:dyDescent="0.15">
      <c r="A4563" s="45"/>
      <c r="B4563" s="35"/>
      <c r="C4563" s="40"/>
      <c r="D4563" s="192" t="s">
        <v>9760</v>
      </c>
      <c r="E4563" s="193" t="s">
        <v>9761</v>
      </c>
      <c r="F4563" s="40"/>
      <c r="G4563" s="40"/>
      <c r="H4563" s="40"/>
      <c r="I4563" s="40"/>
      <c r="J4563" s="40"/>
      <c r="K4563" s="40"/>
      <c r="L4563" s="40"/>
      <c r="M4563" s="40"/>
    </row>
    <row r="4564" spans="1:13" ht="15.75" customHeight="1" x14ac:dyDescent="0.15">
      <c r="A4564" s="45"/>
      <c r="B4564" s="35"/>
      <c r="C4564" s="40"/>
      <c r="D4564" s="192" t="s">
        <v>9762</v>
      </c>
      <c r="E4564" s="193" t="s">
        <v>9763</v>
      </c>
      <c r="F4564" s="40"/>
      <c r="G4564" s="40"/>
      <c r="H4564" s="40"/>
      <c r="I4564" s="40"/>
      <c r="J4564" s="40"/>
      <c r="K4564" s="40"/>
      <c r="L4564" s="40"/>
      <c r="M4564" s="40"/>
    </row>
    <row r="4565" spans="1:13" ht="15.75" customHeight="1" x14ac:dyDescent="0.15">
      <c r="A4565" s="45"/>
      <c r="B4565" s="35"/>
      <c r="C4565" s="40"/>
      <c r="D4565" s="192" t="s">
        <v>9764</v>
      </c>
      <c r="E4565" s="193" t="s">
        <v>9765</v>
      </c>
      <c r="F4565" s="40"/>
      <c r="G4565" s="40"/>
      <c r="H4565" s="40"/>
      <c r="I4565" s="40"/>
      <c r="J4565" s="40"/>
      <c r="K4565" s="40"/>
      <c r="L4565" s="40"/>
      <c r="M4565" s="40"/>
    </row>
    <row r="4566" spans="1:13" ht="15.75" customHeight="1" x14ac:dyDescent="0.15">
      <c r="A4566" s="45"/>
      <c r="B4566" s="35"/>
      <c r="C4566" s="40"/>
      <c r="D4566" s="192" t="s">
        <v>9766</v>
      </c>
      <c r="E4566" s="193" t="s">
        <v>9767</v>
      </c>
      <c r="F4566" s="40"/>
      <c r="G4566" s="40"/>
      <c r="H4566" s="40"/>
      <c r="I4566" s="40"/>
      <c r="J4566" s="40"/>
      <c r="K4566" s="40"/>
      <c r="L4566" s="40"/>
      <c r="M4566" s="40"/>
    </row>
    <row r="4567" spans="1:13" ht="15.75" customHeight="1" x14ac:dyDescent="0.15">
      <c r="A4567" s="45"/>
      <c r="B4567" s="35"/>
      <c r="C4567" s="40"/>
      <c r="D4567" s="192" t="s">
        <v>9768</v>
      </c>
      <c r="E4567" s="193" t="s">
        <v>9769</v>
      </c>
      <c r="F4567" s="40"/>
      <c r="G4567" s="40"/>
      <c r="H4567" s="40"/>
      <c r="I4567" s="40"/>
      <c r="J4567" s="40"/>
      <c r="K4567" s="40"/>
      <c r="L4567" s="40"/>
      <c r="M4567" s="40"/>
    </row>
    <row r="4568" spans="1:13" ht="15.75" customHeight="1" x14ac:dyDescent="0.15">
      <c r="A4568" s="45"/>
      <c r="B4568" s="35"/>
      <c r="C4568" s="40"/>
      <c r="D4568" s="192" t="s">
        <v>9770</v>
      </c>
      <c r="E4568" s="193" t="s">
        <v>9771</v>
      </c>
      <c r="F4568" s="40"/>
      <c r="G4568" s="40"/>
      <c r="H4568" s="40"/>
      <c r="I4568" s="40"/>
      <c r="J4568" s="40"/>
      <c r="K4568" s="40"/>
      <c r="L4568" s="40"/>
      <c r="M4568" s="40"/>
    </row>
    <row r="4569" spans="1:13" ht="15.75" customHeight="1" x14ac:dyDescent="0.15">
      <c r="A4569" s="45"/>
      <c r="B4569" s="35"/>
      <c r="C4569" s="40"/>
      <c r="D4569" s="192" t="s">
        <v>9772</v>
      </c>
      <c r="E4569" s="193" t="s">
        <v>9773</v>
      </c>
      <c r="F4569" s="40"/>
      <c r="G4569" s="40"/>
      <c r="H4569" s="40"/>
      <c r="I4569" s="40"/>
      <c r="J4569" s="40"/>
      <c r="K4569" s="40"/>
      <c r="L4569" s="40"/>
      <c r="M4569" s="40"/>
    </row>
    <row r="4570" spans="1:13" ht="15.75" customHeight="1" x14ac:dyDescent="0.15">
      <c r="A4570" s="45"/>
      <c r="B4570" s="35"/>
      <c r="C4570" s="40"/>
      <c r="D4570" s="192" t="s">
        <v>9774</v>
      </c>
      <c r="E4570" s="193" t="s">
        <v>9775</v>
      </c>
      <c r="F4570" s="40"/>
      <c r="G4570" s="40"/>
      <c r="H4570" s="40"/>
      <c r="I4570" s="40"/>
      <c r="J4570" s="40"/>
      <c r="K4570" s="40"/>
      <c r="L4570" s="40"/>
      <c r="M4570" s="40"/>
    </row>
    <row r="4571" spans="1:13" ht="15.75" customHeight="1" x14ac:dyDescent="0.15">
      <c r="A4571" s="45"/>
      <c r="B4571" s="35"/>
      <c r="C4571" s="40"/>
      <c r="D4571" s="192" t="s">
        <v>9776</v>
      </c>
      <c r="E4571" s="193" t="s">
        <v>9777</v>
      </c>
      <c r="F4571" s="40"/>
      <c r="G4571" s="40"/>
      <c r="H4571" s="40"/>
      <c r="I4571" s="40"/>
      <c r="J4571" s="40"/>
      <c r="K4571" s="40"/>
      <c r="L4571" s="40"/>
      <c r="M4571" s="40"/>
    </row>
    <row r="4572" spans="1:13" ht="15.75" customHeight="1" x14ac:dyDescent="0.15">
      <c r="A4572" s="45"/>
      <c r="B4572" s="35"/>
      <c r="C4572" s="40"/>
      <c r="D4572" s="192" t="s">
        <v>9778</v>
      </c>
      <c r="E4572" s="193" t="s">
        <v>9779</v>
      </c>
      <c r="F4572" s="40"/>
      <c r="G4572" s="40"/>
      <c r="H4572" s="40"/>
      <c r="I4572" s="40"/>
      <c r="J4572" s="40"/>
      <c r="K4572" s="40"/>
      <c r="L4572" s="40"/>
      <c r="M4572" s="40"/>
    </row>
    <row r="4573" spans="1:13" ht="15.75" customHeight="1" x14ac:dyDescent="0.15">
      <c r="A4573" s="45"/>
      <c r="B4573" s="35"/>
      <c r="C4573" s="40"/>
      <c r="D4573" s="192" t="s">
        <v>9780</v>
      </c>
      <c r="E4573" s="193" t="s">
        <v>9781</v>
      </c>
      <c r="F4573" s="40"/>
      <c r="G4573" s="40"/>
      <c r="H4573" s="40"/>
      <c r="I4573" s="40"/>
      <c r="J4573" s="40"/>
      <c r="K4573" s="40"/>
      <c r="L4573" s="40"/>
      <c r="M4573" s="40"/>
    </row>
    <row r="4574" spans="1:13" ht="15.75" customHeight="1" x14ac:dyDescent="0.15">
      <c r="A4574" s="45"/>
      <c r="B4574" s="35"/>
      <c r="C4574" s="40"/>
      <c r="D4574" s="192" t="s">
        <v>9782</v>
      </c>
      <c r="E4574" s="193" t="s">
        <v>9783</v>
      </c>
      <c r="F4574" s="40"/>
      <c r="G4574" s="40"/>
      <c r="H4574" s="40"/>
      <c r="I4574" s="40"/>
      <c r="J4574" s="40"/>
      <c r="K4574" s="40"/>
      <c r="L4574" s="40"/>
      <c r="M4574" s="40"/>
    </row>
    <row r="4575" spans="1:13" ht="15.75" customHeight="1" x14ac:dyDescent="0.15">
      <c r="A4575" s="45"/>
      <c r="B4575" s="35"/>
      <c r="C4575" s="40"/>
      <c r="D4575" s="192" t="s">
        <v>9784</v>
      </c>
      <c r="E4575" s="193" t="s">
        <v>9785</v>
      </c>
      <c r="F4575" s="40"/>
      <c r="G4575" s="40"/>
      <c r="H4575" s="40"/>
      <c r="I4575" s="40"/>
      <c r="J4575" s="40"/>
      <c r="K4575" s="40"/>
      <c r="L4575" s="40"/>
      <c r="M4575" s="40"/>
    </row>
    <row r="4576" spans="1:13" ht="15.75" customHeight="1" x14ac:dyDescent="0.15">
      <c r="A4576" s="45"/>
      <c r="B4576" s="35"/>
      <c r="C4576" s="40"/>
      <c r="D4576" s="192" t="s">
        <v>9786</v>
      </c>
      <c r="E4576" s="193" t="s">
        <v>9787</v>
      </c>
      <c r="F4576" s="40"/>
      <c r="G4576" s="40"/>
      <c r="H4576" s="40"/>
      <c r="I4576" s="40"/>
      <c r="J4576" s="40"/>
      <c r="K4576" s="40"/>
      <c r="L4576" s="40"/>
      <c r="M4576" s="40"/>
    </row>
    <row r="4577" spans="1:13" ht="15.75" customHeight="1" x14ac:dyDescent="0.15">
      <c r="A4577" s="45"/>
      <c r="B4577" s="35"/>
      <c r="C4577" s="40"/>
      <c r="D4577" s="192" t="s">
        <v>9788</v>
      </c>
      <c r="E4577" s="193" t="s">
        <v>9789</v>
      </c>
      <c r="F4577" s="40"/>
      <c r="G4577" s="40"/>
      <c r="H4577" s="40"/>
      <c r="I4577" s="40"/>
      <c r="J4577" s="40"/>
      <c r="K4577" s="40"/>
      <c r="L4577" s="40"/>
      <c r="M4577" s="40"/>
    </row>
    <row r="4578" spans="1:13" ht="15.75" customHeight="1" x14ac:dyDescent="0.15">
      <c r="A4578" s="45"/>
      <c r="B4578" s="35"/>
      <c r="C4578" s="40"/>
      <c r="D4578" s="192" t="s">
        <v>9790</v>
      </c>
      <c r="E4578" s="193" t="s">
        <v>9791</v>
      </c>
      <c r="F4578" s="40"/>
      <c r="G4578" s="40"/>
      <c r="H4578" s="40"/>
      <c r="I4578" s="40"/>
      <c r="J4578" s="40"/>
      <c r="K4578" s="40"/>
      <c r="L4578" s="40"/>
      <c r="M4578" s="40"/>
    </row>
    <row r="4579" spans="1:13" ht="15.75" customHeight="1" x14ac:dyDescent="0.15">
      <c r="A4579" s="45"/>
      <c r="B4579" s="35"/>
      <c r="C4579" s="40"/>
      <c r="D4579" s="192" t="s">
        <v>9792</v>
      </c>
      <c r="E4579" s="193" t="s">
        <v>9793</v>
      </c>
      <c r="F4579" s="40"/>
      <c r="G4579" s="40"/>
      <c r="H4579" s="40"/>
      <c r="I4579" s="40"/>
      <c r="J4579" s="40"/>
      <c r="K4579" s="40"/>
      <c r="L4579" s="40"/>
      <c r="M4579" s="40"/>
    </row>
    <row r="4580" spans="1:13" ht="15.75" customHeight="1" x14ac:dyDescent="0.15">
      <c r="A4580" s="45"/>
      <c r="B4580" s="35"/>
      <c r="C4580" s="40"/>
      <c r="D4580" s="192" t="s">
        <v>9794</v>
      </c>
      <c r="E4580" s="193" t="s">
        <v>9795</v>
      </c>
      <c r="F4580" s="40"/>
      <c r="G4580" s="40"/>
      <c r="H4580" s="40"/>
      <c r="I4580" s="40"/>
      <c r="J4580" s="40"/>
      <c r="K4580" s="40"/>
      <c r="L4580" s="40"/>
      <c r="M4580" s="40"/>
    </row>
    <row r="4581" spans="1:13" ht="15.75" customHeight="1" x14ac:dyDescent="0.15">
      <c r="A4581" s="45"/>
      <c r="B4581" s="35"/>
      <c r="C4581" s="40"/>
      <c r="D4581" s="192" t="s">
        <v>9796</v>
      </c>
      <c r="E4581" s="193" t="s">
        <v>9797</v>
      </c>
      <c r="F4581" s="40"/>
      <c r="G4581" s="40"/>
      <c r="H4581" s="40"/>
      <c r="I4581" s="40"/>
      <c r="J4581" s="40"/>
      <c r="K4581" s="40"/>
      <c r="L4581" s="40"/>
      <c r="M4581" s="40"/>
    </row>
    <row r="4582" spans="1:13" ht="15.75" customHeight="1" x14ac:dyDescent="0.15">
      <c r="A4582" s="45"/>
      <c r="B4582" s="35"/>
      <c r="C4582" s="40"/>
      <c r="D4582" s="192" t="s">
        <v>9798</v>
      </c>
      <c r="E4582" s="193" t="s">
        <v>9799</v>
      </c>
      <c r="F4582" s="40"/>
      <c r="G4582" s="40"/>
      <c r="H4582" s="40"/>
      <c r="I4582" s="40"/>
      <c r="J4582" s="40"/>
      <c r="K4582" s="40"/>
      <c r="L4582" s="40"/>
      <c r="M4582" s="40"/>
    </row>
    <row r="4583" spans="1:13" ht="15.75" customHeight="1" x14ac:dyDescent="0.15">
      <c r="A4583" s="45"/>
      <c r="B4583" s="35"/>
      <c r="C4583" s="40"/>
      <c r="D4583" s="192" t="s">
        <v>9800</v>
      </c>
      <c r="E4583" s="193" t="s">
        <v>9801</v>
      </c>
      <c r="F4583" s="40"/>
      <c r="G4583" s="40"/>
      <c r="H4583" s="40"/>
      <c r="I4583" s="40"/>
      <c r="J4583" s="40"/>
      <c r="K4583" s="40"/>
      <c r="L4583" s="40"/>
      <c r="M4583" s="40"/>
    </row>
    <row r="4584" spans="1:13" ht="15.75" customHeight="1" x14ac:dyDescent="0.15">
      <c r="A4584" s="45"/>
      <c r="B4584" s="35"/>
      <c r="C4584" s="40"/>
      <c r="D4584" s="192" t="s">
        <v>9802</v>
      </c>
      <c r="E4584" s="193" t="s">
        <v>9803</v>
      </c>
      <c r="F4584" s="40"/>
      <c r="G4584" s="40"/>
      <c r="H4584" s="40"/>
      <c r="I4584" s="40"/>
      <c r="J4584" s="40"/>
      <c r="K4584" s="40"/>
      <c r="L4584" s="40"/>
      <c r="M4584" s="40"/>
    </row>
    <row r="4585" spans="1:13" ht="15.75" customHeight="1" x14ac:dyDescent="0.15">
      <c r="A4585" s="45"/>
      <c r="B4585" s="35"/>
      <c r="C4585" s="40"/>
      <c r="D4585" s="192" t="s">
        <v>9804</v>
      </c>
      <c r="E4585" s="193" t="s">
        <v>9805</v>
      </c>
      <c r="F4585" s="40"/>
      <c r="G4585" s="40"/>
      <c r="H4585" s="40"/>
      <c r="I4585" s="40"/>
      <c r="J4585" s="40"/>
      <c r="K4585" s="40"/>
      <c r="L4585" s="40"/>
      <c r="M4585" s="40"/>
    </row>
    <row r="4586" spans="1:13" ht="15.75" customHeight="1" x14ac:dyDescent="0.15">
      <c r="A4586" s="45"/>
      <c r="B4586" s="35"/>
      <c r="C4586" s="40"/>
      <c r="D4586" s="192" t="s">
        <v>9806</v>
      </c>
      <c r="E4586" s="193" t="s">
        <v>9807</v>
      </c>
      <c r="F4586" s="40"/>
      <c r="G4586" s="40"/>
      <c r="H4586" s="40"/>
      <c r="I4586" s="40"/>
      <c r="J4586" s="40"/>
      <c r="K4586" s="40"/>
      <c r="L4586" s="40"/>
      <c r="M4586" s="40"/>
    </row>
    <row r="4587" spans="1:13" ht="15.75" customHeight="1" x14ac:dyDescent="0.15">
      <c r="A4587" s="45"/>
      <c r="B4587" s="35"/>
      <c r="C4587" s="40"/>
      <c r="D4587" s="192" t="s">
        <v>9808</v>
      </c>
      <c r="E4587" s="193" t="s">
        <v>9809</v>
      </c>
      <c r="F4587" s="40"/>
      <c r="G4587" s="40"/>
      <c r="H4587" s="40"/>
      <c r="I4587" s="40"/>
      <c r="J4587" s="40"/>
      <c r="K4587" s="40"/>
      <c r="L4587" s="40"/>
      <c r="M4587" s="40"/>
    </row>
    <row r="4588" spans="1:13" ht="15.75" customHeight="1" x14ac:dyDescent="0.15">
      <c r="A4588" s="45"/>
      <c r="B4588" s="35"/>
      <c r="C4588" s="40"/>
      <c r="D4588" s="192" t="s">
        <v>9810</v>
      </c>
      <c r="E4588" s="193" t="s">
        <v>9811</v>
      </c>
      <c r="F4588" s="40"/>
      <c r="G4588" s="40"/>
      <c r="H4588" s="40"/>
      <c r="I4588" s="40"/>
      <c r="J4588" s="40"/>
      <c r="K4588" s="40"/>
      <c r="L4588" s="40"/>
      <c r="M4588" s="40"/>
    </row>
    <row r="4589" spans="1:13" ht="15.75" customHeight="1" x14ac:dyDescent="0.15">
      <c r="A4589" s="45"/>
      <c r="B4589" s="35"/>
      <c r="C4589" s="40"/>
      <c r="D4589" s="192" t="s">
        <v>9812</v>
      </c>
      <c r="E4589" s="193" t="s">
        <v>9813</v>
      </c>
      <c r="F4589" s="40"/>
      <c r="G4589" s="40"/>
      <c r="H4589" s="40"/>
      <c r="I4589" s="40"/>
      <c r="J4589" s="40"/>
      <c r="K4589" s="40"/>
      <c r="L4589" s="40"/>
      <c r="M4589" s="40"/>
    </row>
    <row r="4590" spans="1:13" ht="15.75" customHeight="1" x14ac:dyDescent="0.15">
      <c r="A4590" s="45"/>
      <c r="B4590" s="35"/>
      <c r="C4590" s="40"/>
      <c r="D4590" s="192" t="s">
        <v>9814</v>
      </c>
      <c r="E4590" s="193" t="s">
        <v>9815</v>
      </c>
      <c r="F4590" s="40"/>
      <c r="G4590" s="40"/>
      <c r="H4590" s="40"/>
      <c r="I4590" s="40"/>
      <c r="J4590" s="40"/>
      <c r="K4590" s="40"/>
      <c r="L4590" s="40"/>
      <c r="M4590" s="40"/>
    </row>
    <row r="4591" spans="1:13" ht="15.75" customHeight="1" x14ac:dyDescent="0.15">
      <c r="A4591" s="45"/>
      <c r="B4591" s="35"/>
      <c r="C4591" s="40"/>
      <c r="D4591" s="192" t="s">
        <v>9816</v>
      </c>
      <c r="E4591" s="193" t="s">
        <v>9817</v>
      </c>
      <c r="F4591" s="40"/>
      <c r="G4591" s="40"/>
      <c r="H4591" s="40"/>
      <c r="I4591" s="40"/>
      <c r="J4591" s="40"/>
      <c r="K4591" s="40"/>
      <c r="L4591" s="40"/>
      <c r="M4591" s="40"/>
    </row>
    <row r="4592" spans="1:13" ht="15.75" customHeight="1" x14ac:dyDescent="0.15">
      <c r="A4592" s="45"/>
      <c r="B4592" s="35"/>
      <c r="C4592" s="40"/>
      <c r="D4592" s="192" t="s">
        <v>9818</v>
      </c>
      <c r="E4592" s="193" t="s">
        <v>9819</v>
      </c>
      <c r="F4592" s="40"/>
      <c r="G4592" s="40"/>
      <c r="H4592" s="40"/>
      <c r="I4592" s="40"/>
      <c r="J4592" s="40"/>
      <c r="K4592" s="40"/>
      <c r="L4592" s="40"/>
      <c r="M4592" s="40"/>
    </row>
    <row r="4593" spans="1:13" ht="15.75" customHeight="1" x14ac:dyDescent="0.15">
      <c r="A4593" s="45"/>
      <c r="B4593" s="35"/>
      <c r="C4593" s="40"/>
      <c r="D4593" s="192" t="s">
        <v>9820</v>
      </c>
      <c r="E4593" s="193" t="s">
        <v>9821</v>
      </c>
      <c r="F4593" s="40"/>
      <c r="G4593" s="40"/>
      <c r="H4593" s="40"/>
      <c r="I4593" s="40"/>
      <c r="J4593" s="40"/>
      <c r="K4593" s="40"/>
      <c r="L4593" s="40"/>
      <c r="M4593" s="40"/>
    </row>
    <row r="4594" spans="1:13" ht="15.75" customHeight="1" x14ac:dyDescent="0.15">
      <c r="A4594" s="45"/>
      <c r="B4594" s="35"/>
      <c r="C4594" s="40"/>
      <c r="D4594" s="192" t="s">
        <v>9822</v>
      </c>
      <c r="E4594" s="193" t="s">
        <v>9823</v>
      </c>
      <c r="F4594" s="40"/>
      <c r="G4594" s="40"/>
      <c r="H4594" s="40"/>
      <c r="I4594" s="40"/>
      <c r="J4594" s="40"/>
      <c r="K4594" s="40"/>
      <c r="L4594" s="40"/>
      <c r="M4594" s="40"/>
    </row>
    <row r="4595" spans="1:13" ht="15.75" customHeight="1" x14ac:dyDescent="0.15">
      <c r="A4595" s="45"/>
      <c r="B4595" s="35"/>
      <c r="C4595" s="40"/>
      <c r="D4595" s="192" t="s">
        <v>9824</v>
      </c>
      <c r="E4595" s="193" t="s">
        <v>9825</v>
      </c>
      <c r="F4595" s="40"/>
      <c r="G4595" s="40"/>
      <c r="H4595" s="40"/>
      <c r="I4595" s="40"/>
      <c r="J4595" s="40"/>
      <c r="K4595" s="40"/>
      <c r="L4595" s="40"/>
      <c r="M4595" s="40"/>
    </row>
    <row r="4596" spans="1:13" ht="15.75" customHeight="1" x14ac:dyDescent="0.15">
      <c r="A4596" s="45"/>
      <c r="B4596" s="35"/>
      <c r="C4596" s="40"/>
      <c r="D4596" s="192" t="s">
        <v>9826</v>
      </c>
      <c r="E4596" s="193" t="s">
        <v>9827</v>
      </c>
      <c r="F4596" s="40"/>
      <c r="G4596" s="40"/>
      <c r="H4596" s="40"/>
      <c r="I4596" s="40"/>
      <c r="J4596" s="40"/>
      <c r="K4596" s="40"/>
      <c r="L4596" s="40"/>
      <c r="M4596" s="40"/>
    </row>
    <row r="4597" spans="1:13" ht="15.75" customHeight="1" x14ac:dyDescent="0.15">
      <c r="A4597" s="45"/>
      <c r="B4597" s="35"/>
      <c r="C4597" s="40"/>
      <c r="D4597" s="192" t="s">
        <v>9828</v>
      </c>
      <c r="E4597" s="193" t="s">
        <v>9829</v>
      </c>
      <c r="F4597" s="40"/>
      <c r="G4597" s="40"/>
      <c r="H4597" s="40"/>
      <c r="I4597" s="40"/>
      <c r="J4597" s="40"/>
      <c r="K4597" s="40"/>
      <c r="L4597" s="40"/>
      <c r="M4597" s="40"/>
    </row>
    <row r="4598" spans="1:13" ht="15.75" customHeight="1" x14ac:dyDescent="0.15">
      <c r="A4598" s="45"/>
      <c r="B4598" s="35"/>
      <c r="C4598" s="40"/>
      <c r="D4598" s="192" t="s">
        <v>9830</v>
      </c>
      <c r="E4598" s="193" t="s">
        <v>9831</v>
      </c>
      <c r="F4598" s="40"/>
      <c r="G4598" s="40"/>
      <c r="H4598" s="40"/>
      <c r="I4598" s="40"/>
      <c r="J4598" s="40"/>
      <c r="K4598" s="40"/>
      <c r="L4598" s="40"/>
      <c r="M4598" s="40"/>
    </row>
    <row r="4599" spans="1:13" ht="15.75" customHeight="1" x14ac:dyDescent="0.15">
      <c r="A4599" s="45"/>
      <c r="B4599" s="35"/>
      <c r="C4599" s="40"/>
      <c r="D4599" s="192" t="s">
        <v>9832</v>
      </c>
      <c r="E4599" s="193" t="s">
        <v>9833</v>
      </c>
      <c r="F4599" s="40"/>
      <c r="G4599" s="40"/>
      <c r="H4599" s="40"/>
      <c r="I4599" s="40"/>
      <c r="J4599" s="40"/>
      <c r="K4599" s="40"/>
      <c r="L4599" s="40"/>
      <c r="M4599" s="40"/>
    </row>
    <row r="4600" spans="1:13" ht="15.75" customHeight="1" x14ac:dyDescent="0.15">
      <c r="A4600" s="45"/>
      <c r="B4600" s="35"/>
      <c r="C4600" s="40"/>
      <c r="D4600" s="192" t="s">
        <v>9834</v>
      </c>
      <c r="E4600" s="193" t="s">
        <v>9835</v>
      </c>
      <c r="F4600" s="40"/>
      <c r="G4600" s="40"/>
      <c r="H4600" s="40"/>
      <c r="I4600" s="40"/>
      <c r="J4600" s="40"/>
      <c r="K4600" s="40"/>
      <c r="L4600" s="40"/>
      <c r="M4600" s="40"/>
    </row>
    <row r="4601" spans="1:13" ht="15.75" customHeight="1" x14ac:dyDescent="0.15">
      <c r="A4601" s="45"/>
      <c r="B4601" s="35"/>
      <c r="C4601" s="40"/>
      <c r="D4601" s="192" t="s">
        <v>9836</v>
      </c>
      <c r="E4601" s="193" t="s">
        <v>9837</v>
      </c>
      <c r="F4601" s="40"/>
      <c r="G4601" s="40"/>
      <c r="H4601" s="40"/>
      <c r="I4601" s="40"/>
      <c r="J4601" s="40"/>
      <c r="K4601" s="40"/>
      <c r="L4601" s="40"/>
      <c r="M4601" s="40"/>
    </row>
    <row r="4602" spans="1:13" ht="15.75" customHeight="1" x14ac:dyDescent="0.15">
      <c r="A4602" s="45"/>
      <c r="B4602" s="35"/>
      <c r="C4602" s="40"/>
      <c r="D4602" s="192" t="s">
        <v>9838</v>
      </c>
      <c r="E4602" s="193" t="s">
        <v>9839</v>
      </c>
      <c r="F4602" s="40"/>
      <c r="G4602" s="40"/>
      <c r="H4602" s="40"/>
      <c r="I4602" s="40"/>
      <c r="J4602" s="40"/>
      <c r="K4602" s="40"/>
      <c r="L4602" s="40"/>
      <c r="M4602" s="40"/>
    </row>
    <row r="4603" spans="1:13" ht="15.75" customHeight="1" x14ac:dyDescent="0.15">
      <c r="A4603" s="45"/>
      <c r="B4603" s="35"/>
      <c r="C4603" s="40"/>
      <c r="D4603" s="192" t="s">
        <v>9840</v>
      </c>
      <c r="E4603" s="193" t="s">
        <v>9841</v>
      </c>
      <c r="F4603" s="40"/>
      <c r="G4603" s="40"/>
      <c r="H4603" s="40"/>
      <c r="I4603" s="40"/>
      <c r="J4603" s="40"/>
      <c r="K4603" s="40"/>
      <c r="L4603" s="40"/>
      <c r="M4603" s="40"/>
    </row>
    <row r="4604" spans="1:13" ht="15.75" customHeight="1" x14ac:dyDescent="0.15">
      <c r="A4604" s="45"/>
      <c r="B4604" s="35"/>
      <c r="C4604" s="40"/>
      <c r="D4604" s="192" t="s">
        <v>9842</v>
      </c>
      <c r="E4604" s="193" t="s">
        <v>9843</v>
      </c>
      <c r="F4604" s="40"/>
      <c r="G4604" s="40"/>
      <c r="H4604" s="40"/>
      <c r="I4604" s="40"/>
      <c r="J4604" s="40"/>
      <c r="K4604" s="40"/>
      <c r="L4604" s="40"/>
      <c r="M4604" s="40"/>
    </row>
    <row r="4605" spans="1:13" ht="15.75" customHeight="1" x14ac:dyDescent="0.15">
      <c r="A4605" s="45"/>
      <c r="B4605" s="35"/>
      <c r="C4605" s="40"/>
      <c r="D4605" s="192" t="s">
        <v>9844</v>
      </c>
      <c r="E4605" s="193" t="s">
        <v>9845</v>
      </c>
      <c r="F4605" s="40"/>
      <c r="G4605" s="40"/>
      <c r="H4605" s="40"/>
      <c r="I4605" s="40"/>
      <c r="J4605" s="40"/>
      <c r="K4605" s="40"/>
      <c r="L4605" s="40"/>
      <c r="M4605" s="40"/>
    </row>
    <row r="4606" spans="1:13" ht="15.75" customHeight="1" x14ac:dyDescent="0.15">
      <c r="A4606" s="45"/>
      <c r="B4606" s="35"/>
      <c r="C4606" s="40"/>
      <c r="D4606" s="192" t="s">
        <v>9846</v>
      </c>
      <c r="E4606" s="193" t="s">
        <v>9847</v>
      </c>
      <c r="F4606" s="40"/>
      <c r="G4606" s="40"/>
      <c r="H4606" s="40"/>
      <c r="I4606" s="40"/>
      <c r="J4606" s="40"/>
      <c r="K4606" s="40"/>
      <c r="L4606" s="40"/>
      <c r="M4606" s="40"/>
    </row>
    <row r="4607" spans="1:13" ht="15.75" customHeight="1" x14ac:dyDescent="0.15">
      <c r="A4607" s="45"/>
      <c r="B4607" s="35"/>
      <c r="C4607" s="40"/>
      <c r="D4607" s="192" t="s">
        <v>9848</v>
      </c>
      <c r="E4607" s="193" t="s">
        <v>9849</v>
      </c>
      <c r="F4607" s="40"/>
      <c r="G4607" s="40"/>
      <c r="H4607" s="40"/>
      <c r="I4607" s="40"/>
      <c r="J4607" s="40"/>
      <c r="K4607" s="40"/>
      <c r="L4607" s="40"/>
      <c r="M4607" s="40"/>
    </row>
    <row r="4608" spans="1:13" ht="15.75" customHeight="1" x14ac:dyDescent="0.15">
      <c r="A4608" s="45"/>
      <c r="B4608" s="35"/>
      <c r="C4608" s="40"/>
      <c r="D4608" s="192" t="s">
        <v>9850</v>
      </c>
      <c r="E4608" s="193" t="s">
        <v>9851</v>
      </c>
      <c r="F4608" s="40"/>
      <c r="G4608" s="40"/>
      <c r="H4608" s="40"/>
      <c r="I4608" s="40"/>
      <c r="J4608" s="40"/>
      <c r="K4608" s="40"/>
      <c r="L4608" s="40"/>
      <c r="M4608" s="40"/>
    </row>
    <row r="4609" spans="1:13" ht="15.75" customHeight="1" x14ac:dyDescent="0.15">
      <c r="A4609" s="45"/>
      <c r="B4609" s="35"/>
      <c r="C4609" s="40"/>
      <c r="D4609" s="192" t="s">
        <v>9852</v>
      </c>
      <c r="E4609" s="193" t="s">
        <v>9853</v>
      </c>
      <c r="F4609" s="40"/>
      <c r="G4609" s="40"/>
      <c r="H4609" s="40"/>
      <c r="I4609" s="40"/>
      <c r="J4609" s="40"/>
      <c r="K4609" s="40"/>
      <c r="L4609" s="40"/>
      <c r="M4609" s="40"/>
    </row>
    <row r="4610" spans="1:13" ht="15.75" customHeight="1" x14ac:dyDescent="0.15">
      <c r="A4610" s="45"/>
      <c r="B4610" s="35"/>
      <c r="C4610" s="40"/>
      <c r="D4610" s="192" t="s">
        <v>9854</v>
      </c>
      <c r="E4610" s="193" t="s">
        <v>9855</v>
      </c>
      <c r="F4610" s="40"/>
      <c r="G4610" s="40"/>
      <c r="H4610" s="40"/>
      <c r="I4610" s="40"/>
      <c r="J4610" s="40"/>
      <c r="K4610" s="40"/>
      <c r="L4610" s="40"/>
      <c r="M4610" s="40"/>
    </row>
    <row r="4611" spans="1:13" ht="15.75" customHeight="1" x14ac:dyDescent="0.15">
      <c r="A4611" s="45"/>
      <c r="B4611" s="35"/>
      <c r="C4611" s="40"/>
      <c r="D4611" s="192" t="s">
        <v>9856</v>
      </c>
      <c r="E4611" s="193" t="s">
        <v>9857</v>
      </c>
      <c r="F4611" s="40"/>
      <c r="G4611" s="40"/>
      <c r="H4611" s="40"/>
      <c r="I4611" s="40"/>
      <c r="J4611" s="40"/>
      <c r="K4611" s="40"/>
      <c r="L4611" s="40"/>
      <c r="M4611" s="40"/>
    </row>
    <row r="4612" spans="1:13" ht="15.75" customHeight="1" x14ac:dyDescent="0.15">
      <c r="A4612" s="45"/>
      <c r="B4612" s="35"/>
      <c r="C4612" s="40"/>
      <c r="D4612" s="192" t="s">
        <v>9858</v>
      </c>
      <c r="E4612" s="193" t="s">
        <v>9859</v>
      </c>
      <c r="F4612" s="40"/>
      <c r="G4612" s="40"/>
      <c r="H4612" s="40"/>
      <c r="I4612" s="40"/>
      <c r="J4612" s="40"/>
      <c r="K4612" s="40"/>
      <c r="L4612" s="40"/>
      <c r="M4612" s="40"/>
    </row>
    <row r="4613" spans="1:13" ht="15.75" customHeight="1" x14ac:dyDescent="0.15">
      <c r="A4613" s="45"/>
      <c r="B4613" s="35"/>
      <c r="C4613" s="40"/>
      <c r="D4613" s="192" t="s">
        <v>9860</v>
      </c>
      <c r="E4613" s="193" t="s">
        <v>9861</v>
      </c>
      <c r="F4613" s="40"/>
      <c r="G4613" s="40"/>
      <c r="H4613" s="40"/>
      <c r="I4613" s="40"/>
      <c r="J4613" s="40"/>
      <c r="K4613" s="40"/>
      <c r="L4613" s="40"/>
      <c r="M4613" s="40"/>
    </row>
    <row r="4614" spans="1:13" ht="15.75" customHeight="1" x14ac:dyDescent="0.15">
      <c r="A4614" s="45"/>
      <c r="B4614" s="35"/>
      <c r="C4614" s="40"/>
      <c r="D4614" s="192" t="s">
        <v>9862</v>
      </c>
      <c r="E4614" s="193" t="s">
        <v>9863</v>
      </c>
      <c r="F4614" s="40"/>
      <c r="G4614" s="40"/>
      <c r="H4614" s="40"/>
      <c r="I4614" s="40"/>
      <c r="J4614" s="40"/>
      <c r="K4614" s="40"/>
      <c r="L4614" s="40"/>
      <c r="M4614" s="40"/>
    </row>
    <row r="4615" spans="1:13" ht="15.75" customHeight="1" x14ac:dyDescent="0.15">
      <c r="A4615" s="45"/>
      <c r="B4615" s="35"/>
      <c r="C4615" s="40"/>
      <c r="D4615" s="192" t="s">
        <v>9864</v>
      </c>
      <c r="E4615" s="193" t="s">
        <v>9865</v>
      </c>
      <c r="F4615" s="40"/>
      <c r="G4615" s="40"/>
      <c r="H4615" s="40"/>
      <c r="I4615" s="40"/>
      <c r="J4615" s="40"/>
      <c r="K4615" s="40"/>
      <c r="L4615" s="40"/>
      <c r="M4615" s="40"/>
    </row>
    <row r="4616" spans="1:13" ht="15.75" customHeight="1" x14ac:dyDescent="0.15">
      <c r="A4616" s="45"/>
      <c r="B4616" s="35"/>
      <c r="C4616" s="40"/>
      <c r="D4616" s="192" t="s">
        <v>9566</v>
      </c>
      <c r="E4616" s="193" t="s">
        <v>9866</v>
      </c>
      <c r="F4616" s="40"/>
      <c r="G4616" s="40"/>
      <c r="H4616" s="40"/>
      <c r="I4616" s="40"/>
      <c r="J4616" s="40"/>
      <c r="K4616" s="40"/>
      <c r="L4616" s="40"/>
      <c r="M4616" s="40"/>
    </row>
    <row r="4617" spans="1:13" ht="15.75" customHeight="1" x14ac:dyDescent="0.15">
      <c r="A4617" s="45"/>
      <c r="B4617" s="35"/>
      <c r="C4617" s="40"/>
      <c r="D4617" s="192" t="s">
        <v>9867</v>
      </c>
      <c r="E4617" s="193" t="s">
        <v>9868</v>
      </c>
      <c r="F4617" s="40"/>
      <c r="G4617" s="40"/>
      <c r="H4617" s="40"/>
      <c r="I4617" s="40"/>
      <c r="J4617" s="40"/>
      <c r="K4617" s="40"/>
      <c r="L4617" s="40"/>
      <c r="M4617" s="40"/>
    </row>
    <row r="4618" spans="1:13" ht="15.75" customHeight="1" x14ac:dyDescent="0.15">
      <c r="A4618" s="45"/>
      <c r="B4618" s="35"/>
      <c r="C4618" s="40"/>
      <c r="D4618" s="192" t="s">
        <v>9869</v>
      </c>
      <c r="E4618" s="193" t="s">
        <v>9870</v>
      </c>
      <c r="F4618" s="40"/>
      <c r="G4618" s="40"/>
      <c r="H4618" s="40"/>
      <c r="I4618" s="40"/>
      <c r="J4618" s="40"/>
      <c r="K4618" s="40"/>
      <c r="L4618" s="40"/>
      <c r="M4618" s="40"/>
    </row>
    <row r="4619" spans="1:13" ht="15.75" customHeight="1" x14ac:dyDescent="0.15">
      <c r="A4619" s="45"/>
      <c r="B4619" s="35"/>
      <c r="C4619" s="40"/>
      <c r="D4619" s="192" t="s">
        <v>9871</v>
      </c>
      <c r="E4619" s="193" t="s">
        <v>9872</v>
      </c>
      <c r="F4619" s="40"/>
      <c r="G4619" s="40"/>
      <c r="H4619" s="40"/>
      <c r="I4619" s="40"/>
      <c r="J4619" s="40"/>
      <c r="K4619" s="40"/>
      <c r="L4619" s="40"/>
      <c r="M4619" s="40"/>
    </row>
    <row r="4620" spans="1:13" ht="15.75" customHeight="1" x14ac:dyDescent="0.15">
      <c r="A4620" s="45"/>
      <c r="B4620" s="35"/>
      <c r="C4620" s="40"/>
      <c r="D4620" s="192" t="s">
        <v>9873</v>
      </c>
      <c r="E4620" s="193" t="s">
        <v>9874</v>
      </c>
      <c r="F4620" s="40"/>
      <c r="G4620" s="40"/>
      <c r="H4620" s="40"/>
      <c r="I4620" s="40"/>
      <c r="J4620" s="40"/>
      <c r="K4620" s="40"/>
      <c r="L4620" s="40"/>
      <c r="M4620" s="40"/>
    </row>
    <row r="4621" spans="1:13" ht="15.75" customHeight="1" x14ac:dyDescent="0.15">
      <c r="A4621" s="45"/>
      <c r="B4621" s="35"/>
      <c r="C4621" s="40"/>
      <c r="D4621" s="192" t="s">
        <v>9875</v>
      </c>
      <c r="E4621" s="193" t="s">
        <v>9876</v>
      </c>
      <c r="F4621" s="40"/>
      <c r="G4621" s="40"/>
      <c r="H4621" s="40"/>
      <c r="I4621" s="40"/>
      <c r="J4621" s="40"/>
      <c r="K4621" s="40"/>
      <c r="L4621" s="40"/>
      <c r="M4621" s="40"/>
    </row>
    <row r="4622" spans="1:13" ht="15.75" customHeight="1" x14ac:dyDescent="0.15">
      <c r="A4622" s="45"/>
      <c r="B4622" s="35"/>
      <c r="C4622" s="40"/>
      <c r="D4622" s="192" t="s">
        <v>9877</v>
      </c>
      <c r="E4622" s="193" t="s">
        <v>9878</v>
      </c>
      <c r="F4622" s="40"/>
      <c r="G4622" s="40"/>
      <c r="H4622" s="40"/>
      <c r="I4622" s="40"/>
      <c r="J4622" s="40"/>
      <c r="K4622" s="40"/>
      <c r="L4622" s="40"/>
      <c r="M4622" s="40"/>
    </row>
    <row r="4623" spans="1:13" ht="15.75" customHeight="1" x14ac:dyDescent="0.15">
      <c r="A4623" s="45"/>
      <c r="B4623" s="35"/>
      <c r="C4623" s="40"/>
      <c r="D4623" s="192" t="s">
        <v>9879</v>
      </c>
      <c r="E4623" s="193" t="s">
        <v>9880</v>
      </c>
      <c r="F4623" s="40"/>
      <c r="G4623" s="40"/>
      <c r="H4623" s="40"/>
      <c r="I4623" s="40"/>
      <c r="J4623" s="40"/>
      <c r="K4623" s="40"/>
      <c r="L4623" s="40"/>
      <c r="M4623" s="40"/>
    </row>
    <row r="4624" spans="1:13" ht="15.75" customHeight="1" x14ac:dyDescent="0.15">
      <c r="A4624" s="45"/>
      <c r="B4624" s="35"/>
      <c r="C4624" s="40"/>
      <c r="D4624" s="192" t="s">
        <v>9881</v>
      </c>
      <c r="E4624" s="193" t="s">
        <v>9882</v>
      </c>
      <c r="F4624" s="40"/>
      <c r="G4624" s="40"/>
      <c r="H4624" s="40"/>
      <c r="I4624" s="40"/>
      <c r="J4624" s="40"/>
      <c r="K4624" s="40"/>
      <c r="L4624" s="40"/>
      <c r="M4624" s="40"/>
    </row>
    <row r="4625" spans="1:13" ht="15.75" customHeight="1" x14ac:dyDescent="0.15">
      <c r="A4625" s="45"/>
      <c r="B4625" s="35"/>
      <c r="C4625" s="40"/>
      <c r="D4625" s="192" t="s">
        <v>9883</v>
      </c>
      <c r="E4625" s="193" t="s">
        <v>9884</v>
      </c>
      <c r="F4625" s="40"/>
      <c r="G4625" s="40"/>
      <c r="H4625" s="40"/>
      <c r="I4625" s="40"/>
      <c r="J4625" s="40"/>
      <c r="K4625" s="40"/>
      <c r="L4625" s="40"/>
      <c r="M4625" s="40"/>
    </row>
    <row r="4626" spans="1:13" ht="15.75" customHeight="1" x14ac:dyDescent="0.15">
      <c r="A4626" s="45"/>
      <c r="B4626" s="35"/>
      <c r="C4626" s="40"/>
      <c r="D4626" s="192" t="s">
        <v>9885</v>
      </c>
      <c r="E4626" s="193" t="s">
        <v>9886</v>
      </c>
      <c r="F4626" s="40"/>
      <c r="G4626" s="40"/>
      <c r="H4626" s="40"/>
      <c r="I4626" s="40"/>
      <c r="J4626" s="40"/>
      <c r="K4626" s="40"/>
      <c r="L4626" s="40"/>
      <c r="M4626" s="40"/>
    </row>
    <row r="4627" spans="1:13" ht="15.75" customHeight="1" x14ac:dyDescent="0.15">
      <c r="A4627" s="45"/>
      <c r="B4627" s="35"/>
      <c r="C4627" s="40"/>
      <c r="D4627" s="192" t="s">
        <v>9887</v>
      </c>
      <c r="E4627" s="193" t="s">
        <v>9888</v>
      </c>
      <c r="F4627" s="40"/>
      <c r="G4627" s="40"/>
      <c r="H4627" s="40"/>
      <c r="I4627" s="40"/>
      <c r="J4627" s="40"/>
      <c r="K4627" s="40"/>
      <c r="L4627" s="40"/>
      <c r="M4627" s="40"/>
    </row>
    <row r="4628" spans="1:13" ht="15.75" customHeight="1" x14ac:dyDescent="0.15">
      <c r="A4628" s="45"/>
      <c r="B4628" s="35"/>
      <c r="C4628" s="40"/>
      <c r="D4628" s="192" t="s">
        <v>9889</v>
      </c>
      <c r="E4628" s="193" t="s">
        <v>9890</v>
      </c>
      <c r="F4628" s="40"/>
      <c r="G4628" s="40"/>
      <c r="H4628" s="40"/>
      <c r="I4628" s="40"/>
      <c r="J4628" s="40"/>
      <c r="K4628" s="40"/>
      <c r="L4628" s="40"/>
      <c r="M4628" s="40"/>
    </row>
    <row r="4629" spans="1:13" ht="15.75" customHeight="1" x14ac:dyDescent="0.15">
      <c r="A4629" s="45"/>
      <c r="B4629" s="35"/>
      <c r="C4629" s="40"/>
      <c r="D4629" s="192" t="s">
        <v>9891</v>
      </c>
      <c r="E4629" s="193" t="s">
        <v>9892</v>
      </c>
      <c r="F4629" s="40"/>
      <c r="G4629" s="40"/>
      <c r="H4629" s="40"/>
      <c r="I4629" s="40"/>
      <c r="J4629" s="40"/>
      <c r="K4629" s="40"/>
      <c r="L4629" s="40"/>
      <c r="M4629" s="40"/>
    </row>
    <row r="4630" spans="1:13" ht="15.75" customHeight="1" x14ac:dyDescent="0.15">
      <c r="A4630" s="45"/>
      <c r="B4630" s="35"/>
      <c r="C4630" s="40"/>
      <c r="D4630" s="192" t="s">
        <v>9893</v>
      </c>
      <c r="E4630" s="193" t="s">
        <v>9894</v>
      </c>
      <c r="F4630" s="40"/>
      <c r="G4630" s="40"/>
      <c r="H4630" s="40"/>
      <c r="I4630" s="40"/>
      <c r="J4630" s="40"/>
      <c r="K4630" s="40"/>
      <c r="L4630" s="40"/>
      <c r="M4630" s="40"/>
    </row>
    <row r="4631" spans="1:13" ht="15.75" customHeight="1" x14ac:dyDescent="0.15">
      <c r="A4631" s="45"/>
      <c r="B4631" s="35"/>
      <c r="C4631" s="40"/>
      <c r="D4631" s="192" t="s">
        <v>9895</v>
      </c>
      <c r="E4631" s="193" t="s">
        <v>9896</v>
      </c>
      <c r="F4631" s="40"/>
      <c r="G4631" s="40"/>
      <c r="H4631" s="40"/>
      <c r="I4631" s="40"/>
      <c r="J4631" s="40"/>
      <c r="K4631" s="40"/>
      <c r="L4631" s="40"/>
      <c r="M4631" s="40"/>
    </row>
    <row r="4632" spans="1:13" ht="15.75" customHeight="1" x14ac:dyDescent="0.15">
      <c r="A4632" s="45"/>
      <c r="B4632" s="35"/>
      <c r="C4632" s="40"/>
      <c r="D4632" s="192" t="s">
        <v>9897</v>
      </c>
      <c r="E4632" s="193" t="s">
        <v>9898</v>
      </c>
      <c r="F4632" s="40"/>
      <c r="G4632" s="40"/>
      <c r="H4632" s="40"/>
      <c r="I4632" s="40"/>
      <c r="J4632" s="40"/>
      <c r="K4632" s="40"/>
      <c r="L4632" s="40"/>
      <c r="M4632" s="40"/>
    </row>
    <row r="4633" spans="1:13" ht="15.75" customHeight="1" x14ac:dyDescent="0.15">
      <c r="A4633" s="45"/>
      <c r="B4633" s="35"/>
      <c r="C4633" s="40"/>
      <c r="D4633" s="192" t="s">
        <v>9899</v>
      </c>
      <c r="E4633" s="193" t="s">
        <v>9900</v>
      </c>
      <c r="F4633" s="40"/>
      <c r="G4633" s="40"/>
      <c r="H4633" s="40"/>
      <c r="I4633" s="40"/>
      <c r="J4633" s="40"/>
      <c r="K4633" s="40"/>
      <c r="L4633" s="40"/>
      <c r="M4633" s="40"/>
    </row>
    <row r="4634" spans="1:13" ht="15.75" customHeight="1" x14ac:dyDescent="0.15">
      <c r="A4634" s="45"/>
      <c r="B4634" s="35"/>
      <c r="C4634" s="40"/>
      <c r="D4634" s="192" t="s">
        <v>9901</v>
      </c>
      <c r="E4634" s="193" t="s">
        <v>9902</v>
      </c>
      <c r="F4634" s="40"/>
      <c r="G4634" s="40"/>
      <c r="H4634" s="40"/>
      <c r="I4634" s="40"/>
      <c r="J4634" s="40"/>
      <c r="K4634" s="40"/>
      <c r="L4634" s="40"/>
      <c r="M4634" s="40"/>
    </row>
    <row r="4635" spans="1:13" ht="15.75" customHeight="1" x14ac:dyDescent="0.15">
      <c r="A4635" s="45"/>
      <c r="B4635" s="35"/>
      <c r="C4635" s="40"/>
      <c r="D4635" s="192" t="s">
        <v>9903</v>
      </c>
      <c r="E4635" s="193" t="s">
        <v>9904</v>
      </c>
      <c r="F4635" s="40"/>
      <c r="G4635" s="40"/>
      <c r="H4635" s="40"/>
      <c r="I4635" s="40"/>
      <c r="J4635" s="40"/>
      <c r="K4635" s="40"/>
      <c r="L4635" s="40"/>
      <c r="M4635" s="40"/>
    </row>
    <row r="4636" spans="1:13" ht="15.75" customHeight="1" x14ac:dyDescent="0.15">
      <c r="A4636" s="45"/>
      <c r="B4636" s="35"/>
      <c r="C4636" s="40"/>
      <c r="D4636" s="192" t="s">
        <v>9905</v>
      </c>
      <c r="E4636" s="193" t="s">
        <v>9906</v>
      </c>
      <c r="F4636" s="40"/>
      <c r="G4636" s="40"/>
      <c r="H4636" s="40"/>
      <c r="I4636" s="40"/>
      <c r="J4636" s="40"/>
      <c r="K4636" s="40"/>
      <c r="L4636" s="40"/>
      <c r="M4636" s="40"/>
    </row>
    <row r="4637" spans="1:13" ht="15.75" customHeight="1" x14ac:dyDescent="0.15">
      <c r="A4637" s="45"/>
      <c r="B4637" s="35"/>
      <c r="C4637" s="40"/>
      <c r="D4637" s="192" t="s">
        <v>9907</v>
      </c>
      <c r="E4637" s="193" t="s">
        <v>9908</v>
      </c>
      <c r="F4637" s="40"/>
      <c r="G4637" s="40"/>
      <c r="H4637" s="40"/>
      <c r="I4637" s="40"/>
      <c r="J4637" s="40"/>
      <c r="K4637" s="40"/>
      <c r="L4637" s="40"/>
      <c r="M4637" s="40"/>
    </row>
    <row r="4638" spans="1:13" ht="15.75" customHeight="1" x14ac:dyDescent="0.15">
      <c r="A4638" s="45"/>
      <c r="B4638" s="35"/>
      <c r="C4638" s="40"/>
      <c r="D4638" s="192" t="s">
        <v>9909</v>
      </c>
      <c r="E4638" s="193" t="s">
        <v>9910</v>
      </c>
      <c r="F4638" s="40"/>
      <c r="G4638" s="40"/>
      <c r="H4638" s="40"/>
      <c r="I4638" s="40"/>
      <c r="J4638" s="40"/>
      <c r="K4638" s="40"/>
      <c r="L4638" s="40"/>
      <c r="M4638" s="40"/>
    </row>
    <row r="4639" spans="1:13" ht="15.75" customHeight="1" x14ac:dyDescent="0.15">
      <c r="A4639" s="45"/>
      <c r="B4639" s="35"/>
      <c r="C4639" s="40"/>
      <c r="D4639" s="192" t="s">
        <v>9911</v>
      </c>
      <c r="E4639" s="193" t="s">
        <v>9912</v>
      </c>
      <c r="F4639" s="40"/>
      <c r="G4639" s="40"/>
      <c r="H4639" s="40"/>
      <c r="I4639" s="40"/>
      <c r="J4639" s="40"/>
      <c r="K4639" s="40"/>
      <c r="L4639" s="40"/>
      <c r="M4639" s="40"/>
    </row>
    <row r="4640" spans="1:13" ht="15.75" customHeight="1" x14ac:dyDescent="0.15">
      <c r="A4640" s="45"/>
      <c r="B4640" s="35"/>
      <c r="C4640" s="40"/>
      <c r="D4640" s="192" t="s">
        <v>9913</v>
      </c>
      <c r="E4640" s="193" t="s">
        <v>9914</v>
      </c>
      <c r="F4640" s="40"/>
      <c r="G4640" s="40"/>
      <c r="H4640" s="40"/>
      <c r="I4640" s="40"/>
      <c r="J4640" s="40"/>
      <c r="K4640" s="40"/>
      <c r="L4640" s="40"/>
      <c r="M4640" s="40"/>
    </row>
    <row r="4641" spans="1:13" ht="15.75" customHeight="1" x14ac:dyDescent="0.15">
      <c r="A4641" s="45"/>
      <c r="B4641" s="35"/>
      <c r="C4641" s="40"/>
      <c r="D4641" s="192" t="s">
        <v>9915</v>
      </c>
      <c r="E4641" s="193" t="s">
        <v>9916</v>
      </c>
      <c r="F4641" s="40"/>
      <c r="G4641" s="40"/>
      <c r="H4641" s="40"/>
      <c r="I4641" s="40"/>
      <c r="J4641" s="40"/>
      <c r="K4641" s="40"/>
      <c r="L4641" s="40"/>
      <c r="M4641" s="40"/>
    </row>
    <row r="4642" spans="1:13" ht="15.75" customHeight="1" x14ac:dyDescent="0.15">
      <c r="A4642" s="45"/>
      <c r="B4642" s="35"/>
      <c r="C4642" s="40"/>
      <c r="D4642" s="192" t="s">
        <v>9917</v>
      </c>
      <c r="E4642" s="193" t="s">
        <v>9918</v>
      </c>
      <c r="F4642" s="40"/>
      <c r="G4642" s="40"/>
      <c r="H4642" s="40"/>
      <c r="I4642" s="40"/>
      <c r="J4642" s="40"/>
      <c r="K4642" s="40"/>
      <c r="L4642" s="40"/>
      <c r="M4642" s="40"/>
    </row>
    <row r="4643" spans="1:13" ht="15.75" customHeight="1" x14ac:dyDescent="0.15">
      <c r="A4643" s="45"/>
      <c r="B4643" s="35"/>
      <c r="C4643" s="40"/>
      <c r="D4643" s="192" t="s">
        <v>9919</v>
      </c>
      <c r="E4643" s="193" t="s">
        <v>9920</v>
      </c>
      <c r="F4643" s="40"/>
      <c r="G4643" s="40"/>
      <c r="H4643" s="40"/>
      <c r="I4643" s="40"/>
      <c r="J4643" s="40"/>
      <c r="K4643" s="40"/>
      <c r="L4643" s="40"/>
      <c r="M4643" s="40"/>
    </row>
    <row r="4644" spans="1:13" ht="15.75" customHeight="1" x14ac:dyDescent="0.15">
      <c r="A4644" s="45"/>
      <c r="B4644" s="35"/>
      <c r="C4644" s="40"/>
      <c r="D4644" s="192" t="s">
        <v>9921</v>
      </c>
      <c r="E4644" s="193" t="s">
        <v>9922</v>
      </c>
      <c r="F4644" s="40"/>
      <c r="G4644" s="40"/>
      <c r="H4644" s="40"/>
      <c r="I4644" s="40"/>
      <c r="J4644" s="40"/>
      <c r="K4644" s="40"/>
      <c r="L4644" s="40"/>
      <c r="M4644" s="40"/>
    </row>
    <row r="4645" spans="1:13" ht="15.75" customHeight="1" x14ac:dyDescent="0.15">
      <c r="A4645" s="45"/>
      <c r="B4645" s="35"/>
      <c r="C4645" s="40"/>
      <c r="D4645" s="192" t="s">
        <v>9923</v>
      </c>
      <c r="E4645" s="193" t="s">
        <v>9924</v>
      </c>
      <c r="F4645" s="40"/>
      <c r="G4645" s="40"/>
      <c r="H4645" s="40"/>
      <c r="I4645" s="40"/>
      <c r="J4645" s="40"/>
      <c r="K4645" s="40"/>
      <c r="L4645" s="40"/>
      <c r="M4645" s="40"/>
    </row>
    <row r="4646" spans="1:13" ht="15.75" customHeight="1" x14ac:dyDescent="0.15">
      <c r="A4646" s="45"/>
      <c r="B4646" s="35"/>
      <c r="C4646" s="40"/>
      <c r="D4646" s="192" t="s">
        <v>9925</v>
      </c>
      <c r="E4646" s="193" t="s">
        <v>9926</v>
      </c>
      <c r="F4646" s="40"/>
      <c r="G4646" s="40"/>
      <c r="H4646" s="40"/>
      <c r="I4646" s="40"/>
      <c r="J4646" s="40"/>
      <c r="K4646" s="40"/>
      <c r="L4646" s="40"/>
      <c r="M4646" s="40"/>
    </row>
    <row r="4647" spans="1:13" ht="15.75" customHeight="1" x14ac:dyDescent="0.15">
      <c r="A4647" s="45"/>
      <c r="B4647" s="35"/>
      <c r="C4647" s="40"/>
      <c r="D4647" s="192" t="s">
        <v>9927</v>
      </c>
      <c r="E4647" s="193" t="s">
        <v>9928</v>
      </c>
      <c r="F4647" s="40"/>
      <c r="G4647" s="40"/>
      <c r="H4647" s="40"/>
      <c r="I4647" s="40"/>
      <c r="J4647" s="40"/>
      <c r="K4647" s="40"/>
      <c r="L4647" s="40"/>
      <c r="M4647" s="40"/>
    </row>
    <row r="4648" spans="1:13" ht="15.75" customHeight="1" x14ac:dyDescent="0.15">
      <c r="A4648" s="45"/>
      <c r="B4648" s="35"/>
      <c r="C4648" s="40"/>
      <c r="D4648" s="192" t="s">
        <v>9929</v>
      </c>
      <c r="E4648" s="193" t="s">
        <v>9930</v>
      </c>
      <c r="F4648" s="40"/>
      <c r="G4648" s="40"/>
      <c r="H4648" s="40"/>
      <c r="I4648" s="40"/>
      <c r="J4648" s="40"/>
      <c r="K4648" s="40"/>
      <c r="L4648" s="40"/>
      <c r="M4648" s="40"/>
    </row>
    <row r="4649" spans="1:13" ht="15.75" customHeight="1" x14ac:dyDescent="0.15">
      <c r="A4649" s="45"/>
      <c r="B4649" s="35"/>
      <c r="C4649" s="40"/>
      <c r="D4649" s="192" t="s">
        <v>9931</v>
      </c>
      <c r="E4649" s="193" t="s">
        <v>9932</v>
      </c>
      <c r="F4649" s="40"/>
      <c r="G4649" s="40"/>
      <c r="H4649" s="40"/>
      <c r="I4649" s="40"/>
      <c r="J4649" s="40"/>
      <c r="K4649" s="40"/>
      <c r="L4649" s="40"/>
      <c r="M4649" s="40"/>
    </row>
    <row r="4650" spans="1:13" ht="15.75" customHeight="1" x14ac:dyDescent="0.15">
      <c r="A4650" s="45"/>
      <c r="B4650" s="35"/>
      <c r="C4650" s="40"/>
      <c r="D4650" s="192" t="s">
        <v>9933</v>
      </c>
      <c r="E4650" s="193" t="s">
        <v>9934</v>
      </c>
      <c r="F4650" s="40"/>
      <c r="G4650" s="40"/>
      <c r="H4650" s="40"/>
      <c r="I4650" s="40"/>
      <c r="J4650" s="40"/>
      <c r="K4650" s="40"/>
      <c r="L4650" s="40"/>
      <c r="M4650" s="40"/>
    </row>
    <row r="4651" spans="1:13" ht="15.75" customHeight="1" x14ac:dyDescent="0.15">
      <c r="A4651" s="45"/>
      <c r="B4651" s="35"/>
      <c r="C4651" s="40"/>
      <c r="D4651" s="192" t="s">
        <v>9935</v>
      </c>
      <c r="E4651" s="193" t="s">
        <v>9936</v>
      </c>
      <c r="F4651" s="40"/>
      <c r="G4651" s="40"/>
      <c r="H4651" s="40"/>
      <c r="I4651" s="40"/>
      <c r="J4651" s="40"/>
      <c r="K4651" s="40"/>
      <c r="L4651" s="40"/>
      <c r="M4651" s="40"/>
    </row>
    <row r="4652" spans="1:13" ht="15.75" customHeight="1" x14ac:dyDescent="0.15">
      <c r="A4652" s="45"/>
      <c r="B4652" s="35"/>
      <c r="C4652" s="40"/>
      <c r="D4652" s="192" t="s">
        <v>9937</v>
      </c>
      <c r="E4652" s="193" t="s">
        <v>9938</v>
      </c>
      <c r="F4652" s="40"/>
      <c r="G4652" s="40"/>
      <c r="H4652" s="40"/>
      <c r="I4652" s="40"/>
      <c r="J4652" s="40"/>
      <c r="K4652" s="40"/>
      <c r="L4652" s="40"/>
      <c r="M4652" s="40"/>
    </row>
    <row r="4653" spans="1:13" ht="15.75" customHeight="1" x14ac:dyDescent="0.15">
      <c r="A4653" s="45"/>
      <c r="B4653" s="35"/>
      <c r="C4653" s="40"/>
      <c r="D4653" s="192" t="s">
        <v>9939</v>
      </c>
      <c r="E4653" s="193" t="s">
        <v>9940</v>
      </c>
      <c r="F4653" s="40"/>
      <c r="G4653" s="40"/>
      <c r="H4653" s="40"/>
      <c r="I4653" s="40"/>
      <c r="J4653" s="40"/>
      <c r="K4653" s="40"/>
      <c r="L4653" s="40"/>
      <c r="M4653" s="40"/>
    </row>
    <row r="4654" spans="1:13" ht="15.75" customHeight="1" x14ac:dyDescent="0.15">
      <c r="A4654" s="45"/>
      <c r="B4654" s="35"/>
      <c r="C4654" s="40"/>
      <c r="D4654" s="192" t="s">
        <v>9941</v>
      </c>
      <c r="E4654" s="193" t="s">
        <v>9942</v>
      </c>
      <c r="F4654" s="40"/>
      <c r="G4654" s="40"/>
      <c r="H4654" s="40"/>
      <c r="I4654" s="40"/>
      <c r="J4654" s="40"/>
      <c r="K4654" s="40"/>
      <c r="L4654" s="40"/>
      <c r="M4654" s="40"/>
    </row>
    <row r="4655" spans="1:13" ht="15.75" customHeight="1" x14ac:dyDescent="0.15">
      <c r="A4655" s="45"/>
      <c r="B4655" s="35"/>
      <c r="C4655" s="40"/>
      <c r="D4655" s="192" t="s">
        <v>9943</v>
      </c>
      <c r="E4655" s="193" t="s">
        <v>9944</v>
      </c>
      <c r="F4655" s="40"/>
      <c r="G4655" s="40"/>
      <c r="H4655" s="40"/>
      <c r="I4655" s="40"/>
      <c r="J4655" s="40"/>
      <c r="K4655" s="40"/>
      <c r="L4655" s="40"/>
      <c r="M4655" s="40"/>
    </row>
    <row r="4656" spans="1:13" ht="15.75" customHeight="1" x14ac:dyDescent="0.15">
      <c r="A4656" s="45"/>
      <c r="B4656" s="35"/>
      <c r="C4656" s="40"/>
      <c r="D4656" s="192" t="s">
        <v>9945</v>
      </c>
      <c r="E4656" s="193" t="s">
        <v>9946</v>
      </c>
      <c r="F4656" s="40"/>
      <c r="G4656" s="40"/>
      <c r="H4656" s="40"/>
      <c r="I4656" s="40"/>
      <c r="J4656" s="40"/>
      <c r="K4656" s="40"/>
      <c r="L4656" s="40"/>
      <c r="M4656" s="40"/>
    </row>
    <row r="4657" spans="1:13" ht="15.75" customHeight="1" x14ac:dyDescent="0.15">
      <c r="A4657" s="45"/>
      <c r="B4657" s="35"/>
      <c r="C4657" s="40"/>
      <c r="D4657" s="192" t="s">
        <v>9947</v>
      </c>
      <c r="E4657" s="193" t="s">
        <v>9948</v>
      </c>
      <c r="F4657" s="40"/>
      <c r="G4657" s="40"/>
      <c r="H4657" s="40"/>
      <c r="I4657" s="40"/>
      <c r="J4657" s="40"/>
      <c r="K4657" s="40"/>
      <c r="L4657" s="40"/>
      <c r="M4657" s="40"/>
    </row>
    <row r="4658" spans="1:13" ht="15.75" customHeight="1" x14ac:dyDescent="0.15">
      <c r="A4658" s="45"/>
      <c r="B4658" s="35"/>
      <c r="C4658" s="40"/>
      <c r="D4658" s="192" t="s">
        <v>9949</v>
      </c>
      <c r="E4658" s="193" t="s">
        <v>9950</v>
      </c>
      <c r="F4658" s="40"/>
      <c r="G4658" s="40"/>
      <c r="H4658" s="40"/>
      <c r="I4658" s="40"/>
      <c r="J4658" s="40"/>
      <c r="K4658" s="40"/>
      <c r="L4658" s="40"/>
      <c r="M4658" s="40"/>
    </row>
    <row r="4659" spans="1:13" ht="15.75" customHeight="1" x14ac:dyDescent="0.15">
      <c r="A4659" s="45"/>
      <c r="B4659" s="35"/>
      <c r="C4659" s="40"/>
      <c r="D4659" s="192" t="s">
        <v>9951</v>
      </c>
      <c r="E4659" s="193" t="s">
        <v>9952</v>
      </c>
      <c r="F4659" s="40"/>
      <c r="G4659" s="40"/>
      <c r="H4659" s="40"/>
      <c r="I4659" s="40"/>
      <c r="J4659" s="40"/>
      <c r="K4659" s="40"/>
      <c r="L4659" s="40"/>
      <c r="M4659" s="40"/>
    </row>
    <row r="4660" spans="1:13" ht="15.75" customHeight="1" x14ac:dyDescent="0.15">
      <c r="A4660" s="45"/>
      <c r="B4660" s="35"/>
      <c r="C4660" s="40"/>
      <c r="D4660" s="192" t="s">
        <v>9953</v>
      </c>
      <c r="E4660" s="193" t="s">
        <v>9954</v>
      </c>
      <c r="F4660" s="40"/>
      <c r="G4660" s="40"/>
      <c r="H4660" s="40"/>
      <c r="I4660" s="40"/>
      <c r="J4660" s="40"/>
      <c r="K4660" s="40"/>
      <c r="L4660" s="40"/>
      <c r="M4660" s="40"/>
    </row>
    <row r="4661" spans="1:13" ht="15.75" customHeight="1" x14ac:dyDescent="0.15">
      <c r="A4661" s="45"/>
      <c r="B4661" s="35"/>
      <c r="C4661" s="40"/>
      <c r="D4661" s="192" t="s">
        <v>9955</v>
      </c>
      <c r="E4661" s="193" t="s">
        <v>9956</v>
      </c>
      <c r="F4661" s="40"/>
      <c r="G4661" s="40"/>
      <c r="H4661" s="40"/>
      <c r="I4661" s="40"/>
      <c r="J4661" s="40"/>
      <c r="K4661" s="40"/>
      <c r="L4661" s="40"/>
      <c r="M4661" s="40"/>
    </row>
    <row r="4662" spans="1:13" ht="15.75" customHeight="1" x14ac:dyDescent="0.15">
      <c r="A4662" s="45"/>
      <c r="B4662" s="35"/>
      <c r="C4662" s="40"/>
      <c r="D4662" s="192" t="s">
        <v>9957</v>
      </c>
      <c r="E4662" s="193" t="s">
        <v>9958</v>
      </c>
      <c r="F4662" s="40"/>
      <c r="G4662" s="40"/>
      <c r="H4662" s="40"/>
      <c r="I4662" s="40"/>
      <c r="J4662" s="40"/>
      <c r="K4662" s="40"/>
      <c r="L4662" s="40"/>
      <c r="M4662" s="40"/>
    </row>
    <row r="4663" spans="1:13" ht="15.75" customHeight="1" x14ac:dyDescent="0.15">
      <c r="A4663" s="45"/>
      <c r="B4663" s="35"/>
      <c r="C4663" s="40"/>
      <c r="D4663" s="192" t="s">
        <v>9959</v>
      </c>
      <c r="E4663" s="193" t="s">
        <v>9960</v>
      </c>
      <c r="F4663" s="40"/>
      <c r="G4663" s="40"/>
      <c r="H4663" s="40"/>
      <c r="I4663" s="40"/>
      <c r="J4663" s="40"/>
      <c r="K4663" s="40"/>
      <c r="L4663" s="40"/>
      <c r="M4663" s="40"/>
    </row>
    <row r="4664" spans="1:13" ht="15.75" customHeight="1" x14ac:dyDescent="0.15">
      <c r="A4664" s="45"/>
      <c r="B4664" s="35"/>
      <c r="C4664" s="40"/>
      <c r="D4664" s="192" t="s">
        <v>9961</v>
      </c>
      <c r="E4664" s="193" t="s">
        <v>9962</v>
      </c>
      <c r="F4664" s="40"/>
      <c r="G4664" s="40"/>
      <c r="H4664" s="40"/>
      <c r="I4664" s="40"/>
      <c r="J4664" s="40"/>
      <c r="K4664" s="40"/>
      <c r="L4664" s="40"/>
      <c r="M4664" s="40"/>
    </row>
    <row r="4665" spans="1:13" ht="15.75" customHeight="1" x14ac:dyDescent="0.15">
      <c r="A4665" s="45"/>
      <c r="B4665" s="35"/>
      <c r="C4665" s="40"/>
      <c r="D4665" s="192" t="s">
        <v>9963</v>
      </c>
      <c r="E4665" s="193" t="s">
        <v>9964</v>
      </c>
      <c r="F4665" s="40"/>
      <c r="G4665" s="40"/>
      <c r="H4665" s="40"/>
      <c r="I4665" s="40"/>
      <c r="J4665" s="40"/>
      <c r="K4665" s="40"/>
      <c r="L4665" s="40"/>
      <c r="M4665" s="40"/>
    </row>
    <row r="4666" spans="1:13" ht="15.75" customHeight="1" x14ac:dyDescent="0.15">
      <c r="A4666" s="45"/>
      <c r="B4666" s="35"/>
      <c r="C4666" s="40"/>
      <c r="D4666" s="192" t="s">
        <v>9965</v>
      </c>
      <c r="E4666" s="193" t="s">
        <v>9966</v>
      </c>
      <c r="F4666" s="40"/>
      <c r="G4666" s="40"/>
      <c r="H4666" s="40"/>
      <c r="I4666" s="40"/>
      <c r="J4666" s="40"/>
      <c r="K4666" s="40"/>
      <c r="L4666" s="40"/>
      <c r="M4666" s="40"/>
    </row>
    <row r="4667" spans="1:13" ht="15.75" customHeight="1" x14ac:dyDescent="0.15">
      <c r="A4667" s="45"/>
      <c r="B4667" s="35"/>
      <c r="C4667" s="40"/>
      <c r="D4667" s="192" t="s">
        <v>9967</v>
      </c>
      <c r="E4667" s="193" t="s">
        <v>9968</v>
      </c>
      <c r="F4667" s="40"/>
      <c r="G4667" s="40"/>
      <c r="H4667" s="40"/>
      <c r="I4667" s="40"/>
      <c r="J4667" s="40"/>
      <c r="K4667" s="40"/>
      <c r="L4667" s="40"/>
      <c r="M4667" s="40"/>
    </row>
    <row r="4668" spans="1:13" ht="15.75" customHeight="1" x14ac:dyDescent="0.15">
      <c r="A4668" s="45"/>
      <c r="B4668" s="35"/>
      <c r="C4668" s="40"/>
      <c r="D4668" s="192" t="s">
        <v>9969</v>
      </c>
      <c r="E4668" s="193" t="s">
        <v>9970</v>
      </c>
      <c r="F4668" s="40"/>
      <c r="G4668" s="40"/>
      <c r="H4668" s="40"/>
      <c r="I4668" s="40"/>
      <c r="J4668" s="40"/>
      <c r="K4668" s="40"/>
      <c r="L4668" s="40"/>
      <c r="M4668" s="40"/>
    </row>
    <row r="4669" spans="1:13" ht="15.75" customHeight="1" x14ac:dyDescent="0.15">
      <c r="A4669" s="45"/>
      <c r="B4669" s="35"/>
      <c r="C4669" s="40"/>
      <c r="D4669" s="192" t="s">
        <v>9971</v>
      </c>
      <c r="E4669" s="193" t="s">
        <v>9972</v>
      </c>
      <c r="F4669" s="40"/>
      <c r="G4669" s="40"/>
      <c r="H4669" s="40"/>
      <c r="I4669" s="40"/>
      <c r="J4669" s="40"/>
      <c r="K4669" s="40"/>
      <c r="L4669" s="40"/>
      <c r="M4669" s="40"/>
    </row>
    <row r="4670" spans="1:13" ht="15.75" customHeight="1" x14ac:dyDescent="0.15">
      <c r="A4670" s="45"/>
      <c r="B4670" s="35"/>
      <c r="C4670" s="40"/>
      <c r="D4670" s="192" t="s">
        <v>9973</v>
      </c>
      <c r="E4670" s="193" t="s">
        <v>9974</v>
      </c>
      <c r="F4670" s="40"/>
      <c r="G4670" s="40"/>
      <c r="H4670" s="40"/>
      <c r="I4670" s="40"/>
      <c r="J4670" s="40"/>
      <c r="K4670" s="40"/>
      <c r="L4670" s="40"/>
      <c r="M4670" s="40"/>
    </row>
    <row r="4671" spans="1:13" ht="15.75" customHeight="1" x14ac:dyDescent="0.15">
      <c r="A4671" s="45"/>
      <c r="B4671" s="35"/>
      <c r="C4671" s="40"/>
      <c r="D4671" s="192" t="s">
        <v>9975</v>
      </c>
      <c r="E4671" s="193" t="s">
        <v>9976</v>
      </c>
      <c r="F4671" s="40"/>
      <c r="G4671" s="40"/>
      <c r="H4671" s="40"/>
      <c r="I4671" s="40"/>
      <c r="J4671" s="40"/>
      <c r="K4671" s="40"/>
      <c r="L4671" s="40"/>
      <c r="M4671" s="40"/>
    </row>
    <row r="4672" spans="1:13" ht="15.75" customHeight="1" x14ac:dyDescent="0.15">
      <c r="A4672" s="45"/>
      <c r="B4672" s="35"/>
      <c r="C4672" s="40"/>
      <c r="D4672" s="192" t="s">
        <v>9977</v>
      </c>
      <c r="E4672" s="193" t="s">
        <v>9978</v>
      </c>
      <c r="F4672" s="40"/>
      <c r="G4672" s="40"/>
      <c r="H4672" s="40"/>
      <c r="I4672" s="40"/>
      <c r="J4672" s="40"/>
      <c r="K4672" s="40"/>
      <c r="L4672" s="40"/>
      <c r="M4672" s="40"/>
    </row>
    <row r="4673" spans="1:13" ht="15.75" customHeight="1" x14ac:dyDescent="0.15">
      <c r="A4673" s="45"/>
      <c r="B4673" s="35"/>
      <c r="C4673" s="40"/>
      <c r="D4673" s="192" t="s">
        <v>9979</v>
      </c>
      <c r="E4673" s="193" t="s">
        <v>9980</v>
      </c>
      <c r="F4673" s="40"/>
      <c r="G4673" s="40"/>
      <c r="H4673" s="40"/>
      <c r="I4673" s="40"/>
      <c r="J4673" s="40"/>
      <c r="K4673" s="40"/>
      <c r="L4673" s="40"/>
      <c r="M4673" s="40"/>
    </row>
    <row r="4674" spans="1:13" ht="15.75" customHeight="1" x14ac:dyDescent="0.15">
      <c r="A4674" s="45"/>
      <c r="B4674" s="35"/>
      <c r="C4674" s="40"/>
      <c r="D4674" s="192" t="s">
        <v>9981</v>
      </c>
      <c r="E4674" s="193" t="s">
        <v>9982</v>
      </c>
      <c r="F4674" s="40"/>
      <c r="G4674" s="40"/>
      <c r="H4674" s="40"/>
      <c r="I4674" s="40"/>
      <c r="J4674" s="40"/>
      <c r="K4674" s="40"/>
      <c r="L4674" s="40"/>
      <c r="M4674" s="40"/>
    </row>
    <row r="4675" spans="1:13" ht="15.75" customHeight="1" x14ac:dyDescent="0.15">
      <c r="A4675" s="45"/>
      <c r="B4675" s="35"/>
      <c r="C4675" s="40"/>
      <c r="D4675" s="192" t="s">
        <v>9983</v>
      </c>
      <c r="E4675" s="193" t="s">
        <v>9984</v>
      </c>
      <c r="F4675" s="40"/>
      <c r="G4675" s="40"/>
      <c r="H4675" s="40"/>
      <c r="I4675" s="40"/>
      <c r="J4675" s="40"/>
      <c r="K4675" s="40"/>
      <c r="L4675" s="40"/>
      <c r="M4675" s="40"/>
    </row>
    <row r="4676" spans="1:13" ht="15.75" customHeight="1" x14ac:dyDescent="0.15">
      <c r="A4676" s="45"/>
      <c r="B4676" s="35"/>
      <c r="C4676" s="40"/>
      <c r="D4676" s="192" t="s">
        <v>9985</v>
      </c>
      <c r="E4676" s="193" t="s">
        <v>9986</v>
      </c>
      <c r="F4676" s="40"/>
      <c r="G4676" s="40"/>
      <c r="H4676" s="40"/>
      <c r="I4676" s="40"/>
      <c r="J4676" s="40"/>
      <c r="K4676" s="40"/>
      <c r="L4676" s="40"/>
      <c r="M4676" s="40"/>
    </row>
    <row r="4677" spans="1:13" ht="15.75" customHeight="1" x14ac:dyDescent="0.15">
      <c r="A4677" s="45"/>
      <c r="B4677" s="35"/>
      <c r="C4677" s="40"/>
      <c r="D4677" s="192" t="s">
        <v>9987</v>
      </c>
      <c r="E4677" s="193" t="s">
        <v>9988</v>
      </c>
      <c r="F4677" s="40"/>
      <c r="G4677" s="40"/>
      <c r="H4677" s="40"/>
      <c r="I4677" s="40"/>
      <c r="J4677" s="40"/>
      <c r="K4677" s="40"/>
      <c r="L4677" s="40"/>
      <c r="M4677" s="40"/>
    </row>
    <row r="4678" spans="1:13" ht="15.75" customHeight="1" x14ac:dyDescent="0.15">
      <c r="A4678" s="45"/>
      <c r="B4678" s="35"/>
      <c r="C4678" s="40"/>
      <c r="D4678" s="192" t="s">
        <v>9989</v>
      </c>
      <c r="E4678" s="193" t="s">
        <v>9990</v>
      </c>
      <c r="F4678" s="40"/>
      <c r="G4678" s="40"/>
      <c r="H4678" s="40"/>
      <c r="I4678" s="40"/>
      <c r="J4678" s="40"/>
      <c r="K4678" s="40"/>
      <c r="L4678" s="40"/>
      <c r="M4678" s="40"/>
    </row>
    <row r="4679" spans="1:13" ht="15.75" customHeight="1" x14ac:dyDescent="0.15">
      <c r="A4679" s="45"/>
      <c r="B4679" s="35"/>
      <c r="C4679" s="40"/>
      <c r="D4679" s="192" t="s">
        <v>9991</v>
      </c>
      <c r="E4679" s="193" t="s">
        <v>9992</v>
      </c>
      <c r="F4679" s="40"/>
      <c r="G4679" s="40"/>
      <c r="H4679" s="40"/>
      <c r="I4679" s="40"/>
      <c r="J4679" s="40"/>
      <c r="K4679" s="40"/>
      <c r="L4679" s="40"/>
      <c r="M4679" s="40"/>
    </row>
    <row r="4680" spans="1:13" ht="15.75" customHeight="1" x14ac:dyDescent="0.15">
      <c r="A4680" s="45"/>
      <c r="B4680" s="35"/>
      <c r="C4680" s="40"/>
      <c r="D4680" s="192" t="s">
        <v>9993</v>
      </c>
      <c r="E4680" s="193" t="s">
        <v>9994</v>
      </c>
      <c r="F4680" s="40"/>
      <c r="G4680" s="40"/>
      <c r="H4680" s="40"/>
      <c r="I4680" s="40"/>
      <c r="J4680" s="40"/>
      <c r="K4680" s="40"/>
      <c r="L4680" s="40"/>
      <c r="M4680" s="40"/>
    </row>
    <row r="4681" spans="1:13" ht="15.75" customHeight="1" x14ac:dyDescent="0.15">
      <c r="A4681" s="45"/>
      <c r="B4681" s="35"/>
      <c r="C4681" s="40"/>
      <c r="D4681" s="192" t="s">
        <v>9995</v>
      </c>
      <c r="E4681" s="193" t="s">
        <v>9996</v>
      </c>
      <c r="F4681" s="40"/>
      <c r="G4681" s="40"/>
      <c r="H4681" s="40"/>
      <c r="I4681" s="40"/>
      <c r="J4681" s="40"/>
      <c r="K4681" s="40"/>
      <c r="L4681" s="40"/>
      <c r="M4681" s="40"/>
    </row>
    <row r="4682" spans="1:13" ht="15.75" customHeight="1" x14ac:dyDescent="0.15">
      <c r="A4682" s="45"/>
      <c r="B4682" s="35"/>
      <c r="C4682" s="40"/>
      <c r="D4682" s="192" t="s">
        <v>9997</v>
      </c>
      <c r="E4682" s="193" t="s">
        <v>9998</v>
      </c>
      <c r="F4682" s="40"/>
      <c r="G4682" s="40"/>
      <c r="H4682" s="40"/>
      <c r="I4682" s="40"/>
      <c r="J4682" s="40"/>
      <c r="K4682" s="40"/>
      <c r="L4682" s="40"/>
      <c r="M4682" s="40"/>
    </row>
    <row r="4683" spans="1:13" ht="15.75" customHeight="1" x14ac:dyDescent="0.15">
      <c r="A4683" s="45"/>
      <c r="B4683" s="35"/>
      <c r="C4683" s="40"/>
      <c r="D4683" s="192" t="s">
        <v>9999</v>
      </c>
      <c r="E4683" s="193" t="s">
        <v>10000</v>
      </c>
      <c r="F4683" s="40"/>
      <c r="G4683" s="40"/>
      <c r="H4683" s="40"/>
      <c r="I4683" s="40"/>
      <c r="J4683" s="40"/>
      <c r="K4683" s="40"/>
      <c r="L4683" s="40"/>
      <c r="M4683" s="40"/>
    </row>
    <row r="4684" spans="1:13" ht="15.75" customHeight="1" x14ac:dyDescent="0.15">
      <c r="A4684" s="45"/>
      <c r="B4684" s="35"/>
      <c r="C4684" s="40"/>
      <c r="D4684" s="192" t="s">
        <v>10001</v>
      </c>
      <c r="E4684" s="193" t="s">
        <v>10002</v>
      </c>
      <c r="F4684" s="40"/>
      <c r="G4684" s="40"/>
      <c r="H4684" s="40"/>
      <c r="I4684" s="40"/>
      <c r="J4684" s="40"/>
      <c r="K4684" s="40"/>
      <c r="L4684" s="40"/>
      <c r="M4684" s="40"/>
    </row>
    <row r="4685" spans="1:13" ht="15.75" customHeight="1" x14ac:dyDescent="0.15">
      <c r="A4685" s="45"/>
      <c r="B4685" s="35"/>
      <c r="C4685" s="40"/>
      <c r="D4685" s="192" t="s">
        <v>10003</v>
      </c>
      <c r="E4685" s="193" t="s">
        <v>10004</v>
      </c>
      <c r="F4685" s="40"/>
      <c r="G4685" s="40"/>
      <c r="H4685" s="40"/>
      <c r="I4685" s="40"/>
      <c r="J4685" s="40"/>
      <c r="K4685" s="40"/>
      <c r="L4685" s="40"/>
      <c r="M4685" s="40"/>
    </row>
    <row r="4686" spans="1:13" ht="15.75" customHeight="1" x14ac:dyDescent="0.15">
      <c r="A4686" s="45"/>
      <c r="B4686" s="35"/>
      <c r="C4686" s="40"/>
      <c r="D4686" s="192" t="s">
        <v>10005</v>
      </c>
      <c r="E4686" s="193" t="s">
        <v>10006</v>
      </c>
      <c r="F4686" s="40"/>
      <c r="G4686" s="40"/>
      <c r="H4686" s="40"/>
      <c r="I4686" s="40"/>
      <c r="J4686" s="40"/>
      <c r="K4686" s="40"/>
      <c r="L4686" s="40"/>
      <c r="M4686" s="40"/>
    </row>
    <row r="4687" spans="1:13" ht="15.75" customHeight="1" x14ac:dyDescent="0.15">
      <c r="A4687" s="45"/>
      <c r="B4687" s="35"/>
      <c r="C4687" s="40"/>
      <c r="D4687" s="192" t="s">
        <v>10007</v>
      </c>
      <c r="E4687" s="193" t="s">
        <v>10008</v>
      </c>
      <c r="F4687" s="40"/>
      <c r="G4687" s="40"/>
      <c r="H4687" s="40"/>
      <c r="I4687" s="40"/>
      <c r="J4687" s="40"/>
      <c r="K4687" s="40"/>
      <c r="L4687" s="40"/>
      <c r="M4687" s="40"/>
    </row>
    <row r="4688" spans="1:13" ht="15.75" customHeight="1" x14ac:dyDescent="0.15">
      <c r="A4688" s="45"/>
      <c r="B4688" s="35"/>
      <c r="C4688" s="40"/>
      <c r="D4688" s="192" t="s">
        <v>10009</v>
      </c>
      <c r="E4688" s="193" t="s">
        <v>10010</v>
      </c>
      <c r="F4688" s="40"/>
      <c r="G4688" s="40"/>
      <c r="H4688" s="40"/>
      <c r="I4688" s="40"/>
      <c r="J4688" s="40"/>
      <c r="K4688" s="40"/>
      <c r="L4688" s="40"/>
      <c r="M4688" s="40"/>
    </row>
    <row r="4689" spans="1:13" ht="15.75" customHeight="1" x14ac:dyDescent="0.15">
      <c r="A4689" s="45"/>
      <c r="B4689" s="35"/>
      <c r="C4689" s="40"/>
      <c r="D4689" s="192" t="s">
        <v>10011</v>
      </c>
      <c r="E4689" s="193" t="s">
        <v>10012</v>
      </c>
      <c r="F4689" s="40"/>
      <c r="G4689" s="40"/>
      <c r="H4689" s="40"/>
      <c r="I4689" s="40"/>
      <c r="J4689" s="40"/>
      <c r="K4689" s="40"/>
      <c r="L4689" s="40"/>
      <c r="M4689" s="40"/>
    </row>
    <row r="4690" spans="1:13" ht="15.75" customHeight="1" x14ac:dyDescent="0.15">
      <c r="A4690" s="45"/>
      <c r="B4690" s="35"/>
      <c r="C4690" s="40"/>
      <c r="D4690" s="192" t="s">
        <v>10013</v>
      </c>
      <c r="E4690" s="193" t="s">
        <v>10014</v>
      </c>
      <c r="F4690" s="40"/>
      <c r="G4690" s="40"/>
      <c r="H4690" s="40"/>
      <c r="I4690" s="40"/>
      <c r="J4690" s="40"/>
      <c r="K4690" s="40"/>
      <c r="L4690" s="40"/>
      <c r="M4690" s="40"/>
    </row>
    <row r="4691" spans="1:13" ht="15.75" customHeight="1" x14ac:dyDescent="0.15">
      <c r="A4691" s="45"/>
      <c r="B4691" s="35"/>
      <c r="C4691" s="40"/>
      <c r="D4691" s="192" t="s">
        <v>10015</v>
      </c>
      <c r="E4691" s="193" t="s">
        <v>10016</v>
      </c>
      <c r="F4691" s="40"/>
      <c r="G4691" s="40"/>
      <c r="H4691" s="40"/>
      <c r="I4691" s="40"/>
      <c r="J4691" s="40"/>
      <c r="K4691" s="40"/>
      <c r="L4691" s="40"/>
      <c r="M4691" s="40"/>
    </row>
    <row r="4692" spans="1:13" ht="15.75" customHeight="1" x14ac:dyDescent="0.15">
      <c r="A4692" s="45"/>
      <c r="B4692" s="35"/>
      <c r="C4692" s="40"/>
      <c r="D4692" s="192" t="s">
        <v>10017</v>
      </c>
      <c r="E4692" s="193" t="s">
        <v>10018</v>
      </c>
      <c r="F4692" s="40"/>
      <c r="G4692" s="40"/>
      <c r="H4692" s="40"/>
      <c r="I4692" s="40"/>
      <c r="J4692" s="40"/>
      <c r="K4692" s="40"/>
      <c r="L4692" s="40"/>
      <c r="M4692" s="40"/>
    </row>
    <row r="4693" spans="1:13" ht="15.75" customHeight="1" x14ac:dyDescent="0.15">
      <c r="A4693" s="45"/>
      <c r="B4693" s="35"/>
      <c r="C4693" s="40"/>
      <c r="D4693" s="192" t="s">
        <v>10019</v>
      </c>
      <c r="E4693" s="193" t="s">
        <v>10020</v>
      </c>
      <c r="F4693" s="40"/>
      <c r="G4693" s="40"/>
      <c r="H4693" s="40"/>
      <c r="I4693" s="40"/>
      <c r="J4693" s="40"/>
      <c r="K4693" s="40"/>
      <c r="L4693" s="40"/>
      <c r="M4693" s="40"/>
    </row>
    <row r="4694" spans="1:13" ht="15.75" customHeight="1" x14ac:dyDescent="0.15">
      <c r="A4694" s="45"/>
      <c r="B4694" s="35"/>
      <c r="C4694" s="40"/>
      <c r="D4694" s="192" t="s">
        <v>10021</v>
      </c>
      <c r="E4694" s="193" t="s">
        <v>10022</v>
      </c>
      <c r="F4694" s="40"/>
      <c r="G4694" s="40"/>
      <c r="H4694" s="40"/>
      <c r="I4694" s="40"/>
      <c r="J4694" s="40"/>
      <c r="K4694" s="40"/>
      <c r="L4694" s="40"/>
      <c r="M4694" s="40"/>
    </row>
    <row r="4695" spans="1:13" ht="15.75" customHeight="1" x14ac:dyDescent="0.15">
      <c r="A4695" s="45"/>
      <c r="B4695" s="35"/>
      <c r="C4695" s="40"/>
      <c r="D4695" s="192" t="s">
        <v>10023</v>
      </c>
      <c r="E4695" s="193" t="s">
        <v>10024</v>
      </c>
      <c r="F4695" s="40"/>
      <c r="G4695" s="40"/>
      <c r="H4695" s="40"/>
      <c r="I4695" s="40"/>
      <c r="J4695" s="40"/>
      <c r="K4695" s="40"/>
      <c r="L4695" s="40"/>
      <c r="M4695" s="40"/>
    </row>
    <row r="4696" spans="1:13" ht="15.75" customHeight="1" x14ac:dyDescent="0.15">
      <c r="A4696" s="45"/>
      <c r="B4696" s="35"/>
      <c r="C4696" s="40"/>
      <c r="D4696" s="192" t="s">
        <v>10025</v>
      </c>
      <c r="E4696" s="193" t="s">
        <v>10026</v>
      </c>
      <c r="F4696" s="40"/>
      <c r="G4696" s="40"/>
      <c r="H4696" s="40"/>
      <c r="I4696" s="40"/>
      <c r="J4696" s="40"/>
      <c r="K4696" s="40"/>
      <c r="L4696" s="40"/>
      <c r="M4696" s="40"/>
    </row>
    <row r="4697" spans="1:13" ht="15.75" customHeight="1" x14ac:dyDescent="0.15">
      <c r="A4697" s="45"/>
      <c r="B4697" s="35"/>
      <c r="C4697" s="40"/>
      <c r="D4697" s="192" t="s">
        <v>10027</v>
      </c>
      <c r="E4697" s="193" t="s">
        <v>10028</v>
      </c>
      <c r="F4697" s="40"/>
      <c r="G4697" s="40"/>
      <c r="H4697" s="40"/>
      <c r="I4697" s="40"/>
      <c r="J4697" s="40"/>
      <c r="K4697" s="40"/>
      <c r="L4697" s="40"/>
      <c r="M4697" s="40"/>
    </row>
    <row r="4698" spans="1:13" ht="15.75" customHeight="1" x14ac:dyDescent="0.15">
      <c r="A4698" s="45"/>
      <c r="B4698" s="35"/>
      <c r="C4698" s="40"/>
      <c r="D4698" s="192" t="s">
        <v>10029</v>
      </c>
      <c r="E4698" s="193" t="s">
        <v>10030</v>
      </c>
      <c r="F4698" s="40"/>
      <c r="G4698" s="40"/>
      <c r="H4698" s="40"/>
      <c r="I4698" s="40"/>
      <c r="J4698" s="40"/>
      <c r="K4698" s="40"/>
      <c r="L4698" s="40"/>
      <c r="M4698" s="40"/>
    </row>
    <row r="4699" spans="1:13" ht="15.75" customHeight="1" x14ac:dyDescent="0.15">
      <c r="A4699" s="45"/>
      <c r="B4699" s="35"/>
      <c r="C4699" s="40"/>
      <c r="D4699" s="192" t="s">
        <v>10031</v>
      </c>
      <c r="E4699" s="193" t="s">
        <v>10032</v>
      </c>
      <c r="F4699" s="40"/>
      <c r="G4699" s="40"/>
      <c r="H4699" s="40"/>
      <c r="I4699" s="40"/>
      <c r="J4699" s="40"/>
      <c r="K4699" s="40"/>
      <c r="L4699" s="40"/>
      <c r="M4699" s="40"/>
    </row>
    <row r="4700" spans="1:13" ht="15.75" customHeight="1" x14ac:dyDescent="0.15">
      <c r="A4700" s="45"/>
      <c r="B4700" s="35"/>
      <c r="C4700" s="40"/>
      <c r="D4700" s="192" t="s">
        <v>10033</v>
      </c>
      <c r="E4700" s="193" t="s">
        <v>10034</v>
      </c>
      <c r="F4700" s="40"/>
      <c r="G4700" s="40"/>
      <c r="H4700" s="40"/>
      <c r="I4700" s="40"/>
      <c r="J4700" s="40"/>
      <c r="K4700" s="40"/>
      <c r="L4700" s="40"/>
      <c r="M4700" s="40"/>
    </row>
    <row r="4701" spans="1:13" ht="15.75" customHeight="1" x14ac:dyDescent="0.15">
      <c r="A4701" s="45"/>
      <c r="B4701" s="35"/>
      <c r="C4701" s="40"/>
      <c r="D4701" s="192" t="s">
        <v>10035</v>
      </c>
      <c r="E4701" s="193" t="s">
        <v>10036</v>
      </c>
      <c r="F4701" s="40"/>
      <c r="G4701" s="40"/>
      <c r="H4701" s="40"/>
      <c r="I4701" s="40"/>
      <c r="J4701" s="40"/>
      <c r="K4701" s="40"/>
      <c r="L4701" s="40"/>
      <c r="M4701" s="40"/>
    </row>
    <row r="4702" spans="1:13" ht="15.75" customHeight="1" x14ac:dyDescent="0.15">
      <c r="A4702" s="45"/>
      <c r="B4702" s="35"/>
      <c r="C4702" s="40"/>
      <c r="D4702" s="192" t="s">
        <v>10037</v>
      </c>
      <c r="E4702" s="193" t="s">
        <v>10038</v>
      </c>
      <c r="F4702" s="40"/>
      <c r="G4702" s="40"/>
      <c r="H4702" s="40"/>
      <c r="I4702" s="40"/>
      <c r="J4702" s="40"/>
      <c r="K4702" s="40"/>
      <c r="L4702" s="40"/>
      <c r="M4702" s="40"/>
    </row>
    <row r="4703" spans="1:13" ht="15.75" customHeight="1" x14ac:dyDescent="0.15">
      <c r="A4703" s="45"/>
      <c r="B4703" s="35"/>
      <c r="C4703" s="40"/>
      <c r="D4703" s="192" t="s">
        <v>10039</v>
      </c>
      <c r="E4703" s="193" t="s">
        <v>10040</v>
      </c>
      <c r="F4703" s="40"/>
      <c r="G4703" s="40"/>
      <c r="H4703" s="40"/>
      <c r="I4703" s="40"/>
      <c r="J4703" s="40"/>
      <c r="K4703" s="40"/>
      <c r="L4703" s="40"/>
      <c r="M4703" s="40"/>
    </row>
    <row r="4704" spans="1:13" ht="15.75" customHeight="1" x14ac:dyDescent="0.15">
      <c r="A4704" s="45"/>
      <c r="B4704" s="35"/>
      <c r="C4704" s="40"/>
      <c r="D4704" s="192" t="s">
        <v>10041</v>
      </c>
      <c r="E4704" s="193" t="s">
        <v>10042</v>
      </c>
      <c r="F4704" s="40"/>
      <c r="G4704" s="40"/>
      <c r="H4704" s="40"/>
      <c r="I4704" s="40"/>
      <c r="J4704" s="40"/>
      <c r="K4704" s="40"/>
      <c r="L4704" s="40"/>
      <c r="M4704" s="40"/>
    </row>
    <row r="4705" spans="1:13" ht="15.75" customHeight="1" x14ac:dyDescent="0.15">
      <c r="A4705" s="45"/>
      <c r="B4705" s="35"/>
      <c r="C4705" s="40"/>
      <c r="D4705" s="192" t="s">
        <v>10043</v>
      </c>
      <c r="E4705" s="193" t="s">
        <v>10044</v>
      </c>
      <c r="F4705" s="40"/>
      <c r="G4705" s="40"/>
      <c r="H4705" s="40"/>
      <c r="I4705" s="40"/>
      <c r="J4705" s="40"/>
      <c r="K4705" s="40"/>
      <c r="L4705" s="40"/>
      <c r="M4705" s="40"/>
    </row>
    <row r="4706" spans="1:13" ht="15.75" customHeight="1" x14ac:dyDescent="0.15">
      <c r="A4706" s="45"/>
      <c r="B4706" s="35"/>
      <c r="C4706" s="40"/>
      <c r="D4706" s="192" t="s">
        <v>10045</v>
      </c>
      <c r="E4706" s="193" t="s">
        <v>10046</v>
      </c>
      <c r="F4706" s="40"/>
      <c r="G4706" s="40"/>
      <c r="H4706" s="40"/>
      <c r="I4706" s="40"/>
      <c r="J4706" s="40"/>
      <c r="K4706" s="40"/>
      <c r="L4706" s="40"/>
      <c r="M4706" s="40"/>
    </row>
    <row r="4707" spans="1:13" ht="15.75" customHeight="1" x14ac:dyDescent="0.15">
      <c r="A4707" s="45"/>
      <c r="B4707" s="35"/>
      <c r="C4707" s="40"/>
      <c r="D4707" s="192" t="s">
        <v>10047</v>
      </c>
      <c r="E4707" s="193" t="s">
        <v>10048</v>
      </c>
      <c r="F4707" s="40"/>
      <c r="G4707" s="40"/>
      <c r="H4707" s="40"/>
      <c r="I4707" s="40"/>
      <c r="J4707" s="40"/>
      <c r="K4707" s="40"/>
      <c r="L4707" s="40"/>
      <c r="M4707" s="40"/>
    </row>
    <row r="4708" spans="1:13" ht="15.75" customHeight="1" x14ac:dyDescent="0.15">
      <c r="A4708" s="45"/>
      <c r="B4708" s="35"/>
      <c r="C4708" s="40"/>
      <c r="D4708" s="192" t="s">
        <v>10049</v>
      </c>
      <c r="E4708" s="193" t="s">
        <v>10050</v>
      </c>
      <c r="F4708" s="40"/>
      <c r="G4708" s="40"/>
      <c r="H4708" s="40"/>
      <c r="I4708" s="40"/>
      <c r="J4708" s="40"/>
      <c r="K4708" s="40"/>
      <c r="L4708" s="40"/>
      <c r="M4708" s="40"/>
    </row>
    <row r="4709" spans="1:13" ht="15.75" customHeight="1" x14ac:dyDescent="0.15">
      <c r="A4709" s="45"/>
      <c r="B4709" s="35"/>
      <c r="C4709" s="40"/>
      <c r="D4709" s="192" t="s">
        <v>10051</v>
      </c>
      <c r="E4709" s="193" t="s">
        <v>10052</v>
      </c>
      <c r="F4709" s="40"/>
      <c r="G4709" s="40"/>
      <c r="H4709" s="40"/>
      <c r="I4709" s="40"/>
      <c r="J4709" s="40"/>
      <c r="K4709" s="40"/>
      <c r="L4709" s="40"/>
      <c r="M4709" s="40"/>
    </row>
    <row r="4710" spans="1:13" ht="15.75" customHeight="1" x14ac:dyDescent="0.15">
      <c r="A4710" s="45"/>
      <c r="B4710" s="35"/>
      <c r="C4710" s="40"/>
      <c r="D4710" s="192" t="s">
        <v>10053</v>
      </c>
      <c r="E4710" s="193" t="s">
        <v>10054</v>
      </c>
      <c r="F4710" s="40"/>
      <c r="G4710" s="40"/>
      <c r="H4710" s="40"/>
      <c r="I4710" s="40"/>
      <c r="J4710" s="40"/>
      <c r="K4710" s="40"/>
      <c r="L4710" s="40"/>
      <c r="M4710" s="40"/>
    </row>
    <row r="4711" spans="1:13" ht="15.75" customHeight="1" x14ac:dyDescent="0.15">
      <c r="A4711" s="45"/>
      <c r="B4711" s="35"/>
      <c r="C4711" s="40"/>
      <c r="D4711" s="192" t="s">
        <v>10055</v>
      </c>
      <c r="E4711" s="193" t="s">
        <v>10056</v>
      </c>
      <c r="F4711" s="40"/>
      <c r="G4711" s="40"/>
      <c r="H4711" s="40"/>
      <c r="I4711" s="40"/>
      <c r="J4711" s="40"/>
      <c r="K4711" s="40"/>
      <c r="L4711" s="40"/>
      <c r="M4711" s="40"/>
    </row>
    <row r="4712" spans="1:13" ht="15.75" customHeight="1" x14ac:dyDescent="0.15">
      <c r="A4712" s="45"/>
      <c r="B4712" s="35"/>
      <c r="C4712" s="40"/>
      <c r="D4712" s="192" t="s">
        <v>10057</v>
      </c>
      <c r="E4712" s="193" t="s">
        <v>10058</v>
      </c>
      <c r="F4712" s="40"/>
      <c r="G4712" s="40"/>
      <c r="H4712" s="40"/>
      <c r="I4712" s="40"/>
      <c r="J4712" s="40"/>
      <c r="K4712" s="40"/>
      <c r="L4712" s="40"/>
      <c r="M4712" s="40"/>
    </row>
    <row r="4713" spans="1:13" ht="15.75" customHeight="1" x14ac:dyDescent="0.15">
      <c r="A4713" s="45"/>
      <c r="B4713" s="35"/>
      <c r="C4713" s="40"/>
      <c r="D4713" s="192" t="s">
        <v>10059</v>
      </c>
      <c r="E4713" s="193" t="s">
        <v>10060</v>
      </c>
      <c r="F4713" s="40"/>
      <c r="G4713" s="40"/>
      <c r="H4713" s="40"/>
      <c r="I4713" s="40"/>
      <c r="J4713" s="40"/>
      <c r="K4713" s="40"/>
      <c r="L4713" s="40"/>
      <c r="M4713" s="40"/>
    </row>
    <row r="4714" spans="1:13" ht="15.75" customHeight="1" x14ac:dyDescent="0.15">
      <c r="A4714" s="45"/>
      <c r="B4714" s="35"/>
      <c r="C4714" s="40"/>
      <c r="D4714" s="192" t="s">
        <v>10061</v>
      </c>
      <c r="E4714" s="193" t="s">
        <v>10062</v>
      </c>
      <c r="F4714" s="40"/>
      <c r="G4714" s="40"/>
      <c r="H4714" s="40"/>
      <c r="I4714" s="40"/>
      <c r="J4714" s="40"/>
      <c r="K4714" s="40"/>
      <c r="L4714" s="40"/>
      <c r="M4714" s="40"/>
    </row>
    <row r="4715" spans="1:13" ht="15.75" customHeight="1" x14ac:dyDescent="0.15">
      <c r="A4715" s="45"/>
      <c r="B4715" s="35"/>
      <c r="C4715" s="40"/>
      <c r="D4715" s="192" t="s">
        <v>10063</v>
      </c>
      <c r="E4715" s="193" t="s">
        <v>10064</v>
      </c>
      <c r="F4715" s="40"/>
      <c r="G4715" s="40"/>
      <c r="H4715" s="40"/>
      <c r="I4715" s="40"/>
      <c r="J4715" s="40"/>
      <c r="K4715" s="40"/>
      <c r="L4715" s="40"/>
      <c r="M4715" s="40"/>
    </row>
    <row r="4716" spans="1:13" ht="15.75" customHeight="1" x14ac:dyDescent="0.15">
      <c r="A4716" s="45"/>
      <c r="B4716" s="35"/>
      <c r="C4716" s="40"/>
      <c r="D4716" s="192" t="s">
        <v>10065</v>
      </c>
      <c r="E4716" s="193" t="s">
        <v>10066</v>
      </c>
      <c r="F4716" s="40"/>
      <c r="G4716" s="40"/>
      <c r="H4716" s="40"/>
      <c r="I4716" s="40"/>
      <c r="J4716" s="40"/>
      <c r="K4716" s="40"/>
      <c r="L4716" s="40"/>
      <c r="M4716" s="40"/>
    </row>
    <row r="4717" spans="1:13" ht="15.75" customHeight="1" x14ac:dyDescent="0.15">
      <c r="A4717" s="45"/>
      <c r="B4717" s="35"/>
      <c r="C4717" s="40"/>
      <c r="D4717" s="192" t="s">
        <v>10067</v>
      </c>
      <c r="E4717" s="193" t="s">
        <v>10068</v>
      </c>
      <c r="F4717" s="40"/>
      <c r="G4717" s="40"/>
      <c r="H4717" s="40"/>
      <c r="I4717" s="40"/>
      <c r="J4717" s="40"/>
      <c r="K4717" s="40"/>
      <c r="L4717" s="40"/>
      <c r="M4717" s="40"/>
    </row>
    <row r="4718" spans="1:13" ht="15.75" customHeight="1" x14ac:dyDescent="0.15">
      <c r="A4718" s="45"/>
      <c r="B4718" s="35"/>
      <c r="C4718" s="40"/>
      <c r="D4718" s="192" t="s">
        <v>10069</v>
      </c>
      <c r="E4718" s="193" t="s">
        <v>10070</v>
      </c>
      <c r="F4718" s="40"/>
      <c r="G4718" s="40"/>
      <c r="H4718" s="40"/>
      <c r="I4718" s="40"/>
      <c r="J4718" s="40"/>
      <c r="K4718" s="40"/>
      <c r="L4718" s="40"/>
      <c r="M4718" s="40"/>
    </row>
    <row r="4719" spans="1:13" ht="15.75" customHeight="1" x14ac:dyDescent="0.15">
      <c r="A4719" s="45"/>
      <c r="B4719" s="35"/>
      <c r="C4719" s="40"/>
      <c r="D4719" s="192" t="s">
        <v>10071</v>
      </c>
      <c r="E4719" s="193" t="s">
        <v>10072</v>
      </c>
      <c r="F4719" s="40"/>
      <c r="G4719" s="40"/>
      <c r="H4719" s="40"/>
      <c r="I4719" s="40"/>
      <c r="J4719" s="40"/>
      <c r="K4719" s="40"/>
      <c r="L4719" s="40"/>
      <c r="M4719" s="40"/>
    </row>
    <row r="4720" spans="1:13" ht="15.75" customHeight="1" x14ac:dyDescent="0.15">
      <c r="A4720" s="45"/>
      <c r="B4720" s="35"/>
      <c r="C4720" s="40"/>
      <c r="D4720" s="192" t="s">
        <v>10073</v>
      </c>
      <c r="E4720" s="193" t="s">
        <v>10074</v>
      </c>
      <c r="F4720" s="40"/>
      <c r="G4720" s="40"/>
      <c r="H4720" s="40"/>
      <c r="I4720" s="40"/>
      <c r="J4720" s="40"/>
      <c r="K4720" s="40"/>
      <c r="L4720" s="40"/>
      <c r="M4720" s="40"/>
    </row>
    <row r="4721" spans="1:13" ht="15.75" customHeight="1" x14ac:dyDescent="0.15">
      <c r="A4721" s="45"/>
      <c r="B4721" s="35"/>
      <c r="C4721" s="40"/>
      <c r="D4721" s="192" t="s">
        <v>10075</v>
      </c>
      <c r="E4721" s="193" t="s">
        <v>10076</v>
      </c>
      <c r="F4721" s="40"/>
      <c r="G4721" s="40"/>
      <c r="H4721" s="40"/>
      <c r="I4721" s="40"/>
      <c r="J4721" s="40"/>
      <c r="K4721" s="40"/>
      <c r="L4721" s="40"/>
      <c r="M4721" s="40"/>
    </row>
    <row r="4722" spans="1:13" ht="15.75" customHeight="1" x14ac:dyDescent="0.15">
      <c r="A4722" s="45"/>
      <c r="B4722" s="35"/>
      <c r="C4722" s="40"/>
      <c r="D4722" s="192" t="s">
        <v>10077</v>
      </c>
      <c r="E4722" s="193" t="s">
        <v>10078</v>
      </c>
      <c r="F4722" s="40"/>
      <c r="G4722" s="40"/>
      <c r="H4722" s="40"/>
      <c r="I4722" s="40"/>
      <c r="J4722" s="40"/>
      <c r="K4722" s="40"/>
      <c r="L4722" s="40"/>
      <c r="M4722" s="40"/>
    </row>
    <row r="4723" spans="1:13" ht="15.75" customHeight="1" x14ac:dyDescent="0.15">
      <c r="A4723" s="45"/>
      <c r="B4723" s="35"/>
      <c r="C4723" s="40"/>
      <c r="D4723" s="192" t="s">
        <v>10079</v>
      </c>
      <c r="E4723" s="193" t="s">
        <v>10080</v>
      </c>
      <c r="F4723" s="40"/>
      <c r="G4723" s="40"/>
      <c r="H4723" s="40"/>
      <c r="I4723" s="40"/>
      <c r="J4723" s="40"/>
      <c r="K4723" s="40"/>
      <c r="L4723" s="40"/>
      <c r="M4723" s="40"/>
    </row>
    <row r="4724" spans="1:13" ht="15.75" customHeight="1" x14ac:dyDescent="0.15">
      <c r="A4724" s="45"/>
      <c r="B4724" s="35"/>
      <c r="C4724" s="40"/>
      <c r="D4724" s="192" t="s">
        <v>10081</v>
      </c>
      <c r="E4724" s="193" t="s">
        <v>10082</v>
      </c>
      <c r="F4724" s="40"/>
      <c r="G4724" s="40"/>
      <c r="H4724" s="40"/>
      <c r="I4724" s="40"/>
      <c r="J4724" s="40"/>
      <c r="K4724" s="40"/>
      <c r="L4724" s="40"/>
      <c r="M4724" s="40"/>
    </row>
    <row r="4725" spans="1:13" ht="15.75" customHeight="1" x14ac:dyDescent="0.15">
      <c r="A4725" s="45"/>
      <c r="B4725" s="35"/>
      <c r="C4725" s="40"/>
      <c r="D4725" s="192" t="s">
        <v>10083</v>
      </c>
      <c r="E4725" s="193" t="s">
        <v>10084</v>
      </c>
      <c r="F4725" s="40"/>
      <c r="G4725" s="40"/>
      <c r="H4725" s="40"/>
      <c r="I4725" s="40"/>
      <c r="J4725" s="40"/>
      <c r="K4725" s="40"/>
      <c r="L4725" s="40"/>
      <c r="M4725" s="40"/>
    </row>
    <row r="4726" spans="1:13" ht="15.75" customHeight="1" x14ac:dyDescent="0.15">
      <c r="A4726" s="45"/>
      <c r="B4726" s="35"/>
      <c r="C4726" s="40"/>
      <c r="D4726" s="192" t="s">
        <v>10085</v>
      </c>
      <c r="E4726" s="193" t="s">
        <v>10086</v>
      </c>
      <c r="F4726" s="40"/>
      <c r="G4726" s="40"/>
      <c r="H4726" s="40"/>
      <c r="I4726" s="40"/>
      <c r="J4726" s="40"/>
      <c r="K4726" s="40"/>
      <c r="L4726" s="40"/>
      <c r="M4726" s="40"/>
    </row>
    <row r="4727" spans="1:13" ht="15.75" customHeight="1" x14ac:dyDescent="0.15">
      <c r="A4727" s="45"/>
      <c r="B4727" s="35"/>
      <c r="C4727" s="40"/>
      <c r="D4727" s="192" t="s">
        <v>10087</v>
      </c>
      <c r="E4727" s="193" t="s">
        <v>10088</v>
      </c>
      <c r="F4727" s="40"/>
      <c r="G4727" s="40"/>
      <c r="H4727" s="40"/>
      <c r="I4727" s="40"/>
      <c r="J4727" s="40"/>
      <c r="K4727" s="40"/>
      <c r="L4727" s="40"/>
      <c r="M4727" s="40"/>
    </row>
    <row r="4728" spans="1:13" ht="15.75" customHeight="1" x14ac:dyDescent="0.15">
      <c r="A4728" s="45"/>
      <c r="B4728" s="35"/>
      <c r="C4728" s="40"/>
      <c r="D4728" s="192" t="s">
        <v>10089</v>
      </c>
      <c r="E4728" s="193" t="s">
        <v>10090</v>
      </c>
      <c r="F4728" s="40"/>
      <c r="G4728" s="40"/>
      <c r="H4728" s="40"/>
      <c r="I4728" s="40"/>
      <c r="J4728" s="40"/>
      <c r="K4728" s="40"/>
      <c r="L4728" s="40"/>
      <c r="M4728" s="40"/>
    </row>
    <row r="4729" spans="1:13" ht="15.75" customHeight="1" x14ac:dyDescent="0.15">
      <c r="A4729" s="45"/>
      <c r="B4729" s="35"/>
      <c r="C4729" s="40"/>
      <c r="D4729" s="192" t="s">
        <v>10091</v>
      </c>
      <c r="E4729" s="193" t="s">
        <v>10092</v>
      </c>
      <c r="F4729" s="40"/>
      <c r="G4729" s="40"/>
      <c r="H4729" s="40"/>
      <c r="I4729" s="40"/>
      <c r="J4729" s="40"/>
      <c r="K4729" s="40"/>
      <c r="L4729" s="40"/>
      <c r="M4729" s="40"/>
    </row>
    <row r="4730" spans="1:13" ht="15.75" customHeight="1" x14ac:dyDescent="0.15">
      <c r="A4730" s="45"/>
      <c r="B4730" s="35"/>
      <c r="C4730" s="40"/>
      <c r="D4730" s="192" t="s">
        <v>10093</v>
      </c>
      <c r="E4730" s="193" t="s">
        <v>10094</v>
      </c>
      <c r="F4730" s="40"/>
      <c r="G4730" s="40"/>
      <c r="H4730" s="40"/>
      <c r="I4730" s="40"/>
      <c r="J4730" s="40"/>
      <c r="K4730" s="40"/>
      <c r="L4730" s="40"/>
      <c r="M4730" s="40"/>
    </row>
    <row r="4731" spans="1:13" ht="15.75" customHeight="1" x14ac:dyDescent="0.15">
      <c r="A4731" s="45"/>
      <c r="B4731" s="35"/>
      <c r="C4731" s="40"/>
      <c r="D4731" s="192" t="s">
        <v>10095</v>
      </c>
      <c r="E4731" s="193" t="s">
        <v>10096</v>
      </c>
      <c r="F4731" s="40"/>
      <c r="G4731" s="40"/>
      <c r="H4731" s="40"/>
      <c r="I4731" s="40"/>
      <c r="J4731" s="40"/>
      <c r="K4731" s="40"/>
      <c r="L4731" s="40"/>
      <c r="M4731" s="40"/>
    </row>
    <row r="4732" spans="1:13" ht="15.75" customHeight="1" x14ac:dyDescent="0.15">
      <c r="A4732" s="45"/>
      <c r="B4732" s="35"/>
      <c r="C4732" s="40"/>
      <c r="D4732" s="192" t="s">
        <v>10097</v>
      </c>
      <c r="E4732" s="193" t="s">
        <v>10098</v>
      </c>
      <c r="F4732" s="40"/>
      <c r="G4732" s="40"/>
      <c r="H4732" s="40"/>
      <c r="I4732" s="40"/>
      <c r="J4732" s="40"/>
      <c r="K4732" s="40"/>
      <c r="L4732" s="40"/>
      <c r="M4732" s="40"/>
    </row>
    <row r="4733" spans="1:13" ht="15.75" customHeight="1" x14ac:dyDescent="0.15">
      <c r="A4733" s="45"/>
      <c r="B4733" s="35"/>
      <c r="C4733" s="40"/>
      <c r="D4733" s="192" t="s">
        <v>10099</v>
      </c>
      <c r="E4733" s="193" t="s">
        <v>10100</v>
      </c>
      <c r="F4733" s="40"/>
      <c r="G4733" s="40"/>
      <c r="H4733" s="40"/>
      <c r="I4733" s="40"/>
      <c r="J4733" s="40"/>
      <c r="K4733" s="40"/>
      <c r="L4733" s="40"/>
      <c r="M4733" s="40"/>
    </row>
    <row r="4734" spans="1:13" ht="15.75" customHeight="1" x14ac:dyDescent="0.15">
      <c r="A4734" s="45"/>
      <c r="B4734" s="35"/>
      <c r="C4734" s="40"/>
      <c r="D4734" s="192" t="s">
        <v>10101</v>
      </c>
      <c r="E4734" s="193" t="s">
        <v>10102</v>
      </c>
      <c r="F4734" s="40"/>
      <c r="G4734" s="40"/>
      <c r="H4734" s="40"/>
      <c r="I4734" s="40"/>
      <c r="J4734" s="40"/>
      <c r="K4734" s="40"/>
      <c r="L4734" s="40"/>
      <c r="M4734" s="40"/>
    </row>
    <row r="4735" spans="1:13" ht="15.75" customHeight="1" x14ac:dyDescent="0.15">
      <c r="A4735" s="45"/>
      <c r="B4735" s="35"/>
      <c r="C4735" s="40"/>
      <c r="D4735" s="192" t="s">
        <v>10103</v>
      </c>
      <c r="E4735" s="193" t="s">
        <v>10104</v>
      </c>
      <c r="F4735" s="40"/>
      <c r="G4735" s="40"/>
      <c r="H4735" s="40"/>
      <c r="I4735" s="40"/>
      <c r="J4735" s="40"/>
      <c r="K4735" s="40"/>
      <c r="L4735" s="40"/>
      <c r="M4735" s="40"/>
    </row>
    <row r="4736" spans="1:13" ht="15.75" customHeight="1" x14ac:dyDescent="0.15">
      <c r="A4736" s="45"/>
      <c r="B4736" s="35"/>
      <c r="C4736" s="40"/>
      <c r="D4736" s="192" t="s">
        <v>10105</v>
      </c>
      <c r="E4736" s="193" t="s">
        <v>10106</v>
      </c>
      <c r="F4736" s="40"/>
      <c r="G4736" s="40"/>
      <c r="H4736" s="40"/>
      <c r="I4736" s="40"/>
      <c r="J4736" s="40"/>
      <c r="K4736" s="40"/>
      <c r="L4736" s="40"/>
      <c r="M4736" s="40"/>
    </row>
    <row r="4737" spans="1:13" ht="15.75" customHeight="1" x14ac:dyDescent="0.15">
      <c r="A4737" s="45"/>
      <c r="B4737" s="35"/>
      <c r="C4737" s="40"/>
      <c r="D4737" s="192" t="s">
        <v>10107</v>
      </c>
      <c r="E4737" s="193" t="s">
        <v>10108</v>
      </c>
      <c r="F4737" s="40"/>
      <c r="G4737" s="40"/>
      <c r="H4737" s="40"/>
      <c r="I4737" s="40"/>
      <c r="J4737" s="40"/>
      <c r="K4737" s="40"/>
      <c r="L4737" s="40"/>
      <c r="M4737" s="40"/>
    </row>
    <row r="4738" spans="1:13" ht="15.75" customHeight="1" x14ac:dyDescent="0.15">
      <c r="A4738" s="45"/>
      <c r="B4738" s="35"/>
      <c r="C4738" s="40"/>
      <c r="D4738" s="192" t="s">
        <v>10109</v>
      </c>
      <c r="E4738" s="193" t="s">
        <v>10110</v>
      </c>
      <c r="F4738" s="40"/>
      <c r="G4738" s="40"/>
      <c r="H4738" s="40"/>
      <c r="I4738" s="40"/>
      <c r="J4738" s="40"/>
      <c r="K4738" s="40"/>
      <c r="L4738" s="40"/>
      <c r="M4738" s="40"/>
    </row>
    <row r="4739" spans="1:13" ht="15.75" customHeight="1" x14ac:dyDescent="0.15">
      <c r="A4739" s="45"/>
      <c r="B4739" s="35"/>
      <c r="C4739" s="40"/>
      <c r="D4739" s="192" t="s">
        <v>10111</v>
      </c>
      <c r="E4739" s="193" t="s">
        <v>10112</v>
      </c>
      <c r="F4739" s="40"/>
      <c r="G4739" s="40"/>
      <c r="H4739" s="40"/>
      <c r="I4739" s="40"/>
      <c r="J4739" s="40"/>
      <c r="K4739" s="40"/>
      <c r="L4739" s="40"/>
      <c r="M4739" s="40"/>
    </row>
    <row r="4740" spans="1:13" ht="15.75" customHeight="1" x14ac:dyDescent="0.15">
      <c r="A4740" s="45"/>
      <c r="B4740" s="35"/>
      <c r="C4740" s="40"/>
      <c r="D4740" s="192" t="s">
        <v>10113</v>
      </c>
      <c r="E4740" s="193" t="s">
        <v>10114</v>
      </c>
      <c r="F4740" s="40"/>
      <c r="G4740" s="40"/>
      <c r="H4740" s="40"/>
      <c r="I4740" s="40"/>
      <c r="J4740" s="40"/>
      <c r="K4740" s="40"/>
      <c r="L4740" s="40"/>
      <c r="M4740" s="40"/>
    </row>
    <row r="4741" spans="1:13" ht="15.75" customHeight="1" x14ac:dyDescent="0.15">
      <c r="A4741" s="45"/>
      <c r="B4741" s="35"/>
      <c r="C4741" s="40"/>
      <c r="D4741" s="192" t="s">
        <v>10115</v>
      </c>
      <c r="E4741" s="193" t="s">
        <v>10116</v>
      </c>
      <c r="F4741" s="40"/>
      <c r="G4741" s="40"/>
      <c r="H4741" s="40"/>
      <c r="I4741" s="40"/>
      <c r="J4741" s="40"/>
      <c r="K4741" s="40"/>
      <c r="L4741" s="40"/>
      <c r="M4741" s="40"/>
    </row>
    <row r="4742" spans="1:13" ht="15.75" customHeight="1" x14ac:dyDescent="0.15">
      <c r="A4742" s="45"/>
      <c r="B4742" s="35"/>
      <c r="C4742" s="40"/>
      <c r="D4742" s="192" t="s">
        <v>10117</v>
      </c>
      <c r="E4742" s="193" t="s">
        <v>10118</v>
      </c>
      <c r="F4742" s="40"/>
      <c r="G4742" s="40"/>
      <c r="H4742" s="40"/>
      <c r="I4742" s="40"/>
      <c r="J4742" s="40"/>
      <c r="K4742" s="40"/>
      <c r="L4742" s="40"/>
      <c r="M4742" s="40"/>
    </row>
    <row r="4743" spans="1:13" ht="15.75" customHeight="1" x14ac:dyDescent="0.15">
      <c r="A4743" s="45"/>
      <c r="B4743" s="35"/>
      <c r="C4743" s="40"/>
      <c r="D4743" s="192" t="s">
        <v>10119</v>
      </c>
      <c r="E4743" s="193" t="s">
        <v>10120</v>
      </c>
      <c r="F4743" s="40"/>
      <c r="G4743" s="40"/>
      <c r="H4743" s="40"/>
      <c r="I4743" s="40"/>
      <c r="J4743" s="40"/>
      <c r="K4743" s="40"/>
      <c r="L4743" s="40"/>
      <c r="M4743" s="40"/>
    </row>
    <row r="4744" spans="1:13" ht="15.75" customHeight="1" x14ac:dyDescent="0.15">
      <c r="A4744" s="45"/>
      <c r="B4744" s="35"/>
      <c r="C4744" s="40"/>
      <c r="D4744" s="192" t="s">
        <v>10121</v>
      </c>
      <c r="E4744" s="193" t="s">
        <v>10122</v>
      </c>
      <c r="F4744" s="40"/>
      <c r="G4744" s="40"/>
      <c r="H4744" s="40"/>
      <c r="I4744" s="40"/>
      <c r="J4744" s="40"/>
      <c r="K4744" s="40"/>
      <c r="L4744" s="40"/>
      <c r="M4744" s="40"/>
    </row>
    <row r="4745" spans="1:13" ht="15.75" customHeight="1" x14ac:dyDescent="0.15">
      <c r="A4745" s="45"/>
      <c r="B4745" s="35"/>
      <c r="C4745" s="40"/>
      <c r="D4745" s="192" t="s">
        <v>10123</v>
      </c>
      <c r="E4745" s="193" t="s">
        <v>10124</v>
      </c>
      <c r="F4745" s="40"/>
      <c r="G4745" s="40"/>
      <c r="H4745" s="40"/>
      <c r="I4745" s="40"/>
      <c r="J4745" s="40"/>
      <c r="K4745" s="40"/>
      <c r="L4745" s="40"/>
      <c r="M4745" s="40"/>
    </row>
    <row r="4746" spans="1:13" ht="15.75" customHeight="1" x14ac:dyDescent="0.15">
      <c r="A4746" s="45"/>
      <c r="B4746" s="35"/>
      <c r="C4746" s="40"/>
      <c r="D4746" s="192" t="s">
        <v>10125</v>
      </c>
      <c r="E4746" s="193" t="s">
        <v>10126</v>
      </c>
      <c r="F4746" s="40"/>
      <c r="G4746" s="40"/>
      <c r="H4746" s="40"/>
      <c r="I4746" s="40"/>
      <c r="J4746" s="40"/>
      <c r="K4746" s="40"/>
      <c r="L4746" s="40"/>
      <c r="M4746" s="40"/>
    </row>
    <row r="4747" spans="1:13" ht="15.75" customHeight="1" x14ac:dyDescent="0.15">
      <c r="A4747" s="45"/>
      <c r="B4747" s="35"/>
      <c r="C4747" s="40"/>
      <c r="D4747" s="192" t="s">
        <v>10127</v>
      </c>
      <c r="E4747" s="193" t="s">
        <v>10128</v>
      </c>
      <c r="F4747" s="40"/>
      <c r="G4747" s="40"/>
      <c r="H4747" s="40"/>
      <c r="I4747" s="40"/>
      <c r="J4747" s="40"/>
      <c r="K4747" s="40"/>
      <c r="L4747" s="40"/>
      <c r="M4747" s="40"/>
    </row>
    <row r="4748" spans="1:13" ht="15.75" customHeight="1" x14ac:dyDescent="0.15">
      <c r="A4748" s="45"/>
      <c r="B4748" s="35"/>
      <c r="C4748" s="40"/>
      <c r="D4748" s="192" t="s">
        <v>10129</v>
      </c>
      <c r="E4748" s="193" t="s">
        <v>10130</v>
      </c>
      <c r="F4748" s="40"/>
      <c r="G4748" s="40"/>
      <c r="H4748" s="40"/>
      <c r="I4748" s="40"/>
      <c r="J4748" s="40"/>
      <c r="K4748" s="40"/>
      <c r="L4748" s="40"/>
      <c r="M4748" s="40"/>
    </row>
    <row r="4749" spans="1:13" ht="15.75" customHeight="1" x14ac:dyDescent="0.15">
      <c r="A4749" s="45"/>
      <c r="B4749" s="35"/>
      <c r="C4749" s="40"/>
      <c r="D4749" s="192" t="s">
        <v>10131</v>
      </c>
      <c r="E4749" s="193" t="s">
        <v>10132</v>
      </c>
      <c r="F4749" s="40"/>
      <c r="G4749" s="40"/>
      <c r="H4749" s="40"/>
      <c r="I4749" s="40"/>
      <c r="J4749" s="40"/>
      <c r="K4749" s="40"/>
      <c r="L4749" s="40"/>
      <c r="M4749" s="40"/>
    </row>
    <row r="4750" spans="1:13" ht="15.75" customHeight="1" x14ac:dyDescent="0.15">
      <c r="A4750" s="45"/>
      <c r="B4750" s="35"/>
      <c r="C4750" s="40"/>
      <c r="D4750" s="192" t="s">
        <v>10133</v>
      </c>
      <c r="E4750" s="193" t="s">
        <v>10134</v>
      </c>
      <c r="F4750" s="40"/>
      <c r="G4750" s="40"/>
      <c r="H4750" s="40"/>
      <c r="I4750" s="40"/>
      <c r="J4750" s="40"/>
      <c r="K4750" s="40"/>
      <c r="L4750" s="40"/>
      <c r="M4750" s="40"/>
    </row>
    <row r="4751" spans="1:13" ht="15.75" customHeight="1" x14ac:dyDescent="0.15">
      <c r="A4751" s="45"/>
      <c r="B4751" s="35"/>
      <c r="C4751" s="40"/>
      <c r="D4751" s="192" t="s">
        <v>10135</v>
      </c>
      <c r="E4751" s="193" t="s">
        <v>10136</v>
      </c>
      <c r="F4751" s="40"/>
      <c r="G4751" s="40"/>
      <c r="H4751" s="40"/>
      <c r="I4751" s="40"/>
      <c r="J4751" s="40"/>
      <c r="K4751" s="40"/>
      <c r="L4751" s="40"/>
      <c r="M4751" s="40"/>
    </row>
    <row r="4752" spans="1:13" ht="15.75" customHeight="1" x14ac:dyDescent="0.15">
      <c r="A4752" s="45"/>
      <c r="B4752" s="35"/>
      <c r="C4752" s="40"/>
      <c r="D4752" s="192" t="s">
        <v>10137</v>
      </c>
      <c r="E4752" s="193" t="s">
        <v>10138</v>
      </c>
      <c r="F4752" s="40"/>
      <c r="G4752" s="40"/>
      <c r="H4752" s="40"/>
      <c r="I4752" s="40"/>
      <c r="J4752" s="40"/>
      <c r="K4752" s="40"/>
      <c r="L4752" s="40"/>
      <c r="M4752" s="40"/>
    </row>
    <row r="4753" spans="1:13" ht="15.75" customHeight="1" x14ac:dyDescent="0.15">
      <c r="A4753" s="45"/>
      <c r="B4753" s="35"/>
      <c r="C4753" s="40"/>
      <c r="D4753" s="192" t="s">
        <v>10139</v>
      </c>
      <c r="E4753" s="193" t="s">
        <v>10140</v>
      </c>
      <c r="F4753" s="40"/>
      <c r="G4753" s="40"/>
      <c r="H4753" s="40"/>
      <c r="I4753" s="40"/>
      <c r="J4753" s="40"/>
      <c r="K4753" s="40"/>
      <c r="L4753" s="40"/>
      <c r="M4753" s="40"/>
    </row>
    <row r="4754" spans="1:13" ht="15.75" customHeight="1" x14ac:dyDescent="0.15">
      <c r="A4754" s="45"/>
      <c r="B4754" s="35"/>
      <c r="C4754" s="40"/>
      <c r="D4754" s="192" t="s">
        <v>10141</v>
      </c>
      <c r="E4754" s="193" t="s">
        <v>10142</v>
      </c>
      <c r="F4754" s="40"/>
      <c r="G4754" s="40"/>
      <c r="H4754" s="40"/>
      <c r="I4754" s="40"/>
      <c r="J4754" s="40"/>
      <c r="K4754" s="40"/>
      <c r="L4754" s="40"/>
      <c r="M4754" s="40"/>
    </row>
    <row r="4755" spans="1:13" ht="15.75" customHeight="1" x14ac:dyDescent="0.15">
      <c r="A4755" s="45"/>
      <c r="B4755" s="35"/>
      <c r="C4755" s="40"/>
      <c r="D4755" s="192" t="s">
        <v>10143</v>
      </c>
      <c r="E4755" s="193" t="s">
        <v>10144</v>
      </c>
      <c r="F4755" s="40"/>
      <c r="G4755" s="40"/>
      <c r="H4755" s="40"/>
      <c r="I4755" s="40"/>
      <c r="J4755" s="40"/>
      <c r="K4755" s="40"/>
      <c r="L4755" s="40"/>
      <c r="M4755" s="40"/>
    </row>
    <row r="4756" spans="1:13" ht="15.75" customHeight="1" x14ac:dyDescent="0.15">
      <c r="A4756" s="45"/>
      <c r="B4756" s="35"/>
      <c r="C4756" s="40"/>
      <c r="D4756" s="192" t="s">
        <v>10145</v>
      </c>
      <c r="E4756" s="193" t="s">
        <v>10146</v>
      </c>
      <c r="F4756" s="40"/>
      <c r="G4756" s="40"/>
      <c r="H4756" s="40"/>
      <c r="I4756" s="40"/>
      <c r="J4756" s="40"/>
      <c r="K4756" s="40"/>
      <c r="L4756" s="40"/>
      <c r="M4756" s="40"/>
    </row>
    <row r="4757" spans="1:13" ht="15.75" customHeight="1" x14ac:dyDescent="0.15">
      <c r="A4757" s="45"/>
      <c r="B4757" s="35"/>
      <c r="C4757" s="40"/>
      <c r="D4757" s="192" t="s">
        <v>10147</v>
      </c>
      <c r="E4757" s="193" t="s">
        <v>10148</v>
      </c>
      <c r="F4757" s="40"/>
      <c r="G4757" s="40"/>
      <c r="H4757" s="40"/>
      <c r="I4757" s="40"/>
      <c r="J4757" s="40"/>
      <c r="K4757" s="40"/>
      <c r="L4757" s="40"/>
      <c r="M4757" s="40"/>
    </row>
    <row r="4758" spans="1:13" ht="15.75" customHeight="1" x14ac:dyDescent="0.15">
      <c r="A4758" s="45"/>
      <c r="B4758" s="35"/>
      <c r="C4758" s="40"/>
      <c r="D4758" s="192" t="s">
        <v>10149</v>
      </c>
      <c r="E4758" s="193" t="s">
        <v>10150</v>
      </c>
      <c r="F4758" s="40"/>
      <c r="G4758" s="40"/>
      <c r="H4758" s="40"/>
      <c r="I4758" s="40"/>
      <c r="J4758" s="40"/>
      <c r="K4758" s="40"/>
      <c r="L4758" s="40"/>
      <c r="M4758" s="40"/>
    </row>
    <row r="4759" spans="1:13" ht="15.75" customHeight="1" x14ac:dyDescent="0.15">
      <c r="A4759" s="45"/>
      <c r="B4759" s="35"/>
      <c r="C4759" s="40"/>
      <c r="D4759" s="192" t="s">
        <v>10151</v>
      </c>
      <c r="E4759" s="193" t="s">
        <v>10152</v>
      </c>
      <c r="F4759" s="40"/>
      <c r="G4759" s="40"/>
      <c r="H4759" s="40"/>
      <c r="I4759" s="40"/>
      <c r="J4759" s="40"/>
      <c r="K4759" s="40"/>
      <c r="L4759" s="40"/>
      <c r="M4759" s="40"/>
    </row>
    <row r="4760" spans="1:13" ht="15.75" customHeight="1" x14ac:dyDescent="0.15">
      <c r="A4760" s="45"/>
      <c r="B4760" s="35"/>
      <c r="C4760" s="40"/>
      <c r="D4760" s="192" t="s">
        <v>10153</v>
      </c>
      <c r="E4760" s="193" t="s">
        <v>10154</v>
      </c>
      <c r="F4760" s="40"/>
      <c r="G4760" s="40"/>
      <c r="H4760" s="40"/>
      <c r="I4760" s="40"/>
      <c r="J4760" s="40"/>
      <c r="K4760" s="40"/>
      <c r="L4760" s="40"/>
      <c r="M4760" s="40"/>
    </row>
    <row r="4761" spans="1:13" ht="15.75" customHeight="1" x14ac:dyDescent="0.15">
      <c r="A4761" s="45"/>
      <c r="B4761" s="35"/>
      <c r="C4761" s="40"/>
      <c r="D4761" s="192" t="s">
        <v>10155</v>
      </c>
      <c r="E4761" s="193" t="s">
        <v>10156</v>
      </c>
      <c r="F4761" s="40"/>
      <c r="G4761" s="40"/>
      <c r="H4761" s="40"/>
      <c r="I4761" s="40"/>
      <c r="J4761" s="40"/>
      <c r="K4761" s="40"/>
      <c r="L4761" s="40"/>
      <c r="M4761" s="40"/>
    </row>
    <row r="4762" spans="1:13" ht="15.75" customHeight="1" x14ac:dyDescent="0.15">
      <c r="A4762" s="45"/>
      <c r="B4762" s="35"/>
      <c r="C4762" s="40"/>
      <c r="D4762" s="192" t="s">
        <v>10157</v>
      </c>
      <c r="E4762" s="193" t="s">
        <v>10158</v>
      </c>
      <c r="F4762" s="40"/>
      <c r="G4762" s="40"/>
      <c r="H4762" s="40"/>
      <c r="I4762" s="40"/>
      <c r="J4762" s="40"/>
      <c r="K4762" s="40"/>
      <c r="L4762" s="40"/>
      <c r="M4762" s="40"/>
    </row>
    <row r="4763" spans="1:13" ht="15.75" customHeight="1" x14ac:dyDescent="0.15">
      <c r="A4763" s="45"/>
      <c r="B4763" s="35"/>
      <c r="C4763" s="40"/>
      <c r="D4763" s="192" t="s">
        <v>10159</v>
      </c>
      <c r="E4763" s="193" t="s">
        <v>10160</v>
      </c>
      <c r="F4763" s="40"/>
      <c r="G4763" s="40"/>
      <c r="H4763" s="40"/>
      <c r="I4763" s="40"/>
      <c r="J4763" s="40"/>
      <c r="K4763" s="40"/>
      <c r="L4763" s="40"/>
      <c r="M4763" s="40"/>
    </row>
    <row r="4764" spans="1:13" ht="15.75" customHeight="1" x14ac:dyDescent="0.15">
      <c r="A4764" s="45"/>
      <c r="B4764" s="35"/>
      <c r="C4764" s="40"/>
      <c r="D4764" s="192" t="s">
        <v>10161</v>
      </c>
      <c r="E4764" s="193" t="s">
        <v>10162</v>
      </c>
      <c r="F4764" s="40"/>
      <c r="G4764" s="40"/>
      <c r="H4764" s="40"/>
      <c r="I4764" s="40"/>
      <c r="J4764" s="40"/>
      <c r="K4764" s="40"/>
      <c r="L4764" s="40"/>
      <c r="M4764" s="40"/>
    </row>
    <row r="4765" spans="1:13" ht="15.75" customHeight="1" x14ac:dyDescent="0.15">
      <c r="A4765" s="45"/>
      <c r="B4765" s="35"/>
      <c r="C4765" s="40"/>
      <c r="D4765" s="192" t="s">
        <v>10163</v>
      </c>
      <c r="E4765" s="193" t="s">
        <v>10164</v>
      </c>
      <c r="F4765" s="40"/>
      <c r="G4765" s="40"/>
      <c r="H4765" s="40"/>
      <c r="I4765" s="40"/>
      <c r="J4765" s="40"/>
      <c r="K4765" s="40"/>
      <c r="L4765" s="40"/>
      <c r="M4765" s="40"/>
    </row>
    <row r="4766" spans="1:13" ht="15.75" customHeight="1" x14ac:dyDescent="0.15">
      <c r="A4766" s="45"/>
      <c r="B4766" s="35"/>
      <c r="C4766" s="40"/>
      <c r="D4766" s="192" t="s">
        <v>10165</v>
      </c>
      <c r="E4766" s="193" t="s">
        <v>10166</v>
      </c>
      <c r="F4766" s="40"/>
      <c r="G4766" s="40"/>
      <c r="H4766" s="40"/>
      <c r="I4766" s="40"/>
      <c r="J4766" s="40"/>
      <c r="K4766" s="40"/>
      <c r="L4766" s="40"/>
      <c r="M4766" s="40"/>
    </row>
    <row r="4767" spans="1:13" ht="15.75" customHeight="1" x14ac:dyDescent="0.15">
      <c r="A4767" s="45"/>
      <c r="B4767" s="35"/>
      <c r="C4767" s="40"/>
      <c r="D4767" s="192" t="s">
        <v>10167</v>
      </c>
      <c r="E4767" s="193" t="s">
        <v>10168</v>
      </c>
      <c r="F4767" s="40"/>
      <c r="G4767" s="40"/>
      <c r="H4767" s="40"/>
      <c r="I4767" s="40"/>
      <c r="J4767" s="40"/>
      <c r="K4767" s="40"/>
      <c r="L4767" s="40"/>
      <c r="M4767" s="40"/>
    </row>
    <row r="4768" spans="1:13" ht="15.75" customHeight="1" x14ac:dyDescent="0.15">
      <c r="A4768" s="45"/>
      <c r="B4768" s="35"/>
      <c r="C4768" s="40"/>
      <c r="D4768" s="192" t="s">
        <v>10169</v>
      </c>
      <c r="E4768" s="193" t="s">
        <v>10170</v>
      </c>
      <c r="F4768" s="40"/>
      <c r="G4768" s="40"/>
      <c r="H4768" s="40"/>
      <c r="I4768" s="40"/>
      <c r="J4768" s="40"/>
      <c r="K4768" s="40"/>
      <c r="L4768" s="40"/>
      <c r="M4768" s="40"/>
    </row>
    <row r="4769" spans="1:13" ht="15.75" customHeight="1" x14ac:dyDescent="0.15">
      <c r="A4769" s="45"/>
      <c r="B4769" s="35"/>
      <c r="C4769" s="40"/>
      <c r="D4769" s="192" t="s">
        <v>10171</v>
      </c>
      <c r="E4769" s="193" t="s">
        <v>10172</v>
      </c>
      <c r="F4769" s="40"/>
      <c r="G4769" s="40"/>
      <c r="H4769" s="40"/>
      <c r="I4769" s="40"/>
      <c r="J4769" s="40"/>
      <c r="K4769" s="40"/>
      <c r="L4769" s="40"/>
      <c r="M4769" s="40"/>
    </row>
    <row r="4770" spans="1:13" ht="15.75" customHeight="1" x14ac:dyDescent="0.15">
      <c r="A4770" s="45"/>
      <c r="B4770" s="35"/>
      <c r="C4770" s="40"/>
      <c r="D4770" s="192" t="s">
        <v>10173</v>
      </c>
      <c r="E4770" s="193" t="s">
        <v>10174</v>
      </c>
      <c r="F4770" s="40"/>
      <c r="G4770" s="40"/>
      <c r="H4770" s="40"/>
      <c r="I4770" s="40"/>
      <c r="J4770" s="40"/>
      <c r="K4770" s="40"/>
      <c r="L4770" s="40"/>
      <c r="M4770" s="40"/>
    </row>
    <row r="4771" spans="1:13" ht="15.75" customHeight="1" x14ac:dyDescent="0.15">
      <c r="A4771" s="45"/>
      <c r="B4771" s="35"/>
      <c r="C4771" s="40"/>
      <c r="D4771" s="192" t="s">
        <v>10175</v>
      </c>
      <c r="E4771" s="193" t="s">
        <v>10176</v>
      </c>
      <c r="F4771" s="40"/>
      <c r="G4771" s="40"/>
      <c r="H4771" s="40"/>
      <c r="I4771" s="40"/>
      <c r="J4771" s="40"/>
      <c r="K4771" s="40"/>
      <c r="L4771" s="40"/>
      <c r="M4771" s="40"/>
    </row>
    <row r="4772" spans="1:13" ht="15.75" customHeight="1" x14ac:dyDescent="0.15">
      <c r="A4772" s="45"/>
      <c r="B4772" s="35"/>
      <c r="C4772" s="40"/>
      <c r="D4772" s="192" t="s">
        <v>10177</v>
      </c>
      <c r="E4772" s="193" t="s">
        <v>10178</v>
      </c>
      <c r="F4772" s="40"/>
      <c r="G4772" s="40"/>
      <c r="H4772" s="40"/>
      <c r="I4772" s="40"/>
      <c r="J4772" s="40"/>
      <c r="K4772" s="40"/>
      <c r="L4772" s="40"/>
      <c r="M4772" s="40"/>
    </row>
    <row r="4773" spans="1:13" ht="15.75" customHeight="1" x14ac:dyDescent="0.15">
      <c r="A4773" s="45"/>
      <c r="B4773" s="35"/>
      <c r="C4773" s="40"/>
      <c r="D4773" s="192" t="s">
        <v>10179</v>
      </c>
      <c r="E4773" s="193" t="s">
        <v>10180</v>
      </c>
      <c r="F4773" s="40"/>
      <c r="G4773" s="40"/>
      <c r="H4773" s="40"/>
      <c r="I4773" s="40"/>
      <c r="J4773" s="40"/>
      <c r="K4773" s="40"/>
      <c r="L4773" s="40"/>
      <c r="M4773" s="40"/>
    </row>
    <row r="4774" spans="1:13" ht="15.75" customHeight="1" x14ac:dyDescent="0.15">
      <c r="A4774" s="45"/>
      <c r="B4774" s="35"/>
      <c r="C4774" s="40"/>
      <c r="D4774" s="192" t="s">
        <v>10181</v>
      </c>
      <c r="E4774" s="193" t="s">
        <v>10182</v>
      </c>
      <c r="F4774" s="40"/>
      <c r="G4774" s="40"/>
      <c r="H4774" s="40"/>
      <c r="I4774" s="40"/>
      <c r="J4774" s="40"/>
      <c r="K4774" s="40"/>
      <c r="L4774" s="40"/>
      <c r="M4774" s="40"/>
    </row>
    <row r="4775" spans="1:13" ht="15.75" customHeight="1" x14ac:dyDescent="0.15">
      <c r="A4775" s="45"/>
      <c r="B4775" s="35"/>
      <c r="C4775" s="40"/>
      <c r="D4775" s="192" t="s">
        <v>10183</v>
      </c>
      <c r="E4775" s="193" t="s">
        <v>10184</v>
      </c>
      <c r="F4775" s="40"/>
      <c r="G4775" s="40"/>
      <c r="H4775" s="40"/>
      <c r="I4775" s="40"/>
      <c r="J4775" s="40"/>
      <c r="K4775" s="40"/>
      <c r="L4775" s="40"/>
      <c r="M4775" s="40"/>
    </row>
    <row r="4776" spans="1:13" ht="15.75" customHeight="1" x14ac:dyDescent="0.15">
      <c r="A4776" s="45"/>
      <c r="B4776" s="35"/>
      <c r="C4776" s="40"/>
      <c r="D4776" s="192" t="s">
        <v>10185</v>
      </c>
      <c r="E4776" s="193" t="s">
        <v>10186</v>
      </c>
      <c r="F4776" s="40"/>
      <c r="G4776" s="40"/>
      <c r="H4776" s="40"/>
      <c r="I4776" s="40"/>
      <c r="J4776" s="40"/>
      <c r="K4776" s="40"/>
      <c r="L4776" s="40"/>
      <c r="M4776" s="40"/>
    </row>
    <row r="4777" spans="1:13" ht="15.75" customHeight="1" x14ac:dyDescent="0.15">
      <c r="A4777" s="45"/>
      <c r="B4777" s="35"/>
      <c r="C4777" s="40"/>
      <c r="D4777" s="192" t="s">
        <v>10187</v>
      </c>
      <c r="E4777" s="193" t="s">
        <v>10188</v>
      </c>
      <c r="F4777" s="40"/>
      <c r="G4777" s="40"/>
      <c r="H4777" s="40"/>
      <c r="I4777" s="40"/>
      <c r="J4777" s="40"/>
      <c r="K4777" s="40"/>
      <c r="L4777" s="40"/>
      <c r="M4777" s="40"/>
    </row>
    <row r="4778" spans="1:13" ht="15.75" customHeight="1" x14ac:dyDescent="0.15">
      <c r="A4778" s="45"/>
      <c r="B4778" s="35"/>
      <c r="C4778" s="40"/>
      <c r="D4778" s="192" t="s">
        <v>10189</v>
      </c>
      <c r="E4778" s="193" t="s">
        <v>10190</v>
      </c>
      <c r="F4778" s="40"/>
      <c r="G4778" s="40"/>
      <c r="H4778" s="40"/>
      <c r="I4778" s="40"/>
      <c r="J4778" s="40"/>
      <c r="K4778" s="40"/>
      <c r="L4778" s="40"/>
      <c r="M4778" s="40"/>
    </row>
    <row r="4779" spans="1:13" ht="15.75" customHeight="1" x14ac:dyDescent="0.15">
      <c r="A4779" s="45"/>
      <c r="B4779" s="35"/>
      <c r="C4779" s="40"/>
      <c r="D4779" s="192" t="s">
        <v>10191</v>
      </c>
      <c r="E4779" s="193" t="s">
        <v>10192</v>
      </c>
      <c r="F4779" s="40"/>
      <c r="G4779" s="40"/>
      <c r="H4779" s="40"/>
      <c r="I4779" s="40"/>
      <c r="J4779" s="40"/>
      <c r="K4779" s="40"/>
      <c r="L4779" s="40"/>
      <c r="M4779" s="40"/>
    </row>
    <row r="4780" spans="1:13" ht="15.75" customHeight="1" x14ac:dyDescent="0.15">
      <c r="A4780" s="45"/>
      <c r="B4780" s="35"/>
      <c r="C4780" s="40"/>
      <c r="D4780" s="192" t="s">
        <v>10193</v>
      </c>
      <c r="E4780" s="193" t="s">
        <v>10194</v>
      </c>
      <c r="F4780" s="40"/>
      <c r="G4780" s="40"/>
      <c r="H4780" s="40"/>
      <c r="I4780" s="40"/>
      <c r="J4780" s="40"/>
      <c r="K4780" s="40"/>
      <c r="L4780" s="40"/>
      <c r="M4780" s="40"/>
    </row>
    <row r="4781" spans="1:13" ht="15.75" customHeight="1" x14ac:dyDescent="0.15">
      <c r="A4781" s="45"/>
      <c r="B4781" s="35"/>
      <c r="C4781" s="40"/>
      <c r="D4781" s="192" t="s">
        <v>10195</v>
      </c>
      <c r="E4781" s="193" t="s">
        <v>10196</v>
      </c>
      <c r="F4781" s="40"/>
      <c r="G4781" s="40"/>
      <c r="H4781" s="40"/>
      <c r="I4781" s="40"/>
      <c r="J4781" s="40"/>
      <c r="K4781" s="40"/>
      <c r="L4781" s="40"/>
      <c r="M4781" s="40"/>
    </row>
    <row r="4782" spans="1:13" ht="15.75" customHeight="1" x14ac:dyDescent="0.15">
      <c r="A4782" s="45"/>
      <c r="B4782" s="35"/>
      <c r="C4782" s="40"/>
      <c r="D4782" s="192" t="s">
        <v>10197</v>
      </c>
      <c r="E4782" s="193" t="s">
        <v>10198</v>
      </c>
      <c r="F4782" s="40"/>
      <c r="G4782" s="40"/>
      <c r="H4782" s="40"/>
      <c r="I4782" s="40"/>
      <c r="J4782" s="40"/>
      <c r="K4782" s="40"/>
      <c r="L4782" s="40"/>
      <c r="M4782" s="40"/>
    </row>
    <row r="4783" spans="1:13" ht="15.75" customHeight="1" x14ac:dyDescent="0.15">
      <c r="A4783" s="45"/>
      <c r="B4783" s="35"/>
      <c r="C4783" s="40"/>
      <c r="D4783" s="192" t="s">
        <v>10199</v>
      </c>
      <c r="E4783" s="193" t="s">
        <v>10200</v>
      </c>
      <c r="F4783" s="40"/>
      <c r="G4783" s="40"/>
      <c r="H4783" s="40"/>
      <c r="I4783" s="40"/>
      <c r="J4783" s="40"/>
      <c r="K4783" s="40"/>
      <c r="L4783" s="40"/>
      <c r="M4783" s="40"/>
    </row>
    <row r="4784" spans="1:13" ht="15.75" customHeight="1" x14ac:dyDescent="0.15">
      <c r="A4784" s="45"/>
      <c r="B4784" s="35"/>
      <c r="C4784" s="40"/>
      <c r="D4784" s="192" t="s">
        <v>10201</v>
      </c>
      <c r="E4784" s="193" t="s">
        <v>10202</v>
      </c>
      <c r="F4784" s="40"/>
      <c r="G4784" s="40"/>
      <c r="H4784" s="40"/>
      <c r="I4784" s="40"/>
      <c r="J4784" s="40"/>
      <c r="K4784" s="40"/>
      <c r="L4784" s="40"/>
      <c r="M4784" s="40"/>
    </row>
    <row r="4785" spans="1:13" ht="15.75" customHeight="1" x14ac:dyDescent="0.15">
      <c r="A4785" s="45"/>
      <c r="B4785" s="35"/>
      <c r="C4785" s="40"/>
      <c r="D4785" s="192" t="s">
        <v>10203</v>
      </c>
      <c r="E4785" s="193" t="s">
        <v>10204</v>
      </c>
      <c r="F4785" s="40"/>
      <c r="G4785" s="40"/>
      <c r="H4785" s="40"/>
      <c r="I4785" s="40"/>
      <c r="J4785" s="40"/>
      <c r="K4785" s="40"/>
      <c r="L4785" s="40"/>
      <c r="M4785" s="40"/>
    </row>
    <row r="4786" spans="1:13" ht="15.75" customHeight="1" x14ac:dyDescent="0.15">
      <c r="A4786" s="45"/>
      <c r="B4786" s="35"/>
      <c r="C4786" s="40"/>
      <c r="D4786" s="192" t="s">
        <v>10205</v>
      </c>
      <c r="E4786" s="193" t="s">
        <v>10206</v>
      </c>
      <c r="F4786" s="40"/>
      <c r="G4786" s="40"/>
      <c r="H4786" s="40"/>
      <c r="I4786" s="40"/>
      <c r="J4786" s="40"/>
      <c r="K4786" s="40"/>
      <c r="L4786" s="40"/>
      <c r="M4786" s="40"/>
    </row>
    <row r="4787" spans="1:13" ht="15.75" customHeight="1" x14ac:dyDescent="0.15">
      <c r="A4787" s="45"/>
      <c r="B4787" s="35"/>
      <c r="C4787" s="40"/>
      <c r="D4787" s="192" t="s">
        <v>10207</v>
      </c>
      <c r="E4787" s="193" t="s">
        <v>10208</v>
      </c>
      <c r="F4787" s="40"/>
      <c r="G4787" s="40"/>
      <c r="H4787" s="40"/>
      <c r="I4787" s="40"/>
      <c r="J4787" s="40"/>
      <c r="K4787" s="40"/>
      <c r="L4787" s="40"/>
      <c r="M4787" s="40"/>
    </row>
    <row r="4788" spans="1:13" ht="15.75" customHeight="1" x14ac:dyDescent="0.15">
      <c r="A4788" s="45"/>
      <c r="B4788" s="35"/>
      <c r="C4788" s="40"/>
      <c r="D4788" s="192" t="s">
        <v>10209</v>
      </c>
      <c r="E4788" s="193" t="s">
        <v>10210</v>
      </c>
      <c r="F4788" s="40"/>
      <c r="G4788" s="40"/>
      <c r="H4788" s="40"/>
      <c r="I4788" s="40"/>
      <c r="J4788" s="40"/>
      <c r="K4788" s="40"/>
      <c r="L4788" s="40"/>
      <c r="M4788" s="40"/>
    </row>
    <row r="4789" spans="1:13" ht="15.75" customHeight="1" x14ac:dyDescent="0.15">
      <c r="A4789" s="45"/>
      <c r="B4789" s="35"/>
      <c r="C4789" s="40"/>
      <c r="D4789" s="192" t="s">
        <v>10211</v>
      </c>
      <c r="E4789" s="193" t="s">
        <v>10212</v>
      </c>
      <c r="F4789" s="40"/>
      <c r="G4789" s="40"/>
      <c r="H4789" s="40"/>
      <c r="I4789" s="40"/>
      <c r="J4789" s="40"/>
      <c r="K4789" s="40"/>
      <c r="L4789" s="40"/>
      <c r="M4789" s="40"/>
    </row>
    <row r="4790" spans="1:13" ht="15.75" customHeight="1" x14ac:dyDescent="0.15">
      <c r="A4790" s="45"/>
      <c r="B4790" s="35"/>
      <c r="C4790" s="40"/>
      <c r="D4790" s="192" t="s">
        <v>10213</v>
      </c>
      <c r="E4790" s="193" t="s">
        <v>10214</v>
      </c>
      <c r="F4790" s="40"/>
      <c r="G4790" s="40"/>
      <c r="H4790" s="40"/>
      <c r="I4790" s="40"/>
      <c r="J4790" s="40"/>
      <c r="K4790" s="40"/>
      <c r="L4790" s="40"/>
      <c r="M4790" s="40"/>
    </row>
    <row r="4791" spans="1:13" ht="15.75" customHeight="1" x14ac:dyDescent="0.15">
      <c r="A4791" s="45"/>
      <c r="B4791" s="35"/>
      <c r="C4791" s="40"/>
      <c r="D4791" s="192" t="s">
        <v>10215</v>
      </c>
      <c r="E4791" s="193" t="s">
        <v>199</v>
      </c>
      <c r="F4791" s="40"/>
      <c r="G4791" s="40"/>
      <c r="H4791" s="40"/>
      <c r="I4791" s="40"/>
      <c r="J4791" s="40"/>
      <c r="K4791" s="40"/>
      <c r="L4791" s="40"/>
      <c r="M4791" s="40"/>
    </row>
    <row r="4792" spans="1:13" ht="15.75" customHeight="1" x14ac:dyDescent="0.15">
      <c r="A4792" s="45"/>
      <c r="B4792" s="35"/>
      <c r="C4792" s="40"/>
      <c r="D4792" s="192" t="s">
        <v>10216</v>
      </c>
      <c r="E4792" s="193" t="s">
        <v>10217</v>
      </c>
      <c r="F4792" s="40"/>
      <c r="G4792" s="40"/>
      <c r="H4792" s="40"/>
      <c r="I4792" s="40"/>
      <c r="J4792" s="40"/>
      <c r="K4792" s="40"/>
      <c r="L4792" s="40"/>
      <c r="M4792" s="40"/>
    </row>
    <row r="4793" spans="1:13" ht="15.75" customHeight="1" x14ac:dyDescent="0.15">
      <c r="A4793" s="45"/>
      <c r="B4793" s="35"/>
      <c r="C4793" s="40"/>
      <c r="D4793" s="192" t="s">
        <v>10218</v>
      </c>
      <c r="E4793" s="193" t="s">
        <v>10219</v>
      </c>
      <c r="F4793" s="40"/>
      <c r="G4793" s="40"/>
      <c r="H4793" s="40"/>
      <c r="I4793" s="40"/>
      <c r="J4793" s="40"/>
      <c r="K4793" s="40"/>
      <c r="L4793" s="40"/>
      <c r="M4793" s="40"/>
    </row>
    <row r="4794" spans="1:13" ht="15.75" customHeight="1" x14ac:dyDescent="0.15">
      <c r="A4794" s="45"/>
      <c r="B4794" s="35"/>
      <c r="C4794" s="40"/>
      <c r="D4794" s="192" t="s">
        <v>10220</v>
      </c>
      <c r="E4794" s="193" t="s">
        <v>10221</v>
      </c>
      <c r="F4794" s="40"/>
      <c r="G4794" s="40"/>
      <c r="H4794" s="40"/>
      <c r="I4794" s="40"/>
      <c r="J4794" s="40"/>
      <c r="K4794" s="40"/>
      <c r="L4794" s="40"/>
      <c r="M4794" s="40"/>
    </row>
    <row r="4795" spans="1:13" ht="15.75" customHeight="1" x14ac:dyDescent="0.15">
      <c r="A4795" s="45"/>
      <c r="B4795" s="35"/>
      <c r="C4795" s="40"/>
      <c r="D4795" s="192" t="s">
        <v>10222</v>
      </c>
      <c r="E4795" s="193" t="s">
        <v>10223</v>
      </c>
      <c r="F4795" s="40"/>
      <c r="G4795" s="40"/>
      <c r="H4795" s="40"/>
      <c r="I4795" s="40"/>
      <c r="J4795" s="40"/>
      <c r="K4795" s="40"/>
      <c r="L4795" s="40"/>
      <c r="M4795" s="40"/>
    </row>
    <row r="4796" spans="1:13" ht="15.75" customHeight="1" x14ac:dyDescent="0.15">
      <c r="A4796" s="45"/>
      <c r="B4796" s="35"/>
      <c r="C4796" s="40"/>
      <c r="D4796" s="192" t="s">
        <v>10224</v>
      </c>
      <c r="E4796" s="193" t="s">
        <v>10225</v>
      </c>
      <c r="F4796" s="40"/>
      <c r="G4796" s="40"/>
      <c r="H4796" s="40"/>
      <c r="I4796" s="40"/>
      <c r="J4796" s="40"/>
      <c r="K4796" s="40"/>
      <c r="L4796" s="40"/>
      <c r="M4796" s="40"/>
    </row>
    <row r="4797" spans="1:13" ht="15.75" customHeight="1" x14ac:dyDescent="0.15">
      <c r="A4797" s="45"/>
      <c r="B4797" s="35"/>
      <c r="C4797" s="40"/>
      <c r="D4797" s="192" t="s">
        <v>10226</v>
      </c>
      <c r="E4797" s="193" t="s">
        <v>10227</v>
      </c>
      <c r="F4797" s="40"/>
      <c r="G4797" s="40"/>
      <c r="H4797" s="40"/>
      <c r="I4797" s="40"/>
      <c r="J4797" s="40"/>
      <c r="K4797" s="40"/>
      <c r="L4797" s="40"/>
      <c r="M4797" s="40"/>
    </row>
    <row r="4798" spans="1:13" ht="15.75" customHeight="1" x14ac:dyDescent="0.15">
      <c r="A4798" s="45"/>
      <c r="B4798" s="35"/>
      <c r="C4798" s="40"/>
      <c r="D4798" s="192" t="s">
        <v>10228</v>
      </c>
      <c r="E4798" s="193" t="s">
        <v>10229</v>
      </c>
      <c r="F4798" s="40"/>
      <c r="G4798" s="40"/>
      <c r="H4798" s="40"/>
      <c r="I4798" s="40"/>
      <c r="J4798" s="40"/>
      <c r="K4798" s="40"/>
      <c r="L4798" s="40"/>
      <c r="M4798" s="40"/>
    </row>
    <row r="4799" spans="1:13" ht="15.75" customHeight="1" x14ac:dyDescent="0.15">
      <c r="A4799" s="45"/>
      <c r="B4799" s="35"/>
      <c r="C4799" s="40"/>
      <c r="D4799" s="192" t="s">
        <v>10230</v>
      </c>
      <c r="E4799" s="193" t="s">
        <v>10231</v>
      </c>
      <c r="F4799" s="40"/>
      <c r="G4799" s="40"/>
      <c r="H4799" s="40"/>
      <c r="I4799" s="40"/>
      <c r="J4799" s="40"/>
      <c r="K4799" s="40"/>
      <c r="L4799" s="40"/>
      <c r="M4799" s="40"/>
    </row>
    <row r="4800" spans="1:13" ht="15.75" customHeight="1" x14ac:dyDescent="0.15">
      <c r="A4800" s="45"/>
      <c r="B4800" s="35"/>
      <c r="C4800" s="40"/>
      <c r="D4800" s="192" t="s">
        <v>10232</v>
      </c>
      <c r="E4800" s="193" t="s">
        <v>10233</v>
      </c>
      <c r="F4800" s="40"/>
      <c r="G4800" s="40"/>
      <c r="H4800" s="40"/>
      <c r="I4800" s="40"/>
      <c r="J4800" s="40"/>
      <c r="K4800" s="40"/>
      <c r="L4800" s="40"/>
      <c r="M4800" s="40"/>
    </row>
    <row r="4801" spans="1:13" ht="15.75" customHeight="1" x14ac:dyDescent="0.15">
      <c r="A4801" s="45"/>
      <c r="B4801" s="35"/>
      <c r="C4801" s="40"/>
      <c r="D4801" s="192" t="s">
        <v>10234</v>
      </c>
      <c r="E4801" s="193" t="s">
        <v>10235</v>
      </c>
      <c r="F4801" s="40"/>
      <c r="G4801" s="40"/>
      <c r="H4801" s="40"/>
      <c r="I4801" s="40"/>
      <c r="J4801" s="40"/>
      <c r="K4801" s="40"/>
      <c r="L4801" s="40"/>
      <c r="M4801" s="40"/>
    </row>
    <row r="4802" spans="1:13" ht="15.75" customHeight="1" x14ac:dyDescent="0.15">
      <c r="A4802" s="45"/>
      <c r="B4802" s="35"/>
      <c r="C4802" s="40"/>
      <c r="D4802" s="192" t="s">
        <v>10236</v>
      </c>
      <c r="E4802" s="193" t="s">
        <v>10237</v>
      </c>
      <c r="F4802" s="40"/>
      <c r="G4802" s="40"/>
      <c r="H4802" s="40"/>
      <c r="I4802" s="40"/>
      <c r="J4802" s="40"/>
      <c r="K4802" s="40"/>
      <c r="L4802" s="40"/>
      <c r="M4802" s="40"/>
    </row>
    <row r="4803" spans="1:13" ht="15.75" customHeight="1" x14ac:dyDescent="0.15">
      <c r="A4803" s="45"/>
      <c r="B4803" s="35"/>
      <c r="C4803" s="40"/>
      <c r="D4803" s="192" t="s">
        <v>10238</v>
      </c>
      <c r="E4803" s="193" t="s">
        <v>10239</v>
      </c>
      <c r="F4803" s="40"/>
      <c r="G4803" s="40"/>
      <c r="H4803" s="40"/>
      <c r="I4803" s="40"/>
      <c r="J4803" s="40"/>
      <c r="K4803" s="40"/>
      <c r="L4803" s="40"/>
      <c r="M4803" s="40"/>
    </row>
    <row r="4804" spans="1:13" ht="15.75" customHeight="1" x14ac:dyDescent="0.15">
      <c r="A4804" s="45"/>
      <c r="B4804" s="35"/>
      <c r="C4804" s="40"/>
      <c r="D4804" s="192" t="s">
        <v>10240</v>
      </c>
      <c r="E4804" s="193" t="s">
        <v>10241</v>
      </c>
      <c r="F4804" s="40"/>
      <c r="G4804" s="40"/>
      <c r="H4804" s="40"/>
      <c r="I4804" s="40"/>
      <c r="J4804" s="40"/>
      <c r="K4804" s="40"/>
      <c r="L4804" s="40"/>
      <c r="M4804" s="40"/>
    </row>
    <row r="4805" spans="1:13" ht="15.75" customHeight="1" x14ac:dyDescent="0.15">
      <c r="A4805" s="45"/>
      <c r="B4805" s="35"/>
      <c r="C4805" s="40"/>
      <c r="D4805" s="192" t="s">
        <v>10242</v>
      </c>
      <c r="E4805" s="193" t="s">
        <v>10243</v>
      </c>
      <c r="F4805" s="40"/>
      <c r="G4805" s="40"/>
      <c r="H4805" s="40"/>
      <c r="I4805" s="40"/>
      <c r="J4805" s="40"/>
      <c r="K4805" s="40"/>
      <c r="L4805" s="40"/>
      <c r="M4805" s="40"/>
    </row>
    <row r="4806" spans="1:13" ht="15.75" customHeight="1" x14ac:dyDescent="0.15">
      <c r="A4806" s="45"/>
      <c r="B4806" s="35"/>
      <c r="C4806" s="40"/>
      <c r="D4806" s="192" t="s">
        <v>10244</v>
      </c>
      <c r="E4806" s="193" t="s">
        <v>10245</v>
      </c>
      <c r="F4806" s="40"/>
      <c r="G4806" s="40"/>
      <c r="H4806" s="40"/>
      <c r="I4806" s="40"/>
      <c r="J4806" s="40"/>
      <c r="K4806" s="40"/>
      <c r="L4806" s="40"/>
      <c r="M4806" s="40"/>
    </row>
    <row r="4807" spans="1:13" ht="15.75" customHeight="1" x14ac:dyDescent="0.15">
      <c r="A4807" s="45"/>
      <c r="B4807" s="35"/>
      <c r="C4807" s="40"/>
      <c r="D4807" s="192" t="s">
        <v>10246</v>
      </c>
      <c r="E4807" s="193" t="s">
        <v>10247</v>
      </c>
      <c r="F4807" s="40"/>
      <c r="G4807" s="40"/>
      <c r="H4807" s="40"/>
      <c r="I4807" s="40"/>
      <c r="J4807" s="40"/>
      <c r="K4807" s="40"/>
      <c r="L4807" s="40"/>
      <c r="M4807" s="40"/>
    </row>
    <row r="4808" spans="1:13" ht="15.75" customHeight="1" x14ac:dyDescent="0.15">
      <c r="A4808" s="45"/>
      <c r="B4808" s="35"/>
      <c r="C4808" s="40"/>
      <c r="D4808" s="192" t="s">
        <v>10248</v>
      </c>
      <c r="E4808" s="193" t="s">
        <v>10249</v>
      </c>
      <c r="F4808" s="40"/>
      <c r="G4808" s="40"/>
      <c r="H4808" s="40"/>
      <c r="I4808" s="40"/>
      <c r="J4808" s="40"/>
      <c r="K4808" s="40"/>
      <c r="L4808" s="40"/>
      <c r="M4808" s="40"/>
    </row>
    <row r="4809" spans="1:13" ht="15.75" customHeight="1" x14ac:dyDescent="0.15">
      <c r="A4809" s="45"/>
      <c r="B4809" s="35"/>
      <c r="C4809" s="40"/>
      <c r="D4809" s="192" t="s">
        <v>10250</v>
      </c>
      <c r="E4809" s="193" t="s">
        <v>10251</v>
      </c>
      <c r="F4809" s="40"/>
      <c r="G4809" s="40"/>
      <c r="H4809" s="40"/>
      <c r="I4809" s="40"/>
      <c r="J4809" s="40"/>
      <c r="K4809" s="40"/>
      <c r="L4809" s="40"/>
      <c r="M4809" s="40"/>
    </row>
    <row r="4810" spans="1:13" ht="15.75" customHeight="1" x14ac:dyDescent="0.15">
      <c r="A4810" s="45"/>
      <c r="B4810" s="35"/>
      <c r="C4810" s="40"/>
      <c r="D4810" s="192" t="s">
        <v>10252</v>
      </c>
      <c r="E4810" s="193" t="s">
        <v>10253</v>
      </c>
      <c r="F4810" s="40"/>
      <c r="G4810" s="40"/>
      <c r="H4810" s="40"/>
      <c r="I4810" s="40"/>
      <c r="J4810" s="40"/>
      <c r="K4810" s="40"/>
      <c r="L4810" s="40"/>
      <c r="M4810" s="40"/>
    </row>
    <row r="4811" spans="1:13" ht="15.75" customHeight="1" x14ac:dyDescent="0.15">
      <c r="A4811" s="45"/>
      <c r="B4811" s="35"/>
      <c r="C4811" s="40"/>
      <c r="D4811" s="192" t="s">
        <v>10254</v>
      </c>
      <c r="E4811" s="193" t="s">
        <v>10255</v>
      </c>
      <c r="F4811" s="40"/>
      <c r="G4811" s="40"/>
      <c r="H4811" s="40"/>
      <c r="I4811" s="40"/>
      <c r="J4811" s="40"/>
      <c r="K4811" s="40"/>
      <c r="L4811" s="40"/>
      <c r="M4811" s="40"/>
    </row>
    <row r="4812" spans="1:13" ht="15.75" customHeight="1" x14ac:dyDescent="0.15">
      <c r="A4812" s="45"/>
      <c r="B4812" s="35"/>
      <c r="C4812" s="40"/>
      <c r="D4812" s="192" t="s">
        <v>10256</v>
      </c>
      <c r="E4812" s="193" t="s">
        <v>10257</v>
      </c>
      <c r="F4812" s="40"/>
      <c r="G4812" s="40"/>
      <c r="H4812" s="40"/>
      <c r="I4812" s="40"/>
      <c r="J4812" s="40"/>
      <c r="K4812" s="40"/>
      <c r="L4812" s="40"/>
      <c r="M4812" s="40"/>
    </row>
    <row r="4813" spans="1:13" ht="15.75" customHeight="1" x14ac:dyDescent="0.15">
      <c r="A4813" s="45"/>
      <c r="B4813" s="35"/>
      <c r="C4813" s="40"/>
      <c r="D4813" s="192" t="s">
        <v>10258</v>
      </c>
      <c r="E4813" s="193" t="s">
        <v>10259</v>
      </c>
      <c r="F4813" s="40"/>
      <c r="G4813" s="40"/>
      <c r="H4813" s="40"/>
      <c r="I4813" s="40"/>
      <c r="J4813" s="40"/>
      <c r="K4813" s="40"/>
      <c r="L4813" s="40"/>
      <c r="M4813" s="40"/>
    </row>
    <row r="4814" spans="1:13" ht="15.75" customHeight="1" x14ac:dyDescent="0.15">
      <c r="A4814" s="45"/>
      <c r="B4814" s="35"/>
      <c r="C4814" s="40"/>
      <c r="D4814" s="192" t="s">
        <v>10260</v>
      </c>
      <c r="E4814" s="193" t="s">
        <v>10261</v>
      </c>
      <c r="F4814" s="40"/>
      <c r="G4814" s="40"/>
      <c r="H4814" s="40"/>
      <c r="I4814" s="40"/>
      <c r="J4814" s="40"/>
      <c r="K4814" s="40"/>
      <c r="L4814" s="40"/>
      <c r="M4814" s="40"/>
    </row>
    <row r="4815" spans="1:13" ht="15.75" customHeight="1" x14ac:dyDescent="0.15">
      <c r="A4815" s="45"/>
      <c r="B4815" s="35"/>
      <c r="C4815" s="40"/>
      <c r="D4815" s="192" t="s">
        <v>10262</v>
      </c>
      <c r="E4815" s="193" t="s">
        <v>10263</v>
      </c>
      <c r="F4815" s="40"/>
      <c r="G4815" s="40"/>
      <c r="H4815" s="40"/>
      <c r="I4815" s="40"/>
      <c r="J4815" s="40"/>
      <c r="K4815" s="40"/>
      <c r="L4815" s="40"/>
      <c r="M4815" s="40"/>
    </row>
    <row r="4816" spans="1:13" ht="15.75" customHeight="1" x14ac:dyDescent="0.15">
      <c r="A4816" s="45"/>
      <c r="B4816" s="35"/>
      <c r="C4816" s="40"/>
      <c r="D4816" s="192" t="s">
        <v>10264</v>
      </c>
      <c r="E4816" s="193" t="s">
        <v>10265</v>
      </c>
      <c r="F4816" s="40"/>
      <c r="G4816" s="40"/>
      <c r="H4816" s="40"/>
      <c r="I4816" s="40"/>
      <c r="J4816" s="40"/>
      <c r="K4816" s="40"/>
      <c r="L4816" s="40"/>
      <c r="M4816" s="40"/>
    </row>
    <row r="4817" spans="1:13" ht="15.75" customHeight="1" x14ac:dyDescent="0.15">
      <c r="A4817" s="45"/>
      <c r="B4817" s="35"/>
      <c r="C4817" s="40"/>
      <c r="D4817" s="192" t="s">
        <v>10266</v>
      </c>
      <c r="E4817" s="193" t="s">
        <v>10267</v>
      </c>
      <c r="F4817" s="40"/>
      <c r="G4817" s="40"/>
      <c r="H4817" s="40"/>
      <c r="I4817" s="40"/>
      <c r="J4817" s="40"/>
      <c r="K4817" s="40"/>
      <c r="L4817" s="40"/>
      <c r="M4817" s="40"/>
    </row>
    <row r="4818" spans="1:13" ht="15.75" customHeight="1" x14ac:dyDescent="0.15">
      <c r="A4818" s="45"/>
      <c r="B4818" s="35"/>
      <c r="C4818" s="40"/>
      <c r="D4818" s="192" t="s">
        <v>10268</v>
      </c>
      <c r="E4818" s="193" t="s">
        <v>10269</v>
      </c>
      <c r="F4818" s="40"/>
      <c r="G4818" s="40"/>
      <c r="H4818" s="40"/>
      <c r="I4818" s="40"/>
      <c r="J4818" s="40"/>
      <c r="K4818" s="40"/>
      <c r="L4818" s="40"/>
      <c r="M4818" s="40"/>
    </row>
    <row r="4819" spans="1:13" ht="15.75" customHeight="1" x14ac:dyDescent="0.15">
      <c r="A4819" s="45"/>
      <c r="B4819" s="35"/>
      <c r="C4819" s="40"/>
      <c r="D4819" s="192" t="s">
        <v>10270</v>
      </c>
      <c r="E4819" s="193" t="s">
        <v>10271</v>
      </c>
      <c r="F4819" s="40"/>
      <c r="G4819" s="40"/>
      <c r="H4819" s="40"/>
      <c r="I4819" s="40"/>
      <c r="J4819" s="40"/>
      <c r="K4819" s="40"/>
      <c r="L4819" s="40"/>
      <c r="M4819" s="40"/>
    </row>
    <row r="4820" spans="1:13" ht="15.75" customHeight="1" x14ac:dyDescent="0.15">
      <c r="A4820" s="45"/>
      <c r="B4820" s="35"/>
      <c r="C4820" s="40"/>
      <c r="D4820" s="192" t="s">
        <v>10272</v>
      </c>
      <c r="E4820" s="193" t="s">
        <v>10273</v>
      </c>
      <c r="F4820" s="40"/>
      <c r="G4820" s="40"/>
      <c r="H4820" s="40"/>
      <c r="I4820" s="40"/>
      <c r="J4820" s="40"/>
      <c r="K4820" s="40"/>
      <c r="L4820" s="40"/>
      <c r="M4820" s="40"/>
    </row>
    <row r="4821" spans="1:13" ht="15.75" customHeight="1" x14ac:dyDescent="0.15">
      <c r="A4821" s="45"/>
      <c r="B4821" s="35"/>
      <c r="C4821" s="40"/>
      <c r="D4821" s="192" t="s">
        <v>10274</v>
      </c>
      <c r="E4821" s="193" t="s">
        <v>10275</v>
      </c>
      <c r="F4821" s="40"/>
      <c r="G4821" s="40"/>
      <c r="H4821" s="40"/>
      <c r="I4821" s="40"/>
      <c r="J4821" s="40"/>
      <c r="K4821" s="40"/>
      <c r="L4821" s="40"/>
      <c r="M4821" s="40"/>
    </row>
    <row r="4822" spans="1:13" ht="15.75" customHeight="1" x14ac:dyDescent="0.15">
      <c r="A4822" s="45"/>
      <c r="B4822" s="35"/>
      <c r="C4822" s="40"/>
      <c r="D4822" s="192" t="s">
        <v>10276</v>
      </c>
      <c r="E4822" s="193" t="s">
        <v>10277</v>
      </c>
      <c r="F4822" s="40"/>
      <c r="G4822" s="40"/>
      <c r="H4822" s="40"/>
      <c r="I4822" s="40"/>
      <c r="J4822" s="40"/>
      <c r="K4822" s="40"/>
      <c r="L4822" s="40"/>
      <c r="M4822" s="40"/>
    </row>
    <row r="4823" spans="1:13" ht="15.75" customHeight="1" x14ac:dyDescent="0.15">
      <c r="A4823" s="45"/>
      <c r="B4823" s="35"/>
      <c r="C4823" s="40"/>
      <c r="D4823" s="192" t="s">
        <v>10278</v>
      </c>
      <c r="E4823" s="193" t="s">
        <v>10279</v>
      </c>
      <c r="F4823" s="40"/>
      <c r="G4823" s="40"/>
      <c r="H4823" s="40"/>
      <c r="I4823" s="40"/>
      <c r="J4823" s="40"/>
      <c r="K4823" s="40"/>
      <c r="L4823" s="40"/>
      <c r="M4823" s="40"/>
    </row>
    <row r="4824" spans="1:13" ht="15.75" customHeight="1" x14ac:dyDescent="0.15">
      <c r="A4824" s="45"/>
      <c r="B4824" s="35"/>
      <c r="C4824" s="40"/>
      <c r="D4824" s="192" t="s">
        <v>10280</v>
      </c>
      <c r="E4824" s="193" t="s">
        <v>10281</v>
      </c>
      <c r="F4824" s="40"/>
      <c r="G4824" s="40"/>
      <c r="H4824" s="40"/>
      <c r="I4824" s="40"/>
      <c r="J4824" s="40"/>
      <c r="K4824" s="40"/>
      <c r="L4824" s="40"/>
      <c r="M4824" s="40"/>
    </row>
    <row r="4825" spans="1:13" ht="15.75" customHeight="1" x14ac:dyDescent="0.15">
      <c r="A4825" s="45"/>
      <c r="B4825" s="35"/>
      <c r="C4825" s="40"/>
      <c r="D4825" s="192" t="s">
        <v>10282</v>
      </c>
      <c r="E4825" s="193" t="s">
        <v>10283</v>
      </c>
      <c r="F4825" s="40"/>
      <c r="G4825" s="40"/>
      <c r="H4825" s="40"/>
      <c r="I4825" s="40"/>
      <c r="J4825" s="40"/>
      <c r="K4825" s="40"/>
      <c r="L4825" s="40"/>
      <c r="M4825" s="40"/>
    </row>
    <row r="4826" spans="1:13" ht="15.75" customHeight="1" x14ac:dyDescent="0.15">
      <c r="A4826" s="45"/>
      <c r="B4826" s="35"/>
      <c r="C4826" s="40"/>
      <c r="D4826" s="192" t="s">
        <v>10284</v>
      </c>
      <c r="E4826" s="193" t="s">
        <v>10285</v>
      </c>
      <c r="F4826" s="40"/>
      <c r="G4826" s="40"/>
      <c r="H4826" s="40"/>
      <c r="I4826" s="40"/>
      <c r="J4826" s="40"/>
      <c r="K4826" s="40"/>
      <c r="L4826" s="40"/>
      <c r="M4826" s="40"/>
    </row>
    <row r="4827" spans="1:13" ht="15.75" customHeight="1" x14ac:dyDescent="0.15">
      <c r="A4827" s="45"/>
      <c r="B4827" s="35"/>
      <c r="C4827" s="40"/>
      <c r="D4827" s="192" t="s">
        <v>10286</v>
      </c>
      <c r="E4827" s="193" t="s">
        <v>10287</v>
      </c>
      <c r="F4827" s="40"/>
      <c r="G4827" s="40"/>
      <c r="H4827" s="40"/>
      <c r="I4827" s="40"/>
      <c r="J4827" s="40"/>
      <c r="K4827" s="40"/>
      <c r="L4827" s="40"/>
      <c r="M4827" s="40"/>
    </row>
    <row r="4828" spans="1:13" ht="15.75" customHeight="1" x14ac:dyDescent="0.15">
      <c r="A4828" s="45"/>
      <c r="B4828" s="35"/>
      <c r="C4828" s="40"/>
      <c r="D4828" s="192" t="s">
        <v>10288</v>
      </c>
      <c r="E4828" s="193" t="s">
        <v>10289</v>
      </c>
      <c r="F4828" s="40"/>
      <c r="G4828" s="40"/>
      <c r="H4828" s="40"/>
      <c r="I4828" s="40"/>
      <c r="J4828" s="40"/>
      <c r="K4828" s="40"/>
      <c r="L4828" s="40"/>
      <c r="M4828" s="40"/>
    </row>
    <row r="4829" spans="1:13" ht="15.75" customHeight="1" x14ac:dyDescent="0.15">
      <c r="A4829" s="45"/>
      <c r="B4829" s="35"/>
      <c r="C4829" s="40"/>
      <c r="D4829" s="192" t="s">
        <v>10290</v>
      </c>
      <c r="E4829" s="193" t="s">
        <v>10291</v>
      </c>
      <c r="F4829" s="40"/>
      <c r="G4829" s="40"/>
      <c r="H4829" s="40"/>
      <c r="I4829" s="40"/>
      <c r="J4829" s="40"/>
      <c r="K4829" s="40"/>
      <c r="L4829" s="40"/>
      <c r="M4829" s="40"/>
    </row>
    <row r="4830" spans="1:13" ht="15.75" customHeight="1" x14ac:dyDescent="0.15">
      <c r="A4830" s="45"/>
      <c r="B4830" s="35"/>
      <c r="C4830" s="40"/>
      <c r="D4830" s="192" t="s">
        <v>10292</v>
      </c>
      <c r="E4830" s="193" t="s">
        <v>10293</v>
      </c>
      <c r="F4830" s="40"/>
      <c r="G4830" s="40"/>
      <c r="H4830" s="40"/>
      <c r="I4830" s="40"/>
      <c r="J4830" s="40"/>
      <c r="K4830" s="40"/>
      <c r="L4830" s="40"/>
      <c r="M4830" s="40"/>
    </row>
    <row r="4831" spans="1:13" ht="15.75" customHeight="1" x14ac:dyDescent="0.15">
      <c r="A4831" s="45"/>
      <c r="B4831" s="35"/>
      <c r="C4831" s="40"/>
      <c r="D4831" s="192" t="s">
        <v>10294</v>
      </c>
      <c r="E4831" s="193" t="s">
        <v>10295</v>
      </c>
      <c r="F4831" s="40"/>
      <c r="G4831" s="40"/>
      <c r="H4831" s="40"/>
      <c r="I4831" s="40"/>
      <c r="J4831" s="40"/>
      <c r="K4831" s="40"/>
      <c r="L4831" s="40"/>
      <c r="M4831" s="40"/>
    </row>
    <row r="4832" spans="1:13" ht="15.75" customHeight="1" x14ac:dyDescent="0.15">
      <c r="A4832" s="45"/>
      <c r="B4832" s="35"/>
      <c r="C4832" s="40"/>
      <c r="D4832" s="192" t="s">
        <v>10296</v>
      </c>
      <c r="E4832" s="193" t="s">
        <v>10297</v>
      </c>
      <c r="F4832" s="40"/>
      <c r="G4832" s="40"/>
      <c r="H4832" s="40"/>
      <c r="I4832" s="40"/>
      <c r="J4832" s="40"/>
      <c r="K4832" s="40"/>
      <c r="L4832" s="40"/>
      <c r="M4832" s="40"/>
    </row>
    <row r="4833" spans="1:13" ht="15.75" customHeight="1" x14ac:dyDescent="0.15">
      <c r="A4833" s="45"/>
      <c r="B4833" s="35"/>
      <c r="C4833" s="40"/>
      <c r="D4833" s="192" t="s">
        <v>10298</v>
      </c>
      <c r="E4833" s="193" t="s">
        <v>10299</v>
      </c>
      <c r="F4833" s="40"/>
      <c r="G4833" s="40"/>
      <c r="H4833" s="40"/>
      <c r="I4833" s="40"/>
      <c r="J4833" s="40"/>
      <c r="K4833" s="40"/>
      <c r="L4833" s="40"/>
      <c r="M4833" s="40"/>
    </row>
    <row r="4834" spans="1:13" ht="15.75" customHeight="1" x14ac:dyDescent="0.15">
      <c r="A4834" s="45"/>
      <c r="B4834" s="35"/>
      <c r="C4834" s="40"/>
      <c r="D4834" s="192" t="s">
        <v>10300</v>
      </c>
      <c r="E4834" s="193" t="s">
        <v>10301</v>
      </c>
      <c r="F4834" s="40"/>
      <c r="G4834" s="40"/>
      <c r="H4834" s="40"/>
      <c r="I4834" s="40"/>
      <c r="J4834" s="40"/>
      <c r="K4834" s="40"/>
      <c r="L4834" s="40"/>
      <c r="M4834" s="40"/>
    </row>
    <row r="4835" spans="1:13" ht="15.75" customHeight="1" x14ac:dyDescent="0.15">
      <c r="A4835" s="45"/>
      <c r="B4835" s="35"/>
      <c r="C4835" s="40"/>
      <c r="D4835" s="192" t="s">
        <v>10302</v>
      </c>
      <c r="E4835" s="193" t="s">
        <v>10303</v>
      </c>
      <c r="F4835" s="40"/>
      <c r="G4835" s="40"/>
      <c r="H4835" s="40"/>
      <c r="I4835" s="40"/>
      <c r="J4835" s="40"/>
      <c r="K4835" s="40"/>
      <c r="L4835" s="40"/>
      <c r="M4835" s="40"/>
    </row>
    <row r="4836" spans="1:13" ht="15.75" customHeight="1" x14ac:dyDescent="0.15">
      <c r="A4836" s="45"/>
      <c r="B4836" s="35"/>
      <c r="C4836" s="40"/>
      <c r="D4836" s="192" t="s">
        <v>10304</v>
      </c>
      <c r="E4836" s="193" t="s">
        <v>10305</v>
      </c>
      <c r="F4836" s="40"/>
      <c r="G4836" s="40"/>
      <c r="H4836" s="40"/>
      <c r="I4836" s="40"/>
      <c r="J4836" s="40"/>
      <c r="K4836" s="40"/>
      <c r="L4836" s="40"/>
      <c r="M4836" s="40"/>
    </row>
    <row r="4837" spans="1:13" ht="15.75" customHeight="1" x14ac:dyDescent="0.15">
      <c r="A4837" s="45"/>
      <c r="B4837" s="35"/>
      <c r="C4837" s="40"/>
      <c r="D4837" s="192" t="s">
        <v>10306</v>
      </c>
      <c r="E4837" s="193" t="s">
        <v>10307</v>
      </c>
      <c r="F4837" s="40"/>
      <c r="G4837" s="40"/>
      <c r="H4837" s="40"/>
      <c r="I4837" s="40"/>
      <c r="J4837" s="40"/>
      <c r="K4837" s="40"/>
      <c r="L4837" s="40"/>
      <c r="M4837" s="40"/>
    </row>
    <row r="4838" spans="1:13" ht="15.75" customHeight="1" x14ac:dyDescent="0.15">
      <c r="A4838" s="45"/>
      <c r="B4838" s="35"/>
      <c r="C4838" s="40"/>
      <c r="D4838" s="192" t="s">
        <v>10308</v>
      </c>
      <c r="E4838" s="193" t="s">
        <v>10309</v>
      </c>
      <c r="F4838" s="40"/>
      <c r="G4838" s="40"/>
      <c r="H4838" s="40"/>
      <c r="I4838" s="40"/>
      <c r="J4838" s="40"/>
      <c r="K4838" s="40"/>
      <c r="L4838" s="40"/>
      <c r="M4838" s="40"/>
    </row>
    <row r="4839" spans="1:13" ht="15.75" customHeight="1" x14ac:dyDescent="0.15">
      <c r="A4839" s="45"/>
      <c r="B4839" s="35"/>
      <c r="C4839" s="40"/>
      <c r="D4839" s="192" t="s">
        <v>10310</v>
      </c>
      <c r="E4839" s="193" t="s">
        <v>10311</v>
      </c>
      <c r="F4839" s="40"/>
      <c r="G4839" s="40"/>
      <c r="H4839" s="40"/>
      <c r="I4839" s="40"/>
      <c r="J4839" s="40"/>
      <c r="K4839" s="40"/>
      <c r="L4839" s="40"/>
      <c r="M4839" s="40"/>
    </row>
    <row r="4840" spans="1:13" ht="15.75" customHeight="1" x14ac:dyDescent="0.15">
      <c r="A4840" s="45"/>
      <c r="B4840" s="35"/>
      <c r="C4840" s="40"/>
      <c r="D4840" s="192" t="s">
        <v>10312</v>
      </c>
      <c r="E4840" s="193" t="s">
        <v>10313</v>
      </c>
      <c r="F4840" s="40"/>
      <c r="G4840" s="40"/>
      <c r="H4840" s="40"/>
      <c r="I4840" s="40"/>
      <c r="J4840" s="40"/>
      <c r="K4840" s="40"/>
      <c r="L4840" s="40"/>
      <c r="M4840" s="40"/>
    </row>
    <row r="4841" spans="1:13" ht="15.75" customHeight="1" x14ac:dyDescent="0.15">
      <c r="A4841" s="45"/>
      <c r="B4841" s="35"/>
      <c r="C4841" s="40"/>
      <c r="D4841" s="192" t="s">
        <v>10314</v>
      </c>
      <c r="E4841" s="193" t="s">
        <v>10315</v>
      </c>
      <c r="F4841" s="40"/>
      <c r="G4841" s="40"/>
      <c r="H4841" s="40"/>
      <c r="I4841" s="40"/>
      <c r="J4841" s="40"/>
      <c r="K4841" s="40"/>
      <c r="L4841" s="40"/>
      <c r="M4841" s="40"/>
    </row>
    <row r="4842" spans="1:13" ht="15.75" customHeight="1" x14ac:dyDescent="0.15">
      <c r="A4842" s="45"/>
      <c r="B4842" s="35"/>
      <c r="C4842" s="40"/>
      <c r="D4842" s="192" t="s">
        <v>10316</v>
      </c>
      <c r="E4842" s="193" t="s">
        <v>10317</v>
      </c>
      <c r="F4842" s="40"/>
      <c r="G4842" s="40"/>
      <c r="H4842" s="40"/>
      <c r="I4842" s="40"/>
      <c r="J4842" s="40"/>
      <c r="K4842" s="40"/>
      <c r="L4842" s="40"/>
      <c r="M4842" s="40"/>
    </row>
    <row r="4843" spans="1:13" ht="15.75" customHeight="1" x14ac:dyDescent="0.15">
      <c r="A4843" s="45"/>
      <c r="B4843" s="35"/>
      <c r="C4843" s="40"/>
      <c r="D4843" s="192" t="s">
        <v>10318</v>
      </c>
      <c r="E4843" s="193" t="s">
        <v>10319</v>
      </c>
      <c r="F4843" s="40"/>
      <c r="G4843" s="40"/>
      <c r="H4843" s="40"/>
      <c r="I4843" s="40"/>
      <c r="J4843" s="40"/>
      <c r="K4843" s="40"/>
      <c r="L4843" s="40"/>
      <c r="M4843" s="40"/>
    </row>
    <row r="4844" spans="1:13" ht="15.75" customHeight="1" x14ac:dyDescent="0.15">
      <c r="A4844" s="45"/>
      <c r="B4844" s="35"/>
      <c r="C4844" s="40"/>
      <c r="D4844" s="192" t="s">
        <v>10320</v>
      </c>
      <c r="E4844" s="193" t="s">
        <v>10321</v>
      </c>
      <c r="F4844" s="40"/>
      <c r="G4844" s="40"/>
      <c r="H4844" s="40"/>
      <c r="I4844" s="40"/>
      <c r="J4844" s="40"/>
      <c r="K4844" s="40"/>
      <c r="L4844" s="40"/>
      <c r="M4844" s="40"/>
    </row>
    <row r="4845" spans="1:13" ht="15.75" customHeight="1" x14ac:dyDescent="0.15">
      <c r="A4845" s="45"/>
      <c r="B4845" s="35"/>
      <c r="C4845" s="40"/>
      <c r="D4845" s="192" t="s">
        <v>10322</v>
      </c>
      <c r="E4845" s="193" t="s">
        <v>10323</v>
      </c>
      <c r="F4845" s="40"/>
      <c r="G4845" s="40"/>
      <c r="H4845" s="40"/>
      <c r="I4845" s="40"/>
      <c r="J4845" s="40"/>
      <c r="K4845" s="40"/>
      <c r="L4845" s="40"/>
      <c r="M4845" s="40"/>
    </row>
    <row r="4846" spans="1:13" ht="15.75" customHeight="1" x14ac:dyDescent="0.15">
      <c r="A4846" s="45"/>
      <c r="B4846" s="35"/>
      <c r="C4846" s="40"/>
      <c r="D4846" s="192" t="s">
        <v>10324</v>
      </c>
      <c r="E4846" s="193" t="s">
        <v>10325</v>
      </c>
      <c r="F4846" s="40"/>
      <c r="G4846" s="40"/>
      <c r="H4846" s="40"/>
      <c r="I4846" s="40"/>
      <c r="J4846" s="40"/>
      <c r="K4846" s="40"/>
      <c r="L4846" s="40"/>
      <c r="M4846" s="40"/>
    </row>
    <row r="4847" spans="1:13" ht="15.75" customHeight="1" x14ac:dyDescent="0.15">
      <c r="A4847" s="45"/>
      <c r="B4847" s="35"/>
      <c r="C4847" s="40"/>
      <c r="D4847" s="192" t="s">
        <v>10326</v>
      </c>
      <c r="E4847" s="193" t="s">
        <v>10327</v>
      </c>
      <c r="F4847" s="40"/>
      <c r="G4847" s="40"/>
      <c r="H4847" s="40"/>
      <c r="I4847" s="40"/>
      <c r="J4847" s="40"/>
      <c r="K4847" s="40"/>
      <c r="L4847" s="40"/>
      <c r="M4847" s="40"/>
    </row>
    <row r="4848" spans="1:13" ht="15.75" customHeight="1" x14ac:dyDescent="0.15">
      <c r="A4848" s="45"/>
      <c r="B4848" s="35"/>
      <c r="C4848" s="40"/>
      <c r="D4848" s="192" t="s">
        <v>10328</v>
      </c>
      <c r="E4848" s="193" t="s">
        <v>10329</v>
      </c>
      <c r="F4848" s="40"/>
      <c r="G4848" s="40"/>
      <c r="H4848" s="40"/>
      <c r="I4848" s="40"/>
      <c r="J4848" s="40"/>
      <c r="K4848" s="40"/>
      <c r="L4848" s="40"/>
      <c r="M4848" s="40"/>
    </row>
    <row r="4849" spans="1:13" ht="15.75" customHeight="1" x14ac:dyDescent="0.15">
      <c r="A4849" s="45"/>
      <c r="B4849" s="35"/>
      <c r="C4849" s="40"/>
      <c r="D4849" s="192" t="s">
        <v>10330</v>
      </c>
      <c r="E4849" s="193" t="s">
        <v>10331</v>
      </c>
      <c r="F4849" s="40"/>
      <c r="G4849" s="40"/>
      <c r="H4849" s="40"/>
      <c r="I4849" s="40"/>
      <c r="J4849" s="40"/>
      <c r="K4849" s="40"/>
      <c r="L4849" s="40"/>
      <c r="M4849" s="40"/>
    </row>
    <row r="4850" spans="1:13" ht="15.75" customHeight="1" x14ac:dyDescent="0.15">
      <c r="A4850" s="45"/>
      <c r="B4850" s="35"/>
      <c r="C4850" s="40"/>
      <c r="D4850" s="192" t="s">
        <v>10332</v>
      </c>
      <c r="E4850" s="193" t="s">
        <v>10333</v>
      </c>
      <c r="F4850" s="40"/>
      <c r="G4850" s="40"/>
      <c r="H4850" s="40"/>
      <c r="I4850" s="40"/>
      <c r="J4850" s="40"/>
      <c r="K4850" s="40"/>
      <c r="L4850" s="40"/>
      <c r="M4850" s="40"/>
    </row>
    <row r="4851" spans="1:13" ht="15.75" customHeight="1" x14ac:dyDescent="0.15">
      <c r="A4851" s="45"/>
      <c r="B4851" s="35"/>
      <c r="C4851" s="40"/>
      <c r="D4851" s="192" t="s">
        <v>10334</v>
      </c>
      <c r="E4851" s="193" t="s">
        <v>10335</v>
      </c>
      <c r="F4851" s="40"/>
      <c r="G4851" s="40"/>
      <c r="H4851" s="40"/>
      <c r="I4851" s="40"/>
      <c r="J4851" s="40"/>
      <c r="K4851" s="40"/>
      <c r="L4851" s="40"/>
      <c r="M4851" s="40"/>
    </row>
    <row r="4852" spans="1:13" ht="15.75" customHeight="1" x14ac:dyDescent="0.15">
      <c r="A4852" s="45"/>
      <c r="B4852" s="35"/>
      <c r="C4852" s="40"/>
      <c r="D4852" s="192" t="s">
        <v>10336</v>
      </c>
      <c r="E4852" s="193" t="s">
        <v>10337</v>
      </c>
      <c r="F4852" s="40"/>
      <c r="G4852" s="40"/>
      <c r="H4852" s="40"/>
      <c r="I4852" s="40"/>
      <c r="J4852" s="40"/>
      <c r="K4852" s="40"/>
      <c r="L4852" s="40"/>
      <c r="M4852" s="40"/>
    </row>
    <row r="4853" spans="1:13" ht="15.75" customHeight="1" x14ac:dyDescent="0.15">
      <c r="A4853" s="45"/>
      <c r="B4853" s="35"/>
      <c r="C4853" s="40"/>
      <c r="D4853" s="192" t="s">
        <v>10338</v>
      </c>
      <c r="E4853" s="193" t="s">
        <v>10339</v>
      </c>
      <c r="F4853" s="40"/>
      <c r="G4853" s="40"/>
      <c r="H4853" s="40"/>
      <c r="I4853" s="40"/>
      <c r="J4853" s="40"/>
      <c r="K4853" s="40"/>
      <c r="L4853" s="40"/>
      <c r="M4853" s="40"/>
    </row>
    <row r="4854" spans="1:13" ht="15.75" customHeight="1" x14ac:dyDescent="0.15">
      <c r="A4854" s="45"/>
      <c r="B4854" s="35"/>
      <c r="C4854" s="40"/>
      <c r="D4854" s="192" t="s">
        <v>10340</v>
      </c>
      <c r="E4854" s="193" t="s">
        <v>10341</v>
      </c>
      <c r="F4854" s="40"/>
      <c r="G4854" s="40"/>
      <c r="H4854" s="40"/>
      <c r="I4854" s="40"/>
      <c r="J4854" s="40"/>
      <c r="K4854" s="40"/>
      <c r="L4854" s="40"/>
      <c r="M4854" s="40"/>
    </row>
    <row r="4855" spans="1:13" ht="15.75" customHeight="1" x14ac:dyDescent="0.15">
      <c r="A4855" s="45"/>
      <c r="B4855" s="35"/>
      <c r="C4855" s="40"/>
      <c r="D4855" s="192" t="s">
        <v>10342</v>
      </c>
      <c r="E4855" s="193" t="s">
        <v>10343</v>
      </c>
      <c r="F4855" s="40"/>
      <c r="G4855" s="40"/>
      <c r="H4855" s="40"/>
      <c r="I4855" s="40"/>
      <c r="J4855" s="40"/>
      <c r="K4855" s="40"/>
      <c r="L4855" s="40"/>
      <c r="M4855" s="40"/>
    </row>
    <row r="4856" spans="1:13" ht="15.75" customHeight="1" x14ac:dyDescent="0.15">
      <c r="A4856" s="45"/>
      <c r="B4856" s="35"/>
      <c r="C4856" s="40"/>
      <c r="D4856" s="192" t="s">
        <v>10344</v>
      </c>
      <c r="E4856" s="193" t="s">
        <v>10345</v>
      </c>
      <c r="F4856" s="40"/>
      <c r="G4856" s="40"/>
      <c r="H4856" s="40"/>
      <c r="I4856" s="40"/>
      <c r="J4856" s="40"/>
      <c r="K4856" s="40"/>
      <c r="L4856" s="40"/>
      <c r="M4856" s="40"/>
    </row>
    <row r="4857" spans="1:13" ht="15.75" customHeight="1" x14ac:dyDescent="0.15">
      <c r="A4857" s="45"/>
      <c r="B4857" s="35"/>
      <c r="C4857" s="40"/>
      <c r="D4857" s="192" t="s">
        <v>10346</v>
      </c>
      <c r="E4857" s="193" t="s">
        <v>10347</v>
      </c>
      <c r="F4857" s="40"/>
      <c r="G4857" s="40"/>
      <c r="H4857" s="40"/>
      <c r="I4857" s="40"/>
      <c r="J4857" s="40"/>
      <c r="K4857" s="40"/>
      <c r="L4857" s="40"/>
      <c r="M4857" s="40"/>
    </row>
    <row r="4858" spans="1:13" ht="15.75" customHeight="1" x14ac:dyDescent="0.15">
      <c r="A4858" s="45"/>
      <c r="B4858" s="35"/>
      <c r="C4858" s="40"/>
      <c r="D4858" s="192" t="s">
        <v>10348</v>
      </c>
      <c r="E4858" s="193" t="s">
        <v>10349</v>
      </c>
      <c r="F4858" s="40"/>
      <c r="G4858" s="40"/>
      <c r="H4858" s="40"/>
      <c r="I4858" s="40"/>
      <c r="J4858" s="40"/>
      <c r="K4858" s="40"/>
      <c r="L4858" s="40"/>
      <c r="M4858" s="40"/>
    </row>
    <row r="4859" spans="1:13" ht="15.75" customHeight="1" x14ac:dyDescent="0.15">
      <c r="A4859" s="45"/>
      <c r="B4859" s="35"/>
      <c r="C4859" s="40"/>
      <c r="D4859" s="192" t="s">
        <v>10350</v>
      </c>
      <c r="E4859" s="193" t="s">
        <v>10351</v>
      </c>
      <c r="F4859" s="40"/>
      <c r="G4859" s="40"/>
      <c r="H4859" s="40"/>
      <c r="I4859" s="40"/>
      <c r="J4859" s="40"/>
      <c r="K4859" s="40"/>
      <c r="L4859" s="40"/>
      <c r="M4859" s="40"/>
    </row>
    <row r="4860" spans="1:13" ht="15.75" customHeight="1" x14ac:dyDescent="0.15">
      <c r="A4860" s="45"/>
      <c r="B4860" s="35"/>
      <c r="C4860" s="40"/>
      <c r="D4860" s="192" t="s">
        <v>10352</v>
      </c>
      <c r="E4860" s="193" t="s">
        <v>10353</v>
      </c>
      <c r="F4860" s="40"/>
      <c r="G4860" s="40"/>
      <c r="H4860" s="40"/>
      <c r="I4860" s="40"/>
      <c r="J4860" s="40"/>
      <c r="K4860" s="40"/>
      <c r="L4860" s="40"/>
      <c r="M4860" s="40"/>
    </row>
    <row r="4861" spans="1:13" ht="15.75" customHeight="1" x14ac:dyDescent="0.15">
      <c r="A4861" s="45"/>
      <c r="B4861" s="35"/>
      <c r="C4861" s="40"/>
      <c r="D4861" s="192" t="s">
        <v>10354</v>
      </c>
      <c r="E4861" s="193" t="s">
        <v>10355</v>
      </c>
      <c r="F4861" s="40"/>
      <c r="G4861" s="40"/>
      <c r="H4861" s="40"/>
      <c r="I4861" s="40"/>
      <c r="J4861" s="40"/>
      <c r="K4861" s="40"/>
      <c r="L4861" s="40"/>
      <c r="M4861" s="40"/>
    </row>
    <row r="4862" spans="1:13" ht="15.75" customHeight="1" x14ac:dyDescent="0.15">
      <c r="A4862" s="45"/>
      <c r="B4862" s="35"/>
      <c r="C4862" s="40"/>
      <c r="D4862" s="192" t="s">
        <v>10356</v>
      </c>
      <c r="E4862" s="193" t="s">
        <v>10357</v>
      </c>
      <c r="F4862" s="40"/>
      <c r="G4862" s="40"/>
      <c r="H4862" s="40"/>
      <c r="I4862" s="40"/>
      <c r="J4862" s="40"/>
      <c r="K4862" s="40"/>
      <c r="L4862" s="40"/>
      <c r="M4862" s="40"/>
    </row>
    <row r="4863" spans="1:13" ht="15.75" customHeight="1" x14ac:dyDescent="0.15">
      <c r="A4863" s="45"/>
      <c r="B4863" s="35"/>
      <c r="C4863" s="40"/>
      <c r="D4863" s="192" t="s">
        <v>10358</v>
      </c>
      <c r="E4863" s="193" t="s">
        <v>10359</v>
      </c>
      <c r="F4863" s="40"/>
      <c r="G4863" s="40"/>
      <c r="H4863" s="40"/>
      <c r="I4863" s="40"/>
      <c r="J4863" s="40"/>
      <c r="K4863" s="40"/>
      <c r="L4863" s="40"/>
      <c r="M4863" s="40"/>
    </row>
    <row r="4864" spans="1:13" ht="15.75" customHeight="1" x14ac:dyDescent="0.15">
      <c r="A4864" s="45"/>
      <c r="B4864" s="35"/>
      <c r="C4864" s="40"/>
      <c r="D4864" s="192" t="s">
        <v>10360</v>
      </c>
      <c r="E4864" s="193" t="s">
        <v>10361</v>
      </c>
      <c r="F4864" s="40"/>
      <c r="G4864" s="40"/>
      <c r="H4864" s="40"/>
      <c r="I4864" s="40"/>
      <c r="J4864" s="40"/>
      <c r="K4864" s="40"/>
      <c r="L4864" s="40"/>
      <c r="M4864" s="40"/>
    </row>
    <row r="4865" spans="1:13" ht="15.75" customHeight="1" x14ac:dyDescent="0.15">
      <c r="A4865" s="45"/>
      <c r="B4865" s="35"/>
      <c r="C4865" s="40"/>
      <c r="D4865" s="192" t="s">
        <v>10362</v>
      </c>
      <c r="E4865" s="193" t="s">
        <v>10363</v>
      </c>
      <c r="F4865" s="40"/>
      <c r="G4865" s="40"/>
      <c r="H4865" s="40"/>
      <c r="I4865" s="40"/>
      <c r="J4865" s="40"/>
      <c r="K4865" s="40"/>
      <c r="L4865" s="40"/>
      <c r="M4865" s="40"/>
    </row>
    <row r="4866" spans="1:13" ht="15.75" customHeight="1" x14ac:dyDescent="0.15">
      <c r="A4866" s="45"/>
      <c r="B4866" s="35"/>
      <c r="C4866" s="40"/>
      <c r="D4866" s="192" t="s">
        <v>10364</v>
      </c>
      <c r="E4866" s="193" t="s">
        <v>10365</v>
      </c>
      <c r="F4866" s="40"/>
      <c r="G4866" s="40"/>
      <c r="H4866" s="40"/>
      <c r="I4866" s="40"/>
      <c r="J4866" s="40"/>
      <c r="K4866" s="40"/>
      <c r="L4866" s="40"/>
      <c r="M4866" s="40"/>
    </row>
    <row r="4867" spans="1:13" ht="15.75" customHeight="1" x14ac:dyDescent="0.15">
      <c r="A4867" s="45"/>
      <c r="B4867" s="35"/>
      <c r="C4867" s="40"/>
      <c r="D4867" s="192" t="s">
        <v>10366</v>
      </c>
      <c r="E4867" s="193" t="s">
        <v>10367</v>
      </c>
      <c r="F4867" s="40"/>
      <c r="G4867" s="40"/>
      <c r="H4867" s="40"/>
      <c r="I4867" s="40"/>
      <c r="J4867" s="40"/>
      <c r="K4867" s="40"/>
      <c r="L4867" s="40"/>
      <c r="M4867" s="40"/>
    </row>
    <row r="4868" spans="1:13" ht="15.75" customHeight="1" x14ac:dyDescent="0.15">
      <c r="A4868" s="45"/>
      <c r="B4868" s="35"/>
      <c r="C4868" s="40"/>
      <c r="D4868" s="192" t="s">
        <v>10368</v>
      </c>
      <c r="E4868" s="193" t="s">
        <v>10369</v>
      </c>
      <c r="F4868" s="40"/>
      <c r="G4868" s="40"/>
      <c r="H4868" s="40"/>
      <c r="I4868" s="40"/>
      <c r="J4868" s="40"/>
      <c r="K4868" s="40"/>
      <c r="L4868" s="40"/>
      <c r="M4868" s="40"/>
    </row>
    <row r="4869" spans="1:13" ht="15.75" customHeight="1" x14ac:dyDescent="0.15">
      <c r="A4869" s="45"/>
      <c r="B4869" s="35"/>
      <c r="C4869" s="40"/>
      <c r="D4869" s="192" t="s">
        <v>10370</v>
      </c>
      <c r="E4869" s="193" t="s">
        <v>10371</v>
      </c>
      <c r="F4869" s="40"/>
      <c r="G4869" s="40"/>
      <c r="H4869" s="40"/>
      <c r="I4869" s="40"/>
      <c r="J4869" s="40"/>
      <c r="K4869" s="40"/>
      <c r="L4869" s="40"/>
      <c r="M4869" s="40"/>
    </row>
    <row r="4870" spans="1:13" ht="15.75" customHeight="1" x14ac:dyDescent="0.15">
      <c r="A4870" s="45"/>
      <c r="B4870" s="35"/>
      <c r="C4870" s="40"/>
      <c r="D4870" s="192" t="s">
        <v>10372</v>
      </c>
      <c r="E4870" s="193" t="s">
        <v>10373</v>
      </c>
      <c r="F4870" s="40"/>
      <c r="G4870" s="40"/>
      <c r="H4870" s="40"/>
      <c r="I4870" s="40"/>
      <c r="J4870" s="40"/>
      <c r="K4870" s="40"/>
      <c r="L4870" s="40"/>
      <c r="M4870" s="40"/>
    </row>
    <row r="4871" spans="1:13" ht="15.75" customHeight="1" x14ac:dyDescent="0.15">
      <c r="A4871" s="45"/>
      <c r="B4871" s="35"/>
      <c r="C4871" s="40"/>
      <c r="D4871" s="192" t="s">
        <v>10374</v>
      </c>
      <c r="E4871" s="193" t="s">
        <v>10375</v>
      </c>
      <c r="F4871" s="40"/>
      <c r="G4871" s="40"/>
      <c r="H4871" s="40"/>
      <c r="I4871" s="40"/>
      <c r="J4871" s="40"/>
      <c r="K4871" s="40"/>
      <c r="L4871" s="40"/>
      <c r="M4871" s="40"/>
    </row>
    <row r="4872" spans="1:13" ht="15.75" customHeight="1" x14ac:dyDescent="0.15">
      <c r="A4872" s="45"/>
      <c r="B4872" s="35"/>
      <c r="C4872" s="40"/>
      <c r="D4872" s="192" t="s">
        <v>10376</v>
      </c>
      <c r="E4872" s="193" t="s">
        <v>10377</v>
      </c>
      <c r="F4872" s="40"/>
      <c r="G4872" s="40"/>
      <c r="H4872" s="40"/>
      <c r="I4872" s="40"/>
      <c r="J4872" s="40"/>
      <c r="K4872" s="40"/>
      <c r="L4872" s="40"/>
      <c r="M4872" s="40"/>
    </row>
    <row r="4873" spans="1:13" ht="15.75" customHeight="1" x14ac:dyDescent="0.15">
      <c r="A4873" s="45"/>
      <c r="B4873" s="35"/>
      <c r="C4873" s="40"/>
      <c r="D4873" s="192" t="s">
        <v>10378</v>
      </c>
      <c r="E4873" s="193" t="s">
        <v>10379</v>
      </c>
      <c r="F4873" s="40"/>
      <c r="G4873" s="40"/>
      <c r="H4873" s="40"/>
      <c r="I4873" s="40"/>
      <c r="J4873" s="40"/>
      <c r="K4873" s="40"/>
      <c r="L4873" s="40"/>
      <c r="M4873" s="40"/>
    </row>
    <row r="4874" spans="1:13" ht="15.75" customHeight="1" x14ac:dyDescent="0.15">
      <c r="A4874" s="45"/>
      <c r="B4874" s="35"/>
      <c r="C4874" s="40"/>
      <c r="D4874" s="192" t="s">
        <v>10380</v>
      </c>
      <c r="E4874" s="193" t="s">
        <v>10381</v>
      </c>
      <c r="F4874" s="40"/>
      <c r="G4874" s="40"/>
      <c r="H4874" s="40"/>
      <c r="I4874" s="40"/>
      <c r="J4874" s="40"/>
      <c r="K4874" s="40"/>
      <c r="L4874" s="40"/>
      <c r="M4874" s="40"/>
    </row>
    <row r="4875" spans="1:13" ht="15.75" customHeight="1" x14ac:dyDescent="0.15">
      <c r="A4875" s="45"/>
      <c r="B4875" s="35"/>
      <c r="C4875" s="40"/>
      <c r="D4875" s="192" t="s">
        <v>10382</v>
      </c>
      <c r="E4875" s="193" t="s">
        <v>10383</v>
      </c>
      <c r="F4875" s="40"/>
      <c r="G4875" s="40"/>
      <c r="H4875" s="40"/>
      <c r="I4875" s="40"/>
      <c r="J4875" s="40"/>
      <c r="K4875" s="40"/>
      <c r="L4875" s="40"/>
      <c r="M4875" s="40"/>
    </row>
    <row r="4876" spans="1:13" ht="15.75" customHeight="1" x14ac:dyDescent="0.15">
      <c r="A4876" s="45"/>
      <c r="B4876" s="35"/>
      <c r="C4876" s="40"/>
      <c r="D4876" s="192" t="s">
        <v>10384</v>
      </c>
      <c r="E4876" s="193" t="s">
        <v>10385</v>
      </c>
      <c r="F4876" s="40"/>
      <c r="G4876" s="40"/>
      <c r="H4876" s="40"/>
      <c r="I4876" s="40"/>
      <c r="J4876" s="40"/>
      <c r="K4876" s="40"/>
      <c r="L4876" s="40"/>
      <c r="M4876" s="40"/>
    </row>
    <row r="4877" spans="1:13" ht="15.75" customHeight="1" x14ac:dyDescent="0.15">
      <c r="A4877" s="45"/>
      <c r="B4877" s="35"/>
      <c r="C4877" s="40"/>
      <c r="D4877" s="192" t="s">
        <v>10386</v>
      </c>
      <c r="E4877" s="193" t="s">
        <v>10387</v>
      </c>
      <c r="F4877" s="40"/>
      <c r="G4877" s="40"/>
      <c r="H4877" s="40"/>
      <c r="I4877" s="40"/>
      <c r="J4877" s="40"/>
      <c r="K4877" s="40"/>
      <c r="L4877" s="40"/>
      <c r="M4877" s="40"/>
    </row>
    <row r="4878" spans="1:13" ht="15.75" customHeight="1" x14ac:dyDescent="0.15">
      <c r="A4878" s="45"/>
      <c r="B4878" s="35"/>
      <c r="C4878" s="40"/>
      <c r="D4878" s="192" t="s">
        <v>10388</v>
      </c>
      <c r="E4878" s="193" t="s">
        <v>10389</v>
      </c>
      <c r="F4878" s="40"/>
      <c r="G4878" s="40"/>
      <c r="H4878" s="40"/>
      <c r="I4878" s="40"/>
      <c r="J4878" s="40"/>
      <c r="K4878" s="40"/>
      <c r="L4878" s="40"/>
      <c r="M4878" s="40"/>
    </row>
    <row r="4879" spans="1:13" ht="15.75" customHeight="1" x14ac:dyDescent="0.15">
      <c r="A4879" s="45"/>
      <c r="B4879" s="35"/>
      <c r="C4879" s="40"/>
      <c r="D4879" s="192" t="s">
        <v>10390</v>
      </c>
      <c r="E4879" s="193" t="s">
        <v>10391</v>
      </c>
      <c r="F4879" s="40"/>
      <c r="G4879" s="40"/>
      <c r="H4879" s="40"/>
      <c r="I4879" s="40"/>
      <c r="J4879" s="40"/>
      <c r="K4879" s="40"/>
      <c r="L4879" s="40"/>
      <c r="M4879" s="40"/>
    </row>
    <row r="4880" spans="1:13" ht="15.75" customHeight="1" x14ac:dyDescent="0.15">
      <c r="A4880" s="45"/>
      <c r="B4880" s="35"/>
      <c r="C4880" s="40"/>
      <c r="D4880" s="192" t="s">
        <v>10392</v>
      </c>
      <c r="E4880" s="193" t="s">
        <v>10393</v>
      </c>
      <c r="F4880" s="40"/>
      <c r="G4880" s="40"/>
      <c r="H4880" s="40"/>
      <c r="I4880" s="40"/>
      <c r="J4880" s="40"/>
      <c r="K4880" s="40"/>
      <c r="L4880" s="40"/>
      <c r="M4880" s="40"/>
    </row>
    <row r="4881" spans="1:13" ht="15.75" customHeight="1" x14ac:dyDescent="0.15">
      <c r="A4881" s="45"/>
      <c r="B4881" s="35"/>
      <c r="C4881" s="40"/>
      <c r="D4881" s="192" t="s">
        <v>10394</v>
      </c>
      <c r="E4881" s="193" t="s">
        <v>10395</v>
      </c>
      <c r="F4881" s="40"/>
      <c r="G4881" s="40"/>
      <c r="H4881" s="40"/>
      <c r="I4881" s="40"/>
      <c r="J4881" s="40"/>
      <c r="K4881" s="40"/>
      <c r="L4881" s="40"/>
      <c r="M4881" s="40"/>
    </row>
    <row r="4882" spans="1:13" ht="15.75" customHeight="1" x14ac:dyDescent="0.15">
      <c r="A4882" s="45"/>
      <c r="B4882" s="35"/>
      <c r="C4882" s="40"/>
      <c r="D4882" s="192" t="s">
        <v>10396</v>
      </c>
      <c r="E4882" s="193" t="s">
        <v>10397</v>
      </c>
      <c r="F4882" s="40"/>
      <c r="G4882" s="40"/>
      <c r="H4882" s="40"/>
      <c r="I4882" s="40"/>
      <c r="J4882" s="40"/>
      <c r="K4882" s="40"/>
      <c r="L4882" s="40"/>
      <c r="M4882" s="40"/>
    </row>
    <row r="4883" spans="1:13" ht="15.75" customHeight="1" x14ac:dyDescent="0.15">
      <c r="A4883" s="45"/>
      <c r="B4883" s="35"/>
      <c r="C4883" s="40"/>
      <c r="D4883" s="192" t="s">
        <v>10398</v>
      </c>
      <c r="E4883" s="193" t="s">
        <v>10399</v>
      </c>
      <c r="F4883" s="40"/>
      <c r="G4883" s="40"/>
      <c r="H4883" s="40"/>
      <c r="I4883" s="40"/>
      <c r="J4883" s="40"/>
      <c r="K4883" s="40"/>
      <c r="L4883" s="40"/>
      <c r="M4883" s="40"/>
    </row>
    <row r="4884" spans="1:13" ht="15.75" customHeight="1" x14ac:dyDescent="0.15">
      <c r="A4884" s="45"/>
      <c r="B4884" s="35"/>
      <c r="C4884" s="40"/>
      <c r="D4884" s="192" t="s">
        <v>10400</v>
      </c>
      <c r="E4884" s="193" t="s">
        <v>10401</v>
      </c>
      <c r="F4884" s="40"/>
      <c r="G4884" s="40"/>
      <c r="H4884" s="40"/>
      <c r="I4884" s="40"/>
      <c r="J4884" s="40"/>
      <c r="K4884" s="40"/>
      <c r="L4884" s="40"/>
      <c r="M4884" s="40"/>
    </row>
    <row r="4885" spans="1:13" ht="15.75" customHeight="1" x14ac:dyDescent="0.15">
      <c r="A4885" s="45"/>
      <c r="B4885" s="35"/>
      <c r="C4885" s="40"/>
      <c r="D4885" s="192" t="s">
        <v>10402</v>
      </c>
      <c r="E4885" s="193" t="s">
        <v>10403</v>
      </c>
      <c r="F4885" s="40"/>
      <c r="G4885" s="40"/>
      <c r="H4885" s="40"/>
      <c r="I4885" s="40"/>
      <c r="J4885" s="40"/>
      <c r="K4885" s="40"/>
      <c r="L4885" s="40"/>
      <c r="M4885" s="40"/>
    </row>
    <row r="4886" spans="1:13" ht="15.75" customHeight="1" x14ac:dyDescent="0.15">
      <c r="A4886" s="45"/>
      <c r="B4886" s="35"/>
      <c r="C4886" s="40"/>
      <c r="D4886" s="192" t="s">
        <v>10404</v>
      </c>
      <c r="E4886" s="193" t="s">
        <v>10405</v>
      </c>
      <c r="F4886" s="40"/>
      <c r="G4886" s="40"/>
      <c r="H4886" s="40"/>
      <c r="I4886" s="40"/>
      <c r="J4886" s="40"/>
      <c r="K4886" s="40"/>
      <c r="L4886" s="40"/>
      <c r="M4886" s="40"/>
    </row>
    <row r="4887" spans="1:13" ht="15.75" customHeight="1" x14ac:dyDescent="0.15">
      <c r="A4887" s="45"/>
      <c r="B4887" s="35"/>
      <c r="C4887" s="40"/>
      <c r="D4887" s="192" t="s">
        <v>10406</v>
      </c>
      <c r="E4887" s="193" t="s">
        <v>10407</v>
      </c>
      <c r="F4887" s="40"/>
      <c r="G4887" s="40"/>
      <c r="H4887" s="40"/>
      <c r="I4887" s="40"/>
      <c r="J4887" s="40"/>
      <c r="K4887" s="40"/>
      <c r="L4887" s="40"/>
      <c r="M4887" s="40"/>
    </row>
    <row r="4888" spans="1:13" ht="15.75" customHeight="1" x14ac:dyDescent="0.15">
      <c r="A4888" s="45"/>
      <c r="B4888" s="35"/>
      <c r="C4888" s="40"/>
      <c r="D4888" s="192" t="s">
        <v>10408</v>
      </c>
      <c r="E4888" s="193" t="s">
        <v>10409</v>
      </c>
      <c r="F4888" s="40"/>
      <c r="G4888" s="40"/>
      <c r="H4888" s="40"/>
      <c r="I4888" s="40"/>
      <c r="J4888" s="40"/>
      <c r="K4888" s="40"/>
      <c r="L4888" s="40"/>
      <c r="M4888" s="40"/>
    </row>
    <row r="4889" spans="1:13" ht="15.75" customHeight="1" x14ac:dyDescent="0.15">
      <c r="A4889" s="45"/>
      <c r="B4889" s="35"/>
      <c r="C4889" s="40"/>
      <c r="D4889" s="192" t="s">
        <v>10410</v>
      </c>
      <c r="E4889" s="193" t="s">
        <v>10411</v>
      </c>
      <c r="F4889" s="40"/>
      <c r="G4889" s="40"/>
      <c r="H4889" s="40"/>
      <c r="I4889" s="40"/>
      <c r="J4889" s="40"/>
      <c r="K4889" s="40"/>
      <c r="L4889" s="40"/>
      <c r="M4889" s="40"/>
    </row>
    <row r="4890" spans="1:13" ht="15.75" customHeight="1" x14ac:dyDescent="0.15">
      <c r="A4890" s="45"/>
      <c r="B4890" s="35"/>
      <c r="C4890" s="40"/>
      <c r="D4890" s="192" t="s">
        <v>10412</v>
      </c>
      <c r="E4890" s="193" t="s">
        <v>10413</v>
      </c>
      <c r="F4890" s="40"/>
      <c r="G4890" s="40"/>
      <c r="H4890" s="40"/>
      <c r="I4890" s="40"/>
      <c r="J4890" s="40"/>
      <c r="K4890" s="40"/>
      <c r="L4890" s="40"/>
      <c r="M4890" s="40"/>
    </row>
    <row r="4891" spans="1:13" ht="15.75" customHeight="1" x14ac:dyDescent="0.15">
      <c r="A4891" s="45"/>
      <c r="B4891" s="35"/>
      <c r="C4891" s="40"/>
      <c r="D4891" s="192" t="s">
        <v>10414</v>
      </c>
      <c r="E4891" s="193" t="s">
        <v>10415</v>
      </c>
      <c r="F4891" s="40"/>
      <c r="G4891" s="40"/>
      <c r="H4891" s="40"/>
      <c r="I4891" s="40"/>
      <c r="J4891" s="40"/>
      <c r="K4891" s="40"/>
      <c r="L4891" s="40"/>
      <c r="M4891" s="40"/>
    </row>
    <row r="4892" spans="1:13" ht="15.75" customHeight="1" x14ac:dyDescent="0.15">
      <c r="A4892" s="45"/>
      <c r="B4892" s="35"/>
      <c r="C4892" s="40"/>
      <c r="D4892" s="192" t="s">
        <v>10416</v>
      </c>
      <c r="E4892" s="193" t="s">
        <v>10417</v>
      </c>
      <c r="F4892" s="40"/>
      <c r="G4892" s="40"/>
      <c r="H4892" s="40"/>
      <c r="I4892" s="40"/>
      <c r="J4892" s="40"/>
      <c r="K4892" s="40"/>
      <c r="L4892" s="40"/>
      <c r="M4892" s="40"/>
    </row>
    <row r="4893" spans="1:13" ht="15.75" customHeight="1" x14ac:dyDescent="0.15">
      <c r="A4893" s="45"/>
      <c r="B4893" s="35"/>
      <c r="C4893" s="40"/>
      <c r="D4893" s="192" t="s">
        <v>10418</v>
      </c>
      <c r="E4893" s="193" t="s">
        <v>10419</v>
      </c>
      <c r="F4893" s="40"/>
      <c r="G4893" s="40"/>
      <c r="H4893" s="40"/>
      <c r="I4893" s="40"/>
      <c r="J4893" s="40"/>
      <c r="K4893" s="40"/>
      <c r="L4893" s="40"/>
      <c r="M4893" s="40"/>
    </row>
    <row r="4894" spans="1:13" ht="15.75" customHeight="1" x14ac:dyDescent="0.15">
      <c r="A4894" s="45"/>
      <c r="B4894" s="35"/>
      <c r="C4894" s="40"/>
      <c r="D4894" s="192" t="s">
        <v>10420</v>
      </c>
      <c r="E4894" s="193" t="s">
        <v>10421</v>
      </c>
      <c r="F4894" s="40"/>
      <c r="G4894" s="40"/>
      <c r="H4894" s="40"/>
      <c r="I4894" s="40"/>
      <c r="J4894" s="40"/>
      <c r="K4894" s="40"/>
      <c r="L4894" s="40"/>
      <c r="M4894" s="40"/>
    </row>
    <row r="4895" spans="1:13" ht="15.75" customHeight="1" x14ac:dyDescent="0.15">
      <c r="A4895" s="45"/>
      <c r="B4895" s="35"/>
      <c r="C4895" s="40"/>
      <c r="D4895" s="192" t="s">
        <v>10422</v>
      </c>
      <c r="E4895" s="193" t="s">
        <v>10423</v>
      </c>
      <c r="F4895" s="40"/>
      <c r="G4895" s="40"/>
      <c r="H4895" s="40"/>
      <c r="I4895" s="40"/>
      <c r="J4895" s="40"/>
      <c r="K4895" s="40"/>
      <c r="L4895" s="40"/>
      <c r="M4895" s="40"/>
    </row>
    <row r="4896" spans="1:13" ht="15.75" customHeight="1" x14ac:dyDescent="0.15">
      <c r="A4896" s="45"/>
      <c r="B4896" s="35"/>
      <c r="C4896" s="40"/>
      <c r="D4896" s="192" t="s">
        <v>10424</v>
      </c>
      <c r="E4896" s="193" t="s">
        <v>10425</v>
      </c>
      <c r="F4896" s="40"/>
      <c r="G4896" s="40"/>
      <c r="H4896" s="40"/>
      <c r="I4896" s="40"/>
      <c r="J4896" s="40"/>
      <c r="K4896" s="40"/>
      <c r="L4896" s="40"/>
      <c r="M4896" s="40"/>
    </row>
    <row r="4897" spans="1:13" ht="15.75" customHeight="1" x14ac:dyDescent="0.15">
      <c r="A4897" s="45"/>
      <c r="B4897" s="35"/>
      <c r="C4897" s="40"/>
      <c r="D4897" s="192" t="s">
        <v>10426</v>
      </c>
      <c r="E4897" s="193" t="s">
        <v>10427</v>
      </c>
      <c r="F4897" s="40"/>
      <c r="G4897" s="40"/>
      <c r="H4897" s="40"/>
      <c r="I4897" s="40"/>
      <c r="J4897" s="40"/>
      <c r="K4897" s="40"/>
      <c r="L4897" s="40"/>
      <c r="M4897" s="40"/>
    </row>
    <row r="4898" spans="1:13" ht="15.75" customHeight="1" x14ac:dyDescent="0.15">
      <c r="A4898" s="45"/>
      <c r="B4898" s="35"/>
      <c r="C4898" s="40"/>
      <c r="D4898" s="192" t="s">
        <v>10428</v>
      </c>
      <c r="E4898" s="193" t="s">
        <v>10429</v>
      </c>
      <c r="F4898" s="40"/>
      <c r="G4898" s="40"/>
      <c r="H4898" s="40"/>
      <c r="I4898" s="40"/>
      <c r="J4898" s="40"/>
      <c r="K4898" s="40"/>
      <c r="L4898" s="40"/>
      <c r="M4898" s="40"/>
    </row>
    <row r="4899" spans="1:13" ht="15.75" customHeight="1" x14ac:dyDescent="0.15">
      <c r="A4899" s="45"/>
      <c r="B4899" s="35"/>
      <c r="C4899" s="40"/>
      <c r="D4899" s="192" t="s">
        <v>10430</v>
      </c>
      <c r="E4899" s="193" t="s">
        <v>10431</v>
      </c>
      <c r="F4899" s="40"/>
      <c r="G4899" s="40"/>
      <c r="H4899" s="40"/>
      <c r="I4899" s="40"/>
      <c r="J4899" s="40"/>
      <c r="K4899" s="40"/>
      <c r="L4899" s="40"/>
      <c r="M4899" s="40"/>
    </row>
    <row r="4900" spans="1:13" ht="15.75" customHeight="1" x14ac:dyDescent="0.15">
      <c r="A4900" s="45"/>
      <c r="B4900" s="35"/>
      <c r="C4900" s="40"/>
      <c r="D4900" s="192" t="s">
        <v>10432</v>
      </c>
      <c r="E4900" s="193" t="s">
        <v>10433</v>
      </c>
      <c r="F4900" s="40"/>
      <c r="G4900" s="40"/>
      <c r="H4900" s="40"/>
      <c r="I4900" s="40"/>
      <c r="J4900" s="40"/>
      <c r="K4900" s="40"/>
      <c r="L4900" s="40"/>
      <c r="M4900" s="40"/>
    </row>
    <row r="4901" spans="1:13" ht="15.75" customHeight="1" x14ac:dyDescent="0.15">
      <c r="A4901" s="45"/>
      <c r="B4901" s="35"/>
      <c r="C4901" s="40"/>
      <c r="D4901" s="192" t="s">
        <v>10434</v>
      </c>
      <c r="E4901" s="193" t="s">
        <v>10435</v>
      </c>
      <c r="F4901" s="40"/>
      <c r="G4901" s="40"/>
      <c r="H4901" s="40"/>
      <c r="I4901" s="40"/>
      <c r="J4901" s="40"/>
      <c r="K4901" s="40"/>
      <c r="L4901" s="40"/>
      <c r="M4901" s="40"/>
    </row>
    <row r="4902" spans="1:13" ht="15.75" customHeight="1" x14ac:dyDescent="0.15">
      <c r="A4902" s="45"/>
      <c r="B4902" s="35"/>
      <c r="C4902" s="40"/>
      <c r="D4902" s="192" t="s">
        <v>10436</v>
      </c>
      <c r="E4902" s="193" t="s">
        <v>10437</v>
      </c>
      <c r="F4902" s="40"/>
      <c r="G4902" s="40"/>
      <c r="H4902" s="40"/>
      <c r="I4902" s="40"/>
      <c r="J4902" s="40"/>
      <c r="K4902" s="40"/>
      <c r="L4902" s="40"/>
      <c r="M4902" s="40"/>
    </row>
    <row r="4903" spans="1:13" ht="15.75" customHeight="1" x14ac:dyDescent="0.15">
      <c r="A4903" s="45"/>
      <c r="B4903" s="35"/>
      <c r="C4903" s="40"/>
      <c r="D4903" s="192" t="s">
        <v>10438</v>
      </c>
      <c r="E4903" s="193" t="s">
        <v>10439</v>
      </c>
      <c r="F4903" s="40"/>
      <c r="G4903" s="40"/>
      <c r="H4903" s="40"/>
      <c r="I4903" s="40"/>
      <c r="J4903" s="40"/>
      <c r="K4903" s="40"/>
      <c r="L4903" s="40"/>
      <c r="M4903" s="40"/>
    </row>
    <row r="4904" spans="1:13" ht="15.75" customHeight="1" x14ac:dyDescent="0.15">
      <c r="A4904" s="45"/>
      <c r="B4904" s="35"/>
      <c r="C4904" s="40"/>
      <c r="D4904" s="192" t="s">
        <v>10440</v>
      </c>
      <c r="E4904" s="193" t="s">
        <v>10441</v>
      </c>
      <c r="F4904" s="40"/>
      <c r="G4904" s="40"/>
      <c r="H4904" s="40"/>
      <c r="I4904" s="40"/>
      <c r="J4904" s="40"/>
      <c r="K4904" s="40"/>
      <c r="L4904" s="40"/>
      <c r="M4904" s="40"/>
    </row>
    <row r="4905" spans="1:13" ht="15.75" customHeight="1" x14ac:dyDescent="0.15">
      <c r="A4905" s="45"/>
      <c r="B4905" s="35"/>
      <c r="C4905" s="40"/>
      <c r="D4905" s="192" t="s">
        <v>10442</v>
      </c>
      <c r="E4905" s="193" t="s">
        <v>10443</v>
      </c>
      <c r="F4905" s="40"/>
      <c r="G4905" s="40"/>
      <c r="H4905" s="40"/>
      <c r="I4905" s="40"/>
      <c r="J4905" s="40"/>
      <c r="K4905" s="40"/>
      <c r="L4905" s="40"/>
      <c r="M4905" s="40"/>
    </row>
    <row r="4906" spans="1:13" ht="15.75" customHeight="1" x14ac:dyDescent="0.15">
      <c r="A4906" s="45"/>
      <c r="B4906" s="35"/>
      <c r="C4906" s="40"/>
      <c r="D4906" s="192" t="s">
        <v>10444</v>
      </c>
      <c r="E4906" s="193" t="s">
        <v>10445</v>
      </c>
      <c r="F4906" s="40"/>
      <c r="G4906" s="40"/>
      <c r="H4906" s="40"/>
      <c r="I4906" s="40"/>
      <c r="J4906" s="40"/>
      <c r="K4906" s="40"/>
      <c r="L4906" s="40"/>
      <c r="M4906" s="40"/>
    </row>
    <row r="4907" spans="1:13" ht="15.75" customHeight="1" x14ac:dyDescent="0.15">
      <c r="A4907" s="45"/>
      <c r="B4907" s="35"/>
      <c r="C4907" s="40"/>
      <c r="D4907" s="192" t="s">
        <v>10446</v>
      </c>
      <c r="E4907" s="193" t="s">
        <v>10447</v>
      </c>
      <c r="F4907" s="40"/>
      <c r="G4907" s="40"/>
      <c r="H4907" s="40"/>
      <c r="I4907" s="40"/>
      <c r="J4907" s="40"/>
      <c r="K4907" s="40"/>
      <c r="L4907" s="40"/>
      <c r="M4907" s="40"/>
    </row>
    <row r="4908" spans="1:13" ht="15.75" customHeight="1" x14ac:dyDescent="0.15">
      <c r="A4908" s="45"/>
      <c r="B4908" s="35"/>
      <c r="C4908" s="40"/>
      <c r="D4908" s="192" t="s">
        <v>10448</v>
      </c>
      <c r="E4908" s="193" t="s">
        <v>10449</v>
      </c>
      <c r="F4908" s="40"/>
      <c r="G4908" s="40"/>
      <c r="H4908" s="40"/>
      <c r="I4908" s="40"/>
      <c r="J4908" s="40"/>
      <c r="K4908" s="40"/>
      <c r="L4908" s="40"/>
      <c r="M4908" s="40"/>
    </row>
    <row r="4909" spans="1:13" ht="15.75" customHeight="1" x14ac:dyDescent="0.15">
      <c r="A4909" s="45"/>
      <c r="B4909" s="35"/>
      <c r="C4909" s="40"/>
      <c r="D4909" s="192" t="s">
        <v>10450</v>
      </c>
      <c r="E4909" s="193" t="s">
        <v>10451</v>
      </c>
      <c r="F4909" s="40"/>
      <c r="G4909" s="40"/>
      <c r="H4909" s="40"/>
      <c r="I4909" s="40"/>
      <c r="J4909" s="40"/>
      <c r="K4909" s="40"/>
      <c r="L4909" s="40"/>
      <c r="M4909" s="40"/>
    </row>
    <row r="4910" spans="1:13" ht="15.75" customHeight="1" x14ac:dyDescent="0.15">
      <c r="A4910" s="45"/>
      <c r="B4910" s="35"/>
      <c r="C4910" s="40"/>
      <c r="D4910" s="192" t="s">
        <v>10452</v>
      </c>
      <c r="E4910" s="193" t="s">
        <v>10453</v>
      </c>
      <c r="F4910" s="40"/>
      <c r="G4910" s="40"/>
      <c r="H4910" s="40"/>
      <c r="I4910" s="40"/>
      <c r="J4910" s="40"/>
      <c r="K4910" s="40"/>
      <c r="L4910" s="40"/>
      <c r="M4910" s="40"/>
    </row>
    <row r="4911" spans="1:13" ht="15.75" customHeight="1" x14ac:dyDescent="0.15">
      <c r="A4911" s="45"/>
      <c r="B4911" s="35"/>
      <c r="C4911" s="40"/>
      <c r="D4911" s="192" t="s">
        <v>10454</v>
      </c>
      <c r="E4911" s="193" t="s">
        <v>10455</v>
      </c>
      <c r="F4911" s="40"/>
      <c r="G4911" s="40"/>
      <c r="H4911" s="40"/>
      <c r="I4911" s="40"/>
      <c r="J4911" s="40"/>
      <c r="K4911" s="40"/>
      <c r="L4911" s="40"/>
      <c r="M4911" s="40"/>
    </row>
    <row r="4912" spans="1:13" ht="15.75" customHeight="1" x14ac:dyDescent="0.15">
      <c r="A4912" s="45"/>
      <c r="B4912" s="35"/>
      <c r="C4912" s="40"/>
      <c r="D4912" s="192" t="s">
        <v>10456</v>
      </c>
      <c r="E4912" s="193" t="s">
        <v>10457</v>
      </c>
      <c r="F4912" s="40"/>
      <c r="G4912" s="40"/>
      <c r="H4912" s="40"/>
      <c r="I4912" s="40"/>
      <c r="J4912" s="40"/>
      <c r="K4912" s="40"/>
      <c r="L4912" s="40"/>
      <c r="M4912" s="40"/>
    </row>
    <row r="4913" spans="1:13" ht="15.75" customHeight="1" x14ac:dyDescent="0.15">
      <c r="A4913" s="45"/>
      <c r="B4913" s="35"/>
      <c r="C4913" s="40"/>
      <c r="D4913" s="192" t="s">
        <v>10458</v>
      </c>
      <c r="E4913" s="193" t="s">
        <v>10459</v>
      </c>
      <c r="F4913" s="40"/>
      <c r="G4913" s="40"/>
      <c r="H4913" s="40"/>
      <c r="I4913" s="40"/>
      <c r="J4913" s="40"/>
      <c r="K4913" s="40"/>
      <c r="L4913" s="40"/>
      <c r="M4913" s="40"/>
    </row>
    <row r="4914" spans="1:13" ht="15.75" customHeight="1" x14ac:dyDescent="0.15">
      <c r="A4914" s="45"/>
      <c r="B4914" s="35"/>
      <c r="C4914" s="40"/>
      <c r="D4914" s="192" t="s">
        <v>10460</v>
      </c>
      <c r="E4914" s="193" t="s">
        <v>10461</v>
      </c>
      <c r="F4914" s="40"/>
      <c r="G4914" s="40"/>
      <c r="H4914" s="40"/>
      <c r="I4914" s="40"/>
      <c r="J4914" s="40"/>
      <c r="K4914" s="40"/>
      <c r="L4914" s="40"/>
      <c r="M4914" s="40"/>
    </row>
    <row r="4915" spans="1:13" ht="15.75" customHeight="1" x14ac:dyDescent="0.15">
      <c r="A4915" s="45"/>
      <c r="B4915" s="35"/>
      <c r="C4915" s="40"/>
      <c r="D4915" s="192" t="s">
        <v>10462</v>
      </c>
      <c r="E4915" s="193" t="s">
        <v>10463</v>
      </c>
      <c r="F4915" s="40"/>
      <c r="G4915" s="40"/>
      <c r="H4915" s="40"/>
      <c r="I4915" s="40"/>
      <c r="J4915" s="40"/>
      <c r="K4915" s="40"/>
      <c r="L4915" s="40"/>
      <c r="M4915" s="40"/>
    </row>
    <row r="4916" spans="1:13" ht="15.75" customHeight="1" x14ac:dyDescent="0.15">
      <c r="A4916" s="45"/>
      <c r="B4916" s="35"/>
      <c r="C4916" s="40"/>
      <c r="D4916" s="192" t="s">
        <v>10464</v>
      </c>
      <c r="E4916" s="193" t="s">
        <v>10465</v>
      </c>
      <c r="F4916" s="40"/>
      <c r="G4916" s="40"/>
      <c r="H4916" s="40"/>
      <c r="I4916" s="40"/>
      <c r="J4916" s="40"/>
      <c r="K4916" s="40"/>
      <c r="L4916" s="40"/>
      <c r="M4916" s="40"/>
    </row>
    <row r="4917" spans="1:13" ht="15.75" customHeight="1" x14ac:dyDescent="0.15">
      <c r="A4917" s="45"/>
      <c r="B4917" s="35"/>
      <c r="C4917" s="40"/>
      <c r="D4917" s="192" t="s">
        <v>10466</v>
      </c>
      <c r="E4917" s="193" t="s">
        <v>10467</v>
      </c>
      <c r="F4917" s="40"/>
      <c r="G4917" s="40"/>
      <c r="H4917" s="40"/>
      <c r="I4917" s="40"/>
      <c r="J4917" s="40"/>
      <c r="K4917" s="40"/>
      <c r="L4917" s="40"/>
      <c r="M4917" s="40"/>
    </row>
    <row r="4918" spans="1:13" ht="15.75" customHeight="1" x14ac:dyDescent="0.15">
      <c r="A4918" s="45"/>
      <c r="B4918" s="35"/>
      <c r="C4918" s="40"/>
      <c r="D4918" s="192" t="s">
        <v>10468</v>
      </c>
      <c r="E4918" s="193" t="s">
        <v>10469</v>
      </c>
      <c r="F4918" s="40"/>
      <c r="G4918" s="40"/>
      <c r="H4918" s="40"/>
      <c r="I4918" s="40"/>
      <c r="J4918" s="40"/>
      <c r="K4918" s="40"/>
      <c r="L4918" s="40"/>
      <c r="M4918" s="40"/>
    </row>
    <row r="4919" spans="1:13" ht="15.75" customHeight="1" x14ac:dyDescent="0.15">
      <c r="A4919" s="45"/>
      <c r="B4919" s="35"/>
      <c r="C4919" s="40"/>
      <c r="D4919" s="192" t="s">
        <v>10470</v>
      </c>
      <c r="E4919" s="193" t="s">
        <v>10471</v>
      </c>
      <c r="F4919" s="40"/>
      <c r="G4919" s="40"/>
      <c r="H4919" s="40"/>
      <c r="I4919" s="40"/>
      <c r="J4919" s="40"/>
      <c r="K4919" s="40"/>
      <c r="L4919" s="40"/>
      <c r="M4919" s="40"/>
    </row>
    <row r="4920" spans="1:13" ht="15.75" customHeight="1" x14ac:dyDescent="0.15">
      <c r="A4920" s="45"/>
      <c r="B4920" s="35"/>
      <c r="C4920" s="40"/>
      <c r="D4920" s="192" t="s">
        <v>10472</v>
      </c>
      <c r="E4920" s="193" t="s">
        <v>10473</v>
      </c>
      <c r="F4920" s="40"/>
      <c r="G4920" s="40"/>
      <c r="H4920" s="40"/>
      <c r="I4920" s="40"/>
      <c r="J4920" s="40"/>
      <c r="K4920" s="40"/>
      <c r="L4920" s="40"/>
      <c r="M4920" s="40"/>
    </row>
    <row r="4921" spans="1:13" ht="15.75" customHeight="1" x14ac:dyDescent="0.15">
      <c r="A4921" s="45"/>
      <c r="B4921" s="35"/>
      <c r="C4921" s="40"/>
      <c r="D4921" s="192" t="s">
        <v>10474</v>
      </c>
      <c r="E4921" s="193" t="s">
        <v>10475</v>
      </c>
      <c r="F4921" s="40"/>
      <c r="G4921" s="40"/>
      <c r="H4921" s="40"/>
      <c r="I4921" s="40"/>
      <c r="J4921" s="40"/>
      <c r="K4921" s="40"/>
      <c r="L4921" s="40"/>
      <c r="M4921" s="40"/>
    </row>
    <row r="4922" spans="1:13" ht="15.75" customHeight="1" x14ac:dyDescent="0.15">
      <c r="A4922" s="45"/>
      <c r="B4922" s="35"/>
      <c r="C4922" s="40"/>
      <c r="D4922" s="192" t="s">
        <v>10476</v>
      </c>
      <c r="E4922" s="193" t="s">
        <v>10477</v>
      </c>
      <c r="F4922" s="40"/>
      <c r="G4922" s="40"/>
      <c r="H4922" s="40"/>
      <c r="I4922" s="40"/>
      <c r="J4922" s="40"/>
      <c r="K4922" s="40"/>
      <c r="L4922" s="40"/>
      <c r="M4922" s="40"/>
    </row>
    <row r="4923" spans="1:13" ht="15.75" customHeight="1" x14ac:dyDescent="0.15">
      <c r="A4923" s="45"/>
      <c r="B4923" s="35"/>
      <c r="C4923" s="40"/>
      <c r="D4923" s="192" t="s">
        <v>10478</v>
      </c>
      <c r="E4923" s="193" t="s">
        <v>10479</v>
      </c>
      <c r="F4923" s="40"/>
      <c r="G4923" s="40"/>
      <c r="H4923" s="40"/>
      <c r="I4923" s="40"/>
      <c r="J4923" s="40"/>
      <c r="K4923" s="40"/>
      <c r="L4923" s="40"/>
      <c r="M4923" s="40"/>
    </row>
    <row r="4924" spans="1:13" ht="15.75" customHeight="1" x14ac:dyDescent="0.15">
      <c r="A4924" s="45"/>
      <c r="B4924" s="35"/>
      <c r="C4924" s="40"/>
      <c r="D4924" s="192" t="s">
        <v>10480</v>
      </c>
      <c r="E4924" s="193" t="s">
        <v>10481</v>
      </c>
      <c r="F4924" s="40"/>
      <c r="G4924" s="40"/>
      <c r="H4924" s="40"/>
      <c r="I4924" s="40"/>
      <c r="J4924" s="40"/>
      <c r="K4924" s="40"/>
      <c r="L4924" s="40"/>
      <c r="M4924" s="40"/>
    </row>
    <row r="4925" spans="1:13" ht="15.75" customHeight="1" x14ac:dyDescent="0.15">
      <c r="A4925" s="45"/>
      <c r="B4925" s="35"/>
      <c r="C4925" s="40"/>
      <c r="D4925" s="192" t="s">
        <v>10482</v>
      </c>
      <c r="E4925" s="193" t="s">
        <v>10483</v>
      </c>
      <c r="F4925" s="40"/>
      <c r="G4925" s="40"/>
      <c r="H4925" s="40"/>
      <c r="I4925" s="40"/>
      <c r="J4925" s="40"/>
      <c r="K4925" s="40"/>
      <c r="L4925" s="40"/>
      <c r="M4925" s="40"/>
    </row>
    <row r="4926" spans="1:13" ht="15.75" customHeight="1" x14ac:dyDescent="0.15">
      <c r="A4926" s="45"/>
      <c r="B4926" s="35"/>
      <c r="C4926" s="40"/>
      <c r="D4926" s="192" t="s">
        <v>10484</v>
      </c>
      <c r="E4926" s="193" t="s">
        <v>10485</v>
      </c>
      <c r="F4926" s="40"/>
      <c r="G4926" s="40"/>
      <c r="H4926" s="40"/>
      <c r="I4926" s="40"/>
      <c r="J4926" s="40"/>
      <c r="K4926" s="40"/>
      <c r="L4926" s="40"/>
      <c r="M4926" s="40"/>
    </row>
    <row r="4927" spans="1:13" ht="15.75" customHeight="1" x14ac:dyDescent="0.15">
      <c r="A4927" s="45"/>
      <c r="B4927" s="35"/>
      <c r="C4927" s="40"/>
      <c r="D4927" s="192" t="s">
        <v>10486</v>
      </c>
      <c r="E4927" s="193" t="s">
        <v>10487</v>
      </c>
      <c r="F4927" s="40"/>
      <c r="G4927" s="40"/>
      <c r="H4927" s="40"/>
      <c r="I4927" s="40"/>
      <c r="J4927" s="40"/>
      <c r="K4927" s="40"/>
      <c r="L4927" s="40"/>
      <c r="M4927" s="40"/>
    </row>
    <row r="4928" spans="1:13" ht="15.75" customHeight="1" x14ac:dyDescent="0.15">
      <c r="A4928" s="45"/>
      <c r="B4928" s="35"/>
      <c r="C4928" s="40"/>
      <c r="D4928" s="192" t="s">
        <v>10488</v>
      </c>
      <c r="E4928" s="193" t="s">
        <v>10489</v>
      </c>
      <c r="F4928" s="40"/>
      <c r="G4928" s="40"/>
      <c r="H4928" s="40"/>
      <c r="I4928" s="40"/>
      <c r="J4928" s="40"/>
      <c r="K4928" s="40"/>
      <c r="L4928" s="40"/>
      <c r="M4928" s="40"/>
    </row>
    <row r="4929" spans="1:13" ht="15.75" customHeight="1" x14ac:dyDescent="0.15">
      <c r="A4929" s="45"/>
      <c r="B4929" s="35"/>
      <c r="C4929" s="40"/>
      <c r="D4929" s="192" t="s">
        <v>10490</v>
      </c>
      <c r="E4929" s="193" t="s">
        <v>10491</v>
      </c>
      <c r="F4929" s="40"/>
      <c r="G4929" s="40"/>
      <c r="H4929" s="40"/>
      <c r="I4929" s="40"/>
      <c r="J4929" s="40"/>
      <c r="K4929" s="40"/>
      <c r="L4929" s="40"/>
      <c r="M4929" s="40"/>
    </row>
    <row r="4930" spans="1:13" ht="15.75" customHeight="1" x14ac:dyDescent="0.15">
      <c r="A4930" s="45"/>
      <c r="B4930" s="35"/>
      <c r="C4930" s="40"/>
      <c r="D4930" s="192" t="s">
        <v>10492</v>
      </c>
      <c r="E4930" s="193" t="s">
        <v>10493</v>
      </c>
      <c r="F4930" s="40"/>
      <c r="G4930" s="40"/>
      <c r="H4930" s="40"/>
      <c r="I4930" s="40"/>
      <c r="J4930" s="40"/>
      <c r="K4930" s="40"/>
      <c r="L4930" s="40"/>
      <c r="M4930" s="40"/>
    </row>
    <row r="4931" spans="1:13" ht="15.75" customHeight="1" x14ac:dyDescent="0.15">
      <c r="A4931" s="45"/>
      <c r="B4931" s="35"/>
      <c r="C4931" s="40"/>
      <c r="D4931" s="192" t="s">
        <v>10494</v>
      </c>
      <c r="E4931" s="193" t="s">
        <v>10495</v>
      </c>
      <c r="F4931" s="40"/>
      <c r="G4931" s="40"/>
      <c r="H4931" s="40"/>
      <c r="I4931" s="40"/>
      <c r="J4931" s="40"/>
      <c r="K4931" s="40"/>
      <c r="L4931" s="40"/>
      <c r="M4931" s="40"/>
    </row>
    <row r="4932" spans="1:13" ht="15.75" customHeight="1" x14ac:dyDescent="0.15">
      <c r="A4932" s="45"/>
      <c r="B4932" s="35"/>
      <c r="C4932" s="40"/>
      <c r="D4932" s="192" t="s">
        <v>10496</v>
      </c>
      <c r="E4932" s="193" t="s">
        <v>10497</v>
      </c>
      <c r="F4932" s="40"/>
      <c r="G4932" s="40"/>
      <c r="H4932" s="40"/>
      <c r="I4932" s="40"/>
      <c r="J4932" s="40"/>
      <c r="K4932" s="40"/>
      <c r="L4932" s="40"/>
      <c r="M4932" s="40"/>
    </row>
    <row r="4933" spans="1:13" ht="15.75" customHeight="1" x14ac:dyDescent="0.15">
      <c r="A4933" s="45"/>
      <c r="B4933" s="35"/>
      <c r="C4933" s="40"/>
      <c r="D4933" s="192" t="s">
        <v>10498</v>
      </c>
      <c r="E4933" s="193" t="s">
        <v>10499</v>
      </c>
      <c r="F4933" s="40"/>
      <c r="G4933" s="40"/>
      <c r="H4933" s="40"/>
      <c r="I4933" s="40"/>
      <c r="J4933" s="40"/>
      <c r="K4933" s="40"/>
      <c r="L4933" s="40"/>
      <c r="M4933" s="40"/>
    </row>
    <row r="4934" spans="1:13" ht="15.75" customHeight="1" x14ac:dyDescent="0.15">
      <c r="A4934" s="45"/>
      <c r="B4934" s="35"/>
      <c r="C4934" s="40"/>
      <c r="D4934" s="192" t="s">
        <v>10500</v>
      </c>
      <c r="E4934" s="193" t="s">
        <v>10501</v>
      </c>
      <c r="F4934" s="40"/>
      <c r="G4934" s="40"/>
      <c r="H4934" s="40"/>
      <c r="I4934" s="40"/>
      <c r="J4934" s="40"/>
      <c r="K4934" s="40"/>
      <c r="L4934" s="40"/>
      <c r="M4934" s="40"/>
    </row>
    <row r="4935" spans="1:13" ht="15.75" customHeight="1" x14ac:dyDescent="0.15">
      <c r="A4935" s="45"/>
      <c r="B4935" s="35"/>
      <c r="C4935" s="40"/>
      <c r="D4935" s="192" t="s">
        <v>10502</v>
      </c>
      <c r="E4935" s="193" t="s">
        <v>10503</v>
      </c>
      <c r="F4935" s="40"/>
      <c r="G4935" s="40"/>
      <c r="H4935" s="40"/>
      <c r="I4935" s="40"/>
      <c r="J4935" s="40"/>
      <c r="K4935" s="40"/>
      <c r="L4935" s="40"/>
      <c r="M4935" s="40"/>
    </row>
    <row r="4936" spans="1:13" ht="15.75" customHeight="1" x14ac:dyDescent="0.15">
      <c r="A4936" s="45"/>
      <c r="B4936" s="35"/>
      <c r="C4936" s="40"/>
      <c r="D4936" s="192" t="s">
        <v>10504</v>
      </c>
      <c r="E4936" s="193" t="s">
        <v>10505</v>
      </c>
      <c r="F4936" s="40"/>
      <c r="G4936" s="40"/>
      <c r="H4936" s="40"/>
      <c r="I4936" s="40"/>
      <c r="J4936" s="40"/>
      <c r="K4936" s="40"/>
      <c r="L4936" s="40"/>
      <c r="M4936" s="40"/>
    </row>
    <row r="4937" spans="1:13" ht="15.75" customHeight="1" x14ac:dyDescent="0.15">
      <c r="A4937" s="45"/>
      <c r="B4937" s="35"/>
      <c r="C4937" s="40"/>
      <c r="D4937" s="192" t="s">
        <v>10506</v>
      </c>
      <c r="E4937" s="193" t="s">
        <v>10507</v>
      </c>
      <c r="F4937" s="40"/>
      <c r="G4937" s="40"/>
      <c r="H4937" s="40"/>
      <c r="I4937" s="40"/>
      <c r="J4937" s="40"/>
      <c r="K4937" s="40"/>
      <c r="L4937" s="40"/>
      <c r="M4937" s="40"/>
    </row>
    <row r="4938" spans="1:13" ht="15.75" customHeight="1" x14ac:dyDescent="0.15">
      <c r="A4938" s="45"/>
      <c r="B4938" s="35"/>
      <c r="C4938" s="40"/>
      <c r="D4938" s="192" t="s">
        <v>10508</v>
      </c>
      <c r="E4938" s="193" t="s">
        <v>10509</v>
      </c>
      <c r="F4938" s="40"/>
      <c r="G4938" s="40"/>
      <c r="H4938" s="40"/>
      <c r="I4938" s="40"/>
      <c r="J4938" s="40"/>
      <c r="K4938" s="40"/>
      <c r="L4938" s="40"/>
      <c r="M4938" s="40"/>
    </row>
    <row r="4939" spans="1:13" ht="15.75" customHeight="1" x14ac:dyDescent="0.15">
      <c r="A4939" s="45"/>
      <c r="B4939" s="35"/>
      <c r="C4939" s="40"/>
      <c r="D4939" s="192" t="s">
        <v>10510</v>
      </c>
      <c r="E4939" s="193" t="s">
        <v>10511</v>
      </c>
      <c r="F4939" s="40"/>
      <c r="G4939" s="40"/>
      <c r="H4939" s="40"/>
      <c r="I4939" s="40"/>
      <c r="J4939" s="40"/>
      <c r="K4939" s="40"/>
      <c r="L4939" s="40"/>
      <c r="M4939" s="40"/>
    </row>
    <row r="4940" spans="1:13" ht="15.75" customHeight="1" x14ac:dyDescent="0.15">
      <c r="A4940" s="45"/>
      <c r="B4940" s="35"/>
      <c r="C4940" s="40"/>
      <c r="D4940" s="192" t="s">
        <v>10512</v>
      </c>
      <c r="E4940" s="193" t="s">
        <v>10513</v>
      </c>
      <c r="F4940" s="40"/>
      <c r="G4940" s="40"/>
      <c r="H4940" s="40"/>
      <c r="I4940" s="40"/>
      <c r="J4940" s="40"/>
      <c r="K4940" s="40"/>
      <c r="L4940" s="40"/>
      <c r="M4940" s="40"/>
    </row>
    <row r="4941" spans="1:13" ht="15.75" customHeight="1" x14ac:dyDescent="0.15">
      <c r="A4941" s="45"/>
      <c r="B4941" s="35"/>
      <c r="C4941" s="40"/>
      <c r="D4941" s="192" t="s">
        <v>10514</v>
      </c>
      <c r="E4941" s="193" t="s">
        <v>10515</v>
      </c>
      <c r="F4941" s="40"/>
      <c r="G4941" s="40"/>
      <c r="H4941" s="40"/>
      <c r="I4941" s="40"/>
      <c r="J4941" s="40"/>
      <c r="K4941" s="40"/>
      <c r="L4941" s="40"/>
      <c r="M4941" s="40"/>
    </row>
    <row r="4942" spans="1:13" ht="15.75" customHeight="1" x14ac:dyDescent="0.15">
      <c r="A4942" s="45"/>
      <c r="B4942" s="35"/>
      <c r="C4942" s="40"/>
      <c r="D4942" s="192" t="s">
        <v>10516</v>
      </c>
      <c r="E4942" s="193" t="s">
        <v>10517</v>
      </c>
      <c r="F4942" s="40"/>
      <c r="G4942" s="40"/>
      <c r="H4942" s="40"/>
      <c r="I4942" s="40"/>
      <c r="J4942" s="40"/>
      <c r="K4942" s="40"/>
      <c r="L4942" s="40"/>
      <c r="M4942" s="40"/>
    </row>
    <row r="4943" spans="1:13" ht="15.75" customHeight="1" x14ac:dyDescent="0.15">
      <c r="A4943" s="45"/>
      <c r="B4943" s="35"/>
      <c r="C4943" s="40"/>
      <c r="D4943" s="192" t="s">
        <v>10518</v>
      </c>
      <c r="E4943" s="193" t="s">
        <v>10519</v>
      </c>
      <c r="F4943" s="40"/>
      <c r="G4943" s="40"/>
      <c r="H4943" s="40"/>
      <c r="I4943" s="40"/>
      <c r="J4943" s="40"/>
      <c r="K4943" s="40"/>
      <c r="L4943" s="40"/>
      <c r="M4943" s="40"/>
    </row>
    <row r="4944" spans="1:13" ht="15.75" customHeight="1" x14ac:dyDescent="0.15">
      <c r="A4944" s="45"/>
      <c r="B4944" s="35"/>
      <c r="C4944" s="40"/>
      <c r="D4944" s="192" t="s">
        <v>10520</v>
      </c>
      <c r="E4944" s="193" t="s">
        <v>10521</v>
      </c>
      <c r="F4944" s="40"/>
      <c r="G4944" s="40"/>
      <c r="H4944" s="40"/>
      <c r="I4944" s="40"/>
      <c r="J4944" s="40"/>
      <c r="K4944" s="40"/>
      <c r="L4944" s="40"/>
      <c r="M4944" s="40"/>
    </row>
    <row r="4945" spans="1:13" ht="15.75" customHeight="1" x14ac:dyDescent="0.15">
      <c r="A4945" s="45"/>
      <c r="B4945" s="35"/>
      <c r="C4945" s="40"/>
      <c r="D4945" s="192" t="s">
        <v>10522</v>
      </c>
      <c r="E4945" s="193" t="s">
        <v>10523</v>
      </c>
      <c r="F4945" s="40"/>
      <c r="G4945" s="40"/>
      <c r="H4945" s="40"/>
      <c r="I4945" s="40"/>
      <c r="J4945" s="40"/>
      <c r="K4945" s="40"/>
      <c r="L4945" s="40"/>
      <c r="M4945" s="40"/>
    </row>
    <row r="4946" spans="1:13" ht="15.75" customHeight="1" x14ac:dyDescent="0.15">
      <c r="A4946" s="45"/>
      <c r="B4946" s="35"/>
      <c r="C4946" s="40"/>
      <c r="D4946" s="192" t="s">
        <v>10524</v>
      </c>
      <c r="E4946" s="193" t="s">
        <v>10525</v>
      </c>
      <c r="F4946" s="40"/>
      <c r="G4946" s="40"/>
      <c r="H4946" s="40"/>
      <c r="I4946" s="40"/>
      <c r="J4946" s="40"/>
      <c r="K4946" s="40"/>
      <c r="L4946" s="40"/>
      <c r="M4946" s="40"/>
    </row>
    <row r="4947" spans="1:13" ht="15.75" customHeight="1" x14ac:dyDescent="0.15">
      <c r="A4947" s="45"/>
      <c r="B4947" s="35"/>
      <c r="C4947" s="40"/>
      <c r="D4947" s="192" t="s">
        <v>10526</v>
      </c>
      <c r="E4947" s="193" t="s">
        <v>10527</v>
      </c>
      <c r="F4947" s="40"/>
      <c r="G4947" s="40"/>
      <c r="H4947" s="40"/>
      <c r="I4947" s="40"/>
      <c r="J4947" s="40"/>
      <c r="K4947" s="40"/>
      <c r="L4947" s="40"/>
      <c r="M4947" s="40"/>
    </row>
    <row r="4948" spans="1:13" ht="15.75" customHeight="1" x14ac:dyDescent="0.15">
      <c r="A4948" s="45"/>
      <c r="B4948" s="35"/>
      <c r="C4948" s="40"/>
      <c r="D4948" s="192" t="s">
        <v>10528</v>
      </c>
      <c r="E4948" s="193" t="s">
        <v>10529</v>
      </c>
      <c r="F4948" s="40"/>
      <c r="G4948" s="40"/>
      <c r="H4948" s="40"/>
      <c r="I4948" s="40"/>
      <c r="J4948" s="40"/>
      <c r="K4948" s="40"/>
      <c r="L4948" s="40"/>
      <c r="M4948" s="40"/>
    </row>
    <row r="4949" spans="1:13" ht="15.75" customHeight="1" x14ac:dyDescent="0.15">
      <c r="A4949" s="45"/>
      <c r="B4949" s="35"/>
      <c r="C4949" s="40"/>
      <c r="D4949" s="192" t="s">
        <v>10530</v>
      </c>
      <c r="E4949" s="193" t="s">
        <v>10531</v>
      </c>
      <c r="F4949" s="40"/>
      <c r="G4949" s="40"/>
      <c r="H4949" s="40"/>
      <c r="I4949" s="40"/>
      <c r="J4949" s="40"/>
      <c r="K4949" s="40"/>
      <c r="L4949" s="40"/>
      <c r="M4949" s="40"/>
    </row>
    <row r="4950" spans="1:13" ht="15.75" customHeight="1" x14ac:dyDescent="0.15">
      <c r="A4950" s="45"/>
      <c r="B4950" s="35"/>
      <c r="C4950" s="40"/>
      <c r="D4950" s="192" t="s">
        <v>10532</v>
      </c>
      <c r="E4950" s="193" t="s">
        <v>10533</v>
      </c>
      <c r="F4950" s="40"/>
      <c r="G4950" s="40"/>
      <c r="H4950" s="40"/>
      <c r="I4950" s="40"/>
      <c r="J4950" s="40"/>
      <c r="K4950" s="40"/>
      <c r="L4950" s="40"/>
      <c r="M4950" s="40"/>
    </row>
    <row r="4951" spans="1:13" ht="15.75" customHeight="1" x14ac:dyDescent="0.15">
      <c r="A4951" s="45"/>
      <c r="B4951" s="35"/>
      <c r="C4951" s="40"/>
      <c r="D4951" s="192" t="s">
        <v>9973</v>
      </c>
      <c r="E4951" s="193" t="s">
        <v>10534</v>
      </c>
      <c r="F4951" s="40"/>
      <c r="G4951" s="40"/>
      <c r="H4951" s="40"/>
      <c r="I4951" s="40"/>
      <c r="J4951" s="40"/>
      <c r="K4951" s="40"/>
      <c r="L4951" s="40"/>
      <c r="M4951" s="40"/>
    </row>
    <row r="4952" spans="1:13" ht="15.75" customHeight="1" x14ac:dyDescent="0.15">
      <c r="A4952" s="45"/>
      <c r="B4952" s="35"/>
      <c r="C4952" s="40"/>
      <c r="D4952" s="192" t="s">
        <v>10535</v>
      </c>
      <c r="E4952" s="193" t="s">
        <v>10536</v>
      </c>
      <c r="F4952" s="40"/>
      <c r="G4952" s="40"/>
      <c r="H4952" s="40"/>
      <c r="I4952" s="40"/>
      <c r="J4952" s="40"/>
      <c r="K4952" s="40"/>
      <c r="L4952" s="40"/>
      <c r="M4952" s="40"/>
    </row>
    <row r="4953" spans="1:13" ht="15.75" customHeight="1" x14ac:dyDescent="0.15">
      <c r="A4953" s="45"/>
      <c r="B4953" s="35"/>
      <c r="C4953" s="40"/>
      <c r="D4953" s="192" t="s">
        <v>10537</v>
      </c>
      <c r="E4953" s="193" t="s">
        <v>10538</v>
      </c>
      <c r="F4953" s="40"/>
      <c r="G4953" s="40"/>
      <c r="H4953" s="40"/>
      <c r="I4953" s="40"/>
      <c r="J4953" s="40"/>
      <c r="K4953" s="40"/>
      <c r="L4953" s="40"/>
      <c r="M4953" s="40"/>
    </row>
    <row r="4954" spans="1:13" ht="15.75" customHeight="1" x14ac:dyDescent="0.15">
      <c r="A4954" s="45"/>
      <c r="B4954" s="35"/>
      <c r="C4954" s="40"/>
      <c r="D4954" s="192" t="s">
        <v>10539</v>
      </c>
      <c r="E4954" s="193" t="s">
        <v>10540</v>
      </c>
      <c r="F4954" s="40"/>
      <c r="G4954" s="40"/>
      <c r="H4954" s="40"/>
      <c r="I4954" s="40"/>
      <c r="J4954" s="40"/>
      <c r="K4954" s="40"/>
      <c r="L4954" s="40"/>
      <c r="M4954" s="40"/>
    </row>
    <row r="4955" spans="1:13" ht="15.75" customHeight="1" x14ac:dyDescent="0.15">
      <c r="A4955" s="45"/>
      <c r="B4955" s="35"/>
      <c r="C4955" s="40"/>
      <c r="D4955" s="192" t="s">
        <v>10541</v>
      </c>
      <c r="E4955" s="193" t="s">
        <v>10542</v>
      </c>
      <c r="F4955" s="40"/>
      <c r="G4955" s="40"/>
      <c r="H4955" s="40"/>
      <c r="I4955" s="40"/>
      <c r="J4955" s="40"/>
      <c r="K4955" s="40"/>
      <c r="L4955" s="40"/>
      <c r="M4955" s="40"/>
    </row>
    <row r="4956" spans="1:13" ht="15.75" customHeight="1" x14ac:dyDescent="0.15">
      <c r="A4956" s="45"/>
      <c r="B4956" s="35"/>
      <c r="C4956" s="40"/>
      <c r="D4956" s="192" t="s">
        <v>10543</v>
      </c>
      <c r="E4956" s="193" t="s">
        <v>10544</v>
      </c>
      <c r="F4956" s="40"/>
      <c r="G4956" s="40"/>
      <c r="H4956" s="40"/>
      <c r="I4956" s="40"/>
      <c r="J4956" s="40"/>
      <c r="K4956" s="40"/>
      <c r="L4956" s="40"/>
      <c r="M4956" s="40"/>
    </row>
    <row r="4957" spans="1:13" ht="15.75" customHeight="1" x14ac:dyDescent="0.15">
      <c r="A4957" s="45"/>
      <c r="B4957" s="35"/>
      <c r="C4957" s="40"/>
      <c r="D4957" s="192" t="s">
        <v>10545</v>
      </c>
      <c r="E4957" s="193" t="s">
        <v>10546</v>
      </c>
      <c r="F4957" s="40"/>
      <c r="G4957" s="40"/>
      <c r="H4957" s="40"/>
      <c r="I4957" s="40"/>
      <c r="J4957" s="40"/>
      <c r="K4957" s="40"/>
      <c r="L4957" s="40"/>
      <c r="M4957" s="40"/>
    </row>
    <row r="4958" spans="1:13" ht="15.75" customHeight="1" x14ac:dyDescent="0.15">
      <c r="A4958" s="45"/>
      <c r="B4958" s="35"/>
      <c r="C4958" s="40"/>
      <c r="D4958" s="192" t="s">
        <v>10547</v>
      </c>
      <c r="E4958" s="193" t="s">
        <v>10548</v>
      </c>
      <c r="F4958" s="40"/>
      <c r="G4958" s="40"/>
      <c r="H4958" s="40"/>
      <c r="I4958" s="40"/>
      <c r="J4958" s="40"/>
      <c r="K4958" s="40"/>
      <c r="L4958" s="40"/>
      <c r="M4958" s="40"/>
    </row>
    <row r="4959" spans="1:13" ht="15.75" customHeight="1" x14ac:dyDescent="0.15">
      <c r="A4959" s="45"/>
      <c r="B4959" s="35"/>
      <c r="C4959" s="40"/>
      <c r="D4959" s="192" t="s">
        <v>10549</v>
      </c>
      <c r="E4959" s="193" t="s">
        <v>10550</v>
      </c>
      <c r="F4959" s="40"/>
      <c r="G4959" s="40"/>
      <c r="H4959" s="40"/>
      <c r="I4959" s="40"/>
      <c r="J4959" s="40"/>
      <c r="K4959" s="40"/>
      <c r="L4959" s="40"/>
      <c r="M4959" s="40"/>
    </row>
    <row r="4960" spans="1:13" ht="15.75" customHeight="1" x14ac:dyDescent="0.15">
      <c r="A4960" s="45"/>
      <c r="B4960" s="35"/>
      <c r="C4960" s="40"/>
      <c r="D4960" s="192" t="s">
        <v>10551</v>
      </c>
      <c r="E4960" s="193" t="s">
        <v>10552</v>
      </c>
      <c r="F4960" s="40"/>
      <c r="G4960" s="40"/>
      <c r="H4960" s="40"/>
      <c r="I4960" s="40"/>
      <c r="J4960" s="40"/>
      <c r="K4960" s="40"/>
      <c r="L4960" s="40"/>
      <c r="M4960" s="40"/>
    </row>
    <row r="4961" spans="1:13" ht="15.75" customHeight="1" x14ac:dyDescent="0.15">
      <c r="A4961" s="45"/>
      <c r="B4961" s="35"/>
      <c r="C4961" s="40"/>
      <c r="D4961" s="192" t="s">
        <v>10553</v>
      </c>
      <c r="E4961" s="193" t="s">
        <v>10554</v>
      </c>
      <c r="F4961" s="40"/>
      <c r="G4961" s="40"/>
      <c r="H4961" s="40"/>
      <c r="I4961" s="40"/>
      <c r="J4961" s="40"/>
      <c r="K4961" s="40"/>
      <c r="L4961" s="40"/>
      <c r="M4961" s="40"/>
    </row>
    <row r="4962" spans="1:13" ht="15.75" customHeight="1" x14ac:dyDescent="0.15">
      <c r="A4962" s="45"/>
      <c r="B4962" s="35"/>
      <c r="C4962" s="40"/>
      <c r="D4962" s="192" t="s">
        <v>10555</v>
      </c>
      <c r="E4962" s="193" t="s">
        <v>10556</v>
      </c>
      <c r="F4962" s="40"/>
      <c r="G4962" s="40"/>
      <c r="H4962" s="40"/>
      <c r="I4962" s="40"/>
      <c r="J4962" s="40"/>
      <c r="K4962" s="40"/>
      <c r="L4962" s="40"/>
      <c r="M4962" s="40"/>
    </row>
    <row r="4963" spans="1:13" ht="15.75" customHeight="1" x14ac:dyDescent="0.15">
      <c r="A4963" s="45"/>
      <c r="B4963" s="35"/>
      <c r="C4963" s="40"/>
      <c r="D4963" s="192" t="s">
        <v>10557</v>
      </c>
      <c r="E4963" s="193" t="s">
        <v>10558</v>
      </c>
      <c r="F4963" s="40"/>
      <c r="G4963" s="40"/>
      <c r="H4963" s="40"/>
      <c r="I4963" s="40"/>
      <c r="J4963" s="40"/>
      <c r="K4963" s="40"/>
      <c r="L4963" s="40"/>
      <c r="M4963" s="40"/>
    </row>
    <row r="4964" spans="1:13" ht="15.75" customHeight="1" x14ac:dyDescent="0.15">
      <c r="A4964" s="45"/>
      <c r="B4964" s="35"/>
      <c r="C4964" s="40"/>
      <c r="D4964" s="192" t="s">
        <v>10559</v>
      </c>
      <c r="E4964" s="193" t="s">
        <v>10560</v>
      </c>
      <c r="F4964" s="40"/>
      <c r="G4964" s="40"/>
      <c r="H4964" s="40"/>
      <c r="I4964" s="40"/>
      <c r="J4964" s="40"/>
      <c r="K4964" s="40"/>
      <c r="L4964" s="40"/>
      <c r="M4964" s="40"/>
    </row>
    <row r="4965" spans="1:13" ht="15.75" customHeight="1" x14ac:dyDescent="0.15">
      <c r="A4965" s="45"/>
      <c r="B4965" s="35"/>
      <c r="C4965" s="40"/>
      <c r="D4965" s="192" t="s">
        <v>10561</v>
      </c>
      <c r="E4965" s="193" t="s">
        <v>10562</v>
      </c>
      <c r="F4965" s="40"/>
      <c r="G4965" s="40"/>
      <c r="H4965" s="40"/>
      <c r="I4965" s="40"/>
      <c r="J4965" s="40"/>
      <c r="K4965" s="40"/>
      <c r="L4965" s="40"/>
      <c r="M4965" s="40"/>
    </row>
    <row r="4966" spans="1:13" ht="15.75" customHeight="1" x14ac:dyDescent="0.15">
      <c r="A4966" s="45"/>
      <c r="B4966" s="35"/>
      <c r="C4966" s="40"/>
      <c r="D4966" s="192" t="s">
        <v>10563</v>
      </c>
      <c r="E4966" s="193" t="s">
        <v>10564</v>
      </c>
      <c r="F4966" s="40"/>
      <c r="G4966" s="40"/>
      <c r="H4966" s="40"/>
      <c r="I4966" s="40"/>
      <c r="J4966" s="40"/>
      <c r="K4966" s="40"/>
      <c r="L4966" s="40"/>
      <c r="M4966" s="40"/>
    </row>
    <row r="4967" spans="1:13" ht="15.75" customHeight="1" x14ac:dyDescent="0.15">
      <c r="A4967" s="45"/>
      <c r="B4967" s="35"/>
      <c r="C4967" s="40"/>
      <c r="D4967" s="192" t="s">
        <v>10565</v>
      </c>
      <c r="E4967" s="193" t="s">
        <v>10566</v>
      </c>
      <c r="F4967" s="40"/>
      <c r="G4967" s="40"/>
      <c r="H4967" s="40"/>
      <c r="I4967" s="40"/>
      <c r="J4967" s="40"/>
      <c r="K4967" s="40"/>
      <c r="L4967" s="40"/>
      <c r="M4967" s="40"/>
    </row>
    <row r="4968" spans="1:13" ht="15.75" customHeight="1" x14ac:dyDescent="0.15">
      <c r="A4968" s="45"/>
      <c r="B4968" s="35"/>
      <c r="C4968" s="40"/>
      <c r="D4968" s="192" t="s">
        <v>10567</v>
      </c>
      <c r="E4968" s="193" t="s">
        <v>10568</v>
      </c>
      <c r="F4968" s="40"/>
      <c r="G4968" s="40"/>
      <c r="H4968" s="40"/>
      <c r="I4968" s="40"/>
      <c r="J4968" s="40"/>
      <c r="K4968" s="40"/>
      <c r="L4968" s="40"/>
      <c r="M4968" s="40"/>
    </row>
    <row r="4969" spans="1:13" ht="15.75" customHeight="1" x14ac:dyDescent="0.15">
      <c r="A4969" s="45"/>
      <c r="B4969" s="35"/>
      <c r="C4969" s="40"/>
      <c r="D4969" s="192" t="s">
        <v>10569</v>
      </c>
      <c r="E4969" s="193" t="s">
        <v>10570</v>
      </c>
      <c r="F4969" s="40"/>
      <c r="G4969" s="40"/>
      <c r="H4969" s="40"/>
      <c r="I4969" s="40"/>
      <c r="J4969" s="40"/>
      <c r="K4969" s="40"/>
      <c r="L4969" s="40"/>
      <c r="M4969" s="40"/>
    </row>
    <row r="4970" spans="1:13" ht="15.75" customHeight="1" x14ac:dyDescent="0.15">
      <c r="A4970" s="45"/>
      <c r="B4970" s="35"/>
      <c r="C4970" s="40"/>
      <c r="D4970" s="192" t="s">
        <v>10571</v>
      </c>
      <c r="E4970" s="193" t="s">
        <v>10572</v>
      </c>
      <c r="F4970" s="40"/>
      <c r="G4970" s="40"/>
      <c r="H4970" s="40"/>
      <c r="I4970" s="40"/>
      <c r="J4970" s="40"/>
      <c r="K4970" s="40"/>
      <c r="L4970" s="40"/>
      <c r="M4970" s="40"/>
    </row>
    <row r="4971" spans="1:13" ht="15.75" customHeight="1" x14ac:dyDescent="0.15">
      <c r="A4971" s="45"/>
      <c r="B4971" s="35"/>
      <c r="C4971" s="40"/>
      <c r="D4971" s="192" t="s">
        <v>10573</v>
      </c>
      <c r="E4971" s="193" t="s">
        <v>10574</v>
      </c>
      <c r="F4971" s="40"/>
      <c r="G4971" s="40"/>
      <c r="H4971" s="40"/>
      <c r="I4971" s="40"/>
      <c r="J4971" s="40"/>
      <c r="K4971" s="40"/>
      <c r="L4971" s="40"/>
      <c r="M4971" s="40"/>
    </row>
    <row r="4972" spans="1:13" ht="15.75" customHeight="1" x14ac:dyDescent="0.15">
      <c r="A4972" s="45"/>
      <c r="B4972" s="35"/>
      <c r="C4972" s="40"/>
      <c r="D4972" s="192" t="s">
        <v>10575</v>
      </c>
      <c r="E4972" s="193" t="s">
        <v>10576</v>
      </c>
      <c r="F4972" s="40"/>
      <c r="G4972" s="40"/>
      <c r="H4972" s="40"/>
      <c r="I4972" s="40"/>
      <c r="J4972" s="40"/>
      <c r="K4972" s="40"/>
      <c r="L4972" s="40"/>
      <c r="M4972" s="40"/>
    </row>
    <row r="4973" spans="1:13" ht="15.75" customHeight="1" x14ac:dyDescent="0.15">
      <c r="A4973" s="45"/>
      <c r="B4973" s="35"/>
      <c r="C4973" s="40"/>
      <c r="D4973" s="192" t="s">
        <v>10577</v>
      </c>
      <c r="E4973" s="193" t="s">
        <v>10578</v>
      </c>
      <c r="F4973" s="40"/>
      <c r="G4973" s="40"/>
      <c r="H4973" s="40"/>
      <c r="I4973" s="40"/>
      <c r="J4973" s="40"/>
      <c r="K4973" s="40"/>
      <c r="L4973" s="40"/>
      <c r="M4973" s="40"/>
    </row>
    <row r="4974" spans="1:13" ht="15.75" customHeight="1" x14ac:dyDescent="0.15">
      <c r="A4974" s="45"/>
      <c r="B4974" s="35"/>
      <c r="C4974" s="40"/>
      <c r="D4974" s="192" t="s">
        <v>10579</v>
      </c>
      <c r="E4974" s="193" t="s">
        <v>10580</v>
      </c>
      <c r="F4974" s="40"/>
      <c r="G4974" s="40"/>
      <c r="H4974" s="40"/>
      <c r="I4974" s="40"/>
      <c r="J4974" s="40"/>
      <c r="K4974" s="40"/>
      <c r="L4974" s="40"/>
      <c r="M4974" s="40"/>
    </row>
    <row r="4975" spans="1:13" ht="15.75" customHeight="1" x14ac:dyDescent="0.15">
      <c r="A4975" s="45"/>
      <c r="B4975" s="35"/>
      <c r="C4975" s="40"/>
      <c r="D4975" s="192" t="s">
        <v>10581</v>
      </c>
      <c r="E4975" s="193" t="s">
        <v>10582</v>
      </c>
      <c r="F4975" s="40"/>
      <c r="G4975" s="40"/>
      <c r="H4975" s="40"/>
      <c r="I4975" s="40"/>
      <c r="J4975" s="40"/>
      <c r="K4975" s="40"/>
      <c r="L4975" s="40"/>
      <c r="M4975" s="40"/>
    </row>
    <row r="4976" spans="1:13" ht="15.75" customHeight="1" x14ac:dyDescent="0.15">
      <c r="A4976" s="45"/>
      <c r="B4976" s="35"/>
      <c r="C4976" s="40"/>
      <c r="D4976" s="192" t="s">
        <v>10583</v>
      </c>
      <c r="E4976" s="193" t="s">
        <v>10584</v>
      </c>
      <c r="F4976" s="40"/>
      <c r="G4976" s="40"/>
      <c r="H4976" s="40"/>
      <c r="I4976" s="40"/>
      <c r="J4976" s="40"/>
      <c r="K4976" s="40"/>
      <c r="L4976" s="40"/>
      <c r="M4976" s="40"/>
    </row>
    <row r="4977" spans="1:13" ht="15.75" customHeight="1" x14ac:dyDescent="0.15">
      <c r="A4977" s="45"/>
      <c r="B4977" s="35"/>
      <c r="C4977" s="40"/>
      <c r="D4977" s="192" t="s">
        <v>10585</v>
      </c>
      <c r="E4977" s="193" t="s">
        <v>10586</v>
      </c>
      <c r="F4977" s="40"/>
      <c r="G4977" s="40"/>
      <c r="H4977" s="40"/>
      <c r="I4977" s="40"/>
      <c r="J4977" s="40"/>
      <c r="K4977" s="40"/>
      <c r="L4977" s="40"/>
      <c r="M4977" s="40"/>
    </row>
    <row r="4978" spans="1:13" ht="15.75" customHeight="1" x14ac:dyDescent="0.15">
      <c r="A4978" s="45"/>
      <c r="B4978" s="35"/>
      <c r="C4978" s="40"/>
      <c r="D4978" s="192" t="s">
        <v>10587</v>
      </c>
      <c r="E4978" s="193" t="s">
        <v>10588</v>
      </c>
      <c r="F4978" s="40"/>
      <c r="G4978" s="40"/>
      <c r="H4978" s="40"/>
      <c r="I4978" s="40"/>
      <c r="J4978" s="40"/>
      <c r="K4978" s="40"/>
      <c r="L4978" s="40"/>
      <c r="M4978" s="40"/>
    </row>
    <row r="4979" spans="1:13" ht="15.75" customHeight="1" x14ac:dyDescent="0.15">
      <c r="A4979" s="45"/>
      <c r="B4979" s="35"/>
      <c r="C4979" s="40"/>
      <c r="D4979" s="192" t="s">
        <v>10589</v>
      </c>
      <c r="E4979" s="193" t="s">
        <v>10590</v>
      </c>
      <c r="F4979" s="40"/>
      <c r="G4979" s="40"/>
      <c r="H4979" s="40"/>
      <c r="I4979" s="40"/>
      <c r="J4979" s="40"/>
      <c r="K4979" s="40"/>
      <c r="L4979" s="40"/>
      <c r="M4979" s="40"/>
    </row>
    <row r="4980" spans="1:13" ht="15.75" customHeight="1" x14ac:dyDescent="0.15">
      <c r="A4980" s="45"/>
      <c r="B4980" s="35"/>
      <c r="C4980" s="40"/>
      <c r="D4980" s="192" t="s">
        <v>10591</v>
      </c>
      <c r="E4980" s="193" t="s">
        <v>10592</v>
      </c>
      <c r="F4980" s="40"/>
      <c r="G4980" s="40"/>
      <c r="H4980" s="40"/>
      <c r="I4980" s="40"/>
      <c r="J4980" s="40"/>
      <c r="K4980" s="40"/>
      <c r="L4980" s="40"/>
      <c r="M4980" s="40"/>
    </row>
    <row r="4981" spans="1:13" ht="15.75" customHeight="1" x14ac:dyDescent="0.15">
      <c r="A4981" s="45"/>
      <c r="B4981" s="35"/>
      <c r="C4981" s="40"/>
      <c r="D4981" s="192" t="s">
        <v>10593</v>
      </c>
      <c r="E4981" s="193" t="s">
        <v>10594</v>
      </c>
      <c r="F4981" s="40"/>
      <c r="G4981" s="40"/>
      <c r="H4981" s="40"/>
      <c r="I4981" s="40"/>
      <c r="J4981" s="40"/>
      <c r="K4981" s="40"/>
      <c r="L4981" s="40"/>
      <c r="M4981" s="40"/>
    </row>
    <row r="4982" spans="1:13" ht="15.75" customHeight="1" x14ac:dyDescent="0.15">
      <c r="A4982" s="45"/>
      <c r="B4982" s="35"/>
      <c r="C4982" s="40"/>
      <c r="D4982" s="192" t="s">
        <v>10595</v>
      </c>
      <c r="E4982" s="193" t="s">
        <v>10596</v>
      </c>
      <c r="F4982" s="40"/>
      <c r="G4982" s="40"/>
      <c r="H4982" s="40"/>
      <c r="I4982" s="40"/>
      <c r="J4982" s="40"/>
      <c r="K4982" s="40"/>
      <c r="L4982" s="40"/>
      <c r="M4982" s="40"/>
    </row>
    <row r="4983" spans="1:13" ht="15.75" customHeight="1" x14ac:dyDescent="0.15">
      <c r="A4983" s="45"/>
      <c r="B4983" s="35"/>
      <c r="C4983" s="40"/>
      <c r="D4983" s="192" t="s">
        <v>10597</v>
      </c>
      <c r="E4983" s="193" t="s">
        <v>10598</v>
      </c>
      <c r="F4983" s="40"/>
      <c r="G4983" s="40"/>
      <c r="H4983" s="40"/>
      <c r="I4983" s="40"/>
      <c r="J4983" s="40"/>
      <c r="K4983" s="40"/>
      <c r="L4983" s="40"/>
      <c r="M4983" s="40"/>
    </row>
    <row r="4984" spans="1:13" ht="15.75" customHeight="1" x14ac:dyDescent="0.15">
      <c r="A4984" s="45"/>
      <c r="B4984" s="35"/>
      <c r="C4984" s="40"/>
      <c r="D4984" s="192" t="s">
        <v>10599</v>
      </c>
      <c r="E4984" s="193" t="s">
        <v>10600</v>
      </c>
      <c r="F4984" s="40"/>
      <c r="G4984" s="40"/>
      <c r="H4984" s="40"/>
      <c r="I4984" s="40"/>
      <c r="J4984" s="40"/>
      <c r="K4984" s="40"/>
      <c r="L4984" s="40"/>
      <c r="M4984" s="40"/>
    </row>
    <row r="4985" spans="1:13" ht="15.75" customHeight="1" x14ac:dyDescent="0.15">
      <c r="A4985" s="45"/>
      <c r="B4985" s="35"/>
      <c r="C4985" s="40"/>
      <c r="D4985" s="192" t="s">
        <v>10601</v>
      </c>
      <c r="E4985" s="193" t="s">
        <v>10602</v>
      </c>
      <c r="F4985" s="40"/>
      <c r="G4985" s="40"/>
      <c r="H4985" s="40"/>
      <c r="I4985" s="40"/>
      <c r="J4985" s="40"/>
      <c r="K4985" s="40"/>
      <c r="L4985" s="40"/>
      <c r="M4985" s="40"/>
    </row>
    <row r="4986" spans="1:13" ht="15.75" customHeight="1" x14ac:dyDescent="0.15">
      <c r="A4986" s="45"/>
      <c r="B4986" s="35"/>
      <c r="C4986" s="40"/>
      <c r="D4986" s="192" t="s">
        <v>10603</v>
      </c>
      <c r="E4986" s="193" t="s">
        <v>10604</v>
      </c>
      <c r="F4986" s="40"/>
      <c r="G4986" s="40"/>
      <c r="H4986" s="40"/>
      <c r="I4986" s="40"/>
      <c r="J4986" s="40"/>
      <c r="K4986" s="40"/>
      <c r="L4986" s="40"/>
      <c r="M4986" s="40"/>
    </row>
    <row r="4987" spans="1:13" ht="15.75" customHeight="1" x14ac:dyDescent="0.15">
      <c r="A4987" s="45"/>
      <c r="B4987" s="35"/>
      <c r="C4987" s="40"/>
      <c r="D4987" s="192" t="s">
        <v>10605</v>
      </c>
      <c r="E4987" s="193" t="s">
        <v>10606</v>
      </c>
      <c r="F4987" s="40"/>
      <c r="G4987" s="40"/>
      <c r="H4987" s="40"/>
      <c r="I4987" s="40"/>
      <c r="J4987" s="40"/>
      <c r="K4987" s="40"/>
      <c r="L4987" s="40"/>
      <c r="M4987" s="40"/>
    </row>
    <row r="4988" spans="1:13" ht="15.75" customHeight="1" x14ac:dyDescent="0.15">
      <c r="A4988" s="45"/>
      <c r="B4988" s="35"/>
      <c r="C4988" s="40"/>
      <c r="D4988" s="192" t="s">
        <v>10607</v>
      </c>
      <c r="E4988" s="193" t="s">
        <v>10608</v>
      </c>
      <c r="F4988" s="40"/>
      <c r="G4988" s="40"/>
      <c r="H4988" s="40"/>
      <c r="I4988" s="40"/>
      <c r="J4988" s="40"/>
      <c r="K4988" s="40"/>
      <c r="L4988" s="40"/>
      <c r="M4988" s="40"/>
    </row>
    <row r="4989" spans="1:13" ht="15.75" customHeight="1" x14ac:dyDescent="0.15">
      <c r="A4989" s="45"/>
      <c r="B4989" s="35"/>
      <c r="C4989" s="40"/>
      <c r="D4989" s="192" t="s">
        <v>10609</v>
      </c>
      <c r="E4989" s="193" t="s">
        <v>10610</v>
      </c>
      <c r="F4989" s="40"/>
      <c r="G4989" s="40"/>
      <c r="H4989" s="40"/>
      <c r="I4989" s="40"/>
      <c r="J4989" s="40"/>
      <c r="K4989" s="40"/>
      <c r="L4989" s="40"/>
      <c r="M4989" s="40"/>
    </row>
    <row r="4990" spans="1:13" ht="15.75" customHeight="1" x14ac:dyDescent="0.15">
      <c r="A4990" s="45"/>
      <c r="B4990" s="35"/>
      <c r="C4990" s="40"/>
      <c r="D4990" s="192" t="s">
        <v>10611</v>
      </c>
      <c r="E4990" s="193" t="s">
        <v>10612</v>
      </c>
      <c r="F4990" s="40"/>
      <c r="G4990" s="40"/>
      <c r="H4990" s="40"/>
      <c r="I4990" s="40"/>
      <c r="J4990" s="40"/>
      <c r="K4990" s="40"/>
      <c r="L4990" s="40"/>
      <c r="M4990" s="40"/>
    </row>
    <row r="4991" spans="1:13" ht="15.75" customHeight="1" x14ac:dyDescent="0.15">
      <c r="A4991" s="45"/>
      <c r="B4991" s="35"/>
      <c r="C4991" s="40"/>
      <c r="D4991" s="192" t="s">
        <v>10613</v>
      </c>
      <c r="E4991" s="193" t="s">
        <v>10614</v>
      </c>
      <c r="F4991" s="40"/>
      <c r="G4991" s="40"/>
      <c r="H4991" s="40"/>
      <c r="I4991" s="40"/>
      <c r="J4991" s="40"/>
      <c r="K4991" s="40"/>
      <c r="L4991" s="40"/>
      <c r="M4991" s="40"/>
    </row>
    <row r="4992" spans="1:13" ht="15.75" customHeight="1" x14ac:dyDescent="0.15">
      <c r="A4992" s="45"/>
      <c r="B4992" s="35"/>
      <c r="C4992" s="40"/>
      <c r="D4992" s="192" t="s">
        <v>10615</v>
      </c>
      <c r="E4992" s="193" t="s">
        <v>10616</v>
      </c>
      <c r="F4992" s="40"/>
      <c r="G4992" s="40"/>
      <c r="H4992" s="40"/>
      <c r="I4992" s="40"/>
      <c r="J4992" s="40"/>
      <c r="K4992" s="40"/>
      <c r="L4992" s="40"/>
      <c r="M4992" s="40"/>
    </row>
    <row r="4993" spans="1:13" ht="15.75" customHeight="1" x14ac:dyDescent="0.15">
      <c r="A4993" s="45"/>
      <c r="B4993" s="35"/>
      <c r="C4993" s="40"/>
      <c r="D4993" s="192" t="s">
        <v>10617</v>
      </c>
      <c r="E4993" s="193" t="s">
        <v>10618</v>
      </c>
      <c r="F4993" s="40"/>
      <c r="G4993" s="40"/>
      <c r="H4993" s="40"/>
      <c r="I4993" s="40"/>
      <c r="J4993" s="40"/>
      <c r="K4993" s="40"/>
      <c r="L4993" s="40"/>
      <c r="M4993" s="40"/>
    </row>
    <row r="4994" spans="1:13" ht="15.75" customHeight="1" x14ac:dyDescent="0.15">
      <c r="A4994" s="45"/>
      <c r="B4994" s="35"/>
      <c r="C4994" s="40"/>
      <c r="D4994" s="192" t="s">
        <v>10619</v>
      </c>
      <c r="E4994" s="193" t="s">
        <v>10620</v>
      </c>
      <c r="F4994" s="40"/>
      <c r="G4994" s="40"/>
      <c r="H4994" s="40"/>
      <c r="I4994" s="40"/>
      <c r="J4994" s="40"/>
      <c r="K4994" s="40"/>
      <c r="L4994" s="40"/>
      <c r="M4994" s="40"/>
    </row>
    <row r="4995" spans="1:13" ht="15.75" customHeight="1" x14ac:dyDescent="0.15">
      <c r="A4995" s="45"/>
      <c r="B4995" s="35"/>
      <c r="C4995" s="40"/>
      <c r="D4995" s="192" t="s">
        <v>10621</v>
      </c>
      <c r="E4995" s="193" t="s">
        <v>10622</v>
      </c>
      <c r="F4995" s="40"/>
      <c r="G4995" s="40"/>
      <c r="H4995" s="40"/>
      <c r="I4995" s="40"/>
      <c r="J4995" s="40"/>
      <c r="K4995" s="40"/>
      <c r="L4995" s="40"/>
      <c r="M4995" s="40"/>
    </row>
    <row r="4996" spans="1:13" ht="15.75" customHeight="1" x14ac:dyDescent="0.15">
      <c r="A4996" s="45"/>
      <c r="B4996" s="35"/>
      <c r="C4996" s="40"/>
      <c r="D4996" s="192" t="s">
        <v>10623</v>
      </c>
      <c r="E4996" s="193" t="s">
        <v>10624</v>
      </c>
      <c r="F4996" s="40"/>
      <c r="G4996" s="40"/>
      <c r="H4996" s="40"/>
      <c r="I4996" s="40"/>
      <c r="J4996" s="40"/>
      <c r="K4996" s="40"/>
      <c r="L4996" s="40"/>
      <c r="M4996" s="40"/>
    </row>
    <row r="4997" spans="1:13" ht="15.75" customHeight="1" x14ac:dyDescent="0.15">
      <c r="A4997" s="45"/>
      <c r="B4997" s="35"/>
      <c r="C4997" s="40"/>
      <c r="D4997" s="192" t="s">
        <v>10625</v>
      </c>
      <c r="E4997" s="193" t="s">
        <v>10626</v>
      </c>
      <c r="F4997" s="40"/>
      <c r="G4997" s="40"/>
      <c r="H4997" s="40"/>
      <c r="I4997" s="40"/>
      <c r="J4997" s="40"/>
      <c r="K4997" s="40"/>
      <c r="L4997" s="40"/>
      <c r="M4997" s="40"/>
    </row>
    <row r="4998" spans="1:13" ht="15.75" customHeight="1" x14ac:dyDescent="0.15">
      <c r="A4998" s="45"/>
      <c r="B4998" s="35"/>
      <c r="C4998" s="40"/>
      <c r="D4998" s="192" t="s">
        <v>10619</v>
      </c>
      <c r="E4998" s="193" t="s">
        <v>10627</v>
      </c>
      <c r="F4998" s="40"/>
      <c r="G4998" s="40"/>
      <c r="H4998" s="40"/>
      <c r="I4998" s="40"/>
      <c r="J4998" s="40"/>
      <c r="K4998" s="40"/>
      <c r="L4998" s="40"/>
      <c r="M4998" s="40"/>
    </row>
    <row r="4999" spans="1:13" ht="15.75" customHeight="1" x14ac:dyDescent="0.15">
      <c r="A4999" s="45"/>
      <c r="B4999" s="35"/>
      <c r="C4999" s="40"/>
      <c r="D4999" s="192" t="s">
        <v>10628</v>
      </c>
      <c r="E4999" s="193" t="s">
        <v>10629</v>
      </c>
      <c r="F4999" s="40"/>
      <c r="G4999" s="40"/>
      <c r="H4999" s="40"/>
      <c r="I4999" s="40"/>
      <c r="J4999" s="40"/>
      <c r="K4999" s="40"/>
      <c r="L4999" s="40"/>
      <c r="M4999" s="40"/>
    </row>
    <row r="5000" spans="1:13" ht="15.75" customHeight="1" x14ac:dyDescent="0.15">
      <c r="A5000" s="45"/>
      <c r="B5000" s="35"/>
      <c r="C5000" s="40"/>
      <c r="D5000" s="192" t="s">
        <v>10630</v>
      </c>
      <c r="E5000" s="193" t="s">
        <v>10631</v>
      </c>
      <c r="F5000" s="40"/>
      <c r="G5000" s="40"/>
      <c r="H5000" s="40"/>
      <c r="I5000" s="40"/>
      <c r="J5000" s="40"/>
      <c r="K5000" s="40"/>
      <c r="L5000" s="40"/>
      <c r="M5000" s="40"/>
    </row>
    <row r="5001" spans="1:13" ht="15.75" customHeight="1" x14ac:dyDescent="0.15">
      <c r="A5001" s="45"/>
      <c r="B5001" s="35"/>
      <c r="C5001" s="40"/>
      <c r="D5001" s="192" t="s">
        <v>10632</v>
      </c>
      <c r="E5001" s="193" t="s">
        <v>10633</v>
      </c>
      <c r="F5001" s="40"/>
      <c r="G5001" s="40"/>
      <c r="H5001" s="40"/>
      <c r="I5001" s="40"/>
      <c r="J5001" s="40"/>
      <c r="K5001" s="40"/>
      <c r="L5001" s="40"/>
      <c r="M5001" s="40"/>
    </row>
    <row r="5002" spans="1:13" ht="15.75" customHeight="1" x14ac:dyDescent="0.15">
      <c r="A5002" s="45"/>
      <c r="B5002" s="35"/>
      <c r="C5002" s="40"/>
      <c r="D5002" s="192" t="s">
        <v>10634</v>
      </c>
      <c r="E5002" s="193" t="s">
        <v>10635</v>
      </c>
      <c r="F5002" s="40"/>
      <c r="G5002" s="40"/>
      <c r="H5002" s="40"/>
      <c r="I5002" s="40"/>
      <c r="J5002" s="40"/>
      <c r="K5002" s="40"/>
      <c r="L5002" s="40"/>
      <c r="M5002" s="40"/>
    </row>
    <row r="5003" spans="1:13" ht="15.75" customHeight="1" x14ac:dyDescent="0.15">
      <c r="A5003" s="45"/>
      <c r="B5003" s="35"/>
      <c r="C5003" s="40"/>
      <c r="D5003" s="192" t="s">
        <v>10636</v>
      </c>
      <c r="E5003" s="193" t="s">
        <v>10637</v>
      </c>
      <c r="F5003" s="40"/>
      <c r="G5003" s="40"/>
      <c r="H5003" s="40"/>
      <c r="I5003" s="40"/>
      <c r="J5003" s="40"/>
      <c r="K5003" s="40"/>
      <c r="L5003" s="40"/>
      <c r="M5003" s="40"/>
    </row>
    <row r="5004" spans="1:13" ht="15.75" customHeight="1" x14ac:dyDescent="0.15">
      <c r="A5004" s="45"/>
      <c r="B5004" s="35"/>
      <c r="C5004" s="40"/>
      <c r="D5004" s="192" t="s">
        <v>10638</v>
      </c>
      <c r="E5004" s="193" t="s">
        <v>10639</v>
      </c>
      <c r="F5004" s="40"/>
      <c r="G5004" s="40"/>
      <c r="H5004" s="40"/>
      <c r="I5004" s="40"/>
      <c r="J5004" s="40"/>
      <c r="K5004" s="40"/>
      <c r="L5004" s="40"/>
      <c r="M5004" s="40"/>
    </row>
    <row r="5005" spans="1:13" ht="15.75" customHeight="1" x14ac:dyDescent="0.15">
      <c r="A5005" s="45"/>
      <c r="B5005" s="35"/>
      <c r="C5005" s="40"/>
      <c r="D5005" s="192" t="s">
        <v>10640</v>
      </c>
      <c r="E5005" s="193" t="s">
        <v>10641</v>
      </c>
      <c r="F5005" s="40"/>
      <c r="G5005" s="40"/>
      <c r="H5005" s="40"/>
      <c r="I5005" s="40"/>
      <c r="J5005" s="40"/>
      <c r="K5005" s="40"/>
      <c r="L5005" s="40"/>
      <c r="M5005" s="40"/>
    </row>
    <row r="5006" spans="1:13" ht="15.75" customHeight="1" x14ac:dyDescent="0.15">
      <c r="A5006" s="45"/>
      <c r="B5006" s="35"/>
      <c r="C5006" s="40"/>
      <c r="D5006" s="192" t="s">
        <v>10642</v>
      </c>
      <c r="E5006" s="193" t="s">
        <v>10643</v>
      </c>
      <c r="F5006" s="40"/>
      <c r="G5006" s="40"/>
      <c r="H5006" s="40"/>
      <c r="I5006" s="40"/>
      <c r="J5006" s="40"/>
      <c r="K5006" s="40"/>
      <c r="L5006" s="40"/>
      <c r="M5006" s="40"/>
    </row>
    <row r="5007" spans="1:13" ht="15.75" customHeight="1" x14ac:dyDescent="0.15">
      <c r="A5007" s="45"/>
      <c r="B5007" s="35"/>
      <c r="C5007" s="40"/>
      <c r="D5007" s="192" t="s">
        <v>10644</v>
      </c>
      <c r="E5007" s="193" t="s">
        <v>10645</v>
      </c>
      <c r="F5007" s="40"/>
      <c r="G5007" s="40"/>
      <c r="H5007" s="40"/>
      <c r="I5007" s="40"/>
      <c r="J5007" s="40"/>
      <c r="K5007" s="40"/>
      <c r="L5007" s="40"/>
      <c r="M5007" s="40"/>
    </row>
    <row r="5008" spans="1:13" ht="15.75" customHeight="1" x14ac:dyDescent="0.15">
      <c r="A5008" s="45"/>
      <c r="B5008" s="35"/>
      <c r="C5008" s="40"/>
      <c r="D5008" s="192" t="s">
        <v>10646</v>
      </c>
      <c r="E5008" s="193" t="s">
        <v>10647</v>
      </c>
      <c r="F5008" s="40"/>
      <c r="G5008" s="40"/>
      <c r="H5008" s="40"/>
      <c r="I5008" s="40"/>
      <c r="J5008" s="40"/>
      <c r="K5008" s="40"/>
      <c r="L5008" s="40"/>
      <c r="M5008" s="40"/>
    </row>
    <row r="5009" spans="1:13" ht="15.75" customHeight="1" x14ac:dyDescent="0.15">
      <c r="A5009" s="45"/>
      <c r="B5009" s="35"/>
      <c r="C5009" s="40"/>
      <c r="D5009" s="192" t="s">
        <v>10648</v>
      </c>
      <c r="E5009" s="193" t="s">
        <v>10649</v>
      </c>
      <c r="F5009" s="40"/>
      <c r="G5009" s="40"/>
      <c r="H5009" s="40"/>
      <c r="I5009" s="40"/>
      <c r="J5009" s="40"/>
      <c r="K5009" s="40"/>
      <c r="L5009" s="40"/>
      <c r="M5009" s="40"/>
    </row>
    <row r="5010" spans="1:13" ht="15.75" customHeight="1" x14ac:dyDescent="0.15">
      <c r="A5010" s="45"/>
      <c r="B5010" s="35"/>
      <c r="C5010" s="40"/>
      <c r="D5010" s="192" t="s">
        <v>10650</v>
      </c>
      <c r="E5010" s="193" t="s">
        <v>10651</v>
      </c>
      <c r="F5010" s="40"/>
      <c r="G5010" s="40"/>
      <c r="H5010" s="40"/>
      <c r="I5010" s="40"/>
      <c r="J5010" s="40"/>
      <c r="K5010" s="40"/>
      <c r="L5010" s="40"/>
      <c r="M5010" s="40"/>
    </row>
    <row r="5011" spans="1:13" ht="15.75" customHeight="1" x14ac:dyDescent="0.15">
      <c r="A5011" s="45"/>
      <c r="B5011" s="35"/>
      <c r="C5011" s="40"/>
      <c r="D5011" s="192" t="s">
        <v>10652</v>
      </c>
      <c r="E5011" s="193" t="s">
        <v>10653</v>
      </c>
      <c r="F5011" s="40"/>
      <c r="G5011" s="40"/>
      <c r="H5011" s="40"/>
      <c r="I5011" s="40"/>
      <c r="J5011" s="40"/>
      <c r="K5011" s="40"/>
      <c r="L5011" s="40"/>
      <c r="M5011" s="40"/>
    </row>
    <row r="5012" spans="1:13" ht="15.75" customHeight="1" x14ac:dyDescent="0.15">
      <c r="A5012" s="45"/>
      <c r="B5012" s="35"/>
      <c r="C5012" s="40"/>
      <c r="D5012" s="192" t="s">
        <v>10654</v>
      </c>
      <c r="E5012" s="193" t="s">
        <v>10655</v>
      </c>
      <c r="F5012" s="40"/>
      <c r="G5012" s="40"/>
      <c r="H5012" s="40"/>
      <c r="I5012" s="40"/>
      <c r="J5012" s="40"/>
      <c r="K5012" s="40"/>
      <c r="L5012" s="40"/>
      <c r="M5012" s="40"/>
    </row>
    <row r="5013" spans="1:13" ht="15.75" customHeight="1" x14ac:dyDescent="0.15">
      <c r="A5013" s="45"/>
      <c r="B5013" s="35"/>
      <c r="C5013" s="40"/>
      <c r="D5013" s="192" t="s">
        <v>9532</v>
      </c>
      <c r="E5013" s="193" t="s">
        <v>10656</v>
      </c>
      <c r="F5013" s="40"/>
      <c r="G5013" s="40"/>
      <c r="H5013" s="40"/>
      <c r="I5013" s="40"/>
      <c r="J5013" s="40"/>
      <c r="K5013" s="40"/>
      <c r="L5013" s="40"/>
      <c r="M5013" s="40"/>
    </row>
    <row r="5014" spans="1:13" ht="15.75" customHeight="1" x14ac:dyDescent="0.15">
      <c r="A5014" s="45"/>
      <c r="B5014" s="35"/>
      <c r="C5014" s="40"/>
      <c r="D5014" s="192" t="s">
        <v>10657</v>
      </c>
      <c r="E5014" s="193" t="s">
        <v>10658</v>
      </c>
      <c r="F5014" s="40"/>
      <c r="G5014" s="40"/>
      <c r="H5014" s="40"/>
      <c r="I5014" s="40"/>
      <c r="J5014" s="40"/>
      <c r="K5014" s="40"/>
      <c r="L5014" s="40"/>
      <c r="M5014" s="40"/>
    </row>
    <row r="5015" spans="1:13" ht="15.75" customHeight="1" x14ac:dyDescent="0.15">
      <c r="A5015" s="45"/>
      <c r="B5015" s="35"/>
      <c r="C5015" s="40"/>
      <c r="D5015" s="192" t="s">
        <v>10659</v>
      </c>
      <c r="E5015" s="193" t="s">
        <v>10660</v>
      </c>
      <c r="F5015" s="40"/>
      <c r="G5015" s="40"/>
      <c r="H5015" s="40"/>
      <c r="I5015" s="40"/>
      <c r="J5015" s="40"/>
      <c r="K5015" s="40"/>
      <c r="L5015" s="40"/>
      <c r="M5015" s="40"/>
    </row>
    <row r="5016" spans="1:13" ht="15.75" customHeight="1" x14ac:dyDescent="0.15">
      <c r="A5016" s="45"/>
      <c r="B5016" s="35"/>
      <c r="C5016" s="40"/>
      <c r="D5016" s="192" t="s">
        <v>10661</v>
      </c>
      <c r="E5016" s="193" t="s">
        <v>10662</v>
      </c>
      <c r="F5016" s="40"/>
      <c r="G5016" s="40"/>
      <c r="H5016" s="40"/>
      <c r="I5016" s="40"/>
      <c r="J5016" s="40"/>
      <c r="K5016" s="40"/>
      <c r="L5016" s="40"/>
      <c r="M5016" s="40"/>
    </row>
    <row r="5017" spans="1:13" ht="15.75" customHeight="1" x14ac:dyDescent="0.15">
      <c r="A5017" s="45"/>
      <c r="B5017" s="35"/>
      <c r="C5017" s="40"/>
      <c r="D5017" s="192" t="s">
        <v>10663</v>
      </c>
      <c r="E5017" s="193" t="s">
        <v>10664</v>
      </c>
      <c r="F5017" s="40"/>
      <c r="G5017" s="40"/>
      <c r="H5017" s="40"/>
      <c r="I5017" s="40"/>
      <c r="J5017" s="40"/>
      <c r="K5017" s="40"/>
      <c r="L5017" s="40"/>
      <c r="M5017" s="40"/>
    </row>
    <row r="5018" spans="1:13" ht="15.75" customHeight="1" x14ac:dyDescent="0.15">
      <c r="A5018" s="45"/>
      <c r="B5018" s="35"/>
      <c r="C5018" s="40"/>
      <c r="D5018" s="192" t="s">
        <v>10665</v>
      </c>
      <c r="E5018" s="193" t="s">
        <v>10666</v>
      </c>
      <c r="F5018" s="40"/>
      <c r="G5018" s="40"/>
      <c r="H5018" s="40"/>
      <c r="I5018" s="40"/>
      <c r="J5018" s="40"/>
      <c r="K5018" s="40"/>
      <c r="L5018" s="40"/>
      <c r="M5018" s="40"/>
    </row>
    <row r="5019" spans="1:13" ht="15.75" customHeight="1" x14ac:dyDescent="0.15">
      <c r="A5019" s="45"/>
      <c r="B5019" s="35"/>
      <c r="C5019" s="40"/>
      <c r="D5019" s="192" t="s">
        <v>10667</v>
      </c>
      <c r="E5019" s="193" t="s">
        <v>10668</v>
      </c>
      <c r="F5019" s="40"/>
      <c r="G5019" s="40"/>
      <c r="H5019" s="40"/>
      <c r="I5019" s="40"/>
      <c r="J5019" s="40"/>
      <c r="K5019" s="40"/>
      <c r="L5019" s="40"/>
      <c r="M5019" s="40"/>
    </row>
    <row r="5020" spans="1:13" ht="15.75" customHeight="1" x14ac:dyDescent="0.15">
      <c r="A5020" s="45"/>
      <c r="B5020" s="35"/>
      <c r="C5020" s="40"/>
      <c r="D5020" s="192" t="s">
        <v>10669</v>
      </c>
      <c r="E5020" s="193" t="s">
        <v>10670</v>
      </c>
      <c r="F5020" s="40"/>
      <c r="G5020" s="40"/>
      <c r="H5020" s="40"/>
      <c r="I5020" s="40"/>
      <c r="J5020" s="40"/>
      <c r="K5020" s="40"/>
      <c r="L5020" s="40"/>
      <c r="M5020" s="40"/>
    </row>
    <row r="5021" spans="1:13" ht="15.75" customHeight="1" x14ac:dyDescent="0.15">
      <c r="A5021" s="45"/>
      <c r="B5021" s="35"/>
      <c r="C5021" s="40"/>
      <c r="D5021" s="192" t="s">
        <v>10671</v>
      </c>
      <c r="E5021" s="193" t="s">
        <v>10672</v>
      </c>
      <c r="F5021" s="40"/>
      <c r="G5021" s="40"/>
      <c r="H5021" s="40"/>
      <c r="I5021" s="40"/>
      <c r="J5021" s="40"/>
      <c r="K5021" s="40"/>
      <c r="L5021" s="40"/>
      <c r="M5021" s="40"/>
    </row>
    <row r="5022" spans="1:13" ht="15.75" customHeight="1" x14ac:dyDescent="0.15">
      <c r="A5022" s="45"/>
      <c r="B5022" s="35"/>
      <c r="C5022" s="40"/>
      <c r="D5022" s="192" t="s">
        <v>10673</v>
      </c>
      <c r="E5022" s="193" t="s">
        <v>10674</v>
      </c>
      <c r="F5022" s="40"/>
      <c r="G5022" s="40"/>
      <c r="H5022" s="40"/>
      <c r="I5022" s="40"/>
      <c r="J5022" s="40"/>
      <c r="K5022" s="40"/>
      <c r="L5022" s="40"/>
      <c r="M5022" s="40"/>
    </row>
    <row r="5023" spans="1:13" ht="15.75" customHeight="1" x14ac:dyDescent="0.15">
      <c r="A5023" s="45"/>
      <c r="B5023" s="35"/>
      <c r="C5023" s="40"/>
      <c r="D5023" s="192" t="s">
        <v>10675</v>
      </c>
      <c r="E5023" s="193" t="s">
        <v>10676</v>
      </c>
      <c r="F5023" s="40"/>
      <c r="G5023" s="40"/>
      <c r="H5023" s="40"/>
      <c r="I5023" s="40"/>
      <c r="J5023" s="40"/>
      <c r="K5023" s="40"/>
      <c r="L5023" s="40"/>
      <c r="M5023" s="40"/>
    </row>
    <row r="5024" spans="1:13" ht="15.75" customHeight="1" x14ac:dyDescent="0.15">
      <c r="A5024" s="45"/>
      <c r="B5024" s="35"/>
      <c r="C5024" s="40"/>
      <c r="D5024" s="192" t="s">
        <v>10677</v>
      </c>
      <c r="E5024" s="193" t="s">
        <v>10678</v>
      </c>
      <c r="F5024" s="40"/>
      <c r="G5024" s="40"/>
      <c r="H5024" s="40"/>
      <c r="I5024" s="40"/>
      <c r="J5024" s="40"/>
      <c r="K5024" s="40"/>
      <c r="L5024" s="40"/>
      <c r="M5024" s="40"/>
    </row>
    <row r="5025" spans="1:13" ht="15.75" customHeight="1" x14ac:dyDescent="0.15">
      <c r="A5025" s="45"/>
      <c r="B5025" s="35"/>
      <c r="C5025" s="40"/>
      <c r="D5025" s="192" t="s">
        <v>10679</v>
      </c>
      <c r="E5025" s="193" t="s">
        <v>10680</v>
      </c>
      <c r="F5025" s="40"/>
      <c r="G5025" s="40"/>
      <c r="H5025" s="40"/>
      <c r="I5025" s="40"/>
      <c r="J5025" s="40"/>
      <c r="K5025" s="40"/>
      <c r="L5025" s="40"/>
      <c r="M5025" s="40"/>
    </row>
    <row r="5026" spans="1:13" ht="15.75" customHeight="1" x14ac:dyDescent="0.15">
      <c r="A5026" s="45"/>
      <c r="B5026" s="35"/>
      <c r="C5026" s="40"/>
      <c r="D5026" s="192" t="s">
        <v>10681</v>
      </c>
      <c r="E5026" s="193" t="s">
        <v>10682</v>
      </c>
      <c r="F5026" s="40"/>
      <c r="G5026" s="40"/>
      <c r="H5026" s="40"/>
      <c r="I5026" s="40"/>
      <c r="J5026" s="40"/>
      <c r="K5026" s="40"/>
      <c r="L5026" s="40"/>
      <c r="M5026" s="40"/>
    </row>
    <row r="5027" spans="1:13" ht="15.75" customHeight="1" x14ac:dyDescent="0.15">
      <c r="A5027" s="45"/>
      <c r="B5027" s="35"/>
      <c r="C5027" s="40"/>
      <c r="D5027" s="192" t="s">
        <v>10683</v>
      </c>
      <c r="E5027" s="193" t="s">
        <v>10684</v>
      </c>
      <c r="F5027" s="40"/>
      <c r="G5027" s="40"/>
      <c r="H5027" s="40"/>
      <c r="I5027" s="40"/>
      <c r="J5027" s="40"/>
      <c r="K5027" s="40"/>
      <c r="L5027" s="40"/>
      <c r="M5027" s="40"/>
    </row>
    <row r="5028" spans="1:13" ht="15.75" customHeight="1" x14ac:dyDescent="0.15">
      <c r="A5028" s="45"/>
      <c r="B5028" s="35"/>
      <c r="C5028" s="40"/>
      <c r="D5028" s="192" t="s">
        <v>10685</v>
      </c>
      <c r="E5028" s="193" t="s">
        <v>10686</v>
      </c>
      <c r="F5028" s="40"/>
      <c r="G5028" s="40"/>
      <c r="H5028" s="40"/>
      <c r="I5028" s="40"/>
      <c r="J5028" s="40"/>
      <c r="K5028" s="40"/>
      <c r="L5028" s="40"/>
      <c r="M5028" s="40"/>
    </row>
    <row r="5029" spans="1:13" ht="15.75" customHeight="1" x14ac:dyDescent="0.15">
      <c r="A5029" s="45"/>
      <c r="B5029" s="35"/>
      <c r="C5029" s="40"/>
      <c r="D5029" s="192" t="s">
        <v>10687</v>
      </c>
      <c r="E5029" s="193" t="s">
        <v>10688</v>
      </c>
      <c r="F5029" s="40"/>
      <c r="G5029" s="40"/>
      <c r="H5029" s="40"/>
      <c r="I5029" s="40"/>
      <c r="J5029" s="40"/>
      <c r="K5029" s="40"/>
      <c r="L5029" s="40"/>
      <c r="M5029" s="40"/>
    </row>
    <row r="5030" spans="1:13" ht="15.75" customHeight="1" x14ac:dyDescent="0.15">
      <c r="A5030" s="45"/>
      <c r="B5030" s="35"/>
      <c r="C5030" s="40"/>
      <c r="D5030" s="192" t="s">
        <v>10689</v>
      </c>
      <c r="E5030" s="193" t="s">
        <v>10690</v>
      </c>
      <c r="F5030" s="40"/>
      <c r="G5030" s="40"/>
      <c r="H5030" s="40"/>
      <c r="I5030" s="40"/>
      <c r="J5030" s="40"/>
      <c r="K5030" s="40"/>
      <c r="L5030" s="40"/>
      <c r="M5030" s="40"/>
    </row>
    <row r="5031" spans="1:13" ht="15.75" customHeight="1" x14ac:dyDescent="0.15">
      <c r="A5031" s="45"/>
      <c r="B5031" s="35"/>
      <c r="C5031" s="40"/>
      <c r="D5031" s="192" t="s">
        <v>10691</v>
      </c>
      <c r="E5031" s="193" t="s">
        <v>10692</v>
      </c>
      <c r="F5031" s="40"/>
      <c r="G5031" s="40"/>
      <c r="H5031" s="40"/>
      <c r="I5031" s="40"/>
      <c r="J5031" s="40"/>
      <c r="K5031" s="40"/>
      <c r="L5031" s="40"/>
      <c r="M5031" s="40"/>
    </row>
    <row r="5032" spans="1:13" ht="15.75" customHeight="1" x14ac:dyDescent="0.15">
      <c r="A5032" s="45"/>
      <c r="B5032" s="35"/>
      <c r="C5032" s="40"/>
      <c r="D5032" s="192" t="s">
        <v>10693</v>
      </c>
      <c r="E5032" s="193" t="s">
        <v>10694</v>
      </c>
      <c r="F5032" s="40"/>
      <c r="G5032" s="40"/>
      <c r="H5032" s="40"/>
      <c r="I5032" s="40"/>
      <c r="J5032" s="40"/>
      <c r="K5032" s="40"/>
      <c r="L5032" s="40"/>
      <c r="M5032" s="40"/>
    </row>
    <row r="5033" spans="1:13" ht="15.75" customHeight="1" x14ac:dyDescent="0.15">
      <c r="A5033" s="45"/>
      <c r="B5033" s="35"/>
      <c r="C5033" s="40"/>
      <c r="D5033" s="192" t="s">
        <v>10695</v>
      </c>
      <c r="E5033" s="193" t="s">
        <v>10696</v>
      </c>
      <c r="F5033" s="40"/>
      <c r="G5033" s="40"/>
      <c r="H5033" s="40"/>
      <c r="I5033" s="40"/>
      <c r="J5033" s="40"/>
      <c r="K5033" s="40"/>
      <c r="L5033" s="40"/>
      <c r="M5033" s="40"/>
    </row>
    <row r="5034" spans="1:13" ht="15.75" customHeight="1" x14ac:dyDescent="0.15">
      <c r="A5034" s="45"/>
      <c r="B5034" s="35"/>
      <c r="C5034" s="40"/>
      <c r="D5034" s="192" t="s">
        <v>10697</v>
      </c>
      <c r="E5034" s="193" t="s">
        <v>10698</v>
      </c>
      <c r="F5034" s="40"/>
      <c r="G5034" s="40"/>
      <c r="H5034" s="40"/>
      <c r="I5034" s="40"/>
      <c r="J5034" s="40"/>
      <c r="K5034" s="40"/>
      <c r="L5034" s="40"/>
      <c r="M5034" s="40"/>
    </row>
    <row r="5035" spans="1:13" ht="15.75" customHeight="1" x14ac:dyDescent="0.15">
      <c r="A5035" s="45"/>
      <c r="B5035" s="35"/>
      <c r="C5035" s="40"/>
      <c r="D5035" s="192" t="s">
        <v>10699</v>
      </c>
      <c r="E5035" s="193" t="s">
        <v>10700</v>
      </c>
      <c r="F5035" s="40"/>
      <c r="G5035" s="40"/>
      <c r="H5035" s="40"/>
      <c r="I5035" s="40"/>
      <c r="J5035" s="40"/>
      <c r="K5035" s="40"/>
      <c r="L5035" s="40"/>
      <c r="M5035" s="40"/>
    </row>
    <row r="5036" spans="1:13" ht="15.75" customHeight="1" x14ac:dyDescent="0.15">
      <c r="A5036" s="45"/>
      <c r="B5036" s="35"/>
      <c r="C5036" s="40"/>
      <c r="D5036" s="192" t="s">
        <v>10701</v>
      </c>
      <c r="E5036" s="193" t="s">
        <v>10702</v>
      </c>
      <c r="F5036" s="40"/>
      <c r="G5036" s="40"/>
      <c r="H5036" s="40"/>
      <c r="I5036" s="40"/>
      <c r="J5036" s="40"/>
      <c r="K5036" s="40"/>
      <c r="L5036" s="40"/>
      <c r="M5036" s="40"/>
    </row>
    <row r="5037" spans="1:13" ht="15.75" customHeight="1" x14ac:dyDescent="0.15">
      <c r="A5037" s="45"/>
      <c r="B5037" s="35"/>
      <c r="C5037" s="40"/>
      <c r="D5037" s="192" t="s">
        <v>10703</v>
      </c>
      <c r="E5037" s="193" t="s">
        <v>10704</v>
      </c>
      <c r="F5037" s="40"/>
      <c r="G5037" s="40"/>
      <c r="H5037" s="40"/>
      <c r="I5037" s="40"/>
      <c r="J5037" s="40"/>
      <c r="K5037" s="40"/>
      <c r="L5037" s="40"/>
      <c r="M5037" s="40"/>
    </row>
    <row r="5038" spans="1:13" ht="15.75" customHeight="1" x14ac:dyDescent="0.15">
      <c r="A5038" s="45"/>
      <c r="B5038" s="35"/>
      <c r="C5038" s="40"/>
      <c r="D5038" s="192" t="s">
        <v>10705</v>
      </c>
      <c r="E5038" s="193" t="s">
        <v>10706</v>
      </c>
      <c r="F5038" s="40"/>
      <c r="G5038" s="40"/>
      <c r="H5038" s="40"/>
      <c r="I5038" s="40"/>
      <c r="J5038" s="40"/>
      <c r="K5038" s="40"/>
      <c r="L5038" s="40"/>
      <c r="M5038" s="40"/>
    </row>
    <row r="5039" spans="1:13" ht="15.75" customHeight="1" x14ac:dyDescent="0.15">
      <c r="A5039" s="45"/>
      <c r="B5039" s="35"/>
      <c r="C5039" s="40"/>
      <c r="D5039" s="192" t="s">
        <v>10707</v>
      </c>
      <c r="E5039" s="193" t="s">
        <v>10708</v>
      </c>
      <c r="F5039" s="40"/>
      <c r="G5039" s="40"/>
      <c r="H5039" s="40"/>
      <c r="I5039" s="40"/>
      <c r="J5039" s="40"/>
      <c r="K5039" s="40"/>
      <c r="L5039" s="40"/>
      <c r="M5039" s="40"/>
    </row>
    <row r="5040" spans="1:13" ht="15.75" customHeight="1" x14ac:dyDescent="0.15">
      <c r="A5040" s="45"/>
      <c r="B5040" s="35"/>
      <c r="C5040" s="40"/>
      <c r="D5040" s="192" t="s">
        <v>10709</v>
      </c>
      <c r="E5040" s="193" t="s">
        <v>10710</v>
      </c>
      <c r="F5040" s="40"/>
      <c r="G5040" s="40"/>
      <c r="H5040" s="40"/>
      <c r="I5040" s="40"/>
      <c r="J5040" s="40"/>
      <c r="K5040" s="40"/>
      <c r="L5040" s="40"/>
      <c r="M5040" s="40"/>
    </row>
    <row r="5041" spans="1:13" ht="15.75" customHeight="1" x14ac:dyDescent="0.15">
      <c r="A5041" s="45"/>
      <c r="B5041" s="35"/>
      <c r="C5041" s="40"/>
      <c r="D5041" s="192" t="s">
        <v>10711</v>
      </c>
      <c r="E5041" s="193" t="s">
        <v>10712</v>
      </c>
      <c r="F5041" s="40"/>
      <c r="G5041" s="40"/>
      <c r="H5041" s="40"/>
      <c r="I5041" s="40"/>
      <c r="J5041" s="40"/>
      <c r="K5041" s="40"/>
      <c r="L5041" s="40"/>
      <c r="M5041" s="40"/>
    </row>
    <row r="5042" spans="1:13" ht="15.75" customHeight="1" x14ac:dyDescent="0.15">
      <c r="A5042" s="45"/>
      <c r="B5042" s="35"/>
      <c r="C5042" s="40"/>
      <c r="D5042" s="192" t="s">
        <v>10713</v>
      </c>
      <c r="E5042" s="193" t="s">
        <v>10714</v>
      </c>
      <c r="F5042" s="40"/>
      <c r="G5042" s="40"/>
      <c r="H5042" s="40"/>
      <c r="I5042" s="40"/>
      <c r="J5042" s="40"/>
      <c r="K5042" s="40"/>
      <c r="L5042" s="40"/>
      <c r="M5042" s="40"/>
    </row>
    <row r="5043" spans="1:13" ht="15.75" customHeight="1" x14ac:dyDescent="0.15">
      <c r="A5043" s="45"/>
      <c r="B5043" s="35"/>
      <c r="C5043" s="40"/>
      <c r="D5043" s="192" t="s">
        <v>10715</v>
      </c>
      <c r="E5043" s="193" t="s">
        <v>10716</v>
      </c>
      <c r="F5043" s="40"/>
      <c r="G5043" s="40"/>
      <c r="H5043" s="40"/>
      <c r="I5043" s="40"/>
      <c r="J5043" s="40"/>
      <c r="K5043" s="40"/>
      <c r="L5043" s="40"/>
      <c r="M5043" s="40"/>
    </row>
    <row r="5044" spans="1:13" ht="15.75" customHeight="1" x14ac:dyDescent="0.15">
      <c r="A5044" s="45"/>
      <c r="B5044" s="35"/>
      <c r="C5044" s="40"/>
      <c r="D5044" s="192" t="s">
        <v>10717</v>
      </c>
      <c r="E5044" s="193" t="s">
        <v>10718</v>
      </c>
      <c r="F5044" s="40"/>
      <c r="G5044" s="40"/>
      <c r="H5044" s="40"/>
      <c r="I5044" s="40"/>
      <c r="J5044" s="40"/>
      <c r="K5044" s="40"/>
      <c r="L5044" s="40"/>
      <c r="M5044" s="40"/>
    </row>
    <row r="5045" spans="1:13" ht="15.75" customHeight="1" x14ac:dyDescent="0.15">
      <c r="A5045" s="45"/>
      <c r="B5045" s="35"/>
      <c r="C5045" s="40"/>
      <c r="D5045" s="192" t="s">
        <v>10719</v>
      </c>
      <c r="E5045" s="193" t="s">
        <v>10720</v>
      </c>
      <c r="F5045" s="40"/>
      <c r="G5045" s="40"/>
      <c r="H5045" s="40"/>
      <c r="I5045" s="40"/>
      <c r="J5045" s="40"/>
      <c r="K5045" s="40"/>
      <c r="L5045" s="40"/>
      <c r="M5045" s="40"/>
    </row>
    <row r="5046" spans="1:13" ht="15.75" customHeight="1" x14ac:dyDescent="0.15">
      <c r="A5046" s="45"/>
      <c r="B5046" s="35"/>
      <c r="C5046" s="40"/>
      <c r="D5046" s="192" t="s">
        <v>10721</v>
      </c>
      <c r="E5046" s="193" t="s">
        <v>10722</v>
      </c>
      <c r="F5046" s="40"/>
      <c r="G5046" s="40"/>
      <c r="H5046" s="40"/>
      <c r="I5046" s="40"/>
      <c r="J5046" s="40"/>
      <c r="K5046" s="40"/>
      <c r="L5046" s="40"/>
      <c r="M5046" s="40"/>
    </row>
    <row r="5047" spans="1:13" ht="15.75" customHeight="1" x14ac:dyDescent="0.15">
      <c r="A5047" s="45"/>
      <c r="B5047" s="35"/>
      <c r="C5047" s="40"/>
      <c r="D5047" s="192" t="s">
        <v>10723</v>
      </c>
      <c r="E5047" s="193" t="s">
        <v>10724</v>
      </c>
      <c r="F5047" s="40"/>
      <c r="G5047" s="40"/>
      <c r="H5047" s="40"/>
      <c r="I5047" s="40"/>
      <c r="J5047" s="40"/>
      <c r="K5047" s="40"/>
      <c r="L5047" s="40"/>
      <c r="M5047" s="40"/>
    </row>
    <row r="5048" spans="1:13" ht="15.75" customHeight="1" x14ac:dyDescent="0.15">
      <c r="A5048" s="45"/>
      <c r="B5048" s="35"/>
      <c r="C5048" s="40"/>
      <c r="D5048" s="192" t="s">
        <v>10725</v>
      </c>
      <c r="E5048" s="193" t="s">
        <v>10726</v>
      </c>
      <c r="F5048" s="40"/>
      <c r="G5048" s="40"/>
      <c r="H5048" s="40"/>
      <c r="I5048" s="40"/>
      <c r="J5048" s="40"/>
      <c r="K5048" s="40"/>
      <c r="L5048" s="40"/>
      <c r="M5048" s="40"/>
    </row>
    <row r="5049" spans="1:13" ht="15.75" customHeight="1" x14ac:dyDescent="0.15">
      <c r="A5049" s="45"/>
      <c r="B5049" s="35"/>
      <c r="C5049" s="40"/>
      <c r="D5049" s="192" t="s">
        <v>10727</v>
      </c>
      <c r="E5049" s="193" t="s">
        <v>10728</v>
      </c>
      <c r="F5049" s="40"/>
      <c r="G5049" s="40"/>
      <c r="H5049" s="40"/>
      <c r="I5049" s="40"/>
      <c r="J5049" s="40"/>
      <c r="K5049" s="40"/>
      <c r="L5049" s="40"/>
      <c r="M5049" s="40"/>
    </row>
    <row r="5050" spans="1:13" ht="15.75" customHeight="1" x14ac:dyDescent="0.15">
      <c r="A5050" s="45"/>
      <c r="B5050" s="35"/>
      <c r="C5050" s="40"/>
      <c r="D5050" s="192" t="s">
        <v>10729</v>
      </c>
      <c r="E5050" s="193" t="s">
        <v>10730</v>
      </c>
      <c r="F5050" s="40"/>
      <c r="G5050" s="40"/>
      <c r="H5050" s="40"/>
      <c r="I5050" s="40"/>
      <c r="J5050" s="40"/>
      <c r="K5050" s="40"/>
      <c r="L5050" s="40"/>
      <c r="M5050" s="40"/>
    </row>
    <row r="5051" spans="1:13" ht="15.75" customHeight="1" x14ac:dyDescent="0.15">
      <c r="A5051" s="45"/>
      <c r="B5051" s="35"/>
      <c r="C5051" s="40"/>
      <c r="D5051" s="192" t="s">
        <v>10731</v>
      </c>
      <c r="E5051" s="193" t="s">
        <v>10732</v>
      </c>
      <c r="F5051" s="40"/>
      <c r="G5051" s="40"/>
      <c r="H5051" s="40"/>
      <c r="I5051" s="40"/>
      <c r="J5051" s="40"/>
      <c r="K5051" s="40"/>
      <c r="L5051" s="40"/>
      <c r="M5051" s="40"/>
    </row>
    <row r="5052" spans="1:13" ht="15.75" customHeight="1" x14ac:dyDescent="0.15">
      <c r="A5052" s="45"/>
      <c r="B5052" s="35"/>
      <c r="C5052" s="40"/>
      <c r="D5052" s="192" t="s">
        <v>10733</v>
      </c>
      <c r="E5052" s="193" t="s">
        <v>10734</v>
      </c>
      <c r="F5052" s="40"/>
      <c r="G5052" s="40"/>
      <c r="H5052" s="40"/>
      <c r="I5052" s="40"/>
      <c r="J5052" s="40"/>
      <c r="K5052" s="40"/>
      <c r="L5052" s="40"/>
      <c r="M5052" s="40"/>
    </row>
    <row r="5053" spans="1:13" ht="15.75" customHeight="1" x14ac:dyDescent="0.15">
      <c r="A5053" s="45"/>
      <c r="B5053" s="35"/>
      <c r="C5053" s="40"/>
      <c r="D5053" s="192" t="s">
        <v>10735</v>
      </c>
      <c r="E5053" s="193" t="s">
        <v>10736</v>
      </c>
      <c r="F5053" s="40"/>
      <c r="G5053" s="40"/>
      <c r="H5053" s="40"/>
      <c r="I5053" s="40"/>
      <c r="J5053" s="40"/>
      <c r="K5053" s="40"/>
      <c r="L5053" s="40"/>
      <c r="M5053" s="40"/>
    </row>
    <row r="5054" spans="1:13" ht="15.75" customHeight="1" x14ac:dyDescent="0.15">
      <c r="A5054" s="45"/>
      <c r="B5054" s="35"/>
      <c r="C5054" s="40"/>
      <c r="D5054" s="192" t="s">
        <v>10737</v>
      </c>
      <c r="E5054" s="193" t="s">
        <v>10738</v>
      </c>
      <c r="F5054" s="40"/>
      <c r="G5054" s="40"/>
      <c r="H5054" s="40"/>
      <c r="I5054" s="40"/>
      <c r="J5054" s="40"/>
      <c r="K5054" s="40"/>
      <c r="L5054" s="40"/>
      <c r="M5054" s="40"/>
    </row>
    <row r="5055" spans="1:13" ht="15.75" customHeight="1" x14ac:dyDescent="0.15">
      <c r="A5055" s="45"/>
      <c r="B5055" s="35"/>
      <c r="C5055" s="40"/>
      <c r="D5055" s="192" t="s">
        <v>10739</v>
      </c>
      <c r="E5055" s="193" t="s">
        <v>10740</v>
      </c>
      <c r="F5055" s="40"/>
      <c r="G5055" s="40"/>
      <c r="H5055" s="40"/>
      <c r="I5055" s="40"/>
      <c r="J5055" s="40"/>
      <c r="K5055" s="40"/>
      <c r="L5055" s="40"/>
      <c r="M5055" s="40"/>
    </row>
    <row r="5056" spans="1:13" ht="15.75" customHeight="1" x14ac:dyDescent="0.15">
      <c r="A5056" s="45"/>
      <c r="B5056" s="35"/>
      <c r="C5056" s="40"/>
      <c r="D5056" s="192" t="s">
        <v>10741</v>
      </c>
      <c r="E5056" s="193" t="s">
        <v>10742</v>
      </c>
      <c r="F5056" s="40"/>
      <c r="G5056" s="40"/>
      <c r="H5056" s="40"/>
      <c r="I5056" s="40"/>
      <c r="J5056" s="40"/>
      <c r="K5056" s="40"/>
      <c r="L5056" s="40"/>
      <c r="M5056" s="40"/>
    </row>
    <row r="5057" spans="1:13" ht="15.75" customHeight="1" x14ac:dyDescent="0.15">
      <c r="A5057" s="45"/>
      <c r="B5057" s="35"/>
      <c r="C5057" s="40"/>
      <c r="D5057" s="192" t="s">
        <v>10743</v>
      </c>
      <c r="E5057" s="193" t="s">
        <v>10744</v>
      </c>
      <c r="F5057" s="40"/>
      <c r="G5057" s="40"/>
      <c r="H5057" s="40"/>
      <c r="I5057" s="40"/>
      <c r="J5057" s="40"/>
      <c r="K5057" s="40"/>
      <c r="L5057" s="40"/>
      <c r="M5057" s="40"/>
    </row>
    <row r="5058" spans="1:13" ht="15.75" customHeight="1" x14ac:dyDescent="0.15">
      <c r="A5058" s="45"/>
      <c r="B5058" s="35"/>
      <c r="C5058" s="40"/>
      <c r="D5058" s="192" t="s">
        <v>10745</v>
      </c>
      <c r="E5058" s="193" t="s">
        <v>10746</v>
      </c>
      <c r="F5058" s="40"/>
      <c r="G5058" s="40"/>
      <c r="H5058" s="40"/>
      <c r="I5058" s="40"/>
      <c r="J5058" s="40"/>
      <c r="K5058" s="40"/>
      <c r="L5058" s="40"/>
      <c r="M5058" s="40"/>
    </row>
    <row r="5059" spans="1:13" ht="15.75" customHeight="1" x14ac:dyDescent="0.15">
      <c r="A5059" s="45"/>
      <c r="B5059" s="35"/>
      <c r="C5059" s="40"/>
      <c r="D5059" s="192" t="s">
        <v>10747</v>
      </c>
      <c r="E5059" s="193" t="s">
        <v>10748</v>
      </c>
      <c r="F5059" s="40"/>
      <c r="G5059" s="40"/>
      <c r="H5059" s="40"/>
      <c r="I5059" s="40"/>
      <c r="J5059" s="40"/>
      <c r="K5059" s="40"/>
      <c r="L5059" s="40"/>
      <c r="M5059" s="40"/>
    </row>
    <row r="5060" spans="1:13" ht="15.75" customHeight="1" x14ac:dyDescent="0.15">
      <c r="A5060" s="45"/>
      <c r="B5060" s="35"/>
      <c r="C5060" s="40"/>
      <c r="D5060" s="192" t="s">
        <v>10749</v>
      </c>
      <c r="E5060" s="193" t="s">
        <v>10750</v>
      </c>
      <c r="F5060" s="40"/>
      <c r="G5060" s="40"/>
      <c r="H5060" s="40"/>
      <c r="I5060" s="40"/>
      <c r="J5060" s="40"/>
      <c r="K5060" s="40"/>
      <c r="L5060" s="40"/>
      <c r="M5060" s="40"/>
    </row>
    <row r="5061" spans="1:13" ht="15.75" customHeight="1" x14ac:dyDescent="0.15">
      <c r="A5061" s="45"/>
      <c r="B5061" s="35"/>
      <c r="C5061" s="40"/>
      <c r="D5061" s="192" t="s">
        <v>10751</v>
      </c>
      <c r="E5061" s="193" t="s">
        <v>10752</v>
      </c>
      <c r="F5061" s="40"/>
      <c r="G5061" s="40"/>
      <c r="H5061" s="40"/>
      <c r="I5061" s="40"/>
      <c r="J5061" s="40"/>
      <c r="K5061" s="40"/>
      <c r="L5061" s="40"/>
      <c r="M5061" s="40"/>
    </row>
    <row r="5062" spans="1:13" ht="15.75" customHeight="1" x14ac:dyDescent="0.15">
      <c r="A5062" s="45"/>
      <c r="B5062" s="35"/>
      <c r="C5062" s="40"/>
      <c r="D5062" s="192" t="s">
        <v>10753</v>
      </c>
      <c r="E5062" s="193" t="s">
        <v>10754</v>
      </c>
      <c r="F5062" s="40"/>
      <c r="G5062" s="40"/>
      <c r="H5062" s="40"/>
      <c r="I5062" s="40"/>
      <c r="J5062" s="40"/>
      <c r="K5062" s="40"/>
      <c r="L5062" s="40"/>
      <c r="M5062" s="40"/>
    </row>
    <row r="5063" spans="1:13" ht="15.75" customHeight="1" x14ac:dyDescent="0.15">
      <c r="A5063" s="45"/>
      <c r="B5063" s="35"/>
      <c r="C5063" s="40"/>
      <c r="D5063" s="192" t="s">
        <v>10755</v>
      </c>
      <c r="E5063" s="193" t="s">
        <v>10756</v>
      </c>
      <c r="F5063" s="40"/>
      <c r="G5063" s="40"/>
      <c r="H5063" s="40"/>
      <c r="I5063" s="40"/>
      <c r="J5063" s="40"/>
      <c r="K5063" s="40"/>
      <c r="L5063" s="40"/>
      <c r="M5063" s="40"/>
    </row>
    <row r="5064" spans="1:13" ht="15.75" customHeight="1" x14ac:dyDescent="0.15">
      <c r="A5064" s="45"/>
      <c r="B5064" s="35"/>
      <c r="C5064" s="40"/>
      <c r="D5064" s="192" t="s">
        <v>10757</v>
      </c>
      <c r="E5064" s="193" t="s">
        <v>10758</v>
      </c>
      <c r="F5064" s="40"/>
      <c r="G5064" s="40"/>
      <c r="H5064" s="40"/>
      <c r="I5064" s="40"/>
      <c r="J5064" s="40"/>
      <c r="K5064" s="40"/>
      <c r="L5064" s="40"/>
      <c r="M5064" s="40"/>
    </row>
    <row r="5065" spans="1:13" ht="15.75" customHeight="1" x14ac:dyDescent="0.15">
      <c r="A5065" s="45"/>
      <c r="B5065" s="35"/>
      <c r="C5065" s="40"/>
      <c r="D5065" s="192" t="s">
        <v>10759</v>
      </c>
      <c r="E5065" s="193" t="s">
        <v>10760</v>
      </c>
      <c r="F5065" s="40"/>
      <c r="G5065" s="40"/>
      <c r="H5065" s="40"/>
      <c r="I5065" s="40"/>
      <c r="J5065" s="40"/>
      <c r="K5065" s="40"/>
      <c r="L5065" s="40"/>
      <c r="M5065" s="40"/>
    </row>
    <row r="5066" spans="1:13" ht="15.75" customHeight="1" x14ac:dyDescent="0.15">
      <c r="A5066" s="45"/>
      <c r="B5066" s="35"/>
      <c r="C5066" s="40"/>
      <c r="D5066" s="192" t="s">
        <v>10761</v>
      </c>
      <c r="E5066" s="193" t="s">
        <v>10762</v>
      </c>
      <c r="F5066" s="40"/>
      <c r="G5066" s="40"/>
      <c r="H5066" s="40"/>
      <c r="I5066" s="40"/>
      <c r="J5066" s="40"/>
      <c r="K5066" s="40"/>
      <c r="L5066" s="40"/>
      <c r="M5066" s="40"/>
    </row>
    <row r="5067" spans="1:13" ht="15.75" customHeight="1" x14ac:dyDescent="0.15">
      <c r="A5067" s="45"/>
      <c r="B5067" s="35"/>
      <c r="C5067" s="40"/>
      <c r="D5067" s="192" t="s">
        <v>10763</v>
      </c>
      <c r="E5067" s="193" t="s">
        <v>10764</v>
      </c>
      <c r="F5067" s="40"/>
      <c r="G5067" s="40"/>
      <c r="H5067" s="40"/>
      <c r="I5067" s="40"/>
      <c r="J5067" s="40"/>
      <c r="K5067" s="40"/>
      <c r="L5067" s="40"/>
      <c r="M5067" s="40"/>
    </row>
    <row r="5068" spans="1:13" ht="15.75" customHeight="1" x14ac:dyDescent="0.15">
      <c r="A5068" s="45"/>
      <c r="B5068" s="35"/>
      <c r="C5068" s="40"/>
      <c r="D5068" s="192" t="s">
        <v>10765</v>
      </c>
      <c r="E5068" s="193" t="s">
        <v>10766</v>
      </c>
      <c r="F5068" s="40"/>
      <c r="G5068" s="40"/>
      <c r="H5068" s="40"/>
      <c r="I5068" s="40"/>
      <c r="J5068" s="40"/>
      <c r="K5068" s="40"/>
      <c r="L5068" s="40"/>
      <c r="M5068" s="40"/>
    </row>
    <row r="5069" spans="1:13" ht="15.75" customHeight="1" x14ac:dyDescent="0.15">
      <c r="A5069" s="45"/>
      <c r="B5069" s="35"/>
      <c r="C5069" s="40"/>
      <c r="D5069" s="192" t="s">
        <v>10767</v>
      </c>
      <c r="E5069" s="193" t="s">
        <v>10768</v>
      </c>
      <c r="F5069" s="40"/>
      <c r="G5069" s="40"/>
      <c r="H5069" s="40"/>
      <c r="I5069" s="40"/>
      <c r="J5069" s="40"/>
      <c r="K5069" s="40"/>
      <c r="L5069" s="40"/>
      <c r="M5069" s="40"/>
    </row>
    <row r="5070" spans="1:13" ht="15.75" customHeight="1" x14ac:dyDescent="0.15">
      <c r="A5070" s="45"/>
      <c r="B5070" s="35"/>
      <c r="C5070" s="40"/>
      <c r="D5070" s="192" t="s">
        <v>10769</v>
      </c>
      <c r="E5070" s="193" t="s">
        <v>10770</v>
      </c>
      <c r="F5070" s="40"/>
      <c r="G5070" s="40"/>
      <c r="H5070" s="40"/>
      <c r="I5070" s="40"/>
      <c r="J5070" s="40"/>
      <c r="K5070" s="40"/>
      <c r="L5070" s="40"/>
      <c r="M5070" s="40"/>
    </row>
    <row r="5071" spans="1:13" ht="15.75" customHeight="1" x14ac:dyDescent="0.15">
      <c r="A5071" s="45"/>
      <c r="B5071" s="35"/>
      <c r="C5071" s="40"/>
      <c r="D5071" s="192" t="s">
        <v>10771</v>
      </c>
      <c r="E5071" s="193" t="s">
        <v>10772</v>
      </c>
      <c r="F5071" s="40"/>
      <c r="G5071" s="40"/>
      <c r="H5071" s="40"/>
      <c r="I5071" s="40"/>
      <c r="J5071" s="40"/>
      <c r="K5071" s="40"/>
      <c r="L5071" s="40"/>
      <c r="M5071" s="40"/>
    </row>
    <row r="5072" spans="1:13" ht="15.75" customHeight="1" x14ac:dyDescent="0.15">
      <c r="A5072" s="45"/>
      <c r="B5072" s="35"/>
      <c r="C5072" s="40"/>
      <c r="D5072" s="192" t="s">
        <v>10773</v>
      </c>
      <c r="E5072" s="193" t="s">
        <v>10774</v>
      </c>
      <c r="F5072" s="40"/>
      <c r="G5072" s="40"/>
      <c r="H5072" s="40"/>
      <c r="I5072" s="40"/>
      <c r="J5072" s="40"/>
      <c r="K5072" s="40"/>
      <c r="L5072" s="40"/>
      <c r="M5072" s="40"/>
    </row>
    <row r="5073" spans="1:13" ht="15.75" customHeight="1" x14ac:dyDescent="0.15">
      <c r="A5073" s="45"/>
      <c r="B5073" s="35"/>
      <c r="C5073" s="40"/>
      <c r="D5073" s="192" t="s">
        <v>10775</v>
      </c>
      <c r="E5073" s="193" t="s">
        <v>10776</v>
      </c>
      <c r="F5073" s="40"/>
      <c r="G5073" s="40"/>
      <c r="H5073" s="40"/>
      <c r="I5073" s="40"/>
      <c r="J5073" s="40"/>
      <c r="K5073" s="40"/>
      <c r="L5073" s="40"/>
      <c r="M5073" s="40"/>
    </row>
    <row r="5074" spans="1:13" ht="15.75" customHeight="1" x14ac:dyDescent="0.15">
      <c r="A5074" s="45"/>
      <c r="B5074" s="35"/>
      <c r="C5074" s="40"/>
      <c r="D5074" s="192" t="s">
        <v>10777</v>
      </c>
      <c r="E5074" s="193" t="s">
        <v>10778</v>
      </c>
      <c r="F5074" s="40"/>
      <c r="G5074" s="40"/>
      <c r="H5074" s="40"/>
      <c r="I5074" s="40"/>
      <c r="J5074" s="40"/>
      <c r="K5074" s="40"/>
      <c r="L5074" s="40"/>
      <c r="M5074" s="40"/>
    </row>
    <row r="5075" spans="1:13" ht="15.75" customHeight="1" x14ac:dyDescent="0.15">
      <c r="A5075" s="45"/>
      <c r="B5075" s="35"/>
      <c r="C5075" s="40"/>
      <c r="D5075" s="192" t="s">
        <v>10779</v>
      </c>
      <c r="E5075" s="193" t="s">
        <v>10780</v>
      </c>
      <c r="F5075" s="40"/>
      <c r="G5075" s="40"/>
      <c r="H5075" s="40"/>
      <c r="I5075" s="40"/>
      <c r="J5075" s="40"/>
      <c r="K5075" s="40"/>
      <c r="L5075" s="40"/>
      <c r="M5075" s="40"/>
    </row>
    <row r="5076" spans="1:13" ht="15.75" customHeight="1" x14ac:dyDescent="0.15">
      <c r="A5076" s="45"/>
      <c r="B5076" s="35"/>
      <c r="C5076" s="40"/>
      <c r="D5076" s="192" t="s">
        <v>10781</v>
      </c>
      <c r="E5076" s="193" t="s">
        <v>10782</v>
      </c>
      <c r="F5076" s="40"/>
      <c r="G5076" s="40"/>
      <c r="H5076" s="40"/>
      <c r="I5076" s="40"/>
      <c r="J5076" s="40"/>
      <c r="K5076" s="40"/>
      <c r="L5076" s="40"/>
      <c r="M5076" s="40"/>
    </row>
    <row r="5077" spans="1:13" ht="15.75" customHeight="1" x14ac:dyDescent="0.15">
      <c r="A5077" s="45"/>
      <c r="B5077" s="35"/>
      <c r="C5077" s="40"/>
      <c r="D5077" s="192" t="s">
        <v>10783</v>
      </c>
      <c r="E5077" s="193" t="s">
        <v>10784</v>
      </c>
      <c r="F5077" s="40"/>
      <c r="G5077" s="40"/>
      <c r="H5077" s="40"/>
      <c r="I5077" s="40"/>
      <c r="J5077" s="40"/>
      <c r="K5077" s="40"/>
      <c r="L5077" s="40"/>
      <c r="M5077" s="40"/>
    </row>
    <row r="5078" spans="1:13" ht="15.75" customHeight="1" x14ac:dyDescent="0.15">
      <c r="A5078" s="45"/>
      <c r="B5078" s="35"/>
      <c r="C5078" s="40"/>
      <c r="D5078" s="192" t="s">
        <v>10785</v>
      </c>
      <c r="E5078" s="193" t="s">
        <v>10786</v>
      </c>
      <c r="F5078" s="40"/>
      <c r="G5078" s="40"/>
      <c r="H5078" s="40"/>
      <c r="I5078" s="40"/>
      <c r="J5078" s="40"/>
      <c r="K5078" s="40"/>
      <c r="L5078" s="40"/>
      <c r="M5078" s="40"/>
    </row>
    <row r="5079" spans="1:13" ht="15.75" customHeight="1" x14ac:dyDescent="0.15">
      <c r="A5079" s="45"/>
      <c r="B5079" s="35"/>
      <c r="C5079" s="40"/>
      <c r="D5079" s="192" t="s">
        <v>10787</v>
      </c>
      <c r="E5079" s="193" t="s">
        <v>10788</v>
      </c>
      <c r="F5079" s="40"/>
      <c r="G5079" s="40"/>
      <c r="H5079" s="40"/>
      <c r="I5079" s="40"/>
      <c r="J5079" s="40"/>
      <c r="K5079" s="40"/>
      <c r="L5079" s="40"/>
      <c r="M5079" s="40"/>
    </row>
    <row r="5080" spans="1:13" ht="15.75" customHeight="1" x14ac:dyDescent="0.15">
      <c r="A5080" s="45"/>
      <c r="B5080" s="35"/>
      <c r="C5080" s="40"/>
      <c r="D5080" s="192" t="s">
        <v>10789</v>
      </c>
      <c r="E5080" s="193" t="s">
        <v>10790</v>
      </c>
      <c r="F5080" s="40"/>
      <c r="G5080" s="40"/>
      <c r="H5080" s="40"/>
      <c r="I5080" s="40"/>
      <c r="J5080" s="40"/>
      <c r="K5080" s="40"/>
      <c r="L5080" s="40"/>
      <c r="M5080" s="40"/>
    </row>
    <row r="5081" spans="1:13" ht="15.75" customHeight="1" x14ac:dyDescent="0.15">
      <c r="A5081" s="45"/>
      <c r="B5081" s="35"/>
      <c r="C5081" s="40"/>
      <c r="D5081" s="192" t="s">
        <v>10791</v>
      </c>
      <c r="E5081" s="193" t="s">
        <v>10792</v>
      </c>
      <c r="F5081" s="40"/>
      <c r="G5081" s="40"/>
      <c r="H5081" s="40"/>
      <c r="I5081" s="40"/>
      <c r="J5081" s="40"/>
      <c r="K5081" s="40"/>
      <c r="L5081" s="40"/>
      <c r="M5081" s="40"/>
    </row>
    <row r="5082" spans="1:13" ht="15.75" customHeight="1" x14ac:dyDescent="0.15">
      <c r="A5082" s="45"/>
      <c r="B5082" s="35"/>
      <c r="C5082" s="40"/>
      <c r="D5082" s="192" t="s">
        <v>10793</v>
      </c>
      <c r="E5082" s="193" t="s">
        <v>10794</v>
      </c>
      <c r="F5082" s="40"/>
      <c r="G5082" s="40"/>
      <c r="H5082" s="40"/>
      <c r="I5082" s="40"/>
      <c r="J5082" s="40"/>
      <c r="K5082" s="40"/>
      <c r="L5082" s="40"/>
      <c r="M5082" s="40"/>
    </row>
    <row r="5083" spans="1:13" ht="15.75" customHeight="1" x14ac:dyDescent="0.15">
      <c r="A5083" s="45"/>
      <c r="B5083" s="35"/>
      <c r="C5083" s="40"/>
      <c r="D5083" s="192" t="s">
        <v>10795</v>
      </c>
      <c r="E5083" s="193" t="s">
        <v>10796</v>
      </c>
      <c r="F5083" s="40"/>
      <c r="G5083" s="40"/>
      <c r="H5083" s="40"/>
      <c r="I5083" s="40"/>
      <c r="J5083" s="40"/>
      <c r="K5083" s="40"/>
      <c r="L5083" s="40"/>
      <c r="M5083" s="40"/>
    </row>
    <row r="5084" spans="1:13" ht="15.75" customHeight="1" x14ac:dyDescent="0.15">
      <c r="A5084" s="45"/>
      <c r="B5084" s="35"/>
      <c r="C5084" s="40"/>
      <c r="D5084" s="192" t="s">
        <v>10797</v>
      </c>
      <c r="E5084" s="193" t="s">
        <v>10798</v>
      </c>
      <c r="F5084" s="40"/>
      <c r="G5084" s="40"/>
      <c r="H5084" s="40"/>
      <c r="I5084" s="40"/>
      <c r="J5084" s="40"/>
      <c r="K5084" s="40"/>
      <c r="L5084" s="40"/>
      <c r="M5084" s="40"/>
    </row>
    <row r="5085" spans="1:13" ht="15.75" customHeight="1" x14ac:dyDescent="0.15">
      <c r="A5085" s="45"/>
      <c r="B5085" s="35"/>
      <c r="C5085" s="40"/>
      <c r="D5085" s="192" t="s">
        <v>10799</v>
      </c>
      <c r="E5085" s="193" t="s">
        <v>10800</v>
      </c>
      <c r="F5085" s="40"/>
      <c r="G5085" s="40"/>
      <c r="H5085" s="40"/>
      <c r="I5085" s="40"/>
      <c r="J5085" s="40"/>
      <c r="K5085" s="40"/>
      <c r="L5085" s="40"/>
      <c r="M5085" s="40"/>
    </row>
    <row r="5086" spans="1:13" ht="15.75" customHeight="1" x14ac:dyDescent="0.15">
      <c r="A5086" s="45"/>
      <c r="B5086" s="35"/>
      <c r="C5086" s="40"/>
      <c r="D5086" s="192" t="s">
        <v>10801</v>
      </c>
      <c r="E5086" s="193" t="s">
        <v>10802</v>
      </c>
      <c r="F5086" s="40"/>
      <c r="G5086" s="40"/>
      <c r="H5086" s="40"/>
      <c r="I5086" s="40"/>
      <c r="J5086" s="40"/>
      <c r="K5086" s="40"/>
      <c r="L5086" s="40"/>
      <c r="M5086" s="40"/>
    </row>
    <row r="5087" spans="1:13" ht="15.75" customHeight="1" x14ac:dyDescent="0.15">
      <c r="A5087" s="45"/>
      <c r="B5087" s="35"/>
      <c r="C5087" s="40"/>
      <c r="D5087" s="192" t="s">
        <v>10803</v>
      </c>
      <c r="E5087" s="193" t="s">
        <v>10804</v>
      </c>
      <c r="F5087" s="40"/>
      <c r="G5087" s="40"/>
      <c r="H5087" s="40"/>
      <c r="I5087" s="40"/>
      <c r="J5087" s="40"/>
      <c r="K5087" s="40"/>
      <c r="L5087" s="40"/>
      <c r="M5087" s="40"/>
    </row>
    <row r="5088" spans="1:13" ht="15.75" customHeight="1" x14ac:dyDescent="0.15">
      <c r="A5088" s="45"/>
      <c r="B5088" s="35"/>
      <c r="C5088" s="40"/>
      <c r="D5088" s="192" t="s">
        <v>10805</v>
      </c>
      <c r="E5088" s="193" t="s">
        <v>10806</v>
      </c>
      <c r="F5088" s="40"/>
      <c r="G5088" s="40"/>
      <c r="H5088" s="40"/>
      <c r="I5088" s="40"/>
      <c r="J5088" s="40"/>
      <c r="K5088" s="40"/>
      <c r="L5088" s="40"/>
      <c r="M5088" s="40"/>
    </row>
    <row r="5089" spans="1:13" ht="15.75" customHeight="1" x14ac:dyDescent="0.15">
      <c r="A5089" s="45"/>
      <c r="B5089" s="35"/>
      <c r="C5089" s="40"/>
      <c r="D5089" s="192" t="s">
        <v>10807</v>
      </c>
      <c r="E5089" s="193" t="s">
        <v>10808</v>
      </c>
      <c r="F5089" s="40"/>
      <c r="G5089" s="40"/>
      <c r="H5089" s="40"/>
      <c r="I5089" s="40"/>
      <c r="J5089" s="40"/>
      <c r="K5089" s="40"/>
      <c r="L5089" s="40"/>
      <c r="M5089" s="40"/>
    </row>
    <row r="5090" spans="1:13" ht="15.75" customHeight="1" x14ac:dyDescent="0.15">
      <c r="A5090" s="45"/>
      <c r="B5090" s="35"/>
      <c r="C5090" s="40"/>
      <c r="D5090" s="192" t="s">
        <v>10809</v>
      </c>
      <c r="E5090" s="193" t="s">
        <v>10810</v>
      </c>
      <c r="F5090" s="40"/>
      <c r="G5090" s="40"/>
      <c r="H5090" s="40"/>
      <c r="I5090" s="40"/>
      <c r="J5090" s="40"/>
      <c r="K5090" s="40"/>
      <c r="L5090" s="40"/>
      <c r="M5090" s="40"/>
    </row>
    <row r="5091" spans="1:13" ht="15.75" customHeight="1" x14ac:dyDescent="0.15">
      <c r="A5091" s="45"/>
      <c r="B5091" s="35"/>
      <c r="C5091" s="40"/>
      <c r="D5091" s="192" t="s">
        <v>10811</v>
      </c>
      <c r="E5091" s="193" t="s">
        <v>10812</v>
      </c>
      <c r="F5091" s="40"/>
      <c r="G5091" s="40"/>
      <c r="H5091" s="40"/>
      <c r="I5091" s="40"/>
      <c r="J5091" s="40"/>
      <c r="K5091" s="40"/>
      <c r="L5091" s="40"/>
      <c r="M5091" s="40"/>
    </row>
    <row r="5092" spans="1:13" ht="15.75" customHeight="1" x14ac:dyDescent="0.15">
      <c r="A5092" s="45"/>
      <c r="B5092" s="35"/>
      <c r="C5092" s="40"/>
      <c r="D5092" s="192" t="s">
        <v>10813</v>
      </c>
      <c r="E5092" s="193" t="s">
        <v>10814</v>
      </c>
      <c r="F5092" s="40"/>
      <c r="G5092" s="40"/>
      <c r="H5092" s="40"/>
      <c r="I5092" s="40"/>
      <c r="J5092" s="40"/>
      <c r="K5092" s="40"/>
      <c r="L5092" s="40"/>
      <c r="M5092" s="40"/>
    </row>
    <row r="5093" spans="1:13" ht="15.75" customHeight="1" x14ac:dyDescent="0.15">
      <c r="A5093" s="45"/>
      <c r="B5093" s="35"/>
      <c r="C5093" s="40"/>
      <c r="D5093" s="192" t="s">
        <v>10815</v>
      </c>
      <c r="E5093" s="193" t="s">
        <v>10816</v>
      </c>
      <c r="F5093" s="40"/>
      <c r="G5093" s="40"/>
      <c r="H5093" s="40"/>
      <c r="I5093" s="40"/>
      <c r="J5093" s="40"/>
      <c r="K5093" s="40"/>
      <c r="L5093" s="40"/>
      <c r="M5093" s="40"/>
    </row>
    <row r="5094" spans="1:13" ht="15.75" customHeight="1" x14ac:dyDescent="0.15">
      <c r="A5094" s="45"/>
      <c r="B5094" s="35"/>
      <c r="C5094" s="40"/>
      <c r="D5094" s="192" t="s">
        <v>10817</v>
      </c>
      <c r="E5094" s="193" t="s">
        <v>10818</v>
      </c>
      <c r="F5094" s="40"/>
      <c r="G5094" s="40"/>
      <c r="H5094" s="40"/>
      <c r="I5094" s="40"/>
      <c r="J5094" s="40"/>
      <c r="K5094" s="40"/>
      <c r="L5094" s="40"/>
      <c r="M5094" s="40"/>
    </row>
    <row r="5095" spans="1:13" ht="15.75" customHeight="1" x14ac:dyDescent="0.15">
      <c r="A5095" s="45"/>
      <c r="B5095" s="35"/>
      <c r="C5095" s="40"/>
      <c r="D5095" s="192" t="s">
        <v>10819</v>
      </c>
      <c r="E5095" s="193" t="s">
        <v>10820</v>
      </c>
      <c r="F5095" s="40"/>
      <c r="G5095" s="40"/>
      <c r="H5095" s="40"/>
      <c r="I5095" s="40"/>
      <c r="J5095" s="40"/>
      <c r="K5095" s="40"/>
      <c r="L5095" s="40"/>
      <c r="M5095" s="40"/>
    </row>
    <row r="5096" spans="1:13" ht="15.75" customHeight="1" x14ac:dyDescent="0.15">
      <c r="A5096" s="45"/>
      <c r="B5096" s="35"/>
      <c r="C5096" s="40"/>
      <c r="D5096" s="192" t="s">
        <v>10821</v>
      </c>
      <c r="E5096" s="193" t="s">
        <v>10822</v>
      </c>
      <c r="F5096" s="40"/>
      <c r="G5096" s="40"/>
      <c r="H5096" s="40"/>
      <c r="I5096" s="40"/>
      <c r="J5096" s="40"/>
      <c r="K5096" s="40"/>
      <c r="L5096" s="40"/>
      <c r="M5096" s="40"/>
    </row>
    <row r="5097" spans="1:13" ht="15.75" customHeight="1" x14ac:dyDescent="0.15">
      <c r="A5097" s="45"/>
      <c r="B5097" s="35"/>
      <c r="C5097" s="40"/>
      <c r="D5097" s="192" t="s">
        <v>10823</v>
      </c>
      <c r="E5097" s="193" t="s">
        <v>10824</v>
      </c>
      <c r="F5097" s="40"/>
      <c r="G5097" s="40"/>
      <c r="H5097" s="40"/>
      <c r="I5097" s="40"/>
      <c r="J5097" s="40"/>
      <c r="K5097" s="40"/>
      <c r="L5097" s="40"/>
      <c r="M5097" s="40"/>
    </row>
    <row r="5098" spans="1:13" ht="15.75" customHeight="1" x14ac:dyDescent="0.15">
      <c r="A5098" s="45"/>
      <c r="B5098" s="35"/>
      <c r="C5098" s="40"/>
      <c r="D5098" s="192" t="s">
        <v>10825</v>
      </c>
      <c r="E5098" s="193" t="s">
        <v>10826</v>
      </c>
      <c r="F5098" s="40"/>
      <c r="G5098" s="40"/>
      <c r="H5098" s="40"/>
      <c r="I5098" s="40"/>
      <c r="J5098" s="40"/>
      <c r="K5098" s="40"/>
      <c r="L5098" s="40"/>
      <c r="M5098" s="40"/>
    </row>
    <row r="5099" spans="1:13" ht="15.75" customHeight="1" x14ac:dyDescent="0.15">
      <c r="A5099" s="45"/>
      <c r="B5099" s="35"/>
      <c r="C5099" s="40"/>
      <c r="D5099" s="192" t="s">
        <v>10827</v>
      </c>
      <c r="E5099" s="193" t="s">
        <v>10828</v>
      </c>
      <c r="F5099" s="40"/>
      <c r="G5099" s="40"/>
      <c r="H5099" s="40"/>
      <c r="I5099" s="40"/>
      <c r="J5099" s="40"/>
      <c r="K5099" s="40"/>
      <c r="L5099" s="40"/>
      <c r="M5099" s="40"/>
    </row>
    <row r="5100" spans="1:13" ht="15.75" customHeight="1" x14ac:dyDescent="0.15">
      <c r="A5100" s="45"/>
      <c r="B5100" s="35"/>
      <c r="C5100" s="40"/>
      <c r="D5100" s="192" t="s">
        <v>10829</v>
      </c>
      <c r="E5100" s="193" t="s">
        <v>10830</v>
      </c>
      <c r="F5100" s="40"/>
      <c r="G5100" s="40"/>
      <c r="H5100" s="40"/>
      <c r="I5100" s="40"/>
      <c r="J5100" s="40"/>
      <c r="K5100" s="40"/>
      <c r="L5100" s="40"/>
      <c r="M5100" s="40"/>
    </row>
    <row r="5101" spans="1:13" ht="15.75" customHeight="1" x14ac:dyDescent="0.15">
      <c r="A5101" s="45"/>
      <c r="B5101" s="35"/>
      <c r="C5101" s="40"/>
      <c r="D5101" s="192" t="s">
        <v>10831</v>
      </c>
      <c r="E5101" s="193" t="s">
        <v>10832</v>
      </c>
      <c r="F5101" s="40"/>
      <c r="G5101" s="40"/>
      <c r="H5101" s="40"/>
      <c r="I5101" s="40"/>
      <c r="J5101" s="40"/>
      <c r="K5101" s="40"/>
      <c r="L5101" s="40"/>
      <c r="M5101" s="40"/>
    </row>
    <row r="5102" spans="1:13" ht="15.75" customHeight="1" x14ac:dyDescent="0.15">
      <c r="A5102" s="45"/>
      <c r="B5102" s="35"/>
      <c r="C5102" s="40"/>
      <c r="D5102" s="192" t="s">
        <v>10833</v>
      </c>
      <c r="E5102" s="193" t="s">
        <v>10834</v>
      </c>
      <c r="F5102" s="40"/>
      <c r="G5102" s="40"/>
      <c r="H5102" s="40"/>
      <c r="I5102" s="40"/>
      <c r="J5102" s="40"/>
      <c r="K5102" s="40"/>
      <c r="L5102" s="40"/>
      <c r="M5102" s="40"/>
    </row>
    <row r="5103" spans="1:13" ht="15.75" customHeight="1" x14ac:dyDescent="0.15">
      <c r="A5103" s="45"/>
      <c r="B5103" s="35"/>
      <c r="C5103" s="40"/>
      <c r="D5103" s="192" t="s">
        <v>10835</v>
      </c>
      <c r="E5103" s="193" t="s">
        <v>10836</v>
      </c>
      <c r="F5103" s="40"/>
      <c r="G5103" s="40"/>
      <c r="H5103" s="40"/>
      <c r="I5103" s="40"/>
      <c r="J5103" s="40"/>
      <c r="K5103" s="40"/>
      <c r="L5103" s="40"/>
      <c r="M5103" s="40"/>
    </row>
    <row r="5104" spans="1:13" ht="15.75" customHeight="1" x14ac:dyDescent="0.15">
      <c r="A5104" s="45"/>
      <c r="B5104" s="35"/>
      <c r="C5104" s="40"/>
      <c r="D5104" s="192" t="s">
        <v>10837</v>
      </c>
      <c r="E5104" s="193" t="s">
        <v>10838</v>
      </c>
      <c r="F5104" s="40"/>
      <c r="G5104" s="40"/>
      <c r="H5104" s="40"/>
      <c r="I5104" s="40"/>
      <c r="J5104" s="40"/>
      <c r="K5104" s="40"/>
      <c r="L5104" s="40"/>
      <c r="M5104" s="40"/>
    </row>
    <row r="5105" spans="1:13" ht="15.75" customHeight="1" x14ac:dyDescent="0.15">
      <c r="A5105" s="45"/>
      <c r="B5105" s="35"/>
      <c r="C5105" s="40"/>
      <c r="D5105" s="192" t="s">
        <v>10839</v>
      </c>
      <c r="E5105" s="193" t="s">
        <v>10840</v>
      </c>
      <c r="F5105" s="40"/>
      <c r="G5105" s="40"/>
      <c r="H5105" s="40"/>
      <c r="I5105" s="40"/>
      <c r="J5105" s="40"/>
      <c r="K5105" s="40"/>
      <c r="L5105" s="40"/>
      <c r="M5105" s="40"/>
    </row>
    <row r="5106" spans="1:13" ht="15.75" customHeight="1" x14ac:dyDescent="0.15">
      <c r="A5106" s="45"/>
      <c r="B5106" s="35"/>
      <c r="C5106" s="40"/>
      <c r="D5106" s="192" t="s">
        <v>10841</v>
      </c>
      <c r="E5106" s="193" t="s">
        <v>10842</v>
      </c>
      <c r="F5106" s="40"/>
      <c r="G5106" s="40"/>
      <c r="H5106" s="40"/>
      <c r="I5106" s="40"/>
      <c r="J5106" s="40"/>
      <c r="K5106" s="40"/>
      <c r="L5106" s="40"/>
      <c r="M5106" s="40"/>
    </row>
    <row r="5107" spans="1:13" ht="15.75" customHeight="1" x14ac:dyDescent="0.15">
      <c r="A5107" s="45"/>
      <c r="B5107" s="35"/>
      <c r="C5107" s="40"/>
      <c r="D5107" s="192" t="s">
        <v>10843</v>
      </c>
      <c r="E5107" s="193" t="s">
        <v>10844</v>
      </c>
      <c r="F5107" s="40"/>
      <c r="G5107" s="40"/>
      <c r="H5107" s="40"/>
      <c r="I5107" s="40"/>
      <c r="J5107" s="40"/>
      <c r="K5107" s="40"/>
      <c r="L5107" s="40"/>
      <c r="M5107" s="40"/>
    </row>
    <row r="5108" spans="1:13" ht="15.75" customHeight="1" x14ac:dyDescent="0.15">
      <c r="A5108" s="45"/>
      <c r="B5108" s="35"/>
      <c r="C5108" s="40"/>
      <c r="D5108" s="192" t="s">
        <v>10845</v>
      </c>
      <c r="E5108" s="193" t="s">
        <v>10846</v>
      </c>
      <c r="F5108" s="40"/>
      <c r="G5108" s="40"/>
      <c r="H5108" s="40"/>
      <c r="I5108" s="40"/>
      <c r="J5108" s="40"/>
      <c r="K5108" s="40"/>
      <c r="L5108" s="40"/>
      <c r="M5108" s="40"/>
    </row>
    <row r="5109" spans="1:13" ht="15.75" customHeight="1" x14ac:dyDescent="0.15">
      <c r="A5109" s="45"/>
      <c r="B5109" s="35"/>
      <c r="C5109" s="40"/>
      <c r="D5109" s="192" t="s">
        <v>10847</v>
      </c>
      <c r="E5109" s="193" t="s">
        <v>10848</v>
      </c>
      <c r="F5109" s="40"/>
      <c r="G5109" s="40"/>
      <c r="H5109" s="40"/>
      <c r="I5109" s="40"/>
      <c r="J5109" s="40"/>
      <c r="K5109" s="40"/>
      <c r="L5109" s="40"/>
      <c r="M5109" s="40"/>
    </row>
    <row r="5110" spans="1:13" ht="15.75" customHeight="1" x14ac:dyDescent="0.15">
      <c r="A5110" s="45"/>
      <c r="B5110" s="35"/>
      <c r="C5110" s="40"/>
      <c r="D5110" s="192" t="s">
        <v>10849</v>
      </c>
      <c r="E5110" s="193" t="s">
        <v>10850</v>
      </c>
      <c r="F5110" s="40"/>
      <c r="G5110" s="40"/>
      <c r="H5110" s="40"/>
      <c r="I5110" s="40"/>
      <c r="J5110" s="40"/>
      <c r="K5110" s="40"/>
      <c r="L5110" s="40"/>
      <c r="M5110" s="40"/>
    </row>
    <row r="5111" spans="1:13" ht="15.75" customHeight="1" x14ac:dyDescent="0.15">
      <c r="A5111" s="45"/>
      <c r="B5111" s="35"/>
      <c r="C5111" s="40"/>
      <c r="D5111" s="192" t="s">
        <v>10851</v>
      </c>
      <c r="E5111" s="193" t="s">
        <v>10852</v>
      </c>
      <c r="F5111" s="40"/>
      <c r="G5111" s="40"/>
      <c r="H5111" s="40"/>
      <c r="I5111" s="40"/>
      <c r="J5111" s="40"/>
      <c r="K5111" s="40"/>
      <c r="L5111" s="40"/>
      <c r="M5111" s="40"/>
    </row>
    <row r="5112" spans="1:13" ht="15.75" customHeight="1" x14ac:dyDescent="0.15">
      <c r="A5112" s="45"/>
      <c r="B5112" s="35"/>
      <c r="C5112" s="40"/>
      <c r="D5112" s="192" t="s">
        <v>10853</v>
      </c>
      <c r="E5112" s="193" t="s">
        <v>10854</v>
      </c>
      <c r="F5112" s="40"/>
      <c r="G5112" s="40"/>
      <c r="H5112" s="40"/>
      <c r="I5112" s="40"/>
      <c r="J5112" s="40"/>
      <c r="K5112" s="40"/>
      <c r="L5112" s="40"/>
      <c r="M5112" s="40"/>
    </row>
    <row r="5113" spans="1:13" ht="15.75" customHeight="1" x14ac:dyDescent="0.15">
      <c r="A5113" s="45"/>
      <c r="B5113" s="35"/>
      <c r="C5113" s="40"/>
      <c r="D5113" s="192" t="s">
        <v>10855</v>
      </c>
      <c r="E5113" s="193" t="s">
        <v>10856</v>
      </c>
      <c r="F5113" s="40"/>
      <c r="G5113" s="40"/>
      <c r="H5113" s="40"/>
      <c r="I5113" s="40"/>
      <c r="J5113" s="40"/>
      <c r="K5113" s="40"/>
      <c r="L5113" s="40"/>
      <c r="M5113" s="40"/>
    </row>
    <row r="5114" spans="1:13" ht="15.75" customHeight="1" x14ac:dyDescent="0.15">
      <c r="A5114" s="45"/>
      <c r="B5114" s="35"/>
      <c r="C5114" s="40"/>
      <c r="D5114" s="192" t="s">
        <v>10857</v>
      </c>
      <c r="E5114" s="193" t="s">
        <v>10858</v>
      </c>
      <c r="F5114" s="40"/>
      <c r="G5114" s="40"/>
      <c r="H5114" s="40"/>
      <c r="I5114" s="40"/>
      <c r="J5114" s="40"/>
      <c r="K5114" s="40"/>
      <c r="L5114" s="40"/>
      <c r="M5114" s="40"/>
    </row>
    <row r="5115" spans="1:13" ht="15.75" customHeight="1" x14ac:dyDescent="0.15">
      <c r="A5115" s="45"/>
      <c r="B5115" s="35"/>
      <c r="C5115" s="40"/>
      <c r="D5115" s="192" t="s">
        <v>10859</v>
      </c>
      <c r="E5115" s="193" t="s">
        <v>10860</v>
      </c>
      <c r="F5115" s="40"/>
      <c r="G5115" s="40"/>
      <c r="H5115" s="40"/>
      <c r="I5115" s="40"/>
      <c r="J5115" s="40"/>
      <c r="K5115" s="40"/>
      <c r="L5115" s="40"/>
      <c r="M5115" s="40"/>
    </row>
    <row r="5116" spans="1:13" ht="15.75" customHeight="1" x14ac:dyDescent="0.15">
      <c r="A5116" s="45"/>
      <c r="B5116" s="35"/>
      <c r="C5116" s="40"/>
      <c r="D5116" s="192" t="s">
        <v>3585</v>
      </c>
      <c r="E5116" s="193" t="s">
        <v>10861</v>
      </c>
      <c r="F5116" s="40"/>
      <c r="G5116" s="40"/>
      <c r="H5116" s="40"/>
      <c r="I5116" s="40"/>
      <c r="J5116" s="40"/>
      <c r="K5116" s="40"/>
      <c r="L5116" s="40"/>
      <c r="M5116" s="40"/>
    </row>
    <row r="5117" spans="1:13" ht="15.75" customHeight="1" x14ac:dyDescent="0.15">
      <c r="A5117" s="45"/>
      <c r="B5117" s="35"/>
      <c r="C5117" s="40"/>
      <c r="D5117" s="192" t="s">
        <v>10862</v>
      </c>
      <c r="E5117" s="193" t="s">
        <v>10863</v>
      </c>
      <c r="F5117" s="40"/>
      <c r="G5117" s="40"/>
      <c r="H5117" s="40"/>
      <c r="I5117" s="40"/>
      <c r="J5117" s="40"/>
      <c r="K5117" s="40"/>
      <c r="L5117" s="40"/>
      <c r="M5117" s="40"/>
    </row>
    <row r="5118" spans="1:13" ht="15.75" customHeight="1" x14ac:dyDescent="0.15">
      <c r="A5118" s="45"/>
      <c r="B5118" s="35"/>
      <c r="C5118" s="40"/>
      <c r="D5118" s="192" t="s">
        <v>10864</v>
      </c>
      <c r="E5118" s="193" t="s">
        <v>10865</v>
      </c>
      <c r="F5118" s="40"/>
      <c r="G5118" s="40"/>
      <c r="H5118" s="40"/>
      <c r="I5118" s="40"/>
      <c r="J5118" s="40"/>
      <c r="K5118" s="40"/>
      <c r="L5118" s="40"/>
      <c r="M5118" s="40"/>
    </row>
    <row r="5119" spans="1:13" ht="15.75" customHeight="1" x14ac:dyDescent="0.15">
      <c r="A5119" s="45"/>
      <c r="B5119" s="35"/>
      <c r="C5119" s="40"/>
      <c r="D5119" s="192" t="s">
        <v>10866</v>
      </c>
      <c r="E5119" s="193" t="s">
        <v>10867</v>
      </c>
      <c r="F5119" s="40"/>
      <c r="G5119" s="40"/>
      <c r="H5119" s="40"/>
      <c r="I5119" s="40"/>
      <c r="J5119" s="40"/>
      <c r="K5119" s="40"/>
      <c r="L5119" s="40"/>
      <c r="M5119" s="40"/>
    </row>
    <row r="5120" spans="1:13" ht="15.75" customHeight="1" x14ac:dyDescent="0.15">
      <c r="A5120" s="45"/>
      <c r="B5120" s="35"/>
      <c r="C5120" s="40"/>
      <c r="D5120" s="192" t="s">
        <v>10868</v>
      </c>
      <c r="E5120" s="193" t="s">
        <v>10869</v>
      </c>
      <c r="F5120" s="40"/>
      <c r="G5120" s="40"/>
      <c r="H5120" s="40"/>
      <c r="I5120" s="40"/>
      <c r="J5120" s="40"/>
      <c r="K5120" s="40"/>
      <c r="L5120" s="40"/>
      <c r="M5120" s="40"/>
    </row>
    <row r="5121" spans="1:13" ht="15.75" customHeight="1" x14ac:dyDescent="0.15">
      <c r="A5121" s="45"/>
      <c r="B5121" s="35"/>
      <c r="C5121" s="40"/>
      <c r="D5121" s="192" t="s">
        <v>10870</v>
      </c>
      <c r="E5121" s="193" t="s">
        <v>10871</v>
      </c>
      <c r="F5121" s="40"/>
      <c r="G5121" s="40"/>
      <c r="H5121" s="40"/>
      <c r="I5121" s="40"/>
      <c r="J5121" s="40"/>
      <c r="K5121" s="40"/>
      <c r="L5121" s="40"/>
      <c r="M5121" s="40"/>
    </row>
    <row r="5122" spans="1:13" ht="15.75" customHeight="1" x14ac:dyDescent="0.15">
      <c r="A5122" s="45"/>
      <c r="B5122" s="35"/>
      <c r="C5122" s="40"/>
      <c r="D5122" s="192" t="s">
        <v>10872</v>
      </c>
      <c r="E5122" s="193" t="s">
        <v>10873</v>
      </c>
      <c r="F5122" s="40"/>
      <c r="G5122" s="40"/>
      <c r="H5122" s="40"/>
      <c r="I5122" s="40"/>
      <c r="J5122" s="40"/>
      <c r="K5122" s="40"/>
      <c r="L5122" s="40"/>
      <c r="M5122" s="40"/>
    </row>
    <row r="5123" spans="1:13" ht="15.75" customHeight="1" x14ac:dyDescent="0.15">
      <c r="A5123" s="45"/>
      <c r="B5123" s="35"/>
      <c r="C5123" s="40"/>
      <c r="D5123" s="192" t="s">
        <v>10874</v>
      </c>
      <c r="E5123" s="193" t="s">
        <v>10875</v>
      </c>
      <c r="F5123" s="40"/>
      <c r="G5123" s="40"/>
      <c r="H5123" s="40"/>
      <c r="I5123" s="40"/>
      <c r="J5123" s="40"/>
      <c r="K5123" s="40"/>
      <c r="L5123" s="40"/>
      <c r="M5123" s="40"/>
    </row>
    <row r="5124" spans="1:13" ht="15.75" customHeight="1" x14ac:dyDescent="0.15">
      <c r="A5124" s="45"/>
      <c r="B5124" s="35"/>
      <c r="C5124" s="40"/>
      <c r="D5124" s="192" t="s">
        <v>10876</v>
      </c>
      <c r="E5124" s="193" t="s">
        <v>10877</v>
      </c>
      <c r="F5124" s="40"/>
      <c r="G5124" s="40"/>
      <c r="H5124" s="40"/>
      <c r="I5124" s="40"/>
      <c r="J5124" s="40"/>
      <c r="K5124" s="40"/>
      <c r="L5124" s="40"/>
      <c r="M5124" s="40"/>
    </row>
    <row r="5125" spans="1:13" ht="15.75" customHeight="1" x14ac:dyDescent="0.15">
      <c r="A5125" s="45"/>
      <c r="B5125" s="35"/>
      <c r="C5125" s="40"/>
      <c r="D5125" s="192" t="s">
        <v>10878</v>
      </c>
      <c r="E5125" s="193" t="s">
        <v>10879</v>
      </c>
      <c r="F5125" s="40"/>
      <c r="G5125" s="40"/>
      <c r="H5125" s="40"/>
      <c r="I5125" s="40"/>
      <c r="J5125" s="40"/>
      <c r="K5125" s="40"/>
      <c r="L5125" s="40"/>
      <c r="M5125" s="40"/>
    </row>
    <row r="5126" spans="1:13" ht="15.75" customHeight="1" x14ac:dyDescent="0.15">
      <c r="A5126" s="45"/>
      <c r="B5126" s="35"/>
      <c r="C5126" s="40"/>
      <c r="D5126" s="192" t="s">
        <v>10880</v>
      </c>
      <c r="E5126" s="193" t="s">
        <v>10881</v>
      </c>
      <c r="F5126" s="40"/>
      <c r="G5126" s="40"/>
      <c r="H5126" s="40"/>
      <c r="I5126" s="40"/>
      <c r="J5126" s="40"/>
      <c r="K5126" s="40"/>
      <c r="L5126" s="40"/>
      <c r="M5126" s="40"/>
    </row>
    <row r="5127" spans="1:13" ht="15.75" customHeight="1" x14ac:dyDescent="0.15">
      <c r="A5127" s="45"/>
      <c r="B5127" s="35"/>
      <c r="C5127" s="40"/>
      <c r="D5127" s="192" t="s">
        <v>10882</v>
      </c>
      <c r="E5127" s="193" t="s">
        <v>10883</v>
      </c>
      <c r="F5127" s="40"/>
      <c r="G5127" s="40"/>
      <c r="H5127" s="40"/>
      <c r="I5127" s="40"/>
      <c r="J5127" s="40"/>
      <c r="K5127" s="40"/>
      <c r="L5127" s="40"/>
      <c r="M5127" s="40"/>
    </row>
    <row r="5128" spans="1:13" ht="15.75" customHeight="1" x14ac:dyDescent="0.15">
      <c r="A5128" s="45"/>
      <c r="B5128" s="35"/>
      <c r="C5128" s="40"/>
      <c r="D5128" s="192" t="s">
        <v>10884</v>
      </c>
      <c r="E5128" s="193" t="s">
        <v>10885</v>
      </c>
      <c r="F5128" s="40"/>
      <c r="G5128" s="40"/>
      <c r="H5128" s="40"/>
      <c r="I5128" s="40"/>
      <c r="J5128" s="40"/>
      <c r="K5128" s="40"/>
      <c r="L5128" s="40"/>
      <c r="M5128" s="40"/>
    </row>
    <row r="5129" spans="1:13" ht="15.75" customHeight="1" x14ac:dyDescent="0.15">
      <c r="A5129" s="45"/>
      <c r="B5129" s="35"/>
      <c r="C5129" s="40"/>
      <c r="D5129" s="192" t="s">
        <v>10886</v>
      </c>
      <c r="E5129" s="193" t="s">
        <v>10887</v>
      </c>
      <c r="F5129" s="40"/>
      <c r="G5129" s="40"/>
      <c r="H5129" s="40"/>
      <c r="I5129" s="40"/>
      <c r="J5129" s="40"/>
      <c r="K5129" s="40"/>
      <c r="L5129" s="40"/>
      <c r="M5129" s="40"/>
    </row>
    <row r="5130" spans="1:13" ht="15.75" customHeight="1" x14ac:dyDescent="0.15">
      <c r="A5130" s="45"/>
      <c r="B5130" s="35"/>
      <c r="C5130" s="40"/>
      <c r="D5130" s="192" t="s">
        <v>10888</v>
      </c>
      <c r="E5130" s="193" t="s">
        <v>10889</v>
      </c>
      <c r="F5130" s="40"/>
      <c r="G5130" s="40"/>
      <c r="H5130" s="40"/>
      <c r="I5130" s="40"/>
      <c r="J5130" s="40"/>
      <c r="K5130" s="40"/>
      <c r="L5130" s="40"/>
      <c r="M5130" s="40"/>
    </row>
    <row r="5131" spans="1:13" ht="15.75" customHeight="1" x14ac:dyDescent="0.15">
      <c r="A5131" s="45"/>
      <c r="B5131" s="35"/>
      <c r="C5131" s="40"/>
      <c r="D5131" s="192" t="s">
        <v>10890</v>
      </c>
      <c r="E5131" s="193" t="s">
        <v>10891</v>
      </c>
      <c r="F5131" s="40"/>
      <c r="G5131" s="40"/>
      <c r="H5131" s="40"/>
      <c r="I5131" s="40"/>
      <c r="J5131" s="40"/>
      <c r="K5131" s="40"/>
      <c r="L5131" s="40"/>
      <c r="M5131" s="40"/>
    </row>
    <row r="5132" spans="1:13" ht="15.75" customHeight="1" x14ac:dyDescent="0.15">
      <c r="A5132" s="45"/>
      <c r="B5132" s="35"/>
      <c r="C5132" s="40"/>
      <c r="D5132" s="192" t="s">
        <v>10892</v>
      </c>
      <c r="E5132" s="193" t="s">
        <v>10893</v>
      </c>
      <c r="F5132" s="40"/>
      <c r="G5132" s="40"/>
      <c r="H5132" s="40"/>
      <c r="I5132" s="40"/>
      <c r="J5132" s="40"/>
      <c r="K5132" s="40"/>
      <c r="L5132" s="40"/>
      <c r="M5132" s="40"/>
    </row>
    <row r="5133" spans="1:13" ht="15.75" customHeight="1" x14ac:dyDescent="0.15">
      <c r="A5133" s="45"/>
      <c r="B5133" s="35"/>
      <c r="C5133" s="40"/>
      <c r="D5133" s="192" t="s">
        <v>10894</v>
      </c>
      <c r="E5133" s="193" t="s">
        <v>10895</v>
      </c>
      <c r="F5133" s="40"/>
      <c r="G5133" s="40"/>
      <c r="H5133" s="40"/>
      <c r="I5133" s="40"/>
      <c r="J5133" s="40"/>
      <c r="K5133" s="40"/>
      <c r="L5133" s="40"/>
      <c r="M5133" s="40"/>
    </row>
    <row r="5134" spans="1:13" ht="15.75" customHeight="1" x14ac:dyDescent="0.15">
      <c r="A5134" s="45"/>
      <c r="B5134" s="35"/>
      <c r="C5134" s="40"/>
      <c r="D5134" s="192" t="s">
        <v>10896</v>
      </c>
      <c r="E5134" s="193" t="s">
        <v>10897</v>
      </c>
      <c r="F5134" s="40"/>
      <c r="G5134" s="40"/>
      <c r="H5134" s="40"/>
      <c r="I5134" s="40"/>
      <c r="J5134" s="40"/>
      <c r="K5134" s="40"/>
      <c r="L5134" s="40"/>
      <c r="M5134" s="40"/>
    </row>
    <row r="5135" spans="1:13" ht="15.75" customHeight="1" x14ac:dyDescent="0.15">
      <c r="A5135" s="45"/>
      <c r="B5135" s="35"/>
      <c r="C5135" s="40"/>
      <c r="D5135" s="192" t="s">
        <v>10898</v>
      </c>
      <c r="E5135" s="193" t="s">
        <v>10899</v>
      </c>
      <c r="F5135" s="40"/>
      <c r="G5135" s="40"/>
      <c r="H5135" s="40"/>
      <c r="I5135" s="40"/>
      <c r="J5135" s="40"/>
      <c r="K5135" s="40"/>
      <c r="L5135" s="40"/>
      <c r="M5135" s="40"/>
    </row>
    <row r="5136" spans="1:13" ht="15.75" customHeight="1" x14ac:dyDescent="0.15">
      <c r="A5136" s="45"/>
      <c r="B5136" s="35"/>
      <c r="C5136" s="40"/>
      <c r="D5136" s="192" t="s">
        <v>10900</v>
      </c>
      <c r="E5136" s="193" t="s">
        <v>10901</v>
      </c>
      <c r="F5136" s="40"/>
      <c r="G5136" s="40"/>
      <c r="H5136" s="40"/>
      <c r="I5136" s="40"/>
      <c r="J5136" s="40"/>
      <c r="K5136" s="40"/>
      <c r="L5136" s="40"/>
      <c r="M5136" s="40"/>
    </row>
    <row r="5137" spans="1:13" ht="15.75" customHeight="1" x14ac:dyDescent="0.15">
      <c r="A5137" s="45"/>
      <c r="B5137" s="35"/>
      <c r="C5137" s="40"/>
      <c r="D5137" s="192" t="s">
        <v>10902</v>
      </c>
      <c r="E5137" s="193" t="s">
        <v>10903</v>
      </c>
      <c r="F5137" s="40"/>
      <c r="G5137" s="40"/>
      <c r="H5137" s="40"/>
      <c r="I5137" s="40"/>
      <c r="J5137" s="40"/>
      <c r="K5137" s="40"/>
      <c r="L5137" s="40"/>
      <c r="M5137" s="40"/>
    </row>
    <row r="5138" spans="1:13" ht="15.75" customHeight="1" x14ac:dyDescent="0.15">
      <c r="A5138" s="45"/>
      <c r="B5138" s="35"/>
      <c r="C5138" s="40"/>
      <c r="D5138" s="192" t="s">
        <v>10904</v>
      </c>
      <c r="E5138" s="193" t="s">
        <v>10905</v>
      </c>
      <c r="F5138" s="40"/>
      <c r="G5138" s="40"/>
      <c r="H5138" s="40"/>
      <c r="I5138" s="40"/>
      <c r="J5138" s="40"/>
      <c r="K5138" s="40"/>
      <c r="L5138" s="40"/>
      <c r="M5138" s="40"/>
    </row>
    <row r="5139" spans="1:13" ht="15.75" customHeight="1" x14ac:dyDescent="0.15">
      <c r="A5139" s="45"/>
      <c r="B5139" s="35"/>
      <c r="C5139" s="40"/>
      <c r="D5139" s="192" t="s">
        <v>10906</v>
      </c>
      <c r="E5139" s="193" t="s">
        <v>10907</v>
      </c>
      <c r="F5139" s="40"/>
      <c r="G5139" s="40"/>
      <c r="H5139" s="40"/>
      <c r="I5139" s="40"/>
      <c r="J5139" s="40"/>
      <c r="K5139" s="40"/>
      <c r="L5139" s="40"/>
      <c r="M5139" s="40"/>
    </row>
    <row r="5140" spans="1:13" ht="15.75" customHeight="1" x14ac:dyDescent="0.15">
      <c r="A5140" s="45"/>
      <c r="B5140" s="35"/>
      <c r="C5140" s="40"/>
      <c r="D5140" s="192" t="s">
        <v>10908</v>
      </c>
      <c r="E5140" s="193" t="s">
        <v>10909</v>
      </c>
      <c r="F5140" s="40"/>
      <c r="G5140" s="40"/>
      <c r="H5140" s="40"/>
      <c r="I5140" s="40"/>
      <c r="J5140" s="40"/>
      <c r="K5140" s="40"/>
      <c r="L5140" s="40"/>
      <c r="M5140" s="40"/>
    </row>
    <row r="5141" spans="1:13" ht="15.75" customHeight="1" x14ac:dyDescent="0.15">
      <c r="A5141" s="45"/>
      <c r="B5141" s="35"/>
      <c r="C5141" s="40"/>
      <c r="D5141" s="192" t="s">
        <v>10910</v>
      </c>
      <c r="E5141" s="193" t="s">
        <v>10911</v>
      </c>
      <c r="F5141" s="40"/>
      <c r="G5141" s="40"/>
      <c r="H5141" s="40"/>
      <c r="I5141" s="40"/>
      <c r="J5141" s="40"/>
      <c r="K5141" s="40"/>
      <c r="L5141" s="40"/>
      <c r="M5141" s="40"/>
    </row>
    <row r="5142" spans="1:13" ht="15.75" customHeight="1" x14ac:dyDescent="0.15">
      <c r="A5142" s="45"/>
      <c r="B5142" s="35"/>
      <c r="C5142" s="40"/>
      <c r="D5142" s="192" t="s">
        <v>10912</v>
      </c>
      <c r="E5142" s="193" t="s">
        <v>10913</v>
      </c>
      <c r="F5142" s="40"/>
      <c r="G5142" s="40"/>
      <c r="H5142" s="40"/>
      <c r="I5142" s="40"/>
      <c r="J5142" s="40"/>
      <c r="K5142" s="40"/>
      <c r="L5142" s="40"/>
      <c r="M5142" s="40"/>
    </row>
    <row r="5143" spans="1:13" ht="15.75" customHeight="1" x14ac:dyDescent="0.15">
      <c r="A5143" s="45"/>
      <c r="B5143" s="35"/>
      <c r="C5143" s="40"/>
      <c r="D5143" s="192" t="s">
        <v>10914</v>
      </c>
      <c r="E5143" s="193" t="s">
        <v>10915</v>
      </c>
      <c r="F5143" s="40"/>
      <c r="G5143" s="40"/>
      <c r="H5143" s="40"/>
      <c r="I5143" s="40"/>
      <c r="J5143" s="40"/>
      <c r="K5143" s="40"/>
      <c r="L5143" s="40"/>
      <c r="M5143" s="40"/>
    </row>
    <row r="5144" spans="1:13" ht="15.75" customHeight="1" x14ac:dyDescent="0.15">
      <c r="A5144" s="45"/>
      <c r="B5144" s="35"/>
      <c r="C5144" s="40"/>
      <c r="D5144" s="192" t="s">
        <v>10916</v>
      </c>
      <c r="E5144" s="193" t="s">
        <v>10917</v>
      </c>
      <c r="F5144" s="40"/>
      <c r="G5144" s="40"/>
      <c r="H5144" s="40"/>
      <c r="I5144" s="40"/>
      <c r="J5144" s="40"/>
      <c r="K5144" s="40"/>
      <c r="L5144" s="40"/>
      <c r="M5144" s="40"/>
    </row>
    <row r="5145" spans="1:13" ht="15.75" customHeight="1" x14ac:dyDescent="0.15">
      <c r="A5145" s="45"/>
      <c r="B5145" s="35"/>
      <c r="C5145" s="40"/>
      <c r="D5145" s="192" t="s">
        <v>10918</v>
      </c>
      <c r="E5145" s="193" t="s">
        <v>10919</v>
      </c>
      <c r="F5145" s="40"/>
      <c r="G5145" s="40"/>
      <c r="H5145" s="40"/>
      <c r="I5145" s="40"/>
      <c r="J5145" s="40"/>
      <c r="K5145" s="40"/>
      <c r="L5145" s="40"/>
      <c r="M5145" s="40"/>
    </row>
    <row r="5146" spans="1:13" ht="15.75" customHeight="1" x14ac:dyDescent="0.15">
      <c r="A5146" s="45"/>
      <c r="B5146" s="35"/>
      <c r="C5146" s="40"/>
      <c r="D5146" s="192" t="s">
        <v>10920</v>
      </c>
      <c r="E5146" s="193" t="s">
        <v>10921</v>
      </c>
      <c r="F5146" s="40"/>
      <c r="G5146" s="40"/>
      <c r="H5146" s="40"/>
      <c r="I5146" s="40"/>
      <c r="J5146" s="40"/>
      <c r="K5146" s="40"/>
      <c r="L5146" s="40"/>
      <c r="M5146" s="40"/>
    </row>
    <row r="5147" spans="1:13" ht="15.75" customHeight="1" x14ac:dyDescent="0.15">
      <c r="A5147" s="45"/>
      <c r="B5147" s="35"/>
      <c r="C5147" s="40"/>
      <c r="D5147" s="192" t="s">
        <v>10922</v>
      </c>
      <c r="E5147" s="193" t="s">
        <v>10923</v>
      </c>
      <c r="F5147" s="40"/>
      <c r="G5147" s="40"/>
      <c r="H5147" s="40"/>
      <c r="I5147" s="40"/>
      <c r="J5147" s="40"/>
      <c r="K5147" s="40"/>
      <c r="L5147" s="40"/>
      <c r="M5147" s="40"/>
    </row>
    <row r="5148" spans="1:13" ht="15.75" customHeight="1" x14ac:dyDescent="0.15">
      <c r="A5148" s="45"/>
      <c r="B5148" s="35"/>
      <c r="C5148" s="40"/>
      <c r="D5148" s="192" t="s">
        <v>10924</v>
      </c>
      <c r="E5148" s="193" t="s">
        <v>10925</v>
      </c>
      <c r="F5148" s="40"/>
      <c r="G5148" s="40"/>
      <c r="H5148" s="40"/>
      <c r="I5148" s="40"/>
      <c r="J5148" s="40"/>
      <c r="K5148" s="40"/>
      <c r="L5148" s="40"/>
      <c r="M5148" s="40"/>
    </row>
    <row r="5149" spans="1:13" ht="15.75" customHeight="1" x14ac:dyDescent="0.15">
      <c r="A5149" s="45"/>
      <c r="B5149" s="35"/>
      <c r="C5149" s="40"/>
      <c r="D5149" s="192" t="s">
        <v>10926</v>
      </c>
      <c r="E5149" s="193" t="s">
        <v>10927</v>
      </c>
      <c r="F5149" s="40"/>
      <c r="G5149" s="40"/>
      <c r="H5149" s="40"/>
      <c r="I5149" s="40"/>
      <c r="J5149" s="40"/>
      <c r="K5149" s="40"/>
      <c r="L5149" s="40"/>
      <c r="M5149" s="40"/>
    </row>
    <row r="5150" spans="1:13" ht="15.75" customHeight="1" x14ac:dyDescent="0.15">
      <c r="A5150" s="45"/>
      <c r="B5150" s="35"/>
      <c r="C5150" s="40"/>
      <c r="D5150" s="192" t="s">
        <v>10928</v>
      </c>
      <c r="E5150" s="193" t="s">
        <v>10929</v>
      </c>
      <c r="F5150" s="40"/>
      <c r="G5150" s="40"/>
      <c r="H5150" s="40"/>
      <c r="I5150" s="40"/>
      <c r="J5150" s="40"/>
      <c r="K5150" s="40"/>
      <c r="L5150" s="40"/>
      <c r="M5150" s="40"/>
    </row>
    <row r="5151" spans="1:13" ht="15.75" customHeight="1" x14ac:dyDescent="0.15">
      <c r="A5151" s="45"/>
      <c r="B5151" s="35"/>
      <c r="C5151" s="40"/>
      <c r="D5151" s="192" t="s">
        <v>10930</v>
      </c>
      <c r="E5151" s="193" t="s">
        <v>10931</v>
      </c>
      <c r="F5151" s="40"/>
      <c r="G5151" s="40"/>
      <c r="H5151" s="40"/>
      <c r="I5151" s="40"/>
      <c r="J5151" s="40"/>
      <c r="K5151" s="40"/>
      <c r="L5151" s="40"/>
      <c r="M5151" s="40"/>
    </row>
    <row r="5152" spans="1:13" ht="15.75" customHeight="1" x14ac:dyDescent="0.15">
      <c r="A5152" s="45"/>
      <c r="B5152" s="35"/>
      <c r="C5152" s="40"/>
      <c r="D5152" s="192" t="s">
        <v>10932</v>
      </c>
      <c r="E5152" s="193" t="s">
        <v>10933</v>
      </c>
      <c r="F5152" s="40"/>
      <c r="G5152" s="40"/>
      <c r="H5152" s="40"/>
      <c r="I5152" s="40"/>
      <c r="J5152" s="40"/>
      <c r="K5152" s="40"/>
      <c r="L5152" s="40"/>
      <c r="M5152" s="40"/>
    </row>
    <row r="5153" spans="1:13" ht="15.75" customHeight="1" x14ac:dyDescent="0.15">
      <c r="A5153" s="45"/>
      <c r="B5153" s="35"/>
      <c r="C5153" s="40"/>
      <c r="D5153" s="192" t="s">
        <v>10934</v>
      </c>
      <c r="E5153" s="193" t="s">
        <v>10935</v>
      </c>
      <c r="F5153" s="40"/>
      <c r="G5153" s="40"/>
      <c r="H5153" s="40"/>
      <c r="I5153" s="40"/>
      <c r="J5153" s="40"/>
      <c r="K5153" s="40"/>
      <c r="L5153" s="40"/>
      <c r="M5153" s="40"/>
    </row>
    <row r="5154" spans="1:13" ht="15.75" customHeight="1" x14ac:dyDescent="0.15">
      <c r="A5154" s="45"/>
      <c r="B5154" s="35"/>
      <c r="C5154" s="40"/>
      <c r="D5154" s="192" t="s">
        <v>2817</v>
      </c>
      <c r="E5154" s="193" t="s">
        <v>10936</v>
      </c>
      <c r="F5154" s="40"/>
      <c r="G5154" s="40"/>
      <c r="H5154" s="40"/>
      <c r="I5154" s="40"/>
      <c r="J5154" s="40"/>
      <c r="K5154" s="40"/>
      <c r="L5154" s="40"/>
      <c r="M5154" s="40"/>
    </row>
    <row r="5155" spans="1:13" ht="15.75" customHeight="1" x14ac:dyDescent="0.15">
      <c r="A5155" s="45"/>
      <c r="B5155" s="35"/>
      <c r="C5155" s="40"/>
      <c r="D5155" s="192" t="s">
        <v>10937</v>
      </c>
      <c r="E5155" s="193" t="s">
        <v>10938</v>
      </c>
      <c r="F5155" s="40"/>
      <c r="G5155" s="40"/>
      <c r="H5155" s="40"/>
      <c r="I5155" s="40"/>
      <c r="J5155" s="40"/>
      <c r="K5155" s="40"/>
      <c r="L5155" s="40"/>
      <c r="M5155" s="40"/>
    </row>
    <row r="5156" spans="1:13" ht="15.75" customHeight="1" x14ac:dyDescent="0.15">
      <c r="A5156" s="45"/>
      <c r="B5156" s="35"/>
      <c r="C5156" s="40"/>
      <c r="D5156" s="192" t="s">
        <v>10939</v>
      </c>
      <c r="E5156" s="193" t="s">
        <v>10940</v>
      </c>
      <c r="F5156" s="40"/>
      <c r="G5156" s="40"/>
      <c r="H5156" s="40"/>
      <c r="I5156" s="40"/>
      <c r="J5156" s="40"/>
      <c r="K5156" s="40"/>
      <c r="L5156" s="40"/>
      <c r="M5156" s="40"/>
    </row>
    <row r="5157" spans="1:13" ht="15.75" customHeight="1" x14ac:dyDescent="0.15">
      <c r="A5157" s="45"/>
      <c r="B5157" s="35"/>
      <c r="C5157" s="40"/>
      <c r="D5157" s="192" t="s">
        <v>10941</v>
      </c>
      <c r="E5157" s="193" t="s">
        <v>10942</v>
      </c>
      <c r="F5157" s="40"/>
      <c r="G5157" s="40"/>
      <c r="H5157" s="40"/>
      <c r="I5157" s="40"/>
      <c r="J5157" s="40"/>
      <c r="K5157" s="40"/>
      <c r="L5157" s="40"/>
      <c r="M5157" s="40"/>
    </row>
    <row r="5158" spans="1:13" ht="15.75" customHeight="1" x14ac:dyDescent="0.15">
      <c r="A5158" s="45"/>
      <c r="B5158" s="35"/>
      <c r="C5158" s="40"/>
      <c r="D5158" s="192" t="s">
        <v>10943</v>
      </c>
      <c r="E5158" s="193" t="s">
        <v>10944</v>
      </c>
      <c r="F5158" s="40"/>
      <c r="G5158" s="40"/>
      <c r="H5158" s="40"/>
      <c r="I5158" s="40"/>
      <c r="J5158" s="40"/>
      <c r="K5158" s="40"/>
      <c r="L5158" s="40"/>
      <c r="M5158" s="40"/>
    </row>
    <row r="5159" spans="1:13" ht="15.75" customHeight="1" x14ac:dyDescent="0.15">
      <c r="A5159" s="45"/>
      <c r="B5159" s="35"/>
      <c r="C5159" s="40"/>
      <c r="D5159" s="192" t="s">
        <v>10945</v>
      </c>
      <c r="E5159" s="193" t="s">
        <v>10946</v>
      </c>
      <c r="F5159" s="40"/>
      <c r="G5159" s="40"/>
      <c r="H5159" s="40"/>
      <c r="I5159" s="40"/>
      <c r="J5159" s="40"/>
      <c r="K5159" s="40"/>
      <c r="L5159" s="40"/>
      <c r="M5159" s="40"/>
    </row>
    <row r="5160" spans="1:13" ht="15.75" customHeight="1" x14ac:dyDescent="0.15">
      <c r="A5160" s="45"/>
      <c r="B5160" s="35"/>
      <c r="C5160" s="40"/>
      <c r="D5160" s="192" t="s">
        <v>10947</v>
      </c>
      <c r="E5160" s="193" t="s">
        <v>10948</v>
      </c>
      <c r="F5160" s="40"/>
      <c r="G5160" s="40"/>
      <c r="H5160" s="40"/>
      <c r="I5160" s="40"/>
      <c r="J5160" s="40"/>
      <c r="K5160" s="40"/>
      <c r="L5160" s="40"/>
      <c r="M5160" s="40"/>
    </row>
    <row r="5161" spans="1:13" ht="15.75" customHeight="1" x14ac:dyDescent="0.15">
      <c r="A5161" s="45"/>
      <c r="B5161" s="35"/>
      <c r="C5161" s="40"/>
      <c r="D5161" s="192" t="s">
        <v>10949</v>
      </c>
      <c r="E5161" s="193" t="s">
        <v>10950</v>
      </c>
      <c r="F5161" s="40"/>
      <c r="G5161" s="40"/>
      <c r="H5161" s="40"/>
      <c r="I5161" s="40"/>
      <c r="J5161" s="40"/>
      <c r="K5161" s="40"/>
      <c r="L5161" s="40"/>
      <c r="M5161" s="40"/>
    </row>
    <row r="5162" spans="1:13" ht="15.75" customHeight="1" x14ac:dyDescent="0.15">
      <c r="A5162" s="45"/>
      <c r="B5162" s="35"/>
      <c r="C5162" s="40"/>
      <c r="D5162" s="192" t="s">
        <v>10951</v>
      </c>
      <c r="E5162" s="193" t="s">
        <v>10952</v>
      </c>
      <c r="F5162" s="40"/>
      <c r="G5162" s="40"/>
      <c r="H5162" s="40"/>
      <c r="I5162" s="40"/>
      <c r="J5162" s="40"/>
      <c r="K5162" s="40"/>
      <c r="L5162" s="40"/>
      <c r="M5162" s="40"/>
    </row>
    <row r="5163" spans="1:13" ht="15.75" customHeight="1" x14ac:dyDescent="0.15">
      <c r="A5163" s="45"/>
      <c r="B5163" s="35"/>
      <c r="C5163" s="40"/>
      <c r="D5163" s="192" t="s">
        <v>10953</v>
      </c>
      <c r="E5163" s="193" t="s">
        <v>10954</v>
      </c>
      <c r="F5163" s="40"/>
      <c r="G5163" s="40"/>
      <c r="H5163" s="40"/>
      <c r="I5163" s="40"/>
      <c r="J5163" s="40"/>
      <c r="K5163" s="40"/>
      <c r="L5163" s="40"/>
      <c r="M5163" s="40"/>
    </row>
    <row r="5164" spans="1:13" ht="15.75" customHeight="1" x14ac:dyDescent="0.15">
      <c r="A5164" s="45"/>
      <c r="B5164" s="35"/>
      <c r="C5164" s="40"/>
      <c r="D5164" s="192" t="s">
        <v>10955</v>
      </c>
      <c r="E5164" s="193" t="s">
        <v>10956</v>
      </c>
      <c r="F5164" s="40"/>
      <c r="G5164" s="40"/>
      <c r="H5164" s="40"/>
      <c r="I5164" s="40"/>
      <c r="J5164" s="40"/>
      <c r="K5164" s="40"/>
      <c r="L5164" s="40"/>
      <c r="M5164" s="40"/>
    </row>
    <row r="5165" spans="1:13" ht="15.75" customHeight="1" x14ac:dyDescent="0.15">
      <c r="A5165" s="45"/>
      <c r="B5165" s="35"/>
      <c r="C5165" s="40"/>
      <c r="D5165" s="192" t="s">
        <v>10957</v>
      </c>
      <c r="E5165" s="193" t="s">
        <v>10958</v>
      </c>
      <c r="F5165" s="40"/>
      <c r="G5165" s="40"/>
      <c r="H5165" s="40"/>
      <c r="I5165" s="40"/>
      <c r="J5165" s="40"/>
      <c r="K5165" s="40"/>
      <c r="L5165" s="40"/>
      <c r="M5165" s="40"/>
    </row>
    <row r="5166" spans="1:13" ht="15.75" customHeight="1" x14ac:dyDescent="0.15">
      <c r="A5166" s="45"/>
      <c r="B5166" s="35"/>
      <c r="C5166" s="40"/>
      <c r="D5166" s="192" t="s">
        <v>10959</v>
      </c>
      <c r="E5166" s="193" t="s">
        <v>10960</v>
      </c>
      <c r="F5166" s="40"/>
      <c r="G5166" s="40"/>
      <c r="H5166" s="40"/>
      <c r="I5166" s="40"/>
      <c r="J5166" s="40"/>
      <c r="K5166" s="40"/>
      <c r="L5166" s="40"/>
      <c r="M5166" s="40"/>
    </row>
    <row r="5167" spans="1:13" ht="15.75" customHeight="1" x14ac:dyDescent="0.15">
      <c r="A5167" s="45"/>
      <c r="B5167" s="35"/>
      <c r="C5167" s="40"/>
      <c r="D5167" s="192" t="s">
        <v>10961</v>
      </c>
      <c r="E5167" s="193" t="s">
        <v>10962</v>
      </c>
      <c r="F5167" s="40"/>
      <c r="G5167" s="40"/>
      <c r="H5167" s="40"/>
      <c r="I5167" s="40"/>
      <c r="J5167" s="40"/>
      <c r="K5167" s="40"/>
      <c r="L5167" s="40"/>
      <c r="M5167" s="40"/>
    </row>
    <row r="5168" spans="1:13" ht="15.75" customHeight="1" x14ac:dyDescent="0.15">
      <c r="A5168" s="45"/>
      <c r="B5168" s="35"/>
      <c r="C5168" s="40"/>
      <c r="D5168" s="192" t="s">
        <v>10963</v>
      </c>
      <c r="E5168" s="193" t="s">
        <v>10964</v>
      </c>
      <c r="F5168" s="40"/>
      <c r="G5168" s="40"/>
      <c r="H5168" s="40"/>
      <c r="I5168" s="40"/>
      <c r="J5168" s="40"/>
      <c r="K5168" s="40"/>
      <c r="L5168" s="40"/>
      <c r="M5168" s="40"/>
    </row>
    <row r="5169" spans="1:13" ht="15.75" customHeight="1" x14ac:dyDescent="0.15">
      <c r="A5169" s="45"/>
      <c r="B5169" s="35"/>
      <c r="C5169" s="40"/>
      <c r="D5169" s="192" t="s">
        <v>10965</v>
      </c>
      <c r="E5169" s="193" t="s">
        <v>10966</v>
      </c>
      <c r="F5169" s="40"/>
      <c r="G5169" s="40"/>
      <c r="H5169" s="40"/>
      <c r="I5169" s="40"/>
      <c r="J5169" s="40"/>
      <c r="K5169" s="40"/>
      <c r="L5169" s="40"/>
      <c r="M5169" s="40"/>
    </row>
    <row r="5170" spans="1:13" ht="15.75" customHeight="1" x14ac:dyDescent="0.15">
      <c r="A5170" s="45"/>
      <c r="B5170" s="35"/>
      <c r="C5170" s="40"/>
      <c r="D5170" s="192" t="s">
        <v>10967</v>
      </c>
      <c r="E5170" s="193" t="s">
        <v>10968</v>
      </c>
      <c r="F5170" s="40"/>
      <c r="G5170" s="40"/>
      <c r="H5170" s="40"/>
      <c r="I5170" s="40"/>
      <c r="J5170" s="40"/>
      <c r="K5170" s="40"/>
      <c r="L5170" s="40"/>
      <c r="M5170" s="40"/>
    </row>
    <row r="5171" spans="1:13" ht="15.75" customHeight="1" x14ac:dyDescent="0.15">
      <c r="A5171" s="45"/>
      <c r="B5171" s="35"/>
      <c r="C5171" s="40"/>
      <c r="D5171" s="192" t="s">
        <v>10969</v>
      </c>
      <c r="E5171" s="193" t="s">
        <v>10970</v>
      </c>
      <c r="F5171" s="40"/>
      <c r="G5171" s="40"/>
      <c r="H5171" s="40"/>
      <c r="I5171" s="40"/>
      <c r="J5171" s="40"/>
      <c r="K5171" s="40"/>
      <c r="L5171" s="40"/>
      <c r="M5171" s="40"/>
    </row>
    <row r="5172" spans="1:13" ht="15.75" customHeight="1" x14ac:dyDescent="0.15">
      <c r="A5172" s="45"/>
      <c r="B5172" s="35"/>
      <c r="C5172" s="40"/>
      <c r="D5172" s="192" t="s">
        <v>10971</v>
      </c>
      <c r="E5172" s="193" t="s">
        <v>10972</v>
      </c>
      <c r="F5172" s="40"/>
      <c r="G5172" s="40"/>
      <c r="H5172" s="40"/>
      <c r="I5172" s="40"/>
      <c r="J5172" s="40"/>
      <c r="K5172" s="40"/>
      <c r="L5172" s="40"/>
      <c r="M5172" s="40"/>
    </row>
    <row r="5173" spans="1:13" ht="15.75" customHeight="1" x14ac:dyDescent="0.15">
      <c r="A5173" s="45"/>
      <c r="B5173" s="35"/>
      <c r="C5173" s="40"/>
      <c r="D5173" s="192" t="s">
        <v>10973</v>
      </c>
      <c r="E5173" s="193" t="s">
        <v>10974</v>
      </c>
      <c r="F5173" s="40"/>
      <c r="G5173" s="40"/>
      <c r="H5173" s="40"/>
      <c r="I5173" s="40"/>
      <c r="J5173" s="40"/>
      <c r="K5173" s="40"/>
      <c r="L5173" s="40"/>
      <c r="M5173" s="40"/>
    </row>
    <row r="5174" spans="1:13" ht="15.75" customHeight="1" x14ac:dyDescent="0.15">
      <c r="A5174" s="45"/>
      <c r="B5174" s="35"/>
      <c r="C5174" s="40"/>
      <c r="D5174" s="192" t="s">
        <v>10975</v>
      </c>
      <c r="E5174" s="193" t="s">
        <v>10976</v>
      </c>
      <c r="F5174" s="40"/>
      <c r="G5174" s="40"/>
      <c r="H5174" s="40"/>
      <c r="I5174" s="40"/>
      <c r="J5174" s="40"/>
      <c r="K5174" s="40"/>
      <c r="L5174" s="40"/>
      <c r="M5174" s="40"/>
    </row>
    <row r="5175" spans="1:13" ht="15.75" customHeight="1" x14ac:dyDescent="0.15">
      <c r="A5175" s="45"/>
      <c r="B5175" s="35"/>
      <c r="C5175" s="40"/>
      <c r="D5175" s="192" t="s">
        <v>10977</v>
      </c>
      <c r="E5175" s="193" t="s">
        <v>10978</v>
      </c>
      <c r="F5175" s="40"/>
      <c r="G5175" s="40"/>
      <c r="H5175" s="40"/>
      <c r="I5175" s="40"/>
      <c r="J5175" s="40"/>
      <c r="K5175" s="40"/>
      <c r="L5175" s="40"/>
      <c r="M5175" s="40"/>
    </row>
    <row r="5176" spans="1:13" ht="15.75" customHeight="1" x14ac:dyDescent="0.15">
      <c r="A5176" s="45"/>
      <c r="B5176" s="35"/>
      <c r="C5176" s="40"/>
      <c r="D5176" s="192" t="s">
        <v>10979</v>
      </c>
      <c r="E5176" s="193" t="s">
        <v>10980</v>
      </c>
      <c r="F5176" s="40"/>
      <c r="G5176" s="40"/>
      <c r="H5176" s="40"/>
      <c r="I5176" s="40"/>
      <c r="J5176" s="40"/>
      <c r="K5176" s="40"/>
      <c r="L5176" s="40"/>
      <c r="M5176" s="40"/>
    </row>
    <row r="5177" spans="1:13" ht="15.75" customHeight="1" x14ac:dyDescent="0.15">
      <c r="A5177" s="45"/>
      <c r="B5177" s="35"/>
      <c r="C5177" s="40"/>
      <c r="D5177" s="192" t="s">
        <v>10981</v>
      </c>
      <c r="E5177" s="193" t="s">
        <v>10982</v>
      </c>
      <c r="F5177" s="40"/>
      <c r="G5177" s="40"/>
      <c r="H5177" s="40"/>
      <c r="I5177" s="40"/>
      <c r="J5177" s="40"/>
      <c r="K5177" s="40"/>
      <c r="L5177" s="40"/>
      <c r="M5177" s="40"/>
    </row>
    <row r="5178" spans="1:13" ht="15.75" customHeight="1" x14ac:dyDescent="0.15">
      <c r="A5178" s="45"/>
      <c r="B5178" s="35"/>
      <c r="C5178" s="40"/>
      <c r="D5178" s="192" t="s">
        <v>10983</v>
      </c>
      <c r="E5178" s="193" t="s">
        <v>10984</v>
      </c>
      <c r="F5178" s="40"/>
      <c r="G5178" s="40"/>
      <c r="H5178" s="40"/>
      <c r="I5178" s="40"/>
      <c r="J5178" s="40"/>
      <c r="K5178" s="40"/>
      <c r="L5178" s="40"/>
      <c r="M5178" s="40"/>
    </row>
    <row r="5179" spans="1:13" ht="15.75" customHeight="1" x14ac:dyDescent="0.15">
      <c r="A5179" s="45"/>
      <c r="B5179" s="35"/>
      <c r="C5179" s="40"/>
      <c r="D5179" s="192" t="s">
        <v>10985</v>
      </c>
      <c r="E5179" s="193" t="s">
        <v>10986</v>
      </c>
      <c r="F5179" s="40"/>
      <c r="G5179" s="40"/>
      <c r="H5179" s="40"/>
      <c r="I5179" s="40"/>
      <c r="J5179" s="40"/>
      <c r="K5179" s="40"/>
      <c r="L5179" s="40"/>
      <c r="M5179" s="40"/>
    </row>
    <row r="5180" spans="1:13" ht="15.75" customHeight="1" x14ac:dyDescent="0.15">
      <c r="A5180" s="45"/>
      <c r="B5180" s="35"/>
      <c r="C5180" s="40"/>
      <c r="D5180" s="192" t="s">
        <v>10987</v>
      </c>
      <c r="E5180" s="193" t="s">
        <v>10988</v>
      </c>
      <c r="F5180" s="40"/>
      <c r="G5180" s="40"/>
      <c r="H5180" s="40"/>
      <c r="I5180" s="40"/>
      <c r="J5180" s="40"/>
      <c r="K5180" s="40"/>
      <c r="L5180" s="40"/>
      <c r="M5180" s="40"/>
    </row>
    <row r="5181" spans="1:13" ht="15.75" customHeight="1" x14ac:dyDescent="0.15">
      <c r="A5181" s="45"/>
      <c r="B5181" s="35"/>
      <c r="C5181" s="40"/>
      <c r="D5181" s="192" t="s">
        <v>10989</v>
      </c>
      <c r="E5181" s="193" t="s">
        <v>10990</v>
      </c>
      <c r="F5181" s="40"/>
      <c r="G5181" s="40"/>
      <c r="H5181" s="40"/>
      <c r="I5181" s="40"/>
      <c r="J5181" s="40"/>
      <c r="K5181" s="40"/>
      <c r="L5181" s="40"/>
      <c r="M5181" s="40"/>
    </row>
    <row r="5182" spans="1:13" ht="15.75" customHeight="1" x14ac:dyDescent="0.15">
      <c r="A5182" s="45"/>
      <c r="B5182" s="35"/>
      <c r="C5182" s="40"/>
      <c r="D5182" s="192" t="s">
        <v>10991</v>
      </c>
      <c r="E5182" s="193" t="s">
        <v>10992</v>
      </c>
      <c r="F5182" s="40"/>
      <c r="G5182" s="40"/>
      <c r="H5182" s="40"/>
      <c r="I5182" s="40"/>
      <c r="J5182" s="40"/>
      <c r="K5182" s="40"/>
      <c r="L5182" s="40"/>
      <c r="M5182" s="40"/>
    </row>
    <row r="5183" spans="1:13" ht="15.75" customHeight="1" x14ac:dyDescent="0.15">
      <c r="A5183" s="45"/>
      <c r="B5183" s="35"/>
      <c r="C5183" s="40"/>
      <c r="D5183" s="192" t="s">
        <v>10993</v>
      </c>
      <c r="E5183" s="193" t="s">
        <v>10994</v>
      </c>
      <c r="F5183" s="40"/>
      <c r="G5183" s="40"/>
      <c r="H5183" s="40"/>
      <c r="I5183" s="40"/>
      <c r="J5183" s="40"/>
      <c r="K5183" s="40"/>
      <c r="L5183" s="40"/>
      <c r="M5183" s="40"/>
    </row>
    <row r="5184" spans="1:13" ht="15.75" customHeight="1" x14ac:dyDescent="0.15">
      <c r="A5184" s="45"/>
      <c r="B5184" s="35"/>
      <c r="C5184" s="40"/>
      <c r="D5184" s="192" t="s">
        <v>10995</v>
      </c>
      <c r="E5184" s="193" t="s">
        <v>10996</v>
      </c>
      <c r="F5184" s="40"/>
      <c r="G5184" s="40"/>
      <c r="H5184" s="40"/>
      <c r="I5184" s="40"/>
      <c r="J5184" s="40"/>
      <c r="K5184" s="40"/>
      <c r="L5184" s="40"/>
      <c r="M5184" s="40"/>
    </row>
    <row r="5185" spans="1:13" ht="15.75" customHeight="1" x14ac:dyDescent="0.15">
      <c r="A5185" s="45"/>
      <c r="B5185" s="35"/>
      <c r="C5185" s="40"/>
      <c r="D5185" s="192" t="s">
        <v>10997</v>
      </c>
      <c r="E5185" s="193" t="s">
        <v>10998</v>
      </c>
      <c r="F5185" s="40"/>
      <c r="G5185" s="40"/>
      <c r="H5185" s="40"/>
      <c r="I5185" s="40"/>
      <c r="J5185" s="40"/>
      <c r="K5185" s="40"/>
      <c r="L5185" s="40"/>
      <c r="M5185" s="40"/>
    </row>
    <row r="5186" spans="1:13" ht="15.75" customHeight="1" x14ac:dyDescent="0.15">
      <c r="A5186" s="45"/>
      <c r="B5186" s="35"/>
      <c r="C5186" s="40"/>
      <c r="D5186" s="192" t="s">
        <v>10999</v>
      </c>
      <c r="E5186" s="193" t="s">
        <v>11000</v>
      </c>
      <c r="F5186" s="40"/>
      <c r="G5186" s="40"/>
      <c r="H5186" s="40"/>
      <c r="I5186" s="40"/>
      <c r="J5186" s="40"/>
      <c r="K5186" s="40"/>
      <c r="L5186" s="40"/>
      <c r="M5186" s="40"/>
    </row>
    <row r="5187" spans="1:13" ht="15.75" customHeight="1" x14ac:dyDescent="0.15">
      <c r="A5187" s="45"/>
      <c r="B5187" s="35"/>
      <c r="C5187" s="40"/>
      <c r="D5187" s="192" t="s">
        <v>11001</v>
      </c>
      <c r="E5187" s="193" t="s">
        <v>11002</v>
      </c>
      <c r="F5187" s="40"/>
      <c r="G5187" s="40"/>
      <c r="H5187" s="40"/>
      <c r="I5187" s="40"/>
      <c r="J5187" s="40"/>
      <c r="K5187" s="40"/>
      <c r="L5187" s="40"/>
      <c r="M5187" s="40"/>
    </row>
    <row r="5188" spans="1:13" ht="15.75" customHeight="1" x14ac:dyDescent="0.15">
      <c r="A5188" s="45"/>
      <c r="B5188" s="35"/>
      <c r="C5188" s="40"/>
      <c r="D5188" s="192" t="s">
        <v>11003</v>
      </c>
      <c r="E5188" s="193" t="s">
        <v>11004</v>
      </c>
      <c r="F5188" s="40"/>
      <c r="G5188" s="40"/>
      <c r="H5188" s="40"/>
      <c r="I5188" s="40"/>
      <c r="J5188" s="40"/>
      <c r="K5188" s="40"/>
      <c r="L5188" s="40"/>
      <c r="M5188" s="40"/>
    </row>
    <row r="5189" spans="1:13" ht="15.75" customHeight="1" x14ac:dyDescent="0.15">
      <c r="A5189" s="45"/>
      <c r="B5189" s="35"/>
      <c r="C5189" s="40"/>
      <c r="D5189" s="192" t="s">
        <v>11005</v>
      </c>
      <c r="E5189" s="193" t="s">
        <v>11006</v>
      </c>
      <c r="F5189" s="40"/>
      <c r="G5189" s="40"/>
      <c r="H5189" s="40"/>
      <c r="I5189" s="40"/>
      <c r="J5189" s="40"/>
      <c r="K5189" s="40"/>
      <c r="L5189" s="40"/>
      <c r="M5189" s="40"/>
    </row>
    <row r="5190" spans="1:13" ht="15.75" customHeight="1" x14ac:dyDescent="0.15">
      <c r="A5190" s="45"/>
      <c r="B5190" s="35"/>
      <c r="C5190" s="40"/>
      <c r="D5190" s="192" t="s">
        <v>11007</v>
      </c>
      <c r="E5190" s="193" t="s">
        <v>11008</v>
      </c>
      <c r="F5190" s="40"/>
      <c r="G5190" s="40"/>
      <c r="H5190" s="40"/>
      <c r="I5190" s="40"/>
      <c r="J5190" s="40"/>
      <c r="K5190" s="40"/>
      <c r="L5190" s="40"/>
      <c r="M5190" s="40"/>
    </row>
    <row r="5191" spans="1:13" ht="15.75" customHeight="1" x14ac:dyDescent="0.15">
      <c r="A5191" s="45"/>
      <c r="B5191" s="35"/>
      <c r="C5191" s="40"/>
      <c r="D5191" s="192" t="s">
        <v>11009</v>
      </c>
      <c r="E5191" s="193" t="s">
        <v>11010</v>
      </c>
      <c r="F5191" s="40"/>
      <c r="G5191" s="40"/>
      <c r="H5191" s="40"/>
      <c r="I5191" s="40"/>
      <c r="J5191" s="40"/>
      <c r="K5191" s="40"/>
      <c r="L5191" s="40"/>
      <c r="M5191" s="40"/>
    </row>
    <row r="5192" spans="1:13" ht="15.75" customHeight="1" x14ac:dyDescent="0.15">
      <c r="A5192" s="45"/>
      <c r="B5192" s="35"/>
      <c r="C5192" s="40"/>
      <c r="D5192" s="192" t="s">
        <v>11011</v>
      </c>
      <c r="E5192" s="193" t="s">
        <v>11012</v>
      </c>
      <c r="F5192" s="40"/>
      <c r="G5192" s="40"/>
      <c r="H5192" s="40"/>
      <c r="I5192" s="40"/>
      <c r="J5192" s="40"/>
      <c r="K5192" s="40"/>
      <c r="L5192" s="40"/>
      <c r="M5192" s="40"/>
    </row>
    <row r="5193" spans="1:13" ht="15.75" customHeight="1" x14ac:dyDescent="0.15">
      <c r="A5193" s="45"/>
      <c r="B5193" s="35"/>
      <c r="C5193" s="40"/>
      <c r="D5193" s="192" t="s">
        <v>11013</v>
      </c>
      <c r="E5193" s="193" t="s">
        <v>11014</v>
      </c>
      <c r="F5193" s="40"/>
      <c r="G5193" s="40"/>
      <c r="H5193" s="40"/>
      <c r="I5193" s="40"/>
      <c r="J5193" s="40"/>
      <c r="K5193" s="40"/>
      <c r="L5193" s="40"/>
      <c r="M5193" s="40"/>
    </row>
    <row r="5194" spans="1:13" ht="15.75" customHeight="1" x14ac:dyDescent="0.15">
      <c r="A5194" s="45"/>
      <c r="B5194" s="35"/>
      <c r="C5194" s="40"/>
      <c r="D5194" s="192" t="s">
        <v>11015</v>
      </c>
      <c r="E5194" s="193" t="s">
        <v>11016</v>
      </c>
      <c r="F5194" s="40"/>
      <c r="G5194" s="40"/>
      <c r="H5194" s="40"/>
      <c r="I5194" s="40"/>
      <c r="J5194" s="40"/>
      <c r="K5194" s="40"/>
      <c r="L5194" s="40"/>
      <c r="M5194" s="40"/>
    </row>
    <row r="5195" spans="1:13" ht="15.75" customHeight="1" x14ac:dyDescent="0.15">
      <c r="A5195" s="45"/>
      <c r="B5195" s="35"/>
      <c r="C5195" s="40"/>
      <c r="D5195" s="192" t="s">
        <v>11017</v>
      </c>
      <c r="E5195" s="193" t="s">
        <v>11018</v>
      </c>
      <c r="F5195" s="40"/>
      <c r="G5195" s="40"/>
      <c r="H5195" s="40"/>
      <c r="I5195" s="40"/>
      <c r="J5195" s="40"/>
      <c r="K5195" s="40"/>
      <c r="L5195" s="40"/>
      <c r="M5195" s="40"/>
    </row>
    <row r="5196" spans="1:13" ht="15.75" customHeight="1" x14ac:dyDescent="0.15">
      <c r="A5196" s="45"/>
      <c r="B5196" s="35"/>
      <c r="C5196" s="40"/>
      <c r="D5196" s="192" t="s">
        <v>10619</v>
      </c>
      <c r="E5196" s="193" t="s">
        <v>11019</v>
      </c>
      <c r="F5196" s="40"/>
      <c r="G5196" s="40"/>
      <c r="H5196" s="40"/>
      <c r="I5196" s="40"/>
      <c r="J5196" s="40"/>
      <c r="K5196" s="40"/>
      <c r="L5196" s="40"/>
      <c r="M5196" s="40"/>
    </row>
    <row r="5197" spans="1:13" ht="15.75" customHeight="1" x14ac:dyDescent="0.15">
      <c r="A5197" s="45"/>
      <c r="B5197" s="35"/>
      <c r="C5197" s="40"/>
      <c r="D5197" s="192" t="s">
        <v>11020</v>
      </c>
      <c r="E5197" s="193" t="s">
        <v>11021</v>
      </c>
      <c r="F5197" s="40"/>
      <c r="G5197" s="40"/>
      <c r="H5197" s="40"/>
      <c r="I5197" s="40"/>
      <c r="J5197" s="40"/>
      <c r="K5197" s="40"/>
      <c r="L5197" s="40"/>
      <c r="M5197" s="40"/>
    </row>
    <row r="5198" spans="1:13" ht="15.75" customHeight="1" x14ac:dyDescent="0.15">
      <c r="A5198" s="45"/>
      <c r="B5198" s="35"/>
      <c r="C5198" s="40"/>
      <c r="D5198" s="192" t="s">
        <v>11022</v>
      </c>
      <c r="E5198" s="193" t="s">
        <v>11023</v>
      </c>
      <c r="F5198" s="40"/>
      <c r="G5198" s="40"/>
      <c r="H5198" s="40"/>
      <c r="I5198" s="40"/>
      <c r="J5198" s="40"/>
      <c r="K5198" s="40"/>
      <c r="L5198" s="40"/>
      <c r="M5198" s="40"/>
    </row>
    <row r="5199" spans="1:13" ht="15.75" customHeight="1" x14ac:dyDescent="0.15">
      <c r="A5199" s="45"/>
      <c r="B5199" s="35"/>
      <c r="C5199" s="40"/>
      <c r="D5199" s="192" t="s">
        <v>11024</v>
      </c>
      <c r="E5199" s="193" t="s">
        <v>11025</v>
      </c>
      <c r="F5199" s="40"/>
      <c r="G5199" s="40"/>
      <c r="H5199" s="40"/>
      <c r="I5199" s="40"/>
      <c r="J5199" s="40"/>
      <c r="K5199" s="40"/>
      <c r="L5199" s="40"/>
      <c r="M5199" s="40"/>
    </row>
    <row r="5200" spans="1:13" ht="15.75" customHeight="1" x14ac:dyDescent="0.15">
      <c r="A5200" s="45"/>
      <c r="B5200" s="35"/>
      <c r="C5200" s="40"/>
      <c r="D5200" s="192" t="s">
        <v>11026</v>
      </c>
      <c r="E5200" s="193" t="s">
        <v>11027</v>
      </c>
      <c r="F5200" s="40"/>
      <c r="G5200" s="40"/>
      <c r="H5200" s="40"/>
      <c r="I5200" s="40"/>
      <c r="J5200" s="40"/>
      <c r="K5200" s="40"/>
      <c r="L5200" s="40"/>
      <c r="M5200" s="40"/>
    </row>
    <row r="5201" spans="1:13" ht="15.75" customHeight="1" x14ac:dyDescent="0.15">
      <c r="A5201" s="45"/>
      <c r="B5201" s="35"/>
      <c r="C5201" s="40"/>
      <c r="D5201" s="192" t="s">
        <v>11028</v>
      </c>
      <c r="E5201" s="193" t="s">
        <v>11029</v>
      </c>
      <c r="F5201" s="40"/>
      <c r="G5201" s="40"/>
      <c r="H5201" s="40"/>
      <c r="I5201" s="40"/>
      <c r="J5201" s="40"/>
      <c r="K5201" s="40"/>
      <c r="L5201" s="40"/>
      <c r="M5201" s="40"/>
    </row>
    <row r="5202" spans="1:13" ht="15.75" customHeight="1" x14ac:dyDescent="0.15">
      <c r="A5202" s="45"/>
      <c r="B5202" s="35"/>
      <c r="C5202" s="40"/>
      <c r="D5202" s="192" t="s">
        <v>11030</v>
      </c>
      <c r="E5202" s="193" t="s">
        <v>11031</v>
      </c>
      <c r="F5202" s="40"/>
      <c r="G5202" s="40"/>
      <c r="H5202" s="40"/>
      <c r="I5202" s="40"/>
      <c r="J5202" s="40"/>
      <c r="K5202" s="40"/>
      <c r="L5202" s="40"/>
      <c r="M5202" s="40"/>
    </row>
    <row r="5203" spans="1:13" ht="15.75" customHeight="1" x14ac:dyDescent="0.15">
      <c r="A5203" s="45"/>
      <c r="B5203" s="35"/>
      <c r="C5203" s="40"/>
      <c r="D5203" s="192" t="s">
        <v>11032</v>
      </c>
      <c r="E5203" s="193" t="s">
        <v>11033</v>
      </c>
      <c r="F5203" s="40"/>
      <c r="G5203" s="40"/>
      <c r="H5203" s="40"/>
      <c r="I5203" s="40"/>
      <c r="J5203" s="40"/>
      <c r="K5203" s="40"/>
      <c r="L5203" s="40"/>
      <c r="M5203" s="40"/>
    </row>
    <row r="5204" spans="1:13" ht="15.75" customHeight="1" x14ac:dyDescent="0.15">
      <c r="A5204" s="45"/>
      <c r="B5204" s="35"/>
      <c r="C5204" s="40"/>
      <c r="D5204" s="192" t="s">
        <v>11034</v>
      </c>
      <c r="E5204" s="193" t="s">
        <v>11035</v>
      </c>
      <c r="F5204" s="40"/>
      <c r="G5204" s="40"/>
      <c r="H5204" s="40"/>
      <c r="I5204" s="40"/>
      <c r="J5204" s="40"/>
      <c r="K5204" s="40"/>
      <c r="L5204" s="40"/>
      <c r="M5204" s="40"/>
    </row>
    <row r="5205" spans="1:13" ht="15.75" customHeight="1" x14ac:dyDescent="0.15">
      <c r="A5205" s="45"/>
      <c r="B5205" s="35"/>
      <c r="C5205" s="40"/>
      <c r="D5205" s="192" t="s">
        <v>11036</v>
      </c>
      <c r="E5205" s="193" t="s">
        <v>11037</v>
      </c>
      <c r="F5205" s="40"/>
      <c r="G5205" s="40"/>
      <c r="H5205" s="40"/>
      <c r="I5205" s="40"/>
      <c r="J5205" s="40"/>
      <c r="K5205" s="40"/>
      <c r="L5205" s="40"/>
      <c r="M5205" s="40"/>
    </row>
    <row r="5206" spans="1:13" ht="15.75" customHeight="1" x14ac:dyDescent="0.15">
      <c r="A5206" s="45"/>
      <c r="B5206" s="35"/>
      <c r="C5206" s="40"/>
      <c r="D5206" s="192" t="s">
        <v>11038</v>
      </c>
      <c r="E5206" s="193" t="s">
        <v>11039</v>
      </c>
      <c r="F5206" s="40"/>
      <c r="G5206" s="40"/>
      <c r="H5206" s="40"/>
      <c r="I5206" s="40"/>
      <c r="J5206" s="40"/>
      <c r="K5206" s="40"/>
      <c r="L5206" s="40"/>
      <c r="M5206" s="40"/>
    </row>
    <row r="5207" spans="1:13" ht="15.75" customHeight="1" x14ac:dyDescent="0.15">
      <c r="A5207" s="45"/>
      <c r="B5207" s="35"/>
      <c r="C5207" s="40"/>
      <c r="D5207" s="192" t="s">
        <v>11040</v>
      </c>
      <c r="E5207" s="193" t="s">
        <v>11041</v>
      </c>
      <c r="F5207" s="40"/>
      <c r="G5207" s="40"/>
      <c r="H5207" s="40"/>
      <c r="I5207" s="40"/>
      <c r="J5207" s="40"/>
      <c r="K5207" s="40"/>
      <c r="L5207" s="40"/>
      <c r="M5207" s="40"/>
    </row>
    <row r="5208" spans="1:13" ht="15.75" customHeight="1" x14ac:dyDescent="0.15">
      <c r="A5208" s="45"/>
      <c r="B5208" s="35"/>
      <c r="C5208" s="40"/>
      <c r="D5208" s="192" t="s">
        <v>11042</v>
      </c>
      <c r="E5208" s="193" t="s">
        <v>11043</v>
      </c>
      <c r="F5208" s="40"/>
      <c r="G5208" s="40"/>
      <c r="H5208" s="40"/>
      <c r="I5208" s="40"/>
      <c r="J5208" s="40"/>
      <c r="K5208" s="40"/>
      <c r="L5208" s="40"/>
      <c r="M5208" s="40"/>
    </row>
    <row r="5209" spans="1:13" ht="15.75" customHeight="1" x14ac:dyDescent="0.15">
      <c r="A5209" s="45"/>
      <c r="B5209" s="35"/>
      <c r="C5209" s="40"/>
      <c r="D5209" s="192" t="s">
        <v>11044</v>
      </c>
      <c r="E5209" s="193" t="s">
        <v>11045</v>
      </c>
      <c r="F5209" s="40"/>
      <c r="G5209" s="40"/>
      <c r="H5209" s="40"/>
      <c r="I5209" s="40"/>
      <c r="J5209" s="40"/>
      <c r="K5209" s="40"/>
      <c r="L5209" s="40"/>
      <c r="M5209" s="40"/>
    </row>
    <row r="5210" spans="1:13" ht="15.75" customHeight="1" x14ac:dyDescent="0.15">
      <c r="A5210" s="45"/>
      <c r="B5210" s="35"/>
      <c r="C5210" s="40"/>
      <c r="D5210" s="192" t="s">
        <v>11046</v>
      </c>
      <c r="E5210" s="193" t="s">
        <v>11047</v>
      </c>
      <c r="F5210" s="40"/>
      <c r="G5210" s="40"/>
      <c r="H5210" s="40"/>
      <c r="I5210" s="40"/>
      <c r="J5210" s="40"/>
      <c r="K5210" s="40"/>
      <c r="L5210" s="40"/>
      <c r="M5210" s="40"/>
    </row>
    <row r="5211" spans="1:13" ht="15.75" customHeight="1" x14ac:dyDescent="0.15">
      <c r="A5211" s="45"/>
      <c r="B5211" s="35"/>
      <c r="C5211" s="40"/>
      <c r="D5211" s="192" t="s">
        <v>11048</v>
      </c>
      <c r="E5211" s="193" t="s">
        <v>11049</v>
      </c>
      <c r="F5211" s="40"/>
      <c r="G5211" s="40"/>
      <c r="H5211" s="40"/>
      <c r="I5211" s="40"/>
      <c r="J5211" s="40"/>
      <c r="K5211" s="40"/>
      <c r="L5211" s="40"/>
      <c r="M5211" s="40"/>
    </row>
    <row r="5212" spans="1:13" ht="15.75" customHeight="1" x14ac:dyDescent="0.15">
      <c r="A5212" s="45"/>
      <c r="B5212" s="35"/>
      <c r="C5212" s="40"/>
      <c r="D5212" s="192" t="s">
        <v>11050</v>
      </c>
      <c r="E5212" s="193" t="s">
        <v>11051</v>
      </c>
      <c r="F5212" s="40"/>
      <c r="G5212" s="40"/>
      <c r="H5212" s="40"/>
      <c r="I5212" s="40"/>
      <c r="J5212" s="40"/>
      <c r="K5212" s="40"/>
      <c r="L5212" s="40"/>
      <c r="M5212" s="40"/>
    </row>
    <row r="5213" spans="1:13" ht="15.75" customHeight="1" x14ac:dyDescent="0.15">
      <c r="A5213" s="45"/>
      <c r="B5213" s="35"/>
      <c r="C5213" s="40"/>
      <c r="D5213" s="192" t="s">
        <v>11052</v>
      </c>
      <c r="E5213" s="193" t="s">
        <v>11053</v>
      </c>
      <c r="F5213" s="40"/>
      <c r="G5213" s="40"/>
      <c r="H5213" s="40"/>
      <c r="I5213" s="40"/>
      <c r="J5213" s="40"/>
      <c r="K5213" s="40"/>
      <c r="L5213" s="40"/>
      <c r="M5213" s="40"/>
    </row>
    <row r="5214" spans="1:13" ht="15.75" customHeight="1" x14ac:dyDescent="0.15">
      <c r="A5214" s="45"/>
      <c r="B5214" s="35"/>
      <c r="C5214" s="40"/>
      <c r="D5214" s="192" t="s">
        <v>11054</v>
      </c>
      <c r="E5214" s="193" t="s">
        <v>11055</v>
      </c>
      <c r="F5214" s="40"/>
      <c r="G5214" s="40"/>
      <c r="H5214" s="40"/>
      <c r="I5214" s="40"/>
      <c r="J5214" s="40"/>
      <c r="K5214" s="40"/>
      <c r="L5214" s="40"/>
      <c r="M5214" s="40"/>
    </row>
    <row r="5215" spans="1:13" ht="15.75" customHeight="1" x14ac:dyDescent="0.15">
      <c r="A5215" s="45"/>
      <c r="B5215" s="35"/>
      <c r="C5215" s="40"/>
      <c r="D5215" s="192" t="s">
        <v>11056</v>
      </c>
      <c r="E5215" s="193" t="s">
        <v>11057</v>
      </c>
      <c r="F5215" s="40"/>
      <c r="G5215" s="40"/>
      <c r="H5215" s="40"/>
      <c r="I5215" s="40"/>
      <c r="J5215" s="40"/>
      <c r="K5215" s="40"/>
      <c r="L5215" s="40"/>
      <c r="M5215" s="40"/>
    </row>
    <row r="5216" spans="1:13" ht="15.75" customHeight="1" x14ac:dyDescent="0.15">
      <c r="A5216" s="45"/>
      <c r="B5216" s="35"/>
      <c r="C5216" s="40"/>
      <c r="D5216" s="192" t="s">
        <v>11058</v>
      </c>
      <c r="E5216" s="193" t="s">
        <v>11059</v>
      </c>
      <c r="F5216" s="40"/>
      <c r="G5216" s="40"/>
      <c r="H5216" s="40"/>
      <c r="I5216" s="40"/>
      <c r="J5216" s="40"/>
      <c r="K5216" s="40"/>
      <c r="L5216" s="40"/>
      <c r="M5216" s="40"/>
    </row>
    <row r="5217" spans="1:13" ht="15.75" customHeight="1" x14ac:dyDescent="0.15">
      <c r="A5217" s="45"/>
      <c r="B5217" s="35"/>
      <c r="C5217" s="40"/>
      <c r="D5217" s="192" t="s">
        <v>11060</v>
      </c>
      <c r="E5217" s="193" t="s">
        <v>11061</v>
      </c>
      <c r="F5217" s="40"/>
      <c r="G5217" s="40"/>
      <c r="H5217" s="40"/>
      <c r="I5217" s="40"/>
      <c r="J5217" s="40"/>
      <c r="K5217" s="40"/>
      <c r="L5217" s="40"/>
      <c r="M5217" s="40"/>
    </row>
    <row r="5218" spans="1:13" ht="15.75" customHeight="1" x14ac:dyDescent="0.15">
      <c r="A5218" s="45"/>
      <c r="B5218" s="35"/>
      <c r="C5218" s="40"/>
      <c r="D5218" s="192" t="s">
        <v>11062</v>
      </c>
      <c r="E5218" s="193" t="s">
        <v>11063</v>
      </c>
      <c r="F5218" s="40"/>
      <c r="G5218" s="40"/>
      <c r="H5218" s="40"/>
      <c r="I5218" s="40"/>
      <c r="J5218" s="40"/>
      <c r="K5218" s="40"/>
      <c r="L5218" s="40"/>
      <c r="M5218" s="40"/>
    </row>
    <row r="5219" spans="1:13" ht="15.75" customHeight="1" x14ac:dyDescent="0.15">
      <c r="A5219" s="45"/>
      <c r="B5219" s="35"/>
      <c r="C5219" s="40"/>
      <c r="D5219" s="192" t="s">
        <v>11064</v>
      </c>
      <c r="E5219" s="193" t="s">
        <v>11065</v>
      </c>
      <c r="F5219" s="40"/>
      <c r="G5219" s="40"/>
      <c r="H5219" s="40"/>
      <c r="I5219" s="40"/>
      <c r="J5219" s="40"/>
      <c r="K5219" s="40"/>
      <c r="L5219" s="40"/>
      <c r="M5219" s="40"/>
    </row>
    <row r="5220" spans="1:13" ht="15.75" customHeight="1" x14ac:dyDescent="0.15">
      <c r="A5220" s="45"/>
      <c r="B5220" s="35"/>
      <c r="C5220" s="40"/>
      <c r="D5220" s="192" t="s">
        <v>11066</v>
      </c>
      <c r="E5220" s="193" t="s">
        <v>11067</v>
      </c>
      <c r="F5220" s="40"/>
      <c r="G5220" s="40"/>
      <c r="H5220" s="40"/>
      <c r="I5220" s="40"/>
      <c r="J5220" s="40"/>
      <c r="K5220" s="40"/>
      <c r="L5220" s="40"/>
      <c r="M5220" s="40"/>
    </row>
    <row r="5221" spans="1:13" ht="15.75" customHeight="1" x14ac:dyDescent="0.15">
      <c r="A5221" s="45"/>
      <c r="B5221" s="35"/>
      <c r="C5221" s="40"/>
      <c r="D5221" s="192" t="s">
        <v>11068</v>
      </c>
      <c r="E5221" s="193" t="s">
        <v>11069</v>
      </c>
      <c r="F5221" s="40"/>
      <c r="G5221" s="40"/>
      <c r="H5221" s="40"/>
      <c r="I5221" s="40"/>
      <c r="J5221" s="40"/>
      <c r="K5221" s="40"/>
      <c r="L5221" s="40"/>
      <c r="M5221" s="40"/>
    </row>
    <row r="5222" spans="1:13" ht="15.75" customHeight="1" x14ac:dyDescent="0.15">
      <c r="A5222" s="45"/>
      <c r="B5222" s="35"/>
      <c r="C5222" s="40"/>
      <c r="D5222" s="192" t="s">
        <v>11070</v>
      </c>
      <c r="E5222" s="193" t="s">
        <v>11071</v>
      </c>
      <c r="F5222" s="40"/>
      <c r="G5222" s="40"/>
      <c r="H5222" s="40"/>
      <c r="I5222" s="40"/>
      <c r="J5222" s="40"/>
      <c r="K5222" s="40"/>
      <c r="L5222" s="40"/>
      <c r="M5222" s="40"/>
    </row>
    <row r="5223" spans="1:13" ht="15.75" customHeight="1" x14ac:dyDescent="0.15">
      <c r="A5223" s="45"/>
      <c r="B5223" s="35"/>
      <c r="C5223" s="40"/>
      <c r="D5223" s="192" t="s">
        <v>11072</v>
      </c>
      <c r="E5223" s="193" t="s">
        <v>11073</v>
      </c>
      <c r="F5223" s="40"/>
      <c r="G5223" s="40"/>
      <c r="H5223" s="40"/>
      <c r="I5223" s="40"/>
      <c r="J5223" s="40"/>
      <c r="K5223" s="40"/>
      <c r="L5223" s="40"/>
      <c r="M5223" s="40"/>
    </row>
    <row r="5224" spans="1:13" ht="15.75" customHeight="1" x14ac:dyDescent="0.15">
      <c r="A5224" s="45"/>
      <c r="B5224" s="35"/>
      <c r="C5224" s="40"/>
      <c r="D5224" s="192" t="s">
        <v>11074</v>
      </c>
      <c r="E5224" s="193" t="s">
        <v>11075</v>
      </c>
      <c r="F5224" s="40"/>
      <c r="G5224" s="40"/>
      <c r="H5224" s="40"/>
      <c r="I5224" s="40"/>
      <c r="J5224" s="40"/>
      <c r="K5224" s="40"/>
      <c r="L5224" s="40"/>
      <c r="M5224" s="40"/>
    </row>
    <row r="5225" spans="1:13" ht="15.75" customHeight="1" x14ac:dyDescent="0.15">
      <c r="A5225" s="45"/>
      <c r="B5225" s="35"/>
      <c r="C5225" s="40"/>
      <c r="D5225" s="192" t="s">
        <v>11076</v>
      </c>
      <c r="E5225" s="193" t="s">
        <v>11077</v>
      </c>
      <c r="F5225" s="40"/>
      <c r="G5225" s="40"/>
      <c r="H5225" s="40"/>
      <c r="I5225" s="40"/>
      <c r="J5225" s="40"/>
      <c r="K5225" s="40"/>
      <c r="L5225" s="40"/>
      <c r="M5225" s="40"/>
    </row>
    <row r="5226" spans="1:13" ht="15.75" customHeight="1" x14ac:dyDescent="0.15">
      <c r="A5226" s="45"/>
      <c r="B5226" s="35"/>
      <c r="C5226" s="40"/>
      <c r="D5226" s="192" t="s">
        <v>11078</v>
      </c>
      <c r="E5226" s="193" t="s">
        <v>11079</v>
      </c>
      <c r="F5226" s="40"/>
      <c r="G5226" s="40"/>
      <c r="H5226" s="40"/>
      <c r="I5226" s="40"/>
      <c r="J5226" s="40"/>
      <c r="K5226" s="40"/>
      <c r="L5226" s="40"/>
      <c r="M5226" s="40"/>
    </row>
    <row r="5227" spans="1:13" ht="15.75" customHeight="1" x14ac:dyDescent="0.15">
      <c r="A5227" s="45"/>
      <c r="B5227" s="35"/>
      <c r="C5227" s="40"/>
      <c r="D5227" s="192" t="s">
        <v>11080</v>
      </c>
      <c r="E5227" s="193" t="s">
        <v>11081</v>
      </c>
      <c r="F5227" s="40"/>
      <c r="G5227" s="40"/>
      <c r="H5227" s="40"/>
      <c r="I5227" s="40"/>
      <c r="J5227" s="40"/>
      <c r="K5227" s="40"/>
      <c r="L5227" s="40"/>
      <c r="M5227" s="40"/>
    </row>
    <row r="5228" spans="1:13" ht="15.75" customHeight="1" x14ac:dyDescent="0.15">
      <c r="A5228" s="45"/>
      <c r="B5228" s="35"/>
      <c r="C5228" s="40"/>
      <c r="D5228" s="192" t="s">
        <v>11082</v>
      </c>
      <c r="E5228" s="193" t="s">
        <v>11083</v>
      </c>
      <c r="F5228" s="40"/>
      <c r="G5228" s="40"/>
      <c r="H5228" s="40"/>
      <c r="I5228" s="40"/>
      <c r="J5228" s="40"/>
      <c r="K5228" s="40"/>
      <c r="L5228" s="40"/>
      <c r="M5228" s="40"/>
    </row>
    <row r="5229" spans="1:13" ht="15.75" customHeight="1" x14ac:dyDescent="0.15">
      <c r="A5229" s="45"/>
      <c r="B5229" s="35"/>
      <c r="C5229" s="40"/>
      <c r="D5229" s="192" t="s">
        <v>11084</v>
      </c>
      <c r="E5229" s="193" t="s">
        <v>11085</v>
      </c>
      <c r="F5229" s="40"/>
      <c r="G5229" s="40"/>
      <c r="H5229" s="40"/>
      <c r="I5229" s="40"/>
      <c r="J5229" s="40"/>
      <c r="K5229" s="40"/>
      <c r="L5229" s="40"/>
      <c r="M5229" s="40"/>
    </row>
    <row r="5230" spans="1:13" ht="15.75" customHeight="1" x14ac:dyDescent="0.15">
      <c r="A5230" s="45"/>
      <c r="B5230" s="35"/>
      <c r="C5230" s="40"/>
      <c r="D5230" s="192" t="s">
        <v>11086</v>
      </c>
      <c r="E5230" s="193" t="s">
        <v>11087</v>
      </c>
      <c r="F5230" s="40"/>
      <c r="G5230" s="40"/>
      <c r="H5230" s="40"/>
      <c r="I5230" s="40"/>
      <c r="J5230" s="40"/>
      <c r="K5230" s="40"/>
      <c r="L5230" s="40"/>
      <c r="M5230" s="40"/>
    </row>
    <row r="5231" spans="1:13" ht="15.75" customHeight="1" x14ac:dyDescent="0.15">
      <c r="A5231" s="45"/>
      <c r="B5231" s="35"/>
      <c r="C5231" s="40"/>
      <c r="D5231" s="192" t="s">
        <v>11088</v>
      </c>
      <c r="E5231" s="193" t="s">
        <v>11089</v>
      </c>
      <c r="F5231" s="40"/>
      <c r="G5231" s="40"/>
      <c r="H5231" s="40"/>
      <c r="I5231" s="40"/>
      <c r="J5231" s="40"/>
      <c r="K5231" s="40"/>
      <c r="L5231" s="40"/>
      <c r="M5231" s="40"/>
    </row>
    <row r="5232" spans="1:13" ht="15.75" customHeight="1" x14ac:dyDescent="0.15">
      <c r="A5232" s="45"/>
      <c r="B5232" s="35"/>
      <c r="C5232" s="40"/>
      <c r="D5232" s="192" t="s">
        <v>11090</v>
      </c>
      <c r="E5232" s="193" t="s">
        <v>11091</v>
      </c>
      <c r="F5232" s="40"/>
      <c r="G5232" s="40"/>
      <c r="H5232" s="40"/>
      <c r="I5232" s="40"/>
      <c r="J5232" s="40"/>
      <c r="K5232" s="40"/>
      <c r="L5232" s="40"/>
      <c r="M5232" s="40"/>
    </row>
    <row r="5233" spans="1:13" ht="15.75" customHeight="1" x14ac:dyDescent="0.15">
      <c r="A5233" s="45"/>
      <c r="B5233" s="35"/>
      <c r="C5233" s="40"/>
      <c r="D5233" s="192" t="s">
        <v>11092</v>
      </c>
      <c r="E5233" s="193" t="s">
        <v>11093</v>
      </c>
      <c r="F5233" s="40"/>
      <c r="G5233" s="40"/>
      <c r="H5233" s="40"/>
      <c r="I5233" s="40"/>
      <c r="J5233" s="40"/>
      <c r="K5233" s="40"/>
      <c r="L5233" s="40"/>
      <c r="M5233" s="40"/>
    </row>
    <row r="5234" spans="1:13" ht="15.75" customHeight="1" x14ac:dyDescent="0.15">
      <c r="A5234" s="45"/>
      <c r="B5234" s="35"/>
      <c r="C5234" s="40"/>
      <c r="D5234" s="192" t="s">
        <v>11094</v>
      </c>
      <c r="E5234" s="193" t="s">
        <v>11095</v>
      </c>
      <c r="F5234" s="40"/>
      <c r="G5234" s="40"/>
      <c r="H5234" s="40"/>
      <c r="I5234" s="40"/>
      <c r="J5234" s="40"/>
      <c r="K5234" s="40"/>
      <c r="L5234" s="40"/>
      <c r="M5234" s="40"/>
    </row>
    <row r="5235" spans="1:13" ht="15.75" customHeight="1" x14ac:dyDescent="0.15">
      <c r="A5235" s="45"/>
      <c r="B5235" s="35"/>
      <c r="C5235" s="40"/>
      <c r="D5235" s="192" t="s">
        <v>11096</v>
      </c>
      <c r="E5235" s="193" t="s">
        <v>11097</v>
      </c>
      <c r="F5235" s="40"/>
      <c r="G5235" s="40"/>
      <c r="H5235" s="40"/>
      <c r="I5235" s="40"/>
      <c r="J5235" s="40"/>
      <c r="K5235" s="40"/>
      <c r="L5235" s="40"/>
      <c r="M5235" s="40"/>
    </row>
    <row r="5236" spans="1:13" ht="15.75" customHeight="1" x14ac:dyDescent="0.15">
      <c r="A5236" s="45"/>
      <c r="B5236" s="35"/>
      <c r="C5236" s="40"/>
      <c r="D5236" s="192" t="s">
        <v>11098</v>
      </c>
      <c r="E5236" s="193" t="s">
        <v>11099</v>
      </c>
      <c r="F5236" s="40"/>
      <c r="G5236" s="40"/>
      <c r="H5236" s="40"/>
      <c r="I5236" s="40"/>
      <c r="J5236" s="40"/>
      <c r="K5236" s="40"/>
      <c r="L5236" s="40"/>
      <c r="M5236" s="40"/>
    </row>
    <row r="5237" spans="1:13" ht="15.75" customHeight="1" x14ac:dyDescent="0.15">
      <c r="A5237" s="45"/>
      <c r="B5237" s="35"/>
      <c r="C5237" s="40"/>
      <c r="D5237" s="192" t="s">
        <v>11100</v>
      </c>
      <c r="E5237" s="193" t="s">
        <v>11101</v>
      </c>
      <c r="F5237" s="40"/>
      <c r="G5237" s="40"/>
      <c r="H5237" s="40"/>
      <c r="I5237" s="40"/>
      <c r="J5237" s="40"/>
      <c r="K5237" s="40"/>
      <c r="L5237" s="40"/>
      <c r="M5237" s="40"/>
    </row>
    <row r="5238" spans="1:13" ht="15.75" customHeight="1" x14ac:dyDescent="0.15">
      <c r="A5238" s="45"/>
      <c r="B5238" s="35"/>
      <c r="C5238" s="40"/>
      <c r="D5238" s="192" t="s">
        <v>11102</v>
      </c>
      <c r="E5238" s="193" t="s">
        <v>11103</v>
      </c>
      <c r="F5238" s="40"/>
      <c r="G5238" s="40"/>
      <c r="H5238" s="40"/>
      <c r="I5238" s="40"/>
      <c r="J5238" s="40"/>
      <c r="K5238" s="40"/>
      <c r="L5238" s="40"/>
      <c r="M5238" s="40"/>
    </row>
    <row r="5239" spans="1:13" ht="15.75" customHeight="1" x14ac:dyDescent="0.15">
      <c r="A5239" s="45"/>
      <c r="B5239" s="35"/>
      <c r="C5239" s="40"/>
      <c r="D5239" s="192" t="s">
        <v>11104</v>
      </c>
      <c r="E5239" s="193" t="s">
        <v>11105</v>
      </c>
      <c r="F5239" s="40"/>
      <c r="G5239" s="40"/>
      <c r="H5239" s="40"/>
      <c r="I5239" s="40"/>
      <c r="J5239" s="40"/>
      <c r="K5239" s="40"/>
      <c r="L5239" s="40"/>
      <c r="M5239" s="40"/>
    </row>
    <row r="5240" spans="1:13" ht="15.75" customHeight="1" x14ac:dyDescent="0.15">
      <c r="A5240" s="45"/>
      <c r="B5240" s="35"/>
      <c r="C5240" s="40"/>
      <c r="D5240" s="192" t="s">
        <v>11106</v>
      </c>
      <c r="E5240" s="193" t="s">
        <v>11107</v>
      </c>
      <c r="F5240" s="40"/>
      <c r="G5240" s="40"/>
      <c r="H5240" s="40"/>
      <c r="I5240" s="40"/>
      <c r="J5240" s="40"/>
      <c r="K5240" s="40"/>
      <c r="L5240" s="40"/>
      <c r="M5240" s="40"/>
    </row>
    <row r="5241" spans="1:13" ht="15.75" customHeight="1" x14ac:dyDescent="0.15">
      <c r="A5241" s="45"/>
      <c r="B5241" s="35"/>
      <c r="C5241" s="40"/>
      <c r="D5241" s="192" t="s">
        <v>11108</v>
      </c>
      <c r="E5241" s="193" t="s">
        <v>11109</v>
      </c>
      <c r="F5241" s="40"/>
      <c r="G5241" s="40"/>
      <c r="H5241" s="40"/>
      <c r="I5241" s="40"/>
      <c r="J5241" s="40"/>
      <c r="K5241" s="40"/>
      <c r="L5241" s="40"/>
      <c r="M5241" s="40"/>
    </row>
    <row r="5242" spans="1:13" ht="15.75" customHeight="1" x14ac:dyDescent="0.15">
      <c r="A5242" s="45"/>
      <c r="B5242" s="35"/>
      <c r="C5242" s="40"/>
      <c r="D5242" s="192" t="s">
        <v>11110</v>
      </c>
      <c r="E5242" s="193" t="s">
        <v>11111</v>
      </c>
      <c r="F5242" s="40"/>
      <c r="G5242" s="40"/>
      <c r="H5242" s="40"/>
      <c r="I5242" s="40"/>
      <c r="J5242" s="40"/>
      <c r="K5242" s="40"/>
      <c r="L5242" s="40"/>
      <c r="M5242" s="40"/>
    </row>
    <row r="5243" spans="1:13" ht="15.75" customHeight="1" x14ac:dyDescent="0.15">
      <c r="A5243" s="45"/>
      <c r="B5243" s="35"/>
      <c r="C5243" s="40"/>
      <c r="D5243" s="192" t="s">
        <v>11112</v>
      </c>
      <c r="E5243" s="193" t="s">
        <v>11113</v>
      </c>
      <c r="F5243" s="40"/>
      <c r="G5243" s="40"/>
      <c r="H5243" s="40"/>
      <c r="I5243" s="40"/>
      <c r="J5243" s="40"/>
      <c r="K5243" s="40"/>
      <c r="L5243" s="40"/>
      <c r="M5243" s="40"/>
    </row>
    <row r="5244" spans="1:13" ht="15.75" customHeight="1" x14ac:dyDescent="0.15">
      <c r="A5244" s="45"/>
      <c r="B5244" s="35"/>
      <c r="C5244" s="40"/>
      <c r="D5244" s="192" t="s">
        <v>11114</v>
      </c>
      <c r="E5244" s="193" t="s">
        <v>11115</v>
      </c>
      <c r="F5244" s="40"/>
      <c r="G5244" s="40"/>
      <c r="H5244" s="40"/>
      <c r="I5244" s="40"/>
      <c r="J5244" s="40"/>
      <c r="K5244" s="40"/>
      <c r="L5244" s="40"/>
      <c r="M5244" s="40"/>
    </row>
    <row r="5245" spans="1:13" ht="15.75" customHeight="1" x14ac:dyDescent="0.15">
      <c r="A5245" s="45"/>
      <c r="B5245" s="35"/>
      <c r="C5245" s="40"/>
      <c r="D5245" s="192" t="s">
        <v>11116</v>
      </c>
      <c r="E5245" s="193" t="s">
        <v>11117</v>
      </c>
      <c r="F5245" s="40"/>
      <c r="G5245" s="40"/>
      <c r="H5245" s="40"/>
      <c r="I5245" s="40"/>
      <c r="J5245" s="40"/>
      <c r="K5245" s="40"/>
      <c r="L5245" s="40"/>
      <c r="M5245" s="40"/>
    </row>
    <row r="5246" spans="1:13" ht="15.75" customHeight="1" x14ac:dyDescent="0.15">
      <c r="A5246" s="45"/>
      <c r="B5246" s="35"/>
      <c r="C5246" s="40"/>
      <c r="D5246" s="192" t="s">
        <v>11118</v>
      </c>
      <c r="E5246" s="193" t="s">
        <v>11119</v>
      </c>
      <c r="F5246" s="40"/>
      <c r="G5246" s="40"/>
      <c r="H5246" s="40"/>
      <c r="I5246" s="40"/>
      <c r="J5246" s="40"/>
      <c r="K5246" s="40"/>
      <c r="L5246" s="40"/>
      <c r="M5246" s="40"/>
    </row>
    <row r="5247" spans="1:13" ht="15.75" customHeight="1" x14ac:dyDescent="0.15">
      <c r="A5247" s="45"/>
      <c r="B5247" s="35"/>
      <c r="C5247" s="40"/>
      <c r="D5247" s="192" t="s">
        <v>11120</v>
      </c>
      <c r="E5247" s="193" t="s">
        <v>11121</v>
      </c>
      <c r="F5247" s="40"/>
      <c r="G5247" s="40"/>
      <c r="H5247" s="40"/>
      <c r="I5247" s="40"/>
      <c r="J5247" s="40"/>
      <c r="K5247" s="40"/>
      <c r="L5247" s="40"/>
      <c r="M5247" s="40"/>
    </row>
    <row r="5248" spans="1:13" ht="15.75" customHeight="1" x14ac:dyDescent="0.15">
      <c r="A5248" s="45"/>
      <c r="B5248" s="35"/>
      <c r="C5248" s="40"/>
      <c r="D5248" s="192" t="s">
        <v>11122</v>
      </c>
      <c r="E5248" s="193" t="s">
        <v>11123</v>
      </c>
      <c r="F5248" s="40"/>
      <c r="G5248" s="40"/>
      <c r="H5248" s="40"/>
      <c r="I5248" s="40"/>
      <c r="J5248" s="40"/>
      <c r="K5248" s="40"/>
      <c r="L5248" s="40"/>
      <c r="M5248" s="40"/>
    </row>
    <row r="5249" spans="1:13" ht="15.75" customHeight="1" x14ac:dyDescent="0.15">
      <c r="A5249" s="45"/>
      <c r="B5249" s="35"/>
      <c r="C5249" s="40"/>
      <c r="D5249" s="192" t="s">
        <v>11124</v>
      </c>
      <c r="E5249" s="193" t="s">
        <v>11125</v>
      </c>
      <c r="F5249" s="40"/>
      <c r="G5249" s="40"/>
      <c r="H5249" s="40"/>
      <c r="I5249" s="40"/>
      <c r="J5249" s="40"/>
      <c r="K5249" s="40"/>
      <c r="L5249" s="40"/>
      <c r="M5249" s="40"/>
    </row>
    <row r="5250" spans="1:13" ht="15.75" customHeight="1" x14ac:dyDescent="0.15">
      <c r="A5250" s="45"/>
      <c r="B5250" s="35"/>
      <c r="C5250" s="40"/>
      <c r="D5250" s="192" t="s">
        <v>11126</v>
      </c>
      <c r="E5250" s="193" t="s">
        <v>11127</v>
      </c>
      <c r="F5250" s="40"/>
      <c r="G5250" s="40"/>
      <c r="H5250" s="40"/>
      <c r="I5250" s="40"/>
      <c r="J5250" s="40"/>
      <c r="K5250" s="40"/>
      <c r="L5250" s="40"/>
      <c r="M5250" s="40"/>
    </row>
    <row r="5251" spans="1:13" ht="15.75" customHeight="1" x14ac:dyDescent="0.15">
      <c r="A5251" s="45"/>
      <c r="B5251" s="35"/>
      <c r="C5251" s="40"/>
      <c r="D5251" s="192" t="s">
        <v>11128</v>
      </c>
      <c r="E5251" s="193" t="s">
        <v>11129</v>
      </c>
      <c r="F5251" s="40"/>
      <c r="G5251" s="40"/>
      <c r="H5251" s="40"/>
      <c r="I5251" s="40"/>
      <c r="J5251" s="40"/>
      <c r="K5251" s="40"/>
      <c r="L5251" s="40"/>
      <c r="M5251" s="40"/>
    </row>
    <row r="5252" spans="1:13" ht="15.75" customHeight="1" x14ac:dyDescent="0.15">
      <c r="A5252" s="45"/>
      <c r="B5252" s="35"/>
      <c r="C5252" s="40"/>
      <c r="D5252" s="192" t="s">
        <v>11130</v>
      </c>
      <c r="E5252" s="193" t="s">
        <v>11131</v>
      </c>
      <c r="F5252" s="40"/>
      <c r="G5252" s="40"/>
      <c r="H5252" s="40"/>
      <c r="I5252" s="40"/>
      <c r="J5252" s="40"/>
      <c r="K5252" s="40"/>
      <c r="L5252" s="40"/>
      <c r="M5252" s="40"/>
    </row>
    <row r="5253" spans="1:13" ht="15.75" customHeight="1" x14ac:dyDescent="0.15">
      <c r="A5253" s="45"/>
      <c r="B5253" s="35"/>
      <c r="C5253" s="40"/>
      <c r="D5253" s="192" t="s">
        <v>11132</v>
      </c>
      <c r="E5253" s="193" t="s">
        <v>11133</v>
      </c>
      <c r="F5253" s="40"/>
      <c r="G5253" s="40"/>
      <c r="H5253" s="40"/>
      <c r="I5253" s="40"/>
      <c r="J5253" s="40"/>
      <c r="K5253" s="40"/>
      <c r="L5253" s="40"/>
      <c r="M5253" s="40"/>
    </row>
    <row r="5254" spans="1:13" ht="15.75" customHeight="1" x14ac:dyDescent="0.15">
      <c r="A5254" s="45"/>
      <c r="B5254" s="35"/>
      <c r="C5254" s="40"/>
      <c r="D5254" s="192" t="s">
        <v>11134</v>
      </c>
      <c r="E5254" s="193" t="s">
        <v>11135</v>
      </c>
      <c r="F5254" s="40"/>
      <c r="G5254" s="40"/>
      <c r="H5254" s="40"/>
      <c r="I5254" s="40"/>
      <c r="J5254" s="40"/>
      <c r="K5254" s="40"/>
      <c r="L5254" s="40"/>
      <c r="M5254" s="40"/>
    </row>
    <row r="5255" spans="1:13" ht="15.75" customHeight="1" x14ac:dyDescent="0.15">
      <c r="A5255" s="45"/>
      <c r="B5255" s="35"/>
      <c r="C5255" s="40"/>
      <c r="D5255" s="192" t="s">
        <v>11136</v>
      </c>
      <c r="E5255" s="193" t="s">
        <v>11137</v>
      </c>
      <c r="F5255" s="40"/>
      <c r="G5255" s="40"/>
      <c r="H5255" s="40"/>
      <c r="I5255" s="40"/>
      <c r="J5255" s="40"/>
      <c r="K5255" s="40"/>
      <c r="L5255" s="40"/>
      <c r="M5255" s="40"/>
    </row>
    <row r="5256" spans="1:13" ht="15.75" customHeight="1" x14ac:dyDescent="0.15">
      <c r="A5256" s="45"/>
      <c r="B5256" s="35"/>
      <c r="C5256" s="40"/>
      <c r="D5256" s="192" t="s">
        <v>11138</v>
      </c>
      <c r="E5256" s="193" t="s">
        <v>11139</v>
      </c>
      <c r="F5256" s="40"/>
      <c r="G5256" s="40"/>
      <c r="H5256" s="40"/>
      <c r="I5256" s="40"/>
      <c r="J5256" s="40"/>
      <c r="K5256" s="40"/>
      <c r="L5256" s="40"/>
      <c r="M5256" s="40"/>
    </row>
    <row r="5257" spans="1:13" ht="15.75" customHeight="1" x14ac:dyDescent="0.15">
      <c r="A5257" s="45"/>
      <c r="B5257" s="35"/>
      <c r="C5257" s="40"/>
      <c r="D5257" s="192" t="s">
        <v>11140</v>
      </c>
      <c r="E5257" s="193" t="s">
        <v>11141</v>
      </c>
      <c r="F5257" s="40"/>
      <c r="G5257" s="40"/>
      <c r="H5257" s="40"/>
      <c r="I5257" s="40"/>
      <c r="J5257" s="40"/>
      <c r="K5257" s="40"/>
      <c r="L5257" s="40"/>
      <c r="M5257" s="40"/>
    </row>
    <row r="5258" spans="1:13" ht="15.75" customHeight="1" x14ac:dyDescent="0.15">
      <c r="A5258" s="45"/>
      <c r="B5258" s="35"/>
      <c r="C5258" s="40"/>
      <c r="D5258" s="192" t="s">
        <v>11142</v>
      </c>
      <c r="E5258" s="193" t="s">
        <v>11143</v>
      </c>
      <c r="F5258" s="40"/>
      <c r="G5258" s="40"/>
      <c r="H5258" s="40"/>
      <c r="I5258" s="40"/>
      <c r="J5258" s="40"/>
      <c r="K5258" s="40"/>
      <c r="L5258" s="40"/>
      <c r="M5258" s="40"/>
    </row>
    <row r="5259" spans="1:13" ht="15.75" customHeight="1" x14ac:dyDescent="0.15">
      <c r="A5259" s="45"/>
      <c r="B5259" s="35"/>
      <c r="C5259" s="40"/>
      <c r="D5259" s="192" t="s">
        <v>11144</v>
      </c>
      <c r="E5259" s="193" t="s">
        <v>11145</v>
      </c>
      <c r="F5259" s="40"/>
      <c r="G5259" s="40"/>
      <c r="H5259" s="40"/>
      <c r="I5259" s="40"/>
      <c r="J5259" s="40"/>
      <c r="K5259" s="40"/>
      <c r="L5259" s="40"/>
      <c r="M5259" s="40"/>
    </row>
    <row r="5260" spans="1:13" ht="15.75" customHeight="1" x14ac:dyDescent="0.15">
      <c r="A5260" s="45"/>
      <c r="B5260" s="35"/>
      <c r="C5260" s="40"/>
      <c r="D5260" s="192" t="s">
        <v>11146</v>
      </c>
      <c r="E5260" s="193" t="s">
        <v>11147</v>
      </c>
      <c r="F5260" s="40"/>
      <c r="G5260" s="40"/>
      <c r="H5260" s="40"/>
      <c r="I5260" s="40"/>
      <c r="J5260" s="40"/>
      <c r="K5260" s="40"/>
      <c r="L5260" s="40"/>
      <c r="M5260" s="40"/>
    </row>
    <row r="5261" spans="1:13" ht="15.75" customHeight="1" x14ac:dyDescent="0.15">
      <c r="A5261" s="45"/>
      <c r="B5261" s="35"/>
      <c r="C5261" s="40"/>
      <c r="D5261" s="192" t="s">
        <v>11148</v>
      </c>
      <c r="E5261" s="193" t="s">
        <v>11149</v>
      </c>
      <c r="F5261" s="40"/>
      <c r="G5261" s="40"/>
      <c r="H5261" s="40"/>
      <c r="I5261" s="40"/>
      <c r="J5261" s="40"/>
      <c r="K5261" s="40"/>
      <c r="L5261" s="40"/>
      <c r="M5261" s="40"/>
    </row>
    <row r="5262" spans="1:13" ht="15.75" customHeight="1" x14ac:dyDescent="0.15">
      <c r="A5262" s="45"/>
      <c r="B5262" s="35"/>
      <c r="C5262" s="40"/>
      <c r="D5262" s="192" t="s">
        <v>11150</v>
      </c>
      <c r="E5262" s="193" t="s">
        <v>11151</v>
      </c>
      <c r="F5262" s="40"/>
      <c r="G5262" s="40"/>
      <c r="H5262" s="40"/>
      <c r="I5262" s="40"/>
      <c r="J5262" s="40"/>
      <c r="K5262" s="40"/>
      <c r="L5262" s="40"/>
      <c r="M5262" s="40"/>
    </row>
    <row r="5263" spans="1:13" ht="15.75" customHeight="1" x14ac:dyDescent="0.15">
      <c r="A5263" s="45"/>
      <c r="B5263" s="35"/>
      <c r="C5263" s="40"/>
      <c r="D5263" s="192" t="s">
        <v>11152</v>
      </c>
      <c r="E5263" s="193" t="s">
        <v>11153</v>
      </c>
      <c r="F5263" s="40"/>
      <c r="G5263" s="40"/>
      <c r="H5263" s="40"/>
      <c r="I5263" s="40"/>
      <c r="J5263" s="40"/>
      <c r="K5263" s="40"/>
      <c r="L5263" s="40"/>
      <c r="M5263" s="40"/>
    </row>
    <row r="5264" spans="1:13" ht="15.75" customHeight="1" x14ac:dyDescent="0.15">
      <c r="A5264" s="45"/>
      <c r="B5264" s="35"/>
      <c r="C5264" s="40"/>
      <c r="D5264" s="192" t="s">
        <v>11154</v>
      </c>
      <c r="E5264" s="193" t="s">
        <v>11155</v>
      </c>
      <c r="F5264" s="40"/>
      <c r="G5264" s="40"/>
      <c r="H5264" s="40"/>
      <c r="I5264" s="40"/>
      <c r="J5264" s="40"/>
      <c r="K5264" s="40"/>
      <c r="L5264" s="40"/>
      <c r="M5264" s="40"/>
    </row>
    <row r="5265" spans="1:13" ht="15.75" customHeight="1" x14ac:dyDescent="0.15">
      <c r="A5265" s="45"/>
      <c r="B5265" s="35"/>
      <c r="C5265" s="40"/>
      <c r="D5265" s="192" t="s">
        <v>11156</v>
      </c>
      <c r="E5265" s="193" t="s">
        <v>11157</v>
      </c>
      <c r="F5265" s="40"/>
      <c r="G5265" s="40"/>
      <c r="H5265" s="40"/>
      <c r="I5265" s="40"/>
      <c r="J5265" s="40"/>
      <c r="K5265" s="40"/>
      <c r="L5265" s="40"/>
      <c r="M5265" s="40"/>
    </row>
    <row r="5266" spans="1:13" ht="15.75" customHeight="1" x14ac:dyDescent="0.15">
      <c r="A5266" s="45"/>
      <c r="B5266" s="35"/>
      <c r="C5266" s="40"/>
      <c r="D5266" s="192" t="s">
        <v>11158</v>
      </c>
      <c r="E5266" s="193" t="s">
        <v>11159</v>
      </c>
      <c r="F5266" s="40"/>
      <c r="G5266" s="40"/>
      <c r="H5266" s="40"/>
      <c r="I5266" s="40"/>
      <c r="J5266" s="40"/>
      <c r="K5266" s="40"/>
      <c r="L5266" s="40"/>
      <c r="M5266" s="40"/>
    </row>
    <row r="5267" spans="1:13" ht="15.75" customHeight="1" x14ac:dyDescent="0.15">
      <c r="A5267" s="45"/>
      <c r="B5267" s="35"/>
      <c r="C5267" s="40"/>
      <c r="D5267" s="192" t="s">
        <v>11160</v>
      </c>
      <c r="E5267" s="193" t="s">
        <v>11161</v>
      </c>
      <c r="F5267" s="40"/>
      <c r="G5267" s="40"/>
      <c r="H5267" s="40"/>
      <c r="I5267" s="40"/>
      <c r="J5267" s="40"/>
      <c r="K5267" s="40"/>
      <c r="L5267" s="40"/>
      <c r="M5267" s="40"/>
    </row>
    <row r="5268" spans="1:13" ht="15.75" customHeight="1" x14ac:dyDescent="0.15">
      <c r="A5268" s="45"/>
      <c r="B5268" s="35"/>
      <c r="C5268" s="40"/>
      <c r="D5268" s="192" t="s">
        <v>11162</v>
      </c>
      <c r="E5268" s="193" t="s">
        <v>11163</v>
      </c>
      <c r="F5268" s="40"/>
      <c r="G5268" s="40"/>
      <c r="H5268" s="40"/>
      <c r="I5268" s="40"/>
      <c r="J5268" s="40"/>
      <c r="K5268" s="40"/>
      <c r="L5268" s="40"/>
      <c r="M5268" s="40"/>
    </row>
    <row r="5269" spans="1:13" ht="15.75" customHeight="1" x14ac:dyDescent="0.15">
      <c r="A5269" s="45"/>
      <c r="B5269" s="35"/>
      <c r="C5269" s="40"/>
      <c r="D5269" s="192" t="s">
        <v>11164</v>
      </c>
      <c r="E5269" s="193" t="s">
        <v>11165</v>
      </c>
      <c r="F5269" s="40"/>
      <c r="G5269" s="40"/>
      <c r="H5269" s="40"/>
      <c r="I5269" s="40"/>
      <c r="J5269" s="40"/>
      <c r="K5269" s="40"/>
      <c r="L5269" s="40"/>
      <c r="M5269" s="40"/>
    </row>
    <row r="5270" spans="1:13" ht="15.75" customHeight="1" x14ac:dyDescent="0.15">
      <c r="A5270" s="45"/>
      <c r="B5270" s="35"/>
      <c r="C5270" s="40"/>
      <c r="D5270" s="192" t="s">
        <v>11166</v>
      </c>
      <c r="E5270" s="193" t="s">
        <v>11167</v>
      </c>
      <c r="F5270" s="40"/>
      <c r="G5270" s="40"/>
      <c r="H5270" s="40"/>
      <c r="I5270" s="40"/>
      <c r="J5270" s="40"/>
      <c r="K5270" s="40"/>
      <c r="L5270" s="40"/>
      <c r="M5270" s="40"/>
    </row>
    <row r="5271" spans="1:13" ht="15.75" customHeight="1" x14ac:dyDescent="0.15">
      <c r="A5271" s="45"/>
      <c r="B5271" s="35"/>
      <c r="C5271" s="40"/>
      <c r="D5271" s="192" t="s">
        <v>11168</v>
      </c>
      <c r="E5271" s="193" t="s">
        <v>11169</v>
      </c>
      <c r="F5271" s="40"/>
      <c r="G5271" s="40"/>
      <c r="H5271" s="40"/>
      <c r="I5271" s="40"/>
      <c r="J5271" s="40"/>
      <c r="K5271" s="40"/>
      <c r="L5271" s="40"/>
      <c r="M5271" s="40"/>
    </row>
    <row r="5272" spans="1:13" ht="15.75" customHeight="1" x14ac:dyDescent="0.15">
      <c r="A5272" s="45"/>
      <c r="B5272" s="35"/>
      <c r="C5272" s="40"/>
      <c r="D5272" s="192" t="s">
        <v>11170</v>
      </c>
      <c r="E5272" s="193" t="s">
        <v>11171</v>
      </c>
      <c r="F5272" s="40"/>
      <c r="G5272" s="40"/>
      <c r="H5272" s="40"/>
      <c r="I5272" s="40"/>
      <c r="J5272" s="40"/>
      <c r="K5272" s="40"/>
      <c r="L5272" s="40"/>
      <c r="M5272" s="40"/>
    </row>
    <row r="5273" spans="1:13" ht="15.75" customHeight="1" x14ac:dyDescent="0.15">
      <c r="A5273" s="45"/>
      <c r="B5273" s="35"/>
      <c r="C5273" s="40"/>
      <c r="D5273" s="192" t="s">
        <v>11172</v>
      </c>
      <c r="E5273" s="193" t="s">
        <v>11173</v>
      </c>
      <c r="F5273" s="40"/>
      <c r="G5273" s="40"/>
      <c r="H5273" s="40"/>
      <c r="I5273" s="40"/>
      <c r="J5273" s="40"/>
      <c r="K5273" s="40"/>
      <c r="L5273" s="40"/>
      <c r="M5273" s="40"/>
    </row>
    <row r="5274" spans="1:13" ht="15.75" customHeight="1" x14ac:dyDescent="0.15">
      <c r="A5274" s="45"/>
      <c r="B5274" s="35"/>
      <c r="C5274" s="40"/>
      <c r="D5274" s="192" t="s">
        <v>11174</v>
      </c>
      <c r="E5274" s="193" t="s">
        <v>11175</v>
      </c>
      <c r="F5274" s="40"/>
      <c r="G5274" s="40"/>
      <c r="H5274" s="40"/>
      <c r="I5274" s="40"/>
      <c r="J5274" s="40"/>
      <c r="K5274" s="40"/>
      <c r="L5274" s="40"/>
      <c r="M5274" s="40"/>
    </row>
    <row r="5275" spans="1:13" ht="15.75" customHeight="1" x14ac:dyDescent="0.15">
      <c r="A5275" s="45"/>
      <c r="B5275" s="35"/>
      <c r="C5275" s="40"/>
      <c r="D5275" s="192" t="s">
        <v>11176</v>
      </c>
      <c r="E5275" s="193" t="s">
        <v>11177</v>
      </c>
      <c r="F5275" s="40"/>
      <c r="G5275" s="40"/>
      <c r="H5275" s="40"/>
      <c r="I5275" s="40"/>
      <c r="J5275" s="40"/>
      <c r="K5275" s="40"/>
      <c r="L5275" s="40"/>
      <c r="M5275" s="40"/>
    </row>
    <row r="5276" spans="1:13" ht="15.75" customHeight="1" x14ac:dyDescent="0.15">
      <c r="A5276" s="45"/>
      <c r="B5276" s="35"/>
      <c r="C5276" s="40"/>
      <c r="D5276" s="192" t="s">
        <v>11178</v>
      </c>
      <c r="E5276" s="193" t="s">
        <v>11179</v>
      </c>
      <c r="F5276" s="40"/>
      <c r="G5276" s="40"/>
      <c r="H5276" s="40"/>
      <c r="I5276" s="40"/>
      <c r="J5276" s="40"/>
      <c r="K5276" s="40"/>
      <c r="L5276" s="40"/>
      <c r="M5276" s="40"/>
    </row>
    <row r="5277" spans="1:13" ht="15.75" customHeight="1" x14ac:dyDescent="0.15">
      <c r="A5277" s="45"/>
      <c r="B5277" s="35"/>
      <c r="C5277" s="40"/>
      <c r="D5277" s="192" t="s">
        <v>11180</v>
      </c>
      <c r="E5277" s="193" t="s">
        <v>11181</v>
      </c>
      <c r="F5277" s="40"/>
      <c r="G5277" s="40"/>
      <c r="H5277" s="40"/>
      <c r="I5277" s="40"/>
      <c r="J5277" s="40"/>
      <c r="K5277" s="40"/>
      <c r="L5277" s="40"/>
      <c r="M5277" s="40"/>
    </row>
    <row r="5278" spans="1:13" ht="15.75" customHeight="1" x14ac:dyDescent="0.15">
      <c r="A5278" s="45"/>
      <c r="B5278" s="35"/>
      <c r="C5278" s="40"/>
      <c r="D5278" s="192" t="s">
        <v>11182</v>
      </c>
      <c r="E5278" s="193" t="s">
        <v>11183</v>
      </c>
      <c r="F5278" s="40"/>
      <c r="G5278" s="40"/>
      <c r="H5278" s="40"/>
      <c r="I5278" s="40"/>
      <c r="J5278" s="40"/>
      <c r="K5278" s="40"/>
      <c r="L5278" s="40"/>
      <c r="M5278" s="40"/>
    </row>
    <row r="5279" spans="1:13" ht="15.75" customHeight="1" x14ac:dyDescent="0.15">
      <c r="A5279" s="45"/>
      <c r="B5279" s="35"/>
      <c r="C5279" s="40"/>
      <c r="D5279" s="192" t="s">
        <v>11184</v>
      </c>
      <c r="E5279" s="193" t="s">
        <v>11185</v>
      </c>
      <c r="F5279" s="40"/>
      <c r="G5279" s="40"/>
      <c r="H5279" s="40"/>
      <c r="I5279" s="40"/>
      <c r="J5279" s="40"/>
      <c r="K5279" s="40"/>
      <c r="L5279" s="40"/>
      <c r="M5279" s="40"/>
    </row>
    <row r="5280" spans="1:13" ht="15.75" customHeight="1" x14ac:dyDescent="0.15">
      <c r="A5280" s="45"/>
      <c r="B5280" s="35"/>
      <c r="C5280" s="40"/>
      <c r="D5280" s="192" t="s">
        <v>11186</v>
      </c>
      <c r="E5280" s="193" t="s">
        <v>11187</v>
      </c>
      <c r="F5280" s="40"/>
      <c r="G5280" s="40"/>
      <c r="H5280" s="40"/>
      <c r="I5280" s="40"/>
      <c r="J5280" s="40"/>
      <c r="K5280" s="40"/>
      <c r="L5280" s="40"/>
      <c r="M5280" s="40"/>
    </row>
    <row r="5281" spans="1:13" ht="15.75" customHeight="1" x14ac:dyDescent="0.15">
      <c r="A5281" s="45"/>
      <c r="B5281" s="35"/>
      <c r="C5281" s="40"/>
      <c r="D5281" s="192" t="s">
        <v>11188</v>
      </c>
      <c r="E5281" s="193" t="s">
        <v>11189</v>
      </c>
      <c r="F5281" s="40"/>
      <c r="G5281" s="40"/>
      <c r="H5281" s="40"/>
      <c r="I5281" s="40"/>
      <c r="J5281" s="40"/>
      <c r="K5281" s="40"/>
      <c r="L5281" s="40"/>
      <c r="M5281" s="40"/>
    </row>
    <row r="5282" spans="1:13" ht="15.75" customHeight="1" x14ac:dyDescent="0.15">
      <c r="A5282" s="45"/>
      <c r="B5282" s="35"/>
      <c r="C5282" s="40"/>
      <c r="D5282" s="192" t="s">
        <v>11190</v>
      </c>
      <c r="E5282" s="193" t="s">
        <v>11191</v>
      </c>
      <c r="F5282" s="40"/>
      <c r="G5282" s="40"/>
      <c r="H5282" s="40"/>
      <c r="I5282" s="40"/>
      <c r="J5282" s="40"/>
      <c r="K5282" s="40"/>
      <c r="L5282" s="40"/>
      <c r="M5282" s="40"/>
    </row>
    <row r="5283" spans="1:13" ht="15.75" customHeight="1" x14ac:dyDescent="0.15">
      <c r="A5283" s="45"/>
      <c r="B5283" s="35"/>
      <c r="C5283" s="40"/>
      <c r="D5283" s="192" t="s">
        <v>11192</v>
      </c>
      <c r="E5283" s="193" t="s">
        <v>11193</v>
      </c>
      <c r="F5283" s="40"/>
      <c r="G5283" s="40"/>
      <c r="H5283" s="40"/>
      <c r="I5283" s="40"/>
      <c r="J5283" s="40"/>
      <c r="K5283" s="40"/>
      <c r="L5283" s="40"/>
      <c r="M5283" s="40"/>
    </row>
    <row r="5284" spans="1:13" ht="15.75" customHeight="1" x14ac:dyDescent="0.15">
      <c r="A5284" s="45"/>
      <c r="B5284" s="35"/>
      <c r="C5284" s="40"/>
      <c r="D5284" s="192" t="s">
        <v>11194</v>
      </c>
      <c r="E5284" s="193" t="s">
        <v>11195</v>
      </c>
      <c r="F5284" s="40"/>
      <c r="G5284" s="40"/>
      <c r="H5284" s="40"/>
      <c r="I5284" s="40"/>
      <c r="J5284" s="40"/>
      <c r="K5284" s="40"/>
      <c r="L5284" s="40"/>
      <c r="M5284" s="40"/>
    </row>
    <row r="5285" spans="1:13" ht="15.75" customHeight="1" x14ac:dyDescent="0.15">
      <c r="A5285" s="45"/>
      <c r="B5285" s="35"/>
      <c r="C5285" s="40"/>
      <c r="D5285" s="192" t="s">
        <v>11196</v>
      </c>
      <c r="E5285" s="193" t="s">
        <v>11197</v>
      </c>
      <c r="F5285" s="40"/>
      <c r="G5285" s="40"/>
      <c r="H5285" s="40"/>
      <c r="I5285" s="40"/>
      <c r="J5285" s="40"/>
      <c r="K5285" s="40"/>
      <c r="L5285" s="40"/>
      <c r="M5285" s="40"/>
    </row>
    <row r="5286" spans="1:13" ht="15.75" customHeight="1" x14ac:dyDescent="0.15">
      <c r="A5286" s="45"/>
      <c r="B5286" s="35"/>
      <c r="C5286" s="40"/>
      <c r="D5286" s="192" t="s">
        <v>11198</v>
      </c>
      <c r="E5286" s="193" t="s">
        <v>11199</v>
      </c>
      <c r="F5286" s="40"/>
      <c r="G5286" s="40"/>
      <c r="H5286" s="40"/>
      <c r="I5286" s="40"/>
      <c r="J5286" s="40"/>
      <c r="K5286" s="40"/>
      <c r="L5286" s="40"/>
      <c r="M5286" s="40"/>
    </row>
    <row r="5287" spans="1:13" ht="15.75" customHeight="1" x14ac:dyDescent="0.15">
      <c r="A5287" s="45"/>
      <c r="B5287" s="35"/>
      <c r="C5287" s="40"/>
      <c r="D5287" s="192" t="s">
        <v>11200</v>
      </c>
      <c r="E5287" s="193" t="s">
        <v>11201</v>
      </c>
      <c r="F5287" s="40"/>
      <c r="G5287" s="40"/>
      <c r="H5287" s="40"/>
      <c r="I5287" s="40"/>
      <c r="J5287" s="40"/>
      <c r="K5287" s="40"/>
      <c r="L5287" s="40"/>
      <c r="M5287" s="40"/>
    </row>
    <row r="5288" spans="1:13" ht="15.75" customHeight="1" x14ac:dyDescent="0.15">
      <c r="A5288" s="45"/>
      <c r="B5288" s="35"/>
      <c r="C5288" s="40"/>
      <c r="D5288" s="192" t="s">
        <v>11202</v>
      </c>
      <c r="E5288" s="193" t="s">
        <v>11203</v>
      </c>
      <c r="F5288" s="40"/>
      <c r="G5288" s="40"/>
      <c r="H5288" s="40"/>
      <c r="I5288" s="40"/>
      <c r="J5288" s="40"/>
      <c r="K5288" s="40"/>
      <c r="L5288" s="40"/>
      <c r="M5288" s="40"/>
    </row>
    <row r="5289" spans="1:13" ht="15.75" customHeight="1" x14ac:dyDescent="0.15">
      <c r="A5289" s="45"/>
      <c r="B5289" s="35"/>
      <c r="C5289" s="40"/>
      <c r="D5289" s="192" t="s">
        <v>11204</v>
      </c>
      <c r="E5289" s="193" t="s">
        <v>11205</v>
      </c>
      <c r="F5289" s="40"/>
      <c r="G5289" s="40"/>
      <c r="H5289" s="40"/>
      <c r="I5289" s="40"/>
      <c r="J5289" s="40"/>
      <c r="K5289" s="40"/>
      <c r="L5289" s="40"/>
      <c r="M5289" s="40"/>
    </row>
    <row r="5290" spans="1:13" ht="15.75" customHeight="1" x14ac:dyDescent="0.15">
      <c r="A5290" s="45"/>
      <c r="B5290" s="35"/>
      <c r="C5290" s="40"/>
      <c r="D5290" s="192" t="s">
        <v>11206</v>
      </c>
      <c r="E5290" s="193" t="s">
        <v>11207</v>
      </c>
      <c r="F5290" s="40"/>
      <c r="G5290" s="40"/>
      <c r="H5290" s="40"/>
      <c r="I5290" s="40"/>
      <c r="J5290" s="40"/>
      <c r="K5290" s="40"/>
      <c r="L5290" s="40"/>
      <c r="M5290" s="40"/>
    </row>
    <row r="5291" spans="1:13" ht="15.75" customHeight="1" x14ac:dyDescent="0.15">
      <c r="A5291" s="45"/>
      <c r="B5291" s="35"/>
      <c r="C5291" s="40"/>
      <c r="D5291" s="192" t="s">
        <v>11208</v>
      </c>
      <c r="E5291" s="193" t="s">
        <v>11209</v>
      </c>
      <c r="F5291" s="40"/>
      <c r="G5291" s="40"/>
      <c r="H5291" s="40"/>
      <c r="I5291" s="40"/>
      <c r="J5291" s="40"/>
      <c r="K5291" s="40"/>
      <c r="L5291" s="40"/>
      <c r="M5291" s="40"/>
    </row>
    <row r="5292" spans="1:13" ht="15.75" customHeight="1" x14ac:dyDescent="0.15">
      <c r="A5292" s="45"/>
      <c r="B5292" s="35"/>
      <c r="C5292" s="40"/>
      <c r="D5292" s="192" t="s">
        <v>11210</v>
      </c>
      <c r="E5292" s="193" t="s">
        <v>11211</v>
      </c>
      <c r="F5292" s="40"/>
      <c r="G5292" s="40"/>
      <c r="H5292" s="40"/>
      <c r="I5292" s="40"/>
      <c r="J5292" s="40"/>
      <c r="K5292" s="40"/>
      <c r="L5292" s="40"/>
      <c r="M5292" s="40"/>
    </row>
    <row r="5293" spans="1:13" ht="15.75" customHeight="1" x14ac:dyDescent="0.15">
      <c r="A5293" s="45"/>
      <c r="B5293" s="35"/>
      <c r="C5293" s="40"/>
      <c r="D5293" s="192" t="s">
        <v>11212</v>
      </c>
      <c r="E5293" s="193" t="s">
        <v>11213</v>
      </c>
      <c r="F5293" s="40"/>
      <c r="G5293" s="40"/>
      <c r="H5293" s="40"/>
      <c r="I5293" s="40"/>
      <c r="J5293" s="40"/>
      <c r="K5293" s="40"/>
      <c r="L5293" s="40"/>
      <c r="M5293" s="40"/>
    </row>
    <row r="5294" spans="1:13" ht="15.75" customHeight="1" x14ac:dyDescent="0.15">
      <c r="A5294" s="45"/>
      <c r="B5294" s="35"/>
      <c r="C5294" s="40"/>
      <c r="D5294" s="192" t="s">
        <v>11214</v>
      </c>
      <c r="E5294" s="193" t="s">
        <v>11215</v>
      </c>
      <c r="F5294" s="40"/>
      <c r="G5294" s="40"/>
      <c r="H5294" s="40"/>
      <c r="I5294" s="40"/>
      <c r="J5294" s="40"/>
      <c r="K5294" s="40"/>
      <c r="L5294" s="40"/>
      <c r="M5294" s="40"/>
    </row>
    <row r="5295" spans="1:13" ht="15.75" customHeight="1" x14ac:dyDescent="0.15">
      <c r="A5295" s="45"/>
      <c r="B5295" s="35"/>
      <c r="C5295" s="40"/>
      <c r="D5295" s="192" t="s">
        <v>11216</v>
      </c>
      <c r="E5295" s="193" t="s">
        <v>11217</v>
      </c>
      <c r="F5295" s="40"/>
      <c r="G5295" s="40"/>
      <c r="H5295" s="40"/>
      <c r="I5295" s="40"/>
      <c r="J5295" s="40"/>
      <c r="K5295" s="40"/>
      <c r="L5295" s="40"/>
      <c r="M5295" s="40"/>
    </row>
    <row r="5296" spans="1:13" ht="15.75" customHeight="1" x14ac:dyDescent="0.15">
      <c r="A5296" s="45"/>
      <c r="B5296" s="35"/>
      <c r="C5296" s="40"/>
      <c r="D5296" s="192" t="s">
        <v>11218</v>
      </c>
      <c r="E5296" s="193" t="s">
        <v>11219</v>
      </c>
      <c r="F5296" s="40"/>
      <c r="G5296" s="40"/>
      <c r="H5296" s="40"/>
      <c r="I5296" s="40"/>
      <c r="J5296" s="40"/>
      <c r="K5296" s="40"/>
      <c r="L5296" s="40"/>
      <c r="M5296" s="40"/>
    </row>
    <row r="5297" spans="1:13" ht="15.75" customHeight="1" x14ac:dyDescent="0.15">
      <c r="A5297" s="45"/>
      <c r="B5297" s="35"/>
      <c r="C5297" s="40"/>
      <c r="D5297" s="192" t="s">
        <v>11220</v>
      </c>
      <c r="E5297" s="193" t="s">
        <v>11221</v>
      </c>
      <c r="F5297" s="40"/>
      <c r="G5297" s="40"/>
      <c r="H5297" s="40"/>
      <c r="I5297" s="40"/>
      <c r="J5297" s="40"/>
      <c r="K5297" s="40"/>
      <c r="L5297" s="40"/>
      <c r="M5297" s="40"/>
    </row>
    <row r="5298" spans="1:13" ht="15.75" customHeight="1" x14ac:dyDescent="0.15">
      <c r="A5298" s="45"/>
      <c r="B5298" s="35"/>
      <c r="C5298" s="40"/>
      <c r="D5298" s="192" t="s">
        <v>11222</v>
      </c>
      <c r="E5298" s="193" t="s">
        <v>11223</v>
      </c>
      <c r="F5298" s="40"/>
      <c r="G5298" s="40"/>
      <c r="H5298" s="40"/>
      <c r="I5298" s="40"/>
      <c r="J5298" s="40"/>
      <c r="K5298" s="40"/>
      <c r="L5298" s="40"/>
      <c r="M5298" s="40"/>
    </row>
    <row r="5299" spans="1:13" ht="15.75" customHeight="1" x14ac:dyDescent="0.15">
      <c r="A5299" s="45"/>
      <c r="B5299" s="35"/>
      <c r="C5299" s="40"/>
      <c r="D5299" s="192" t="s">
        <v>11224</v>
      </c>
      <c r="E5299" s="193" t="s">
        <v>11225</v>
      </c>
      <c r="F5299" s="40"/>
      <c r="G5299" s="40"/>
      <c r="H5299" s="40"/>
      <c r="I5299" s="40"/>
      <c r="J5299" s="40"/>
      <c r="K5299" s="40"/>
      <c r="L5299" s="40"/>
      <c r="M5299" s="40"/>
    </row>
    <row r="5300" spans="1:13" ht="15.75" customHeight="1" x14ac:dyDescent="0.15">
      <c r="A5300" s="45"/>
      <c r="B5300" s="35"/>
      <c r="C5300" s="40"/>
      <c r="D5300" s="192" t="s">
        <v>11226</v>
      </c>
      <c r="E5300" s="193" t="s">
        <v>11227</v>
      </c>
      <c r="F5300" s="40"/>
      <c r="G5300" s="40"/>
      <c r="H5300" s="40"/>
      <c r="I5300" s="40"/>
      <c r="J5300" s="40"/>
      <c r="K5300" s="40"/>
      <c r="L5300" s="40"/>
      <c r="M5300" s="40"/>
    </row>
    <row r="5301" spans="1:13" ht="15.75" customHeight="1" x14ac:dyDescent="0.15">
      <c r="A5301" s="45"/>
      <c r="B5301" s="35"/>
      <c r="C5301" s="40"/>
      <c r="D5301" s="192" t="s">
        <v>11228</v>
      </c>
      <c r="E5301" s="193" t="s">
        <v>11229</v>
      </c>
      <c r="F5301" s="40"/>
      <c r="G5301" s="40"/>
      <c r="H5301" s="40"/>
      <c r="I5301" s="40"/>
      <c r="J5301" s="40"/>
      <c r="K5301" s="40"/>
      <c r="L5301" s="40"/>
      <c r="M5301" s="40"/>
    </row>
    <row r="5302" spans="1:13" ht="15.75" customHeight="1" x14ac:dyDescent="0.15">
      <c r="A5302" s="45"/>
      <c r="B5302" s="35"/>
      <c r="C5302" s="40"/>
      <c r="D5302" s="192" t="s">
        <v>11230</v>
      </c>
      <c r="E5302" s="193" t="s">
        <v>11231</v>
      </c>
      <c r="F5302" s="40"/>
      <c r="G5302" s="40"/>
      <c r="H5302" s="40"/>
      <c r="I5302" s="40"/>
      <c r="J5302" s="40"/>
      <c r="K5302" s="40"/>
      <c r="L5302" s="40"/>
      <c r="M5302" s="40"/>
    </row>
    <row r="5303" spans="1:13" ht="15.75" customHeight="1" x14ac:dyDescent="0.15">
      <c r="A5303" s="45"/>
      <c r="B5303" s="35"/>
      <c r="C5303" s="40"/>
      <c r="D5303" s="192" t="s">
        <v>11232</v>
      </c>
      <c r="E5303" s="193" t="s">
        <v>11233</v>
      </c>
      <c r="F5303" s="40"/>
      <c r="G5303" s="40"/>
      <c r="H5303" s="40"/>
      <c r="I5303" s="40"/>
      <c r="J5303" s="40"/>
      <c r="K5303" s="40"/>
      <c r="L5303" s="40"/>
      <c r="M5303" s="40"/>
    </row>
    <row r="5304" spans="1:13" ht="15.75" customHeight="1" x14ac:dyDescent="0.15">
      <c r="A5304" s="45"/>
      <c r="B5304" s="35"/>
      <c r="C5304" s="40"/>
      <c r="D5304" s="192" t="s">
        <v>11234</v>
      </c>
      <c r="E5304" s="193" t="s">
        <v>11235</v>
      </c>
      <c r="F5304" s="40"/>
      <c r="G5304" s="40"/>
      <c r="H5304" s="40"/>
      <c r="I5304" s="40"/>
      <c r="J5304" s="40"/>
      <c r="K5304" s="40"/>
      <c r="L5304" s="40"/>
      <c r="M5304" s="40"/>
    </row>
    <row r="5305" spans="1:13" ht="15.75" customHeight="1" x14ac:dyDescent="0.15">
      <c r="A5305" s="45"/>
      <c r="B5305" s="35"/>
      <c r="C5305" s="40"/>
      <c r="D5305" s="192" t="s">
        <v>11236</v>
      </c>
      <c r="E5305" s="193" t="s">
        <v>11237</v>
      </c>
      <c r="F5305" s="40"/>
      <c r="G5305" s="40"/>
      <c r="H5305" s="40"/>
      <c r="I5305" s="40"/>
      <c r="J5305" s="40"/>
      <c r="K5305" s="40"/>
      <c r="L5305" s="40"/>
      <c r="M5305" s="40"/>
    </row>
    <row r="5306" spans="1:13" ht="15.75" customHeight="1" x14ac:dyDescent="0.15">
      <c r="A5306" s="45"/>
      <c r="B5306" s="35"/>
      <c r="C5306" s="40"/>
      <c r="D5306" s="192" t="s">
        <v>11238</v>
      </c>
      <c r="E5306" s="193" t="s">
        <v>11239</v>
      </c>
      <c r="F5306" s="40"/>
      <c r="G5306" s="40"/>
      <c r="H5306" s="40"/>
      <c r="I5306" s="40"/>
      <c r="J5306" s="40"/>
      <c r="K5306" s="40"/>
      <c r="L5306" s="40"/>
      <c r="M5306" s="40"/>
    </row>
    <row r="5307" spans="1:13" ht="15.75" customHeight="1" x14ac:dyDescent="0.15">
      <c r="A5307" s="45"/>
      <c r="B5307" s="35"/>
      <c r="C5307" s="40"/>
      <c r="D5307" s="192" t="s">
        <v>11240</v>
      </c>
      <c r="E5307" s="193" t="s">
        <v>11241</v>
      </c>
      <c r="F5307" s="40"/>
      <c r="G5307" s="40"/>
      <c r="H5307" s="40"/>
      <c r="I5307" s="40"/>
      <c r="J5307" s="40"/>
      <c r="K5307" s="40"/>
      <c r="L5307" s="40"/>
      <c r="M5307" s="40"/>
    </row>
    <row r="5308" spans="1:13" ht="15.75" customHeight="1" x14ac:dyDescent="0.15">
      <c r="A5308" s="45"/>
      <c r="B5308" s="35"/>
      <c r="C5308" s="40"/>
      <c r="D5308" s="192" t="s">
        <v>11242</v>
      </c>
      <c r="E5308" s="193" t="s">
        <v>11243</v>
      </c>
      <c r="F5308" s="40"/>
      <c r="G5308" s="40"/>
      <c r="H5308" s="40"/>
      <c r="I5308" s="40"/>
      <c r="J5308" s="40"/>
      <c r="K5308" s="40"/>
      <c r="L5308" s="40"/>
      <c r="M5308" s="40"/>
    </row>
    <row r="5309" spans="1:13" ht="15.75" customHeight="1" x14ac:dyDescent="0.15">
      <c r="A5309" s="45"/>
      <c r="B5309" s="35"/>
      <c r="C5309" s="40"/>
      <c r="D5309" s="192" t="s">
        <v>11244</v>
      </c>
      <c r="E5309" s="193" t="s">
        <v>11245</v>
      </c>
      <c r="F5309" s="40"/>
      <c r="G5309" s="40"/>
      <c r="H5309" s="40"/>
      <c r="I5309" s="40"/>
      <c r="J5309" s="40"/>
      <c r="K5309" s="40"/>
      <c r="L5309" s="40"/>
      <c r="M5309" s="40"/>
    </row>
    <row r="5310" spans="1:13" ht="15.75" customHeight="1" x14ac:dyDescent="0.15">
      <c r="A5310" s="45"/>
      <c r="B5310" s="35"/>
      <c r="C5310" s="40"/>
      <c r="D5310" s="192" t="s">
        <v>11246</v>
      </c>
      <c r="E5310" s="193" t="s">
        <v>11247</v>
      </c>
      <c r="F5310" s="40"/>
      <c r="G5310" s="40"/>
      <c r="H5310" s="40"/>
      <c r="I5310" s="40"/>
      <c r="J5310" s="40"/>
      <c r="K5310" s="40"/>
      <c r="L5310" s="40"/>
      <c r="M5310" s="40"/>
    </row>
    <row r="5311" spans="1:13" ht="15.75" customHeight="1" x14ac:dyDescent="0.15">
      <c r="A5311" s="45"/>
      <c r="B5311" s="35"/>
      <c r="C5311" s="40"/>
      <c r="D5311" s="192" t="s">
        <v>11248</v>
      </c>
      <c r="E5311" s="193" t="s">
        <v>11249</v>
      </c>
      <c r="F5311" s="40"/>
      <c r="G5311" s="40"/>
      <c r="H5311" s="40"/>
      <c r="I5311" s="40"/>
      <c r="J5311" s="40"/>
      <c r="K5311" s="40"/>
      <c r="L5311" s="40"/>
      <c r="M5311" s="40"/>
    </row>
    <row r="5312" spans="1:13" ht="15.75" customHeight="1" x14ac:dyDescent="0.15">
      <c r="A5312" s="45"/>
      <c r="B5312" s="35"/>
      <c r="C5312" s="40"/>
      <c r="D5312" s="192" t="s">
        <v>11250</v>
      </c>
      <c r="E5312" s="193" t="s">
        <v>11251</v>
      </c>
      <c r="F5312" s="40"/>
      <c r="G5312" s="40"/>
      <c r="H5312" s="40"/>
      <c r="I5312" s="40"/>
      <c r="J5312" s="40"/>
      <c r="K5312" s="40"/>
      <c r="L5312" s="40"/>
      <c r="M5312" s="40"/>
    </row>
    <row r="5313" spans="1:13" ht="15.75" customHeight="1" x14ac:dyDescent="0.15">
      <c r="A5313" s="45"/>
      <c r="B5313" s="35"/>
      <c r="C5313" s="40"/>
      <c r="D5313" s="192" t="s">
        <v>11252</v>
      </c>
      <c r="E5313" s="193" t="s">
        <v>11253</v>
      </c>
      <c r="F5313" s="40"/>
      <c r="G5313" s="40"/>
      <c r="H5313" s="40"/>
      <c r="I5313" s="40"/>
      <c r="J5313" s="40"/>
      <c r="K5313" s="40"/>
      <c r="L5313" s="40"/>
      <c r="M5313" s="40"/>
    </row>
    <row r="5314" spans="1:13" ht="15.75" customHeight="1" x14ac:dyDescent="0.15">
      <c r="A5314" s="45"/>
      <c r="B5314" s="35"/>
      <c r="C5314" s="40"/>
      <c r="D5314" s="192" t="s">
        <v>11254</v>
      </c>
      <c r="E5314" s="193" t="s">
        <v>11255</v>
      </c>
      <c r="F5314" s="40"/>
      <c r="G5314" s="40"/>
      <c r="H5314" s="40"/>
      <c r="I5314" s="40"/>
      <c r="J5314" s="40"/>
      <c r="K5314" s="40"/>
      <c r="L5314" s="40"/>
      <c r="M5314" s="40"/>
    </row>
    <row r="5315" spans="1:13" ht="15.75" customHeight="1" x14ac:dyDescent="0.15">
      <c r="A5315" s="45"/>
      <c r="B5315" s="35"/>
      <c r="C5315" s="40"/>
      <c r="D5315" s="192" t="s">
        <v>11256</v>
      </c>
      <c r="E5315" s="193" t="s">
        <v>11257</v>
      </c>
      <c r="F5315" s="40"/>
      <c r="G5315" s="40"/>
      <c r="H5315" s="40"/>
      <c r="I5315" s="40"/>
      <c r="J5315" s="40"/>
      <c r="K5315" s="40"/>
      <c r="L5315" s="40"/>
      <c r="M5315" s="40"/>
    </row>
    <row r="5316" spans="1:13" ht="15.75" customHeight="1" x14ac:dyDescent="0.15">
      <c r="A5316" s="45"/>
      <c r="B5316" s="35"/>
      <c r="C5316" s="40"/>
      <c r="D5316" s="192" t="s">
        <v>11258</v>
      </c>
      <c r="E5316" s="193" t="s">
        <v>11259</v>
      </c>
      <c r="F5316" s="40"/>
      <c r="G5316" s="40"/>
      <c r="H5316" s="40"/>
      <c r="I5316" s="40"/>
      <c r="J5316" s="40"/>
      <c r="K5316" s="40"/>
      <c r="L5316" s="40"/>
      <c r="M5316" s="40"/>
    </row>
    <row r="5317" spans="1:13" ht="15.75" customHeight="1" x14ac:dyDescent="0.15">
      <c r="A5317" s="45"/>
      <c r="B5317" s="35"/>
      <c r="C5317" s="40"/>
      <c r="D5317" s="192" t="s">
        <v>11260</v>
      </c>
      <c r="E5317" s="193" t="s">
        <v>11261</v>
      </c>
      <c r="F5317" s="40"/>
      <c r="G5317" s="40"/>
      <c r="H5317" s="40"/>
      <c r="I5317" s="40"/>
      <c r="J5317" s="40"/>
      <c r="K5317" s="40"/>
      <c r="L5317" s="40"/>
      <c r="M5317" s="40"/>
    </row>
    <row r="5318" spans="1:13" ht="15.75" customHeight="1" x14ac:dyDescent="0.15">
      <c r="A5318" s="45"/>
      <c r="B5318" s="35"/>
      <c r="C5318" s="40"/>
      <c r="D5318" s="192" t="s">
        <v>11262</v>
      </c>
      <c r="E5318" s="193" t="s">
        <v>11263</v>
      </c>
      <c r="F5318" s="40"/>
      <c r="G5318" s="40"/>
      <c r="H5318" s="40"/>
      <c r="I5318" s="40"/>
      <c r="J5318" s="40"/>
      <c r="K5318" s="40"/>
      <c r="L5318" s="40"/>
      <c r="M5318" s="40"/>
    </row>
    <row r="5319" spans="1:13" ht="15.75" customHeight="1" x14ac:dyDescent="0.15">
      <c r="A5319" s="45"/>
      <c r="B5319" s="35"/>
      <c r="C5319" s="40"/>
      <c r="D5319" s="192" t="s">
        <v>11264</v>
      </c>
      <c r="E5319" s="193" t="s">
        <v>11265</v>
      </c>
      <c r="F5319" s="40"/>
      <c r="G5319" s="40"/>
      <c r="H5319" s="40"/>
      <c r="I5319" s="40"/>
      <c r="J5319" s="40"/>
      <c r="K5319" s="40"/>
      <c r="L5319" s="40"/>
      <c r="M5319" s="40"/>
    </row>
    <row r="5320" spans="1:13" ht="15.75" customHeight="1" x14ac:dyDescent="0.15">
      <c r="A5320" s="45"/>
      <c r="B5320" s="35"/>
      <c r="C5320" s="40"/>
      <c r="D5320" s="192" t="s">
        <v>11266</v>
      </c>
      <c r="E5320" s="193" t="s">
        <v>11267</v>
      </c>
      <c r="F5320" s="40"/>
      <c r="G5320" s="40"/>
      <c r="H5320" s="40"/>
      <c r="I5320" s="40"/>
      <c r="J5320" s="40"/>
      <c r="K5320" s="40"/>
      <c r="L5320" s="40"/>
      <c r="M5320" s="40"/>
    </row>
    <row r="5321" spans="1:13" ht="15.75" customHeight="1" x14ac:dyDescent="0.15">
      <c r="A5321" s="45"/>
      <c r="B5321" s="35"/>
      <c r="C5321" s="40"/>
      <c r="D5321" s="192" t="s">
        <v>11268</v>
      </c>
      <c r="E5321" s="193" t="s">
        <v>11269</v>
      </c>
      <c r="F5321" s="40"/>
      <c r="G5321" s="40"/>
      <c r="H5321" s="40"/>
      <c r="I5321" s="40"/>
      <c r="J5321" s="40"/>
      <c r="K5321" s="40"/>
      <c r="L5321" s="40"/>
      <c r="M5321" s="40"/>
    </row>
    <row r="5322" spans="1:13" ht="15.75" customHeight="1" x14ac:dyDescent="0.15">
      <c r="A5322" s="45"/>
      <c r="B5322" s="35"/>
      <c r="C5322" s="40"/>
      <c r="D5322" s="192" t="s">
        <v>11270</v>
      </c>
      <c r="E5322" s="193" t="s">
        <v>11271</v>
      </c>
      <c r="F5322" s="40"/>
      <c r="G5322" s="40"/>
      <c r="H5322" s="40"/>
      <c r="I5322" s="40"/>
      <c r="J5322" s="40"/>
      <c r="K5322" s="40"/>
      <c r="L5322" s="40"/>
      <c r="M5322" s="40"/>
    </row>
    <row r="5323" spans="1:13" ht="15.75" customHeight="1" x14ac:dyDescent="0.15">
      <c r="A5323" s="45"/>
      <c r="B5323" s="35"/>
      <c r="C5323" s="40"/>
      <c r="D5323" s="192" t="s">
        <v>11272</v>
      </c>
      <c r="E5323" s="193" t="s">
        <v>11273</v>
      </c>
      <c r="F5323" s="40"/>
      <c r="G5323" s="40"/>
      <c r="H5323" s="40"/>
      <c r="I5323" s="40"/>
      <c r="J5323" s="40"/>
      <c r="K5323" s="40"/>
      <c r="L5323" s="40"/>
      <c r="M5323" s="40"/>
    </row>
    <row r="5324" spans="1:13" ht="15.75" customHeight="1" x14ac:dyDescent="0.15">
      <c r="A5324" s="45"/>
      <c r="B5324" s="35"/>
      <c r="C5324" s="40"/>
      <c r="D5324" s="192" t="s">
        <v>11274</v>
      </c>
      <c r="E5324" s="193" t="s">
        <v>11275</v>
      </c>
      <c r="F5324" s="40"/>
      <c r="G5324" s="40"/>
      <c r="H5324" s="40"/>
      <c r="I5324" s="40"/>
      <c r="J5324" s="40"/>
      <c r="K5324" s="40"/>
      <c r="L5324" s="40"/>
      <c r="M5324" s="40"/>
    </row>
    <row r="5325" spans="1:13" ht="15.75" customHeight="1" x14ac:dyDescent="0.15">
      <c r="A5325" s="45"/>
      <c r="B5325" s="35"/>
      <c r="C5325" s="40"/>
      <c r="D5325" s="192" t="s">
        <v>11276</v>
      </c>
      <c r="E5325" s="193" t="s">
        <v>11277</v>
      </c>
      <c r="F5325" s="40"/>
      <c r="G5325" s="40"/>
      <c r="H5325" s="40"/>
      <c r="I5325" s="40"/>
      <c r="J5325" s="40"/>
      <c r="K5325" s="40"/>
      <c r="L5325" s="40"/>
      <c r="M5325" s="40"/>
    </row>
    <row r="5326" spans="1:13" ht="15.75" customHeight="1" x14ac:dyDescent="0.15">
      <c r="A5326" s="45"/>
      <c r="B5326" s="35"/>
      <c r="C5326" s="40"/>
      <c r="D5326" s="192" t="s">
        <v>11278</v>
      </c>
      <c r="E5326" s="193" t="s">
        <v>11279</v>
      </c>
      <c r="F5326" s="40"/>
      <c r="G5326" s="40"/>
      <c r="H5326" s="40"/>
      <c r="I5326" s="40"/>
      <c r="J5326" s="40"/>
      <c r="K5326" s="40"/>
      <c r="L5326" s="40"/>
      <c r="M5326" s="40"/>
    </row>
    <row r="5327" spans="1:13" ht="15.75" customHeight="1" x14ac:dyDescent="0.15">
      <c r="A5327" s="45"/>
      <c r="B5327" s="35"/>
      <c r="C5327" s="40"/>
      <c r="D5327" s="192" t="s">
        <v>11280</v>
      </c>
      <c r="E5327" s="193" t="s">
        <v>11281</v>
      </c>
      <c r="F5327" s="40"/>
      <c r="G5327" s="40"/>
      <c r="H5327" s="40"/>
      <c r="I5327" s="40"/>
      <c r="J5327" s="40"/>
      <c r="K5327" s="40"/>
      <c r="L5327" s="40"/>
      <c r="M5327" s="40"/>
    </row>
    <row r="5328" spans="1:13" ht="15.75" customHeight="1" x14ac:dyDescent="0.15">
      <c r="A5328" s="45"/>
      <c r="B5328" s="35"/>
      <c r="C5328" s="40"/>
      <c r="D5328" s="192" t="s">
        <v>11282</v>
      </c>
      <c r="E5328" s="193" t="s">
        <v>11283</v>
      </c>
      <c r="F5328" s="40"/>
      <c r="G5328" s="40"/>
      <c r="H5328" s="40"/>
      <c r="I5328" s="40"/>
      <c r="J5328" s="40"/>
      <c r="K5328" s="40"/>
      <c r="L5328" s="40"/>
      <c r="M5328" s="40"/>
    </row>
    <row r="5329" spans="1:13" ht="15.75" customHeight="1" x14ac:dyDescent="0.15">
      <c r="A5329" s="45"/>
      <c r="B5329" s="35"/>
      <c r="C5329" s="40"/>
      <c r="D5329" s="192" t="s">
        <v>11284</v>
      </c>
      <c r="E5329" s="193" t="s">
        <v>11285</v>
      </c>
      <c r="F5329" s="40"/>
      <c r="G5329" s="40"/>
      <c r="H5329" s="40"/>
      <c r="I5329" s="40"/>
      <c r="J5329" s="40"/>
      <c r="K5329" s="40"/>
      <c r="L5329" s="40"/>
      <c r="M5329" s="40"/>
    </row>
    <row r="5330" spans="1:13" ht="15.75" customHeight="1" x14ac:dyDescent="0.15">
      <c r="A5330" s="45"/>
      <c r="B5330" s="35"/>
      <c r="C5330" s="40"/>
      <c r="D5330" s="192" t="s">
        <v>11286</v>
      </c>
      <c r="E5330" s="193" t="s">
        <v>11287</v>
      </c>
      <c r="F5330" s="40"/>
      <c r="G5330" s="40"/>
      <c r="H5330" s="40"/>
      <c r="I5330" s="40"/>
      <c r="J5330" s="40"/>
      <c r="K5330" s="40"/>
      <c r="L5330" s="40"/>
      <c r="M5330" s="40"/>
    </row>
    <row r="5331" spans="1:13" ht="15.75" customHeight="1" x14ac:dyDescent="0.15">
      <c r="A5331" s="45"/>
      <c r="B5331" s="35"/>
      <c r="C5331" s="40"/>
      <c r="D5331" s="192" t="s">
        <v>11288</v>
      </c>
      <c r="E5331" s="193" t="s">
        <v>11289</v>
      </c>
      <c r="F5331" s="40"/>
      <c r="G5331" s="40"/>
      <c r="H5331" s="40"/>
      <c r="I5331" s="40"/>
      <c r="J5331" s="40"/>
      <c r="K5331" s="40"/>
      <c r="L5331" s="40"/>
      <c r="M5331" s="40"/>
    </row>
    <row r="5332" spans="1:13" ht="15.75" customHeight="1" x14ac:dyDescent="0.15">
      <c r="A5332" s="45"/>
      <c r="B5332" s="35"/>
      <c r="C5332" s="40"/>
      <c r="D5332" s="192" t="s">
        <v>11290</v>
      </c>
      <c r="E5332" s="193" t="s">
        <v>11291</v>
      </c>
      <c r="F5332" s="40"/>
      <c r="G5332" s="40"/>
      <c r="H5332" s="40"/>
      <c r="I5332" s="40"/>
      <c r="J5332" s="40"/>
      <c r="K5332" s="40"/>
      <c r="L5332" s="40"/>
      <c r="M5332" s="40"/>
    </row>
    <row r="5333" spans="1:13" ht="15.75" customHeight="1" x14ac:dyDescent="0.15">
      <c r="A5333" s="45"/>
      <c r="B5333" s="35"/>
      <c r="C5333" s="40"/>
      <c r="D5333" s="192" t="s">
        <v>11292</v>
      </c>
      <c r="E5333" s="193" t="s">
        <v>11293</v>
      </c>
      <c r="F5333" s="40"/>
      <c r="G5333" s="40"/>
      <c r="H5333" s="40"/>
      <c r="I5333" s="40"/>
      <c r="J5333" s="40"/>
      <c r="K5333" s="40"/>
      <c r="L5333" s="40"/>
      <c r="M5333" s="40"/>
    </row>
    <row r="5334" spans="1:13" ht="15.75" customHeight="1" x14ac:dyDescent="0.15">
      <c r="A5334" s="45"/>
      <c r="B5334" s="35"/>
      <c r="C5334" s="40"/>
      <c r="D5334" s="192" t="s">
        <v>11294</v>
      </c>
      <c r="E5334" s="193" t="s">
        <v>11295</v>
      </c>
      <c r="F5334" s="40"/>
      <c r="G5334" s="40"/>
      <c r="H5334" s="40"/>
      <c r="I5334" s="40"/>
      <c r="J5334" s="40"/>
      <c r="K5334" s="40"/>
      <c r="L5334" s="40"/>
      <c r="M5334" s="40"/>
    </row>
    <row r="5335" spans="1:13" ht="15.75" customHeight="1" x14ac:dyDescent="0.15">
      <c r="A5335" s="45"/>
      <c r="B5335" s="35"/>
      <c r="C5335" s="40"/>
      <c r="D5335" s="192" t="s">
        <v>11296</v>
      </c>
      <c r="E5335" s="193" t="s">
        <v>11297</v>
      </c>
      <c r="F5335" s="40"/>
      <c r="G5335" s="40"/>
      <c r="H5335" s="40"/>
      <c r="I5335" s="40"/>
      <c r="J5335" s="40"/>
      <c r="K5335" s="40"/>
      <c r="L5335" s="40"/>
      <c r="M5335" s="40"/>
    </row>
    <row r="5336" spans="1:13" ht="15.75" customHeight="1" x14ac:dyDescent="0.15">
      <c r="A5336" s="45"/>
      <c r="B5336" s="35"/>
      <c r="C5336" s="40"/>
      <c r="D5336" s="192" t="s">
        <v>11298</v>
      </c>
      <c r="E5336" s="193" t="s">
        <v>11299</v>
      </c>
      <c r="F5336" s="40"/>
      <c r="G5336" s="40"/>
      <c r="H5336" s="40"/>
      <c r="I5336" s="40"/>
      <c r="J5336" s="40"/>
      <c r="K5336" s="40"/>
      <c r="L5336" s="40"/>
      <c r="M5336" s="40"/>
    </row>
    <row r="5337" spans="1:13" ht="15.75" customHeight="1" x14ac:dyDescent="0.15">
      <c r="A5337" s="45"/>
      <c r="B5337" s="35"/>
      <c r="C5337" s="40"/>
      <c r="D5337" s="192" t="s">
        <v>11300</v>
      </c>
      <c r="E5337" s="193" t="s">
        <v>11301</v>
      </c>
      <c r="F5337" s="40"/>
      <c r="G5337" s="40"/>
      <c r="H5337" s="40"/>
      <c r="I5337" s="40"/>
      <c r="J5337" s="40"/>
      <c r="K5337" s="40"/>
      <c r="L5337" s="40"/>
      <c r="M5337" s="40"/>
    </row>
    <row r="5338" spans="1:13" ht="15.75" customHeight="1" x14ac:dyDescent="0.15">
      <c r="A5338" s="45"/>
      <c r="B5338" s="35"/>
      <c r="C5338" s="40"/>
      <c r="D5338" s="192" t="s">
        <v>11302</v>
      </c>
      <c r="E5338" s="193" t="s">
        <v>11303</v>
      </c>
      <c r="F5338" s="40"/>
      <c r="G5338" s="40"/>
      <c r="H5338" s="40"/>
      <c r="I5338" s="40"/>
      <c r="J5338" s="40"/>
      <c r="K5338" s="40"/>
      <c r="L5338" s="40"/>
      <c r="M5338" s="40"/>
    </row>
    <row r="5339" spans="1:13" ht="15.75" customHeight="1" x14ac:dyDescent="0.15">
      <c r="A5339" s="45"/>
      <c r="B5339" s="35"/>
      <c r="C5339" s="40"/>
      <c r="D5339" s="192" t="s">
        <v>11304</v>
      </c>
      <c r="E5339" s="193" t="s">
        <v>11305</v>
      </c>
      <c r="F5339" s="40"/>
      <c r="G5339" s="40"/>
      <c r="H5339" s="40"/>
      <c r="I5339" s="40"/>
      <c r="J5339" s="40"/>
      <c r="K5339" s="40"/>
      <c r="L5339" s="40"/>
      <c r="M5339" s="40"/>
    </row>
    <row r="5340" spans="1:13" ht="15.75" customHeight="1" x14ac:dyDescent="0.15">
      <c r="A5340" s="45"/>
      <c r="B5340" s="35"/>
      <c r="C5340" s="40"/>
      <c r="D5340" s="192" t="s">
        <v>11306</v>
      </c>
      <c r="E5340" s="193" t="s">
        <v>11307</v>
      </c>
      <c r="F5340" s="40"/>
      <c r="G5340" s="40"/>
      <c r="H5340" s="40"/>
      <c r="I5340" s="40"/>
      <c r="J5340" s="40"/>
      <c r="K5340" s="40"/>
      <c r="L5340" s="40"/>
      <c r="M5340" s="40"/>
    </row>
    <row r="5341" spans="1:13" ht="15.75" customHeight="1" x14ac:dyDescent="0.15">
      <c r="A5341" s="45"/>
      <c r="B5341" s="35"/>
      <c r="C5341" s="40"/>
      <c r="D5341" s="192" t="s">
        <v>10547</v>
      </c>
      <c r="E5341" s="193" t="s">
        <v>11308</v>
      </c>
      <c r="F5341" s="40"/>
      <c r="G5341" s="40"/>
      <c r="H5341" s="40"/>
      <c r="I5341" s="40"/>
      <c r="J5341" s="40"/>
      <c r="K5341" s="40"/>
      <c r="L5341" s="40"/>
      <c r="M5341" s="40"/>
    </row>
    <row r="5342" spans="1:13" ht="15.75" customHeight="1" x14ac:dyDescent="0.15">
      <c r="A5342" s="45"/>
      <c r="B5342" s="35"/>
      <c r="C5342" s="40"/>
      <c r="D5342" s="192" t="s">
        <v>11309</v>
      </c>
      <c r="E5342" s="193" t="s">
        <v>11310</v>
      </c>
      <c r="F5342" s="40"/>
      <c r="G5342" s="40"/>
      <c r="H5342" s="40"/>
      <c r="I5342" s="40"/>
      <c r="J5342" s="40"/>
      <c r="K5342" s="40"/>
      <c r="L5342" s="40"/>
      <c r="M5342" s="40"/>
    </row>
    <row r="5343" spans="1:13" ht="15.75" customHeight="1" x14ac:dyDescent="0.15">
      <c r="A5343" s="45"/>
      <c r="B5343" s="35"/>
      <c r="C5343" s="40"/>
      <c r="D5343" s="192" t="s">
        <v>11311</v>
      </c>
      <c r="E5343" s="193" t="s">
        <v>11312</v>
      </c>
      <c r="F5343" s="40"/>
      <c r="G5343" s="40"/>
      <c r="H5343" s="40"/>
      <c r="I5343" s="40"/>
      <c r="J5343" s="40"/>
      <c r="K5343" s="40"/>
      <c r="L5343" s="40"/>
      <c r="M5343" s="40"/>
    </row>
    <row r="5344" spans="1:13" ht="15.75" customHeight="1" x14ac:dyDescent="0.15">
      <c r="A5344" s="45"/>
      <c r="B5344" s="35"/>
      <c r="C5344" s="40"/>
      <c r="D5344" s="192" t="s">
        <v>11313</v>
      </c>
      <c r="E5344" s="193" t="s">
        <v>11314</v>
      </c>
      <c r="F5344" s="40"/>
      <c r="G5344" s="40"/>
      <c r="H5344" s="40"/>
      <c r="I5344" s="40"/>
      <c r="J5344" s="40"/>
      <c r="K5344" s="40"/>
      <c r="L5344" s="40"/>
      <c r="M5344" s="40"/>
    </row>
    <row r="5345" spans="1:13" ht="15.75" customHeight="1" x14ac:dyDescent="0.15">
      <c r="A5345" s="45"/>
      <c r="B5345" s="35"/>
      <c r="C5345" s="40"/>
      <c r="D5345" s="192" t="s">
        <v>11315</v>
      </c>
      <c r="E5345" s="193" t="s">
        <v>11316</v>
      </c>
      <c r="F5345" s="40"/>
      <c r="G5345" s="40"/>
      <c r="H5345" s="40"/>
      <c r="I5345" s="40"/>
      <c r="J5345" s="40"/>
      <c r="K5345" s="40"/>
      <c r="L5345" s="40"/>
      <c r="M5345" s="40"/>
    </row>
    <row r="5346" spans="1:13" ht="15.75" customHeight="1" x14ac:dyDescent="0.15">
      <c r="A5346" s="45"/>
      <c r="B5346" s="35"/>
      <c r="C5346" s="40"/>
      <c r="D5346" s="192" t="s">
        <v>11317</v>
      </c>
      <c r="E5346" s="193" t="s">
        <v>11318</v>
      </c>
      <c r="F5346" s="40"/>
      <c r="G5346" s="40"/>
      <c r="H5346" s="40"/>
      <c r="I5346" s="40"/>
      <c r="J5346" s="40"/>
      <c r="K5346" s="40"/>
      <c r="L5346" s="40"/>
      <c r="M5346" s="40"/>
    </row>
    <row r="5347" spans="1:13" ht="15.75" customHeight="1" x14ac:dyDescent="0.15">
      <c r="A5347" s="45"/>
      <c r="B5347" s="35"/>
      <c r="C5347" s="40"/>
      <c r="D5347" s="192" t="s">
        <v>11319</v>
      </c>
      <c r="E5347" s="193" t="s">
        <v>11320</v>
      </c>
      <c r="F5347" s="40"/>
      <c r="G5347" s="40"/>
      <c r="H5347" s="40"/>
      <c r="I5347" s="40"/>
      <c r="J5347" s="40"/>
      <c r="K5347" s="40"/>
      <c r="L5347" s="40"/>
      <c r="M5347" s="40"/>
    </row>
    <row r="5348" spans="1:13" ht="15.75" customHeight="1" x14ac:dyDescent="0.15">
      <c r="A5348" s="45"/>
      <c r="B5348" s="35"/>
      <c r="C5348" s="40"/>
      <c r="D5348" s="192" t="s">
        <v>11321</v>
      </c>
      <c r="E5348" s="193" t="s">
        <v>11322</v>
      </c>
      <c r="F5348" s="40"/>
      <c r="G5348" s="40"/>
      <c r="H5348" s="40"/>
      <c r="I5348" s="40"/>
      <c r="J5348" s="40"/>
      <c r="K5348" s="40"/>
      <c r="L5348" s="40"/>
      <c r="M5348" s="40"/>
    </row>
    <row r="5349" spans="1:13" ht="15.75" customHeight="1" x14ac:dyDescent="0.15">
      <c r="A5349" s="45"/>
      <c r="B5349" s="35"/>
      <c r="C5349" s="40"/>
      <c r="D5349" s="192" t="s">
        <v>11323</v>
      </c>
      <c r="E5349" s="193" t="s">
        <v>11324</v>
      </c>
      <c r="F5349" s="40"/>
      <c r="G5349" s="40"/>
      <c r="H5349" s="40"/>
      <c r="I5349" s="40"/>
      <c r="J5349" s="40"/>
      <c r="K5349" s="40"/>
      <c r="L5349" s="40"/>
      <c r="M5349" s="40"/>
    </row>
    <row r="5350" spans="1:13" ht="15.75" customHeight="1" x14ac:dyDescent="0.15">
      <c r="A5350" s="45"/>
      <c r="B5350" s="35"/>
      <c r="C5350" s="40"/>
      <c r="D5350" s="192" t="s">
        <v>11325</v>
      </c>
      <c r="E5350" s="193" t="s">
        <v>11326</v>
      </c>
      <c r="F5350" s="40"/>
      <c r="G5350" s="40"/>
      <c r="H5350" s="40"/>
      <c r="I5350" s="40"/>
      <c r="J5350" s="40"/>
      <c r="K5350" s="40"/>
      <c r="L5350" s="40"/>
      <c r="M5350" s="40"/>
    </row>
    <row r="5351" spans="1:13" ht="15.75" customHeight="1" x14ac:dyDescent="0.15">
      <c r="A5351" s="45"/>
      <c r="B5351" s="35"/>
      <c r="C5351" s="40"/>
      <c r="D5351" s="192" t="s">
        <v>11327</v>
      </c>
      <c r="E5351" s="193" t="s">
        <v>11328</v>
      </c>
      <c r="F5351" s="40"/>
      <c r="G5351" s="40"/>
      <c r="H5351" s="40"/>
      <c r="I5351" s="40"/>
      <c r="J5351" s="40"/>
      <c r="K5351" s="40"/>
      <c r="L5351" s="40"/>
      <c r="M5351" s="40"/>
    </row>
    <row r="5352" spans="1:13" ht="15.75" customHeight="1" x14ac:dyDescent="0.15">
      <c r="A5352" s="45"/>
      <c r="B5352" s="35"/>
      <c r="C5352" s="40"/>
      <c r="D5352" s="192" t="s">
        <v>11329</v>
      </c>
      <c r="E5352" s="193" t="s">
        <v>11330</v>
      </c>
      <c r="F5352" s="40"/>
      <c r="G5352" s="40"/>
      <c r="H5352" s="40"/>
      <c r="I5352" s="40"/>
      <c r="J5352" s="40"/>
      <c r="K5352" s="40"/>
      <c r="L5352" s="40"/>
      <c r="M5352" s="40"/>
    </row>
    <row r="5353" spans="1:13" ht="15.75" customHeight="1" x14ac:dyDescent="0.15">
      <c r="A5353" s="45"/>
      <c r="B5353" s="35"/>
      <c r="C5353" s="40"/>
      <c r="D5353" s="192" t="s">
        <v>11331</v>
      </c>
      <c r="E5353" s="193" t="s">
        <v>11332</v>
      </c>
      <c r="F5353" s="40"/>
      <c r="G5353" s="40"/>
      <c r="H5353" s="40"/>
      <c r="I5353" s="40"/>
      <c r="J5353" s="40"/>
      <c r="K5353" s="40"/>
      <c r="L5353" s="40"/>
      <c r="M5353" s="40"/>
    </row>
    <row r="5354" spans="1:13" ht="15.75" customHeight="1" x14ac:dyDescent="0.15">
      <c r="A5354" s="45"/>
      <c r="B5354" s="35"/>
      <c r="C5354" s="40"/>
      <c r="D5354" s="192" t="s">
        <v>11333</v>
      </c>
      <c r="E5354" s="193" t="s">
        <v>11334</v>
      </c>
      <c r="F5354" s="40"/>
      <c r="G5354" s="40"/>
      <c r="H5354" s="40"/>
      <c r="I5354" s="40"/>
      <c r="J5354" s="40"/>
      <c r="K5354" s="40"/>
      <c r="L5354" s="40"/>
      <c r="M5354" s="40"/>
    </row>
    <row r="5355" spans="1:13" ht="15.75" customHeight="1" x14ac:dyDescent="0.15">
      <c r="A5355" s="45"/>
      <c r="B5355" s="35"/>
      <c r="C5355" s="40"/>
      <c r="D5355" s="192" t="s">
        <v>11335</v>
      </c>
      <c r="E5355" s="193" t="s">
        <v>11336</v>
      </c>
      <c r="F5355" s="40"/>
      <c r="G5355" s="40"/>
      <c r="H5355" s="40"/>
      <c r="I5355" s="40"/>
      <c r="J5355" s="40"/>
      <c r="K5355" s="40"/>
      <c r="L5355" s="40"/>
      <c r="M5355" s="40"/>
    </row>
    <row r="5356" spans="1:13" ht="15.75" customHeight="1" x14ac:dyDescent="0.15">
      <c r="A5356" s="45"/>
      <c r="B5356" s="35"/>
      <c r="C5356" s="40"/>
      <c r="D5356" s="192" t="s">
        <v>11337</v>
      </c>
      <c r="E5356" s="193" t="s">
        <v>11338</v>
      </c>
      <c r="F5356" s="40"/>
      <c r="G5356" s="40"/>
      <c r="H5356" s="40"/>
      <c r="I5356" s="40"/>
      <c r="J5356" s="40"/>
      <c r="K5356" s="40"/>
      <c r="L5356" s="40"/>
      <c r="M5356" s="40"/>
    </row>
    <row r="5357" spans="1:13" ht="15.75" customHeight="1" x14ac:dyDescent="0.15">
      <c r="A5357" s="45"/>
      <c r="B5357" s="35"/>
      <c r="C5357" s="40"/>
      <c r="D5357" s="192" t="s">
        <v>11339</v>
      </c>
      <c r="E5357" s="193" t="s">
        <v>11340</v>
      </c>
      <c r="F5357" s="40"/>
      <c r="G5357" s="40"/>
      <c r="H5357" s="40"/>
      <c r="I5357" s="40"/>
      <c r="J5357" s="40"/>
      <c r="K5357" s="40"/>
      <c r="L5357" s="40"/>
      <c r="M5357" s="40"/>
    </row>
    <row r="5358" spans="1:13" ht="15.75" customHeight="1" x14ac:dyDescent="0.15">
      <c r="A5358" s="45"/>
      <c r="B5358" s="35"/>
      <c r="C5358" s="40"/>
      <c r="D5358" s="192" t="s">
        <v>11341</v>
      </c>
      <c r="E5358" s="193" t="s">
        <v>11342</v>
      </c>
      <c r="F5358" s="40"/>
      <c r="G5358" s="40"/>
      <c r="H5358" s="40"/>
      <c r="I5358" s="40"/>
      <c r="J5358" s="40"/>
      <c r="K5358" s="40"/>
      <c r="L5358" s="40"/>
      <c r="M5358" s="40"/>
    </row>
    <row r="5359" spans="1:13" ht="15.75" customHeight="1" x14ac:dyDescent="0.15">
      <c r="A5359" s="45"/>
      <c r="B5359" s="35"/>
      <c r="C5359" s="40"/>
      <c r="D5359" s="192" t="s">
        <v>11343</v>
      </c>
      <c r="E5359" s="193" t="s">
        <v>11344</v>
      </c>
      <c r="F5359" s="40"/>
      <c r="G5359" s="40"/>
      <c r="H5359" s="40"/>
      <c r="I5359" s="40"/>
      <c r="J5359" s="40"/>
      <c r="K5359" s="40"/>
      <c r="L5359" s="40"/>
      <c r="M5359" s="40"/>
    </row>
    <row r="5360" spans="1:13" ht="15.75" customHeight="1" x14ac:dyDescent="0.15">
      <c r="A5360" s="45"/>
      <c r="B5360" s="35"/>
      <c r="C5360" s="40"/>
      <c r="D5360" s="192" t="s">
        <v>11345</v>
      </c>
      <c r="E5360" s="193" t="s">
        <v>11346</v>
      </c>
      <c r="F5360" s="40"/>
      <c r="G5360" s="40"/>
      <c r="H5360" s="40"/>
      <c r="I5360" s="40"/>
      <c r="J5360" s="40"/>
      <c r="K5360" s="40"/>
      <c r="L5360" s="40"/>
      <c r="M5360" s="40"/>
    </row>
    <row r="5361" spans="1:13" ht="15.75" customHeight="1" x14ac:dyDescent="0.15">
      <c r="A5361" s="45"/>
      <c r="B5361" s="35"/>
      <c r="C5361" s="40"/>
      <c r="D5361" s="192" t="s">
        <v>11347</v>
      </c>
      <c r="E5361" s="193" t="s">
        <v>11348</v>
      </c>
      <c r="F5361" s="40"/>
      <c r="G5361" s="40"/>
      <c r="H5361" s="40"/>
      <c r="I5361" s="40"/>
      <c r="J5361" s="40"/>
      <c r="K5361" s="40"/>
      <c r="L5361" s="40"/>
      <c r="M5361" s="40"/>
    </row>
    <row r="5362" spans="1:13" ht="15.75" customHeight="1" x14ac:dyDescent="0.15">
      <c r="A5362" s="45"/>
      <c r="B5362" s="35"/>
      <c r="C5362" s="40"/>
      <c r="D5362" s="192" t="s">
        <v>11349</v>
      </c>
      <c r="E5362" s="193" t="s">
        <v>11350</v>
      </c>
      <c r="F5362" s="40"/>
      <c r="G5362" s="40"/>
      <c r="H5362" s="40"/>
      <c r="I5362" s="40"/>
      <c r="J5362" s="40"/>
      <c r="K5362" s="40"/>
      <c r="L5362" s="40"/>
      <c r="M5362" s="40"/>
    </row>
    <row r="5363" spans="1:13" ht="15.75" customHeight="1" x14ac:dyDescent="0.15">
      <c r="A5363" s="45"/>
      <c r="B5363" s="35"/>
      <c r="C5363" s="40"/>
      <c r="D5363" s="192" t="s">
        <v>11351</v>
      </c>
      <c r="E5363" s="193" t="s">
        <v>11352</v>
      </c>
      <c r="F5363" s="40"/>
      <c r="G5363" s="40"/>
      <c r="H5363" s="40"/>
      <c r="I5363" s="40"/>
      <c r="J5363" s="40"/>
      <c r="K5363" s="40"/>
      <c r="L5363" s="40"/>
      <c r="M5363" s="40"/>
    </row>
    <row r="5364" spans="1:13" ht="15.75" customHeight="1" x14ac:dyDescent="0.15">
      <c r="A5364" s="45"/>
      <c r="B5364" s="35"/>
      <c r="C5364" s="40"/>
      <c r="D5364" s="192" t="s">
        <v>11353</v>
      </c>
      <c r="E5364" s="193" t="s">
        <v>11354</v>
      </c>
      <c r="F5364" s="40"/>
      <c r="G5364" s="40"/>
      <c r="H5364" s="40"/>
      <c r="I5364" s="40"/>
      <c r="J5364" s="40"/>
      <c r="K5364" s="40"/>
      <c r="L5364" s="40"/>
      <c r="M5364" s="40"/>
    </row>
    <row r="5365" spans="1:13" ht="15.75" customHeight="1" x14ac:dyDescent="0.15">
      <c r="A5365" s="45"/>
      <c r="B5365" s="35"/>
      <c r="C5365" s="40"/>
      <c r="D5365" s="192" t="s">
        <v>11355</v>
      </c>
      <c r="E5365" s="193" t="s">
        <v>11356</v>
      </c>
      <c r="F5365" s="40"/>
      <c r="G5365" s="40"/>
      <c r="H5365" s="40"/>
      <c r="I5365" s="40"/>
      <c r="J5365" s="40"/>
      <c r="K5365" s="40"/>
      <c r="L5365" s="40"/>
      <c r="M5365" s="40"/>
    </row>
    <row r="5366" spans="1:13" ht="15.75" customHeight="1" x14ac:dyDescent="0.15">
      <c r="A5366" s="45"/>
      <c r="B5366" s="35"/>
      <c r="C5366" s="40"/>
      <c r="D5366" s="192" t="s">
        <v>11357</v>
      </c>
      <c r="E5366" s="193" t="s">
        <v>11358</v>
      </c>
      <c r="F5366" s="40"/>
      <c r="G5366" s="40"/>
      <c r="H5366" s="40"/>
      <c r="I5366" s="40"/>
      <c r="J5366" s="40"/>
      <c r="K5366" s="40"/>
      <c r="L5366" s="40"/>
      <c r="M5366" s="40"/>
    </row>
    <row r="5367" spans="1:13" ht="15.75" customHeight="1" x14ac:dyDescent="0.15">
      <c r="A5367" s="45"/>
      <c r="B5367" s="35"/>
      <c r="C5367" s="40"/>
      <c r="D5367" s="192" t="s">
        <v>11359</v>
      </c>
      <c r="E5367" s="193" t="s">
        <v>11360</v>
      </c>
      <c r="F5367" s="40"/>
      <c r="G5367" s="40"/>
      <c r="H5367" s="40"/>
      <c r="I5367" s="40"/>
      <c r="J5367" s="40"/>
      <c r="K5367" s="40"/>
      <c r="L5367" s="40"/>
      <c r="M5367" s="40"/>
    </row>
    <row r="5368" spans="1:13" ht="15.75" customHeight="1" x14ac:dyDescent="0.15">
      <c r="A5368" s="45"/>
      <c r="B5368" s="35"/>
      <c r="C5368" s="40"/>
      <c r="D5368" s="192" t="s">
        <v>11361</v>
      </c>
      <c r="E5368" s="193" t="s">
        <v>11362</v>
      </c>
      <c r="F5368" s="40"/>
      <c r="G5368" s="40"/>
      <c r="H5368" s="40"/>
      <c r="I5368" s="40"/>
      <c r="J5368" s="40"/>
      <c r="K5368" s="40"/>
      <c r="L5368" s="40"/>
      <c r="M5368" s="40"/>
    </row>
    <row r="5369" spans="1:13" ht="15.75" customHeight="1" x14ac:dyDescent="0.15">
      <c r="A5369" s="45"/>
      <c r="B5369" s="35"/>
      <c r="C5369" s="40"/>
      <c r="D5369" s="192" t="s">
        <v>11363</v>
      </c>
      <c r="E5369" s="193" t="s">
        <v>11364</v>
      </c>
      <c r="F5369" s="40"/>
      <c r="G5369" s="40"/>
      <c r="H5369" s="40"/>
      <c r="I5369" s="40"/>
      <c r="J5369" s="40"/>
      <c r="K5369" s="40"/>
      <c r="L5369" s="40"/>
      <c r="M5369" s="40"/>
    </row>
    <row r="5370" spans="1:13" ht="15.75" customHeight="1" x14ac:dyDescent="0.15">
      <c r="A5370" s="45"/>
      <c r="B5370" s="35"/>
      <c r="C5370" s="40"/>
      <c r="D5370" s="192" t="s">
        <v>11365</v>
      </c>
      <c r="E5370" s="193" t="s">
        <v>11366</v>
      </c>
      <c r="F5370" s="40"/>
      <c r="G5370" s="40"/>
      <c r="H5370" s="40"/>
      <c r="I5370" s="40"/>
      <c r="J5370" s="40"/>
      <c r="K5370" s="40"/>
      <c r="L5370" s="40"/>
      <c r="M5370" s="40"/>
    </row>
    <row r="5371" spans="1:13" ht="15.75" customHeight="1" x14ac:dyDescent="0.15">
      <c r="A5371" s="45"/>
      <c r="B5371" s="35"/>
      <c r="C5371" s="40"/>
      <c r="D5371" s="192" t="s">
        <v>11367</v>
      </c>
      <c r="E5371" s="193" t="s">
        <v>11368</v>
      </c>
      <c r="F5371" s="40"/>
      <c r="G5371" s="40"/>
      <c r="H5371" s="40"/>
      <c r="I5371" s="40"/>
      <c r="J5371" s="40"/>
      <c r="K5371" s="40"/>
      <c r="L5371" s="40"/>
      <c r="M5371" s="40"/>
    </row>
    <row r="5372" spans="1:13" ht="15.75" customHeight="1" x14ac:dyDescent="0.15">
      <c r="A5372" s="45"/>
      <c r="B5372" s="35"/>
      <c r="C5372" s="40"/>
      <c r="D5372" s="192" t="s">
        <v>11369</v>
      </c>
      <c r="E5372" s="193" t="s">
        <v>11370</v>
      </c>
      <c r="F5372" s="40"/>
      <c r="G5372" s="40"/>
      <c r="H5372" s="40"/>
      <c r="I5372" s="40"/>
      <c r="J5372" s="40"/>
      <c r="K5372" s="40"/>
      <c r="L5372" s="40"/>
      <c r="M5372" s="40"/>
    </row>
    <row r="5373" spans="1:13" ht="15.75" customHeight="1" x14ac:dyDescent="0.15">
      <c r="A5373" s="45"/>
      <c r="B5373" s="35"/>
      <c r="C5373" s="40"/>
      <c r="D5373" s="192" t="s">
        <v>11371</v>
      </c>
      <c r="E5373" s="193" t="s">
        <v>11372</v>
      </c>
      <c r="F5373" s="40"/>
      <c r="G5373" s="40"/>
      <c r="H5373" s="40"/>
      <c r="I5373" s="40"/>
      <c r="J5373" s="40"/>
      <c r="K5373" s="40"/>
      <c r="L5373" s="40"/>
      <c r="M5373" s="40"/>
    </row>
    <row r="5374" spans="1:13" ht="15.75" customHeight="1" x14ac:dyDescent="0.15">
      <c r="A5374" s="45"/>
      <c r="B5374" s="35"/>
      <c r="C5374" s="40"/>
      <c r="D5374" s="192" t="s">
        <v>11373</v>
      </c>
      <c r="E5374" s="193" t="s">
        <v>11374</v>
      </c>
      <c r="F5374" s="40"/>
      <c r="G5374" s="40"/>
      <c r="H5374" s="40"/>
      <c r="I5374" s="40"/>
      <c r="J5374" s="40"/>
      <c r="K5374" s="40"/>
      <c r="L5374" s="40"/>
      <c r="M5374" s="40"/>
    </row>
    <row r="5375" spans="1:13" ht="15.75" customHeight="1" x14ac:dyDescent="0.15">
      <c r="A5375" s="45"/>
      <c r="B5375" s="35"/>
      <c r="C5375" s="40"/>
      <c r="D5375" s="192" t="s">
        <v>11375</v>
      </c>
      <c r="E5375" s="193" t="s">
        <v>11376</v>
      </c>
      <c r="F5375" s="40"/>
      <c r="G5375" s="40"/>
      <c r="H5375" s="40"/>
      <c r="I5375" s="40"/>
      <c r="J5375" s="40"/>
      <c r="K5375" s="40"/>
      <c r="L5375" s="40"/>
      <c r="M5375" s="40"/>
    </row>
    <row r="5376" spans="1:13" ht="15.75" customHeight="1" x14ac:dyDescent="0.15">
      <c r="A5376" s="45"/>
      <c r="B5376" s="35"/>
      <c r="C5376" s="40"/>
      <c r="D5376" s="192" t="s">
        <v>11377</v>
      </c>
      <c r="E5376" s="193" t="s">
        <v>11378</v>
      </c>
      <c r="F5376" s="40"/>
      <c r="G5376" s="40"/>
      <c r="H5376" s="40"/>
      <c r="I5376" s="40"/>
      <c r="J5376" s="40"/>
      <c r="K5376" s="40"/>
      <c r="L5376" s="40"/>
      <c r="M5376" s="40"/>
    </row>
    <row r="5377" spans="1:13" ht="15.75" customHeight="1" x14ac:dyDescent="0.15">
      <c r="A5377" s="45"/>
      <c r="B5377" s="35"/>
      <c r="C5377" s="40"/>
      <c r="D5377" s="192" t="s">
        <v>11379</v>
      </c>
      <c r="E5377" s="193" t="s">
        <v>11380</v>
      </c>
      <c r="F5377" s="40"/>
      <c r="G5377" s="40"/>
      <c r="H5377" s="40"/>
      <c r="I5377" s="40"/>
      <c r="J5377" s="40"/>
      <c r="K5377" s="40"/>
      <c r="L5377" s="40"/>
      <c r="M5377" s="40"/>
    </row>
    <row r="5378" spans="1:13" ht="15.75" customHeight="1" x14ac:dyDescent="0.15">
      <c r="A5378" s="45"/>
      <c r="B5378" s="35"/>
      <c r="C5378" s="40"/>
      <c r="D5378" s="192" t="s">
        <v>11381</v>
      </c>
      <c r="E5378" s="193" t="s">
        <v>11382</v>
      </c>
      <c r="F5378" s="40"/>
      <c r="G5378" s="40"/>
      <c r="H5378" s="40"/>
      <c r="I5378" s="40"/>
      <c r="J5378" s="40"/>
      <c r="K5378" s="40"/>
      <c r="L5378" s="40"/>
      <c r="M5378" s="40"/>
    </row>
    <row r="5379" spans="1:13" ht="15.75" customHeight="1" x14ac:dyDescent="0.15">
      <c r="A5379" s="45"/>
      <c r="B5379" s="35"/>
      <c r="C5379" s="40"/>
      <c r="D5379" s="192" t="s">
        <v>10892</v>
      </c>
      <c r="E5379" s="193" t="s">
        <v>11383</v>
      </c>
      <c r="F5379" s="40"/>
      <c r="G5379" s="40"/>
      <c r="H5379" s="40"/>
      <c r="I5379" s="40"/>
      <c r="J5379" s="40"/>
      <c r="K5379" s="40"/>
      <c r="L5379" s="40"/>
      <c r="M5379" s="40"/>
    </row>
    <row r="5380" spans="1:13" ht="15.75" customHeight="1" x14ac:dyDescent="0.15">
      <c r="A5380" s="45"/>
      <c r="B5380" s="35"/>
      <c r="C5380" s="40"/>
      <c r="D5380" s="192" t="s">
        <v>11384</v>
      </c>
      <c r="E5380" s="193" t="s">
        <v>11385</v>
      </c>
      <c r="F5380" s="40"/>
      <c r="G5380" s="40"/>
      <c r="H5380" s="40"/>
      <c r="I5380" s="40"/>
      <c r="J5380" s="40"/>
      <c r="K5380" s="40"/>
      <c r="L5380" s="40"/>
      <c r="M5380" s="40"/>
    </row>
    <row r="5381" spans="1:13" ht="15.75" customHeight="1" x14ac:dyDescent="0.15">
      <c r="A5381" s="45"/>
      <c r="B5381" s="35"/>
      <c r="C5381" s="40"/>
      <c r="D5381" s="192" t="s">
        <v>11386</v>
      </c>
      <c r="E5381" s="193" t="s">
        <v>11387</v>
      </c>
      <c r="F5381" s="40"/>
      <c r="G5381" s="40"/>
      <c r="H5381" s="40"/>
      <c r="I5381" s="40"/>
      <c r="J5381" s="40"/>
      <c r="K5381" s="40"/>
      <c r="L5381" s="40"/>
      <c r="M5381" s="40"/>
    </row>
    <row r="5382" spans="1:13" ht="15.75" customHeight="1" x14ac:dyDescent="0.15">
      <c r="A5382" s="45"/>
      <c r="B5382" s="35"/>
      <c r="C5382" s="40"/>
      <c r="D5382" s="192" t="s">
        <v>11388</v>
      </c>
      <c r="E5382" s="193" t="s">
        <v>11389</v>
      </c>
      <c r="F5382" s="40"/>
      <c r="G5382" s="40"/>
      <c r="H5382" s="40"/>
      <c r="I5382" s="40"/>
      <c r="J5382" s="40"/>
      <c r="K5382" s="40"/>
      <c r="L5382" s="40"/>
      <c r="M5382" s="40"/>
    </row>
    <row r="5383" spans="1:13" ht="15.75" customHeight="1" x14ac:dyDescent="0.15">
      <c r="A5383" s="45"/>
      <c r="B5383" s="35"/>
      <c r="C5383" s="40"/>
      <c r="D5383" s="192" t="s">
        <v>11390</v>
      </c>
      <c r="E5383" s="193" t="s">
        <v>11391</v>
      </c>
      <c r="F5383" s="40"/>
      <c r="G5383" s="40"/>
      <c r="H5383" s="40"/>
      <c r="I5383" s="40"/>
      <c r="J5383" s="40"/>
      <c r="K5383" s="40"/>
      <c r="L5383" s="40"/>
      <c r="M5383" s="40"/>
    </row>
    <row r="5384" spans="1:13" ht="15.75" customHeight="1" x14ac:dyDescent="0.15">
      <c r="A5384" s="45"/>
      <c r="B5384" s="35"/>
      <c r="C5384" s="40"/>
      <c r="D5384" s="192" t="s">
        <v>11392</v>
      </c>
      <c r="E5384" s="193" t="s">
        <v>11393</v>
      </c>
      <c r="F5384" s="40"/>
      <c r="G5384" s="40"/>
      <c r="H5384" s="40"/>
      <c r="I5384" s="40"/>
      <c r="J5384" s="40"/>
      <c r="K5384" s="40"/>
      <c r="L5384" s="40"/>
      <c r="M5384" s="40"/>
    </row>
    <row r="5385" spans="1:13" ht="15.75" customHeight="1" x14ac:dyDescent="0.15">
      <c r="A5385" s="45"/>
      <c r="B5385" s="35"/>
      <c r="C5385" s="40"/>
      <c r="D5385" s="192" t="s">
        <v>11394</v>
      </c>
      <c r="E5385" s="193" t="s">
        <v>11395</v>
      </c>
      <c r="F5385" s="40"/>
      <c r="G5385" s="40"/>
      <c r="H5385" s="40"/>
      <c r="I5385" s="40"/>
      <c r="J5385" s="40"/>
      <c r="K5385" s="40"/>
      <c r="L5385" s="40"/>
      <c r="M5385" s="40"/>
    </row>
    <row r="5386" spans="1:13" ht="15.75" customHeight="1" x14ac:dyDescent="0.15">
      <c r="A5386" s="45"/>
      <c r="B5386" s="35"/>
      <c r="C5386" s="40"/>
      <c r="D5386" s="192" t="s">
        <v>11396</v>
      </c>
      <c r="E5386" s="193" t="s">
        <v>11397</v>
      </c>
      <c r="F5386" s="40"/>
      <c r="G5386" s="40"/>
      <c r="H5386" s="40"/>
      <c r="I5386" s="40"/>
      <c r="J5386" s="40"/>
      <c r="K5386" s="40"/>
      <c r="L5386" s="40"/>
      <c r="M5386" s="40"/>
    </row>
    <row r="5387" spans="1:13" ht="15.75" customHeight="1" x14ac:dyDescent="0.15">
      <c r="A5387" s="45"/>
      <c r="B5387" s="35"/>
      <c r="C5387" s="40"/>
      <c r="D5387" s="192" t="s">
        <v>11398</v>
      </c>
      <c r="E5387" s="193" t="s">
        <v>11399</v>
      </c>
      <c r="F5387" s="40"/>
      <c r="G5387" s="40"/>
      <c r="H5387" s="40"/>
      <c r="I5387" s="40"/>
      <c r="J5387" s="40"/>
      <c r="K5387" s="40"/>
      <c r="L5387" s="40"/>
      <c r="M5387" s="40"/>
    </row>
    <row r="5388" spans="1:13" ht="15.75" customHeight="1" x14ac:dyDescent="0.15">
      <c r="A5388" s="45"/>
      <c r="B5388" s="35"/>
      <c r="C5388" s="40"/>
      <c r="D5388" s="192" t="s">
        <v>11400</v>
      </c>
      <c r="E5388" s="193" t="s">
        <v>11401</v>
      </c>
      <c r="F5388" s="40"/>
      <c r="G5388" s="40"/>
      <c r="H5388" s="40"/>
      <c r="I5388" s="40"/>
      <c r="J5388" s="40"/>
      <c r="K5388" s="40"/>
      <c r="L5388" s="40"/>
      <c r="M5388" s="40"/>
    </row>
    <row r="5389" spans="1:13" ht="15.75" customHeight="1" x14ac:dyDescent="0.15">
      <c r="A5389" s="45"/>
      <c r="B5389" s="35"/>
      <c r="C5389" s="40"/>
      <c r="D5389" s="192" t="s">
        <v>11402</v>
      </c>
      <c r="E5389" s="193" t="s">
        <v>11403</v>
      </c>
      <c r="F5389" s="40"/>
      <c r="G5389" s="40"/>
      <c r="H5389" s="40"/>
      <c r="I5389" s="40"/>
      <c r="J5389" s="40"/>
      <c r="K5389" s="40"/>
      <c r="L5389" s="40"/>
      <c r="M5389" s="40"/>
    </row>
    <row r="5390" spans="1:13" ht="15.75" customHeight="1" x14ac:dyDescent="0.15">
      <c r="A5390" s="45"/>
      <c r="B5390" s="35"/>
      <c r="C5390" s="40"/>
      <c r="D5390" s="192" t="s">
        <v>11404</v>
      </c>
      <c r="E5390" s="193" t="s">
        <v>11405</v>
      </c>
      <c r="F5390" s="40"/>
      <c r="G5390" s="40"/>
      <c r="H5390" s="40"/>
      <c r="I5390" s="40"/>
      <c r="J5390" s="40"/>
      <c r="K5390" s="40"/>
      <c r="L5390" s="40"/>
      <c r="M5390" s="40"/>
    </row>
    <row r="5391" spans="1:13" ht="15.75" customHeight="1" x14ac:dyDescent="0.15">
      <c r="A5391" s="45"/>
      <c r="B5391" s="35"/>
      <c r="C5391" s="40"/>
      <c r="D5391" s="192" t="s">
        <v>11406</v>
      </c>
      <c r="E5391" s="193" t="s">
        <v>11407</v>
      </c>
      <c r="F5391" s="40"/>
      <c r="G5391" s="40"/>
      <c r="H5391" s="40"/>
      <c r="I5391" s="40"/>
      <c r="J5391" s="40"/>
      <c r="K5391" s="40"/>
      <c r="L5391" s="40"/>
      <c r="M5391" s="40"/>
    </row>
    <row r="5392" spans="1:13" ht="15.75" customHeight="1" x14ac:dyDescent="0.15">
      <c r="A5392" s="45"/>
      <c r="B5392" s="35"/>
      <c r="C5392" s="40"/>
      <c r="D5392" s="192" t="s">
        <v>11408</v>
      </c>
      <c r="E5392" s="193" t="s">
        <v>11409</v>
      </c>
      <c r="F5392" s="40"/>
      <c r="G5392" s="40"/>
      <c r="H5392" s="40"/>
      <c r="I5392" s="40"/>
      <c r="J5392" s="40"/>
      <c r="K5392" s="40"/>
      <c r="L5392" s="40"/>
      <c r="M5392" s="40"/>
    </row>
    <row r="5393" spans="1:13" ht="15.75" customHeight="1" x14ac:dyDescent="0.15">
      <c r="A5393" s="45"/>
      <c r="B5393" s="35"/>
      <c r="C5393" s="40"/>
      <c r="D5393" s="192" t="s">
        <v>11410</v>
      </c>
      <c r="E5393" s="193" t="s">
        <v>11411</v>
      </c>
      <c r="F5393" s="40"/>
      <c r="G5393" s="40"/>
      <c r="H5393" s="40"/>
      <c r="I5393" s="40"/>
      <c r="J5393" s="40"/>
      <c r="K5393" s="40"/>
      <c r="L5393" s="40"/>
      <c r="M5393" s="40"/>
    </row>
    <row r="5394" spans="1:13" ht="15.75" customHeight="1" x14ac:dyDescent="0.15">
      <c r="A5394" s="45"/>
      <c r="B5394" s="35"/>
      <c r="C5394" s="40"/>
      <c r="D5394" s="192" t="s">
        <v>11412</v>
      </c>
      <c r="E5394" s="193" t="s">
        <v>11413</v>
      </c>
      <c r="F5394" s="40"/>
      <c r="G5394" s="40"/>
      <c r="H5394" s="40"/>
      <c r="I5394" s="40"/>
      <c r="J5394" s="40"/>
      <c r="K5394" s="40"/>
      <c r="L5394" s="40"/>
      <c r="M5394" s="40"/>
    </row>
    <row r="5395" spans="1:13" ht="15.75" customHeight="1" x14ac:dyDescent="0.15">
      <c r="A5395" s="45"/>
      <c r="B5395" s="35"/>
      <c r="C5395" s="40"/>
      <c r="D5395" s="192" t="s">
        <v>11414</v>
      </c>
      <c r="E5395" s="193" t="s">
        <v>11415</v>
      </c>
      <c r="F5395" s="40"/>
      <c r="G5395" s="40"/>
      <c r="H5395" s="40"/>
      <c r="I5395" s="40"/>
      <c r="J5395" s="40"/>
      <c r="K5395" s="40"/>
      <c r="L5395" s="40"/>
      <c r="M5395" s="40"/>
    </row>
    <row r="5396" spans="1:13" ht="15.75" customHeight="1" x14ac:dyDescent="0.15">
      <c r="A5396" s="45"/>
      <c r="B5396" s="35"/>
      <c r="C5396" s="40"/>
      <c r="D5396" s="192" t="s">
        <v>11416</v>
      </c>
      <c r="E5396" s="193" t="s">
        <v>11417</v>
      </c>
      <c r="F5396" s="40"/>
      <c r="G5396" s="40"/>
      <c r="H5396" s="40"/>
      <c r="I5396" s="40"/>
      <c r="J5396" s="40"/>
      <c r="K5396" s="40"/>
      <c r="L5396" s="40"/>
      <c r="M5396" s="40"/>
    </row>
    <row r="5397" spans="1:13" ht="15.75" customHeight="1" x14ac:dyDescent="0.15">
      <c r="A5397" s="45"/>
      <c r="B5397" s="35"/>
      <c r="C5397" s="40"/>
      <c r="D5397" s="192" t="s">
        <v>11418</v>
      </c>
      <c r="E5397" s="193" t="s">
        <v>11419</v>
      </c>
      <c r="F5397" s="40"/>
      <c r="G5397" s="40"/>
      <c r="H5397" s="40"/>
      <c r="I5397" s="40"/>
      <c r="J5397" s="40"/>
      <c r="K5397" s="40"/>
      <c r="L5397" s="40"/>
      <c r="M5397" s="40"/>
    </row>
    <row r="5398" spans="1:13" ht="15.75" customHeight="1" x14ac:dyDescent="0.15">
      <c r="A5398" s="45"/>
      <c r="B5398" s="35"/>
      <c r="C5398" s="40"/>
      <c r="D5398" s="192" t="s">
        <v>11420</v>
      </c>
      <c r="E5398" s="193" t="s">
        <v>11421</v>
      </c>
      <c r="F5398" s="40"/>
      <c r="G5398" s="40"/>
      <c r="H5398" s="40"/>
      <c r="I5398" s="40"/>
      <c r="J5398" s="40"/>
      <c r="K5398" s="40"/>
      <c r="L5398" s="40"/>
      <c r="M5398" s="40"/>
    </row>
    <row r="5399" spans="1:13" ht="15.75" customHeight="1" x14ac:dyDescent="0.15">
      <c r="A5399" s="45"/>
      <c r="B5399" s="35"/>
      <c r="C5399" s="40"/>
      <c r="D5399" s="192" t="s">
        <v>11422</v>
      </c>
      <c r="E5399" s="193" t="s">
        <v>11423</v>
      </c>
      <c r="F5399" s="40"/>
      <c r="G5399" s="40"/>
      <c r="H5399" s="40"/>
      <c r="I5399" s="40"/>
      <c r="J5399" s="40"/>
      <c r="K5399" s="40"/>
      <c r="L5399" s="40"/>
      <c r="M5399" s="40"/>
    </row>
    <row r="5400" spans="1:13" ht="15.75" customHeight="1" x14ac:dyDescent="0.15">
      <c r="A5400" s="45"/>
      <c r="B5400" s="35"/>
      <c r="C5400" s="40"/>
      <c r="D5400" s="192" t="s">
        <v>11424</v>
      </c>
      <c r="E5400" s="193" t="s">
        <v>11425</v>
      </c>
      <c r="F5400" s="40"/>
      <c r="G5400" s="40"/>
      <c r="H5400" s="40"/>
      <c r="I5400" s="40"/>
      <c r="J5400" s="40"/>
      <c r="K5400" s="40"/>
      <c r="L5400" s="40"/>
      <c r="M5400" s="40"/>
    </row>
    <row r="5401" spans="1:13" ht="15.75" customHeight="1" x14ac:dyDescent="0.15">
      <c r="A5401" s="45"/>
      <c r="B5401" s="35"/>
      <c r="C5401" s="40"/>
      <c r="D5401" s="192" t="s">
        <v>11426</v>
      </c>
      <c r="E5401" s="193" t="s">
        <v>11427</v>
      </c>
      <c r="F5401" s="40"/>
      <c r="G5401" s="40"/>
      <c r="H5401" s="40"/>
      <c r="I5401" s="40"/>
      <c r="J5401" s="40"/>
      <c r="K5401" s="40"/>
      <c r="L5401" s="40"/>
      <c r="M5401" s="40"/>
    </row>
    <row r="5402" spans="1:13" ht="15.75" customHeight="1" x14ac:dyDescent="0.15">
      <c r="A5402" s="45"/>
      <c r="B5402" s="35"/>
      <c r="C5402" s="40"/>
      <c r="D5402" s="192" t="s">
        <v>11428</v>
      </c>
      <c r="E5402" s="193" t="s">
        <v>11429</v>
      </c>
      <c r="F5402" s="40"/>
      <c r="G5402" s="40"/>
      <c r="H5402" s="40"/>
      <c r="I5402" s="40"/>
      <c r="J5402" s="40"/>
      <c r="K5402" s="40"/>
      <c r="L5402" s="40"/>
      <c r="M5402" s="40"/>
    </row>
    <row r="5403" spans="1:13" ht="15.75" customHeight="1" x14ac:dyDescent="0.15">
      <c r="A5403" s="45"/>
      <c r="B5403" s="35"/>
      <c r="C5403" s="40"/>
      <c r="D5403" s="192" t="s">
        <v>11430</v>
      </c>
      <c r="E5403" s="193" t="s">
        <v>11431</v>
      </c>
      <c r="F5403" s="40"/>
      <c r="G5403" s="40"/>
      <c r="H5403" s="40"/>
      <c r="I5403" s="40"/>
      <c r="J5403" s="40"/>
      <c r="K5403" s="40"/>
      <c r="L5403" s="40"/>
      <c r="M5403" s="40"/>
    </row>
    <row r="5404" spans="1:13" ht="15.75" customHeight="1" x14ac:dyDescent="0.15">
      <c r="A5404" s="45"/>
      <c r="B5404" s="35"/>
      <c r="C5404" s="40"/>
      <c r="D5404" s="192" t="s">
        <v>11432</v>
      </c>
      <c r="E5404" s="193" t="s">
        <v>11433</v>
      </c>
      <c r="F5404" s="40"/>
      <c r="G5404" s="40"/>
      <c r="H5404" s="40"/>
      <c r="I5404" s="40"/>
      <c r="J5404" s="40"/>
      <c r="K5404" s="40"/>
      <c r="L5404" s="40"/>
      <c r="M5404" s="40"/>
    </row>
    <row r="5405" spans="1:13" ht="15.75" customHeight="1" x14ac:dyDescent="0.15">
      <c r="A5405" s="45"/>
      <c r="B5405" s="35"/>
      <c r="C5405" s="40"/>
      <c r="D5405" s="192" t="s">
        <v>11434</v>
      </c>
      <c r="E5405" s="193" t="s">
        <v>11435</v>
      </c>
      <c r="F5405" s="40"/>
      <c r="G5405" s="40"/>
      <c r="H5405" s="40"/>
      <c r="I5405" s="40"/>
      <c r="J5405" s="40"/>
      <c r="K5405" s="40"/>
      <c r="L5405" s="40"/>
      <c r="M5405" s="40"/>
    </row>
    <row r="5406" spans="1:13" ht="15.75" customHeight="1" x14ac:dyDescent="0.15">
      <c r="A5406" s="45"/>
      <c r="B5406" s="35"/>
      <c r="C5406" s="40"/>
      <c r="D5406" s="192" t="s">
        <v>11436</v>
      </c>
      <c r="E5406" s="193" t="s">
        <v>11437</v>
      </c>
      <c r="F5406" s="40"/>
      <c r="G5406" s="40"/>
      <c r="H5406" s="40"/>
      <c r="I5406" s="40"/>
      <c r="J5406" s="40"/>
      <c r="K5406" s="40"/>
      <c r="L5406" s="40"/>
      <c r="M5406" s="40"/>
    </row>
    <row r="5407" spans="1:13" ht="15.75" customHeight="1" x14ac:dyDescent="0.15">
      <c r="A5407" s="45"/>
      <c r="B5407" s="35"/>
      <c r="C5407" s="40"/>
      <c r="D5407" s="192" t="s">
        <v>11438</v>
      </c>
      <c r="E5407" s="193" t="s">
        <v>11439</v>
      </c>
      <c r="F5407" s="40"/>
      <c r="G5407" s="40"/>
      <c r="H5407" s="40"/>
      <c r="I5407" s="40"/>
      <c r="J5407" s="40"/>
      <c r="K5407" s="40"/>
      <c r="L5407" s="40"/>
      <c r="M5407" s="40"/>
    </row>
    <row r="5408" spans="1:13" ht="15.75" customHeight="1" x14ac:dyDescent="0.15">
      <c r="A5408" s="45"/>
      <c r="B5408" s="35"/>
      <c r="C5408" s="40"/>
      <c r="D5408" s="192" t="s">
        <v>11440</v>
      </c>
      <c r="E5408" s="193" t="s">
        <v>11441</v>
      </c>
      <c r="F5408" s="40"/>
      <c r="G5408" s="40"/>
      <c r="H5408" s="40"/>
      <c r="I5408" s="40"/>
      <c r="J5408" s="40"/>
      <c r="K5408" s="40"/>
      <c r="L5408" s="40"/>
      <c r="M5408" s="40"/>
    </row>
    <row r="5409" spans="1:13" ht="15.75" customHeight="1" x14ac:dyDescent="0.15">
      <c r="A5409" s="45"/>
      <c r="B5409" s="35"/>
      <c r="C5409" s="40"/>
      <c r="D5409" s="192" t="s">
        <v>11442</v>
      </c>
      <c r="E5409" s="193" t="s">
        <v>11443</v>
      </c>
      <c r="F5409" s="40"/>
      <c r="G5409" s="40"/>
      <c r="H5409" s="40"/>
      <c r="I5409" s="40"/>
      <c r="J5409" s="40"/>
      <c r="K5409" s="40"/>
      <c r="L5409" s="40"/>
      <c r="M5409" s="40"/>
    </row>
    <row r="5410" spans="1:13" ht="15.75" customHeight="1" x14ac:dyDescent="0.15">
      <c r="A5410" s="45"/>
      <c r="B5410" s="35"/>
      <c r="C5410" s="40"/>
      <c r="D5410" s="192" t="s">
        <v>11444</v>
      </c>
      <c r="E5410" s="193" t="s">
        <v>11445</v>
      </c>
      <c r="F5410" s="40"/>
      <c r="G5410" s="40"/>
      <c r="H5410" s="40"/>
      <c r="I5410" s="40"/>
      <c r="J5410" s="40"/>
      <c r="K5410" s="40"/>
      <c r="L5410" s="40"/>
      <c r="M5410" s="40"/>
    </row>
    <row r="5411" spans="1:13" ht="15.75" customHeight="1" x14ac:dyDescent="0.15">
      <c r="A5411" s="45"/>
      <c r="B5411" s="35"/>
      <c r="C5411" s="40"/>
      <c r="D5411" s="192" t="s">
        <v>11446</v>
      </c>
      <c r="E5411" s="193" t="s">
        <v>11447</v>
      </c>
      <c r="F5411" s="40"/>
      <c r="G5411" s="40"/>
      <c r="H5411" s="40"/>
      <c r="I5411" s="40"/>
      <c r="J5411" s="40"/>
      <c r="K5411" s="40"/>
      <c r="L5411" s="40"/>
      <c r="M5411" s="40"/>
    </row>
    <row r="5412" spans="1:13" ht="15.75" customHeight="1" x14ac:dyDescent="0.15">
      <c r="A5412" s="45"/>
      <c r="B5412" s="35"/>
      <c r="C5412" s="40"/>
      <c r="D5412" s="192" t="s">
        <v>11448</v>
      </c>
      <c r="E5412" s="193" t="s">
        <v>11449</v>
      </c>
      <c r="F5412" s="40"/>
      <c r="G5412" s="40"/>
      <c r="H5412" s="40"/>
      <c r="I5412" s="40"/>
      <c r="J5412" s="40"/>
      <c r="K5412" s="40"/>
      <c r="L5412" s="40"/>
      <c r="M5412" s="40"/>
    </row>
    <row r="5413" spans="1:13" ht="15.75" customHeight="1" x14ac:dyDescent="0.15">
      <c r="A5413" s="45"/>
      <c r="B5413" s="35"/>
      <c r="C5413" s="40"/>
      <c r="D5413" s="192" t="s">
        <v>11450</v>
      </c>
      <c r="E5413" s="193" t="s">
        <v>11451</v>
      </c>
      <c r="F5413" s="40"/>
      <c r="G5413" s="40"/>
      <c r="H5413" s="40"/>
      <c r="I5413" s="40"/>
      <c r="J5413" s="40"/>
      <c r="K5413" s="40"/>
      <c r="L5413" s="40"/>
      <c r="M5413" s="40"/>
    </row>
    <row r="5414" spans="1:13" ht="15.75" customHeight="1" x14ac:dyDescent="0.15">
      <c r="A5414" s="45"/>
      <c r="B5414" s="35"/>
      <c r="C5414" s="40"/>
      <c r="D5414" s="192" t="s">
        <v>11452</v>
      </c>
      <c r="E5414" s="193" t="s">
        <v>11453</v>
      </c>
      <c r="F5414" s="40"/>
      <c r="G5414" s="40"/>
      <c r="H5414" s="40"/>
      <c r="I5414" s="40"/>
      <c r="J5414" s="40"/>
      <c r="K5414" s="40"/>
      <c r="L5414" s="40"/>
      <c r="M5414" s="40"/>
    </row>
    <row r="5415" spans="1:13" ht="15.75" customHeight="1" x14ac:dyDescent="0.15">
      <c r="A5415" s="45"/>
      <c r="B5415" s="35"/>
      <c r="C5415" s="40"/>
      <c r="D5415" s="192" t="s">
        <v>11454</v>
      </c>
      <c r="E5415" s="193" t="s">
        <v>11455</v>
      </c>
      <c r="F5415" s="40"/>
      <c r="G5415" s="40"/>
      <c r="H5415" s="40"/>
      <c r="I5415" s="40"/>
      <c r="J5415" s="40"/>
      <c r="K5415" s="40"/>
      <c r="L5415" s="40"/>
      <c r="M5415" s="40"/>
    </row>
    <row r="5416" spans="1:13" ht="15.75" customHeight="1" x14ac:dyDescent="0.15">
      <c r="A5416" s="45"/>
      <c r="B5416" s="35"/>
      <c r="C5416" s="40"/>
      <c r="D5416" s="192" t="s">
        <v>11456</v>
      </c>
      <c r="E5416" s="193" t="s">
        <v>11457</v>
      </c>
      <c r="F5416" s="40"/>
      <c r="G5416" s="40"/>
      <c r="H5416" s="40"/>
      <c r="I5416" s="40"/>
      <c r="J5416" s="40"/>
      <c r="K5416" s="40"/>
      <c r="L5416" s="40"/>
      <c r="M5416" s="40"/>
    </row>
    <row r="5417" spans="1:13" ht="15.75" customHeight="1" x14ac:dyDescent="0.15">
      <c r="A5417" s="45"/>
      <c r="B5417" s="35"/>
      <c r="C5417" s="40"/>
      <c r="D5417" s="192" t="s">
        <v>11458</v>
      </c>
      <c r="E5417" s="193" t="s">
        <v>11459</v>
      </c>
      <c r="F5417" s="40"/>
      <c r="G5417" s="40"/>
      <c r="H5417" s="40"/>
      <c r="I5417" s="40"/>
      <c r="J5417" s="40"/>
      <c r="K5417" s="40"/>
      <c r="L5417" s="40"/>
      <c r="M5417" s="40"/>
    </row>
    <row r="5418" spans="1:13" ht="15.75" customHeight="1" x14ac:dyDescent="0.15">
      <c r="A5418" s="45"/>
      <c r="B5418" s="35"/>
      <c r="C5418" s="40"/>
      <c r="D5418" s="192" t="s">
        <v>11460</v>
      </c>
      <c r="E5418" s="193" t="s">
        <v>11461</v>
      </c>
      <c r="F5418" s="40"/>
      <c r="G5418" s="40"/>
      <c r="H5418" s="40"/>
      <c r="I5418" s="40"/>
      <c r="J5418" s="40"/>
      <c r="K5418" s="40"/>
      <c r="L5418" s="40"/>
      <c r="M5418" s="40"/>
    </row>
    <row r="5419" spans="1:13" ht="15.75" customHeight="1" x14ac:dyDescent="0.15">
      <c r="A5419" s="45"/>
      <c r="B5419" s="35"/>
      <c r="C5419" s="40"/>
      <c r="D5419" s="192" t="s">
        <v>11462</v>
      </c>
      <c r="E5419" s="193" t="s">
        <v>11463</v>
      </c>
      <c r="F5419" s="40"/>
      <c r="G5419" s="40"/>
      <c r="H5419" s="40"/>
      <c r="I5419" s="40"/>
      <c r="J5419" s="40"/>
      <c r="K5419" s="40"/>
      <c r="L5419" s="40"/>
      <c r="M5419" s="40"/>
    </row>
    <row r="5420" spans="1:13" ht="15.75" customHeight="1" x14ac:dyDescent="0.15">
      <c r="A5420" s="45"/>
      <c r="B5420" s="35"/>
      <c r="C5420" s="40"/>
      <c r="D5420" s="192" t="s">
        <v>11464</v>
      </c>
      <c r="E5420" s="193" t="s">
        <v>11465</v>
      </c>
      <c r="F5420" s="40"/>
      <c r="G5420" s="40"/>
      <c r="H5420" s="40"/>
      <c r="I5420" s="40"/>
      <c r="J5420" s="40"/>
      <c r="K5420" s="40"/>
      <c r="L5420" s="40"/>
      <c r="M5420" s="40"/>
    </row>
    <row r="5421" spans="1:13" ht="15.75" customHeight="1" x14ac:dyDescent="0.15">
      <c r="A5421" s="45"/>
      <c r="B5421" s="35"/>
      <c r="C5421" s="40"/>
      <c r="D5421" s="192" t="s">
        <v>11466</v>
      </c>
      <c r="E5421" s="193" t="s">
        <v>11467</v>
      </c>
      <c r="F5421" s="40"/>
      <c r="G5421" s="40"/>
      <c r="H5421" s="40"/>
      <c r="I5421" s="40"/>
      <c r="J5421" s="40"/>
      <c r="K5421" s="40"/>
      <c r="L5421" s="40"/>
      <c r="M5421" s="40"/>
    </row>
    <row r="5422" spans="1:13" ht="15.75" customHeight="1" x14ac:dyDescent="0.15">
      <c r="A5422" s="45"/>
      <c r="B5422" s="35"/>
      <c r="C5422" s="40"/>
      <c r="D5422" s="192" t="s">
        <v>11468</v>
      </c>
      <c r="E5422" s="193" t="s">
        <v>11469</v>
      </c>
      <c r="F5422" s="40"/>
      <c r="G5422" s="40"/>
      <c r="H5422" s="40"/>
      <c r="I5422" s="40"/>
      <c r="J5422" s="40"/>
      <c r="K5422" s="40"/>
      <c r="L5422" s="40"/>
      <c r="M5422" s="40"/>
    </row>
    <row r="5423" spans="1:13" ht="15.75" customHeight="1" x14ac:dyDescent="0.15">
      <c r="A5423" s="45"/>
      <c r="B5423" s="35"/>
      <c r="C5423" s="40"/>
      <c r="D5423" s="192" t="s">
        <v>11470</v>
      </c>
      <c r="E5423" s="193" t="s">
        <v>11471</v>
      </c>
      <c r="F5423" s="40"/>
      <c r="G5423" s="40"/>
      <c r="H5423" s="40"/>
      <c r="I5423" s="40"/>
      <c r="J5423" s="40"/>
      <c r="K5423" s="40"/>
      <c r="L5423" s="40"/>
      <c r="M5423" s="40"/>
    </row>
    <row r="5424" spans="1:13" ht="15.75" customHeight="1" x14ac:dyDescent="0.15">
      <c r="A5424" s="45"/>
      <c r="B5424" s="35"/>
      <c r="C5424" s="40"/>
      <c r="D5424" s="192" t="s">
        <v>11472</v>
      </c>
      <c r="E5424" s="193" t="s">
        <v>11473</v>
      </c>
      <c r="F5424" s="40"/>
      <c r="G5424" s="40"/>
      <c r="H5424" s="40"/>
      <c r="I5424" s="40"/>
      <c r="J5424" s="40"/>
      <c r="K5424" s="40"/>
      <c r="L5424" s="40"/>
      <c r="M5424" s="40"/>
    </row>
    <row r="5425" spans="1:13" ht="15.75" customHeight="1" x14ac:dyDescent="0.15">
      <c r="A5425" s="45"/>
      <c r="B5425" s="35"/>
      <c r="C5425" s="40"/>
      <c r="D5425" s="192" t="s">
        <v>11474</v>
      </c>
      <c r="E5425" s="193" t="s">
        <v>11475</v>
      </c>
      <c r="F5425" s="40"/>
      <c r="G5425" s="40"/>
      <c r="H5425" s="40"/>
      <c r="I5425" s="40"/>
      <c r="J5425" s="40"/>
      <c r="K5425" s="40"/>
      <c r="L5425" s="40"/>
      <c r="M5425" s="40"/>
    </row>
    <row r="5426" spans="1:13" ht="15.75" customHeight="1" x14ac:dyDescent="0.15">
      <c r="A5426" s="45"/>
      <c r="B5426" s="35"/>
      <c r="C5426" s="40"/>
      <c r="D5426" s="192" t="s">
        <v>11476</v>
      </c>
      <c r="E5426" s="193" t="s">
        <v>11477</v>
      </c>
      <c r="F5426" s="40"/>
      <c r="G5426" s="40"/>
      <c r="H5426" s="40"/>
      <c r="I5426" s="40"/>
      <c r="J5426" s="40"/>
      <c r="K5426" s="40"/>
      <c r="L5426" s="40"/>
      <c r="M5426" s="40"/>
    </row>
    <row r="5427" spans="1:13" ht="15.75" customHeight="1" x14ac:dyDescent="0.15">
      <c r="A5427" s="45"/>
      <c r="B5427" s="35"/>
      <c r="C5427" s="40"/>
      <c r="D5427" s="192" t="s">
        <v>11478</v>
      </c>
      <c r="E5427" s="193" t="s">
        <v>11479</v>
      </c>
      <c r="F5427" s="40"/>
      <c r="G5427" s="40"/>
      <c r="H5427" s="40"/>
      <c r="I5427" s="40"/>
      <c r="J5427" s="40"/>
      <c r="K5427" s="40"/>
      <c r="L5427" s="40"/>
      <c r="M5427" s="40"/>
    </row>
    <row r="5428" spans="1:13" ht="15.75" customHeight="1" x14ac:dyDescent="0.15">
      <c r="A5428" s="45"/>
      <c r="B5428" s="35"/>
      <c r="C5428" s="40"/>
      <c r="D5428" s="192" t="s">
        <v>11480</v>
      </c>
      <c r="E5428" s="193" t="s">
        <v>11481</v>
      </c>
      <c r="F5428" s="40"/>
      <c r="G5428" s="40"/>
      <c r="H5428" s="40"/>
      <c r="I5428" s="40"/>
      <c r="J5428" s="40"/>
      <c r="K5428" s="40"/>
      <c r="L5428" s="40"/>
      <c r="M5428" s="40"/>
    </row>
    <row r="5429" spans="1:13" ht="15.75" customHeight="1" x14ac:dyDescent="0.15">
      <c r="A5429" s="45"/>
      <c r="B5429" s="35"/>
      <c r="C5429" s="40"/>
      <c r="D5429" s="192" t="s">
        <v>11482</v>
      </c>
      <c r="E5429" s="193" t="s">
        <v>11483</v>
      </c>
      <c r="F5429" s="40"/>
      <c r="G5429" s="40"/>
      <c r="H5429" s="40"/>
      <c r="I5429" s="40"/>
      <c r="J5429" s="40"/>
      <c r="K5429" s="40"/>
      <c r="L5429" s="40"/>
      <c r="M5429" s="40"/>
    </row>
    <row r="5430" spans="1:13" ht="15.75" customHeight="1" x14ac:dyDescent="0.15">
      <c r="A5430" s="45"/>
      <c r="B5430" s="35"/>
      <c r="C5430" s="40"/>
      <c r="D5430" s="192" t="s">
        <v>11484</v>
      </c>
      <c r="E5430" s="193" t="s">
        <v>11485</v>
      </c>
      <c r="F5430" s="40"/>
      <c r="G5430" s="40"/>
      <c r="H5430" s="40"/>
      <c r="I5430" s="40"/>
      <c r="J5430" s="40"/>
      <c r="K5430" s="40"/>
      <c r="L5430" s="40"/>
      <c r="M5430" s="40"/>
    </row>
    <row r="5431" spans="1:13" ht="15.75" customHeight="1" x14ac:dyDescent="0.15">
      <c r="A5431" s="45"/>
      <c r="B5431" s="35"/>
      <c r="C5431" s="40"/>
      <c r="D5431" s="192" t="s">
        <v>11486</v>
      </c>
      <c r="E5431" s="193" t="s">
        <v>11487</v>
      </c>
      <c r="F5431" s="40"/>
      <c r="G5431" s="40"/>
      <c r="H5431" s="40"/>
      <c r="I5431" s="40"/>
      <c r="J5431" s="40"/>
      <c r="K5431" s="40"/>
      <c r="L5431" s="40"/>
      <c r="M5431" s="40"/>
    </row>
    <row r="5432" spans="1:13" ht="15.75" customHeight="1" x14ac:dyDescent="0.15">
      <c r="A5432" s="45"/>
      <c r="B5432" s="35"/>
      <c r="C5432" s="40"/>
      <c r="D5432" s="192" t="s">
        <v>11488</v>
      </c>
      <c r="E5432" s="193" t="s">
        <v>11489</v>
      </c>
      <c r="F5432" s="40"/>
      <c r="G5432" s="40"/>
      <c r="H5432" s="40"/>
      <c r="I5432" s="40"/>
      <c r="J5432" s="40"/>
      <c r="K5432" s="40"/>
      <c r="L5432" s="40"/>
      <c r="M5432" s="40"/>
    </row>
    <row r="5433" spans="1:13" ht="15.75" customHeight="1" x14ac:dyDescent="0.15">
      <c r="A5433" s="45"/>
      <c r="B5433" s="35"/>
      <c r="C5433" s="40"/>
      <c r="D5433" s="192" t="s">
        <v>11490</v>
      </c>
      <c r="E5433" s="193" t="s">
        <v>11491</v>
      </c>
      <c r="F5433" s="40"/>
      <c r="G5433" s="40"/>
      <c r="H5433" s="40"/>
      <c r="I5433" s="40"/>
      <c r="J5433" s="40"/>
      <c r="K5433" s="40"/>
      <c r="L5433" s="40"/>
      <c r="M5433" s="40"/>
    </row>
    <row r="5434" spans="1:13" ht="15.75" customHeight="1" x14ac:dyDescent="0.15">
      <c r="A5434" s="45"/>
      <c r="B5434" s="35"/>
      <c r="C5434" s="40"/>
      <c r="D5434" s="192" t="s">
        <v>11492</v>
      </c>
      <c r="E5434" s="193" t="s">
        <v>11493</v>
      </c>
      <c r="F5434" s="40"/>
      <c r="G5434" s="40"/>
      <c r="H5434" s="40"/>
      <c r="I5434" s="40"/>
      <c r="J5434" s="40"/>
      <c r="K5434" s="40"/>
      <c r="L5434" s="40"/>
      <c r="M5434" s="40"/>
    </row>
    <row r="5435" spans="1:13" ht="15.75" customHeight="1" x14ac:dyDescent="0.15">
      <c r="A5435" s="45"/>
      <c r="B5435" s="35"/>
      <c r="C5435" s="40"/>
      <c r="D5435" s="192" t="s">
        <v>11494</v>
      </c>
      <c r="E5435" s="193" t="s">
        <v>11495</v>
      </c>
      <c r="F5435" s="40"/>
      <c r="G5435" s="40"/>
      <c r="H5435" s="40"/>
      <c r="I5435" s="40"/>
      <c r="J5435" s="40"/>
      <c r="K5435" s="40"/>
      <c r="L5435" s="40"/>
      <c r="M5435" s="40"/>
    </row>
    <row r="5436" spans="1:13" ht="15.75" customHeight="1" x14ac:dyDescent="0.15">
      <c r="A5436" s="45"/>
      <c r="B5436" s="35"/>
      <c r="C5436" s="40"/>
      <c r="D5436" s="192" t="s">
        <v>11496</v>
      </c>
      <c r="E5436" s="193" t="s">
        <v>11497</v>
      </c>
      <c r="F5436" s="40"/>
      <c r="G5436" s="40"/>
      <c r="H5436" s="40"/>
      <c r="I5436" s="40"/>
      <c r="J5436" s="40"/>
      <c r="K5436" s="40"/>
      <c r="L5436" s="40"/>
      <c r="M5436" s="40"/>
    </row>
    <row r="5437" spans="1:13" ht="15.75" customHeight="1" x14ac:dyDescent="0.15">
      <c r="A5437" s="45"/>
      <c r="B5437" s="35"/>
      <c r="C5437" s="40"/>
      <c r="D5437" s="192" t="s">
        <v>11498</v>
      </c>
      <c r="E5437" s="193" t="s">
        <v>11499</v>
      </c>
      <c r="F5437" s="40"/>
      <c r="G5437" s="40"/>
      <c r="H5437" s="40"/>
      <c r="I5437" s="40"/>
      <c r="J5437" s="40"/>
      <c r="K5437" s="40"/>
      <c r="L5437" s="40"/>
      <c r="M5437" s="40"/>
    </row>
    <row r="5438" spans="1:13" ht="15.75" customHeight="1" x14ac:dyDescent="0.15">
      <c r="A5438" s="45"/>
      <c r="B5438" s="35"/>
      <c r="C5438" s="40"/>
      <c r="D5438" s="192" t="s">
        <v>11500</v>
      </c>
      <c r="E5438" s="193" t="s">
        <v>11501</v>
      </c>
      <c r="F5438" s="40"/>
      <c r="G5438" s="40"/>
      <c r="H5438" s="40"/>
      <c r="I5438" s="40"/>
      <c r="J5438" s="40"/>
      <c r="K5438" s="40"/>
      <c r="L5438" s="40"/>
      <c r="M5438" s="40"/>
    </row>
    <row r="5439" spans="1:13" ht="15.75" customHeight="1" x14ac:dyDescent="0.15">
      <c r="A5439" s="45"/>
      <c r="B5439" s="35"/>
      <c r="C5439" s="40"/>
      <c r="D5439" s="192" t="s">
        <v>11502</v>
      </c>
      <c r="E5439" s="193" t="s">
        <v>11503</v>
      </c>
      <c r="F5439" s="40"/>
      <c r="G5439" s="40"/>
      <c r="H5439" s="40"/>
      <c r="I5439" s="40"/>
      <c r="J5439" s="40"/>
      <c r="K5439" s="40"/>
      <c r="L5439" s="40"/>
      <c r="M5439" s="40"/>
    </row>
    <row r="5440" spans="1:13" ht="15.75" customHeight="1" x14ac:dyDescent="0.15">
      <c r="A5440" s="45"/>
      <c r="B5440" s="35"/>
      <c r="C5440" s="40"/>
      <c r="D5440" s="192" t="s">
        <v>11504</v>
      </c>
      <c r="E5440" s="193" t="s">
        <v>11505</v>
      </c>
      <c r="F5440" s="40"/>
      <c r="G5440" s="40"/>
      <c r="H5440" s="40"/>
      <c r="I5440" s="40"/>
      <c r="J5440" s="40"/>
      <c r="K5440" s="40"/>
      <c r="L5440" s="40"/>
      <c r="M5440" s="40"/>
    </row>
    <row r="5441" spans="1:13" ht="15.75" customHeight="1" x14ac:dyDescent="0.15">
      <c r="A5441" s="45"/>
      <c r="B5441" s="35"/>
      <c r="C5441" s="40"/>
      <c r="D5441" s="192" t="s">
        <v>11506</v>
      </c>
      <c r="E5441" s="193" t="s">
        <v>11507</v>
      </c>
      <c r="F5441" s="40"/>
      <c r="G5441" s="40"/>
      <c r="H5441" s="40"/>
      <c r="I5441" s="40"/>
      <c r="J5441" s="40"/>
      <c r="K5441" s="40"/>
      <c r="L5441" s="40"/>
      <c r="M5441" s="40"/>
    </row>
    <row r="5442" spans="1:13" ht="15.75" customHeight="1" x14ac:dyDescent="0.15">
      <c r="A5442" s="45"/>
      <c r="B5442" s="35"/>
      <c r="C5442" s="40"/>
      <c r="D5442" s="192" t="s">
        <v>11508</v>
      </c>
      <c r="E5442" s="193" t="s">
        <v>11509</v>
      </c>
      <c r="F5442" s="40"/>
      <c r="G5442" s="40"/>
      <c r="H5442" s="40"/>
      <c r="I5442" s="40"/>
      <c r="J5442" s="40"/>
      <c r="K5442" s="40"/>
      <c r="L5442" s="40"/>
      <c r="M5442" s="40"/>
    </row>
    <row r="5443" spans="1:13" ht="15.75" customHeight="1" x14ac:dyDescent="0.15">
      <c r="A5443" s="45"/>
      <c r="B5443" s="35"/>
      <c r="C5443" s="40"/>
      <c r="D5443" s="192" t="s">
        <v>11510</v>
      </c>
      <c r="E5443" s="193" t="s">
        <v>11511</v>
      </c>
      <c r="F5443" s="40"/>
      <c r="G5443" s="40"/>
      <c r="H5443" s="40"/>
      <c r="I5443" s="40"/>
      <c r="J5443" s="40"/>
      <c r="K5443" s="40"/>
      <c r="L5443" s="40"/>
      <c r="M5443" s="40"/>
    </row>
    <row r="5444" spans="1:13" ht="15.75" customHeight="1" x14ac:dyDescent="0.15">
      <c r="A5444" s="45"/>
      <c r="B5444" s="35"/>
      <c r="C5444" s="40"/>
      <c r="D5444" s="192" t="s">
        <v>11512</v>
      </c>
      <c r="E5444" s="193" t="s">
        <v>11513</v>
      </c>
      <c r="F5444" s="40"/>
      <c r="G5444" s="40"/>
      <c r="H5444" s="40"/>
      <c r="I5444" s="40"/>
      <c r="J5444" s="40"/>
      <c r="K5444" s="40"/>
      <c r="L5444" s="40"/>
      <c r="M5444" s="40"/>
    </row>
    <row r="5445" spans="1:13" ht="15.75" customHeight="1" x14ac:dyDescent="0.15">
      <c r="A5445" s="45"/>
      <c r="B5445" s="35"/>
      <c r="C5445" s="40"/>
      <c r="D5445" s="192" t="s">
        <v>11514</v>
      </c>
      <c r="E5445" s="193" t="s">
        <v>11515</v>
      </c>
      <c r="F5445" s="40"/>
      <c r="G5445" s="40"/>
      <c r="H5445" s="40"/>
      <c r="I5445" s="40"/>
      <c r="J5445" s="40"/>
      <c r="K5445" s="40"/>
      <c r="L5445" s="40"/>
      <c r="M5445" s="40"/>
    </row>
    <row r="5446" spans="1:13" ht="15.75" customHeight="1" x14ac:dyDescent="0.15">
      <c r="A5446" s="45"/>
      <c r="B5446" s="35"/>
      <c r="C5446" s="40"/>
      <c r="D5446" s="192" t="s">
        <v>11516</v>
      </c>
      <c r="E5446" s="193" t="s">
        <v>11517</v>
      </c>
      <c r="F5446" s="40"/>
      <c r="G5446" s="40"/>
      <c r="H5446" s="40"/>
      <c r="I5446" s="40"/>
      <c r="J5446" s="40"/>
      <c r="K5446" s="40"/>
      <c r="L5446" s="40"/>
      <c r="M5446" s="40"/>
    </row>
    <row r="5447" spans="1:13" ht="15.75" customHeight="1" x14ac:dyDescent="0.15">
      <c r="A5447" s="45"/>
      <c r="B5447" s="35"/>
      <c r="C5447" s="40"/>
      <c r="D5447" s="192" t="s">
        <v>11518</v>
      </c>
      <c r="E5447" s="193" t="s">
        <v>11519</v>
      </c>
      <c r="F5447" s="40"/>
      <c r="G5447" s="40"/>
      <c r="H5447" s="40"/>
      <c r="I5447" s="40"/>
      <c r="J5447" s="40"/>
      <c r="K5447" s="40"/>
      <c r="L5447" s="40"/>
      <c r="M5447" s="40"/>
    </row>
    <row r="5448" spans="1:13" ht="15.75" customHeight="1" x14ac:dyDescent="0.15">
      <c r="A5448" s="45"/>
      <c r="B5448" s="35"/>
      <c r="C5448" s="40"/>
      <c r="D5448" s="192" t="s">
        <v>11520</v>
      </c>
      <c r="E5448" s="193" t="s">
        <v>11521</v>
      </c>
      <c r="F5448" s="40"/>
      <c r="G5448" s="40"/>
      <c r="H5448" s="40"/>
      <c r="I5448" s="40"/>
      <c r="J5448" s="40"/>
      <c r="K5448" s="40"/>
      <c r="L5448" s="40"/>
      <c r="M5448" s="40"/>
    </row>
    <row r="5449" spans="1:13" ht="15.75" customHeight="1" x14ac:dyDescent="0.15">
      <c r="A5449" s="45"/>
      <c r="B5449" s="35"/>
      <c r="C5449" s="40"/>
      <c r="D5449" s="192" t="s">
        <v>11522</v>
      </c>
      <c r="E5449" s="193" t="s">
        <v>11523</v>
      </c>
      <c r="F5449" s="40"/>
      <c r="G5449" s="40"/>
      <c r="H5449" s="40"/>
      <c r="I5449" s="40"/>
      <c r="J5449" s="40"/>
      <c r="K5449" s="40"/>
      <c r="L5449" s="40"/>
      <c r="M5449" s="40"/>
    </row>
    <row r="5450" spans="1:13" ht="15.75" customHeight="1" x14ac:dyDescent="0.15">
      <c r="A5450" s="45"/>
      <c r="B5450" s="35"/>
      <c r="C5450" s="40"/>
      <c r="D5450" s="192" t="s">
        <v>11524</v>
      </c>
      <c r="E5450" s="193" t="s">
        <v>11525</v>
      </c>
      <c r="F5450" s="40"/>
      <c r="G5450" s="40"/>
      <c r="H5450" s="40"/>
      <c r="I5450" s="40"/>
      <c r="J5450" s="40"/>
      <c r="K5450" s="40"/>
      <c r="L5450" s="40"/>
      <c r="M5450" s="40"/>
    </row>
    <row r="5451" spans="1:13" ht="15.75" customHeight="1" x14ac:dyDescent="0.15">
      <c r="A5451" s="45"/>
      <c r="B5451" s="35"/>
      <c r="C5451" s="40"/>
      <c r="D5451" s="192" t="s">
        <v>11526</v>
      </c>
      <c r="E5451" s="193" t="s">
        <v>11527</v>
      </c>
      <c r="F5451" s="40"/>
      <c r="G5451" s="40"/>
      <c r="H5451" s="40"/>
      <c r="I5451" s="40"/>
      <c r="J5451" s="40"/>
      <c r="K5451" s="40"/>
      <c r="L5451" s="40"/>
      <c r="M5451" s="40"/>
    </row>
    <row r="5452" spans="1:13" ht="15.75" customHeight="1" x14ac:dyDescent="0.15">
      <c r="A5452" s="45"/>
      <c r="B5452" s="35"/>
      <c r="C5452" s="40"/>
      <c r="D5452" s="192" t="s">
        <v>11528</v>
      </c>
      <c r="E5452" s="193" t="s">
        <v>11529</v>
      </c>
      <c r="F5452" s="40"/>
      <c r="G5452" s="40"/>
      <c r="H5452" s="40"/>
      <c r="I5452" s="40"/>
      <c r="J5452" s="40"/>
      <c r="K5452" s="40"/>
      <c r="L5452" s="40"/>
      <c r="M5452" s="40"/>
    </row>
    <row r="5453" spans="1:13" ht="15.75" customHeight="1" x14ac:dyDescent="0.15">
      <c r="A5453" s="45"/>
      <c r="B5453" s="35"/>
      <c r="C5453" s="40"/>
      <c r="D5453" s="192" t="s">
        <v>11530</v>
      </c>
      <c r="E5453" s="193" t="s">
        <v>11531</v>
      </c>
      <c r="F5453" s="40"/>
      <c r="G5453" s="40"/>
      <c r="H5453" s="40"/>
      <c r="I5453" s="40"/>
      <c r="J5453" s="40"/>
      <c r="K5453" s="40"/>
      <c r="L5453" s="40"/>
      <c r="M5453" s="40"/>
    </row>
    <row r="5454" spans="1:13" ht="15.75" customHeight="1" x14ac:dyDescent="0.15">
      <c r="A5454" s="45"/>
      <c r="B5454" s="35"/>
      <c r="C5454" s="40"/>
      <c r="D5454" s="192" t="s">
        <v>11532</v>
      </c>
      <c r="E5454" s="193" t="s">
        <v>11533</v>
      </c>
      <c r="F5454" s="40"/>
      <c r="G5454" s="40"/>
      <c r="H5454" s="40"/>
      <c r="I5454" s="40"/>
      <c r="J5454" s="40"/>
      <c r="K5454" s="40"/>
      <c r="L5454" s="40"/>
      <c r="M5454" s="40"/>
    </row>
    <row r="5455" spans="1:13" ht="15.75" customHeight="1" x14ac:dyDescent="0.15">
      <c r="A5455" s="45"/>
      <c r="B5455" s="35"/>
      <c r="C5455" s="40"/>
      <c r="D5455" s="192" t="s">
        <v>11534</v>
      </c>
      <c r="E5455" s="193" t="s">
        <v>11535</v>
      </c>
      <c r="F5455" s="40"/>
      <c r="G5455" s="40"/>
      <c r="H5455" s="40"/>
      <c r="I5455" s="40"/>
      <c r="J5455" s="40"/>
      <c r="K5455" s="40"/>
      <c r="L5455" s="40"/>
      <c r="M5455" s="40"/>
    </row>
    <row r="5456" spans="1:13" ht="15.75" customHeight="1" x14ac:dyDescent="0.15">
      <c r="A5456" s="45"/>
      <c r="B5456" s="35"/>
      <c r="C5456" s="40"/>
      <c r="D5456" s="192" t="s">
        <v>11536</v>
      </c>
      <c r="E5456" s="193" t="s">
        <v>11537</v>
      </c>
      <c r="F5456" s="40"/>
      <c r="G5456" s="40"/>
      <c r="H5456" s="40"/>
      <c r="I5456" s="40"/>
      <c r="J5456" s="40"/>
      <c r="K5456" s="40"/>
      <c r="L5456" s="40"/>
      <c r="M5456" s="40"/>
    </row>
    <row r="5457" spans="1:13" ht="15.75" customHeight="1" x14ac:dyDescent="0.15">
      <c r="A5457" s="45"/>
      <c r="B5457" s="35"/>
      <c r="C5457" s="40"/>
      <c r="D5457" s="192" t="s">
        <v>11538</v>
      </c>
      <c r="E5457" s="193" t="s">
        <v>11539</v>
      </c>
      <c r="F5457" s="40"/>
      <c r="G5457" s="40"/>
      <c r="H5457" s="40"/>
      <c r="I5457" s="40"/>
      <c r="J5457" s="40"/>
      <c r="K5457" s="40"/>
      <c r="L5457" s="40"/>
      <c r="M5457" s="40"/>
    </row>
    <row r="5458" spans="1:13" ht="15.75" customHeight="1" x14ac:dyDescent="0.15">
      <c r="A5458" s="45"/>
      <c r="B5458" s="35"/>
      <c r="C5458" s="40"/>
      <c r="D5458" s="192" t="s">
        <v>11540</v>
      </c>
      <c r="E5458" s="193" t="s">
        <v>11541</v>
      </c>
      <c r="F5458" s="40"/>
      <c r="G5458" s="40"/>
      <c r="H5458" s="40"/>
      <c r="I5458" s="40"/>
      <c r="J5458" s="40"/>
      <c r="K5458" s="40"/>
      <c r="L5458" s="40"/>
      <c r="M5458" s="40"/>
    </row>
    <row r="5459" spans="1:13" ht="15.75" customHeight="1" x14ac:dyDescent="0.15">
      <c r="A5459" s="45"/>
      <c r="B5459" s="35"/>
      <c r="C5459" s="40"/>
      <c r="D5459" s="192" t="s">
        <v>11542</v>
      </c>
      <c r="E5459" s="193" t="s">
        <v>11543</v>
      </c>
      <c r="F5459" s="40"/>
      <c r="G5459" s="40"/>
      <c r="H5459" s="40"/>
      <c r="I5459" s="40"/>
      <c r="J5459" s="40"/>
      <c r="K5459" s="40"/>
      <c r="L5459" s="40"/>
      <c r="M5459" s="40"/>
    </row>
    <row r="5460" spans="1:13" ht="15.75" customHeight="1" x14ac:dyDescent="0.15">
      <c r="A5460" s="45"/>
      <c r="B5460" s="35"/>
      <c r="C5460" s="40"/>
      <c r="D5460" s="192" t="s">
        <v>11544</v>
      </c>
      <c r="E5460" s="193" t="s">
        <v>11545</v>
      </c>
      <c r="F5460" s="40"/>
      <c r="G5460" s="40"/>
      <c r="H5460" s="40"/>
      <c r="I5460" s="40"/>
      <c r="J5460" s="40"/>
      <c r="K5460" s="40"/>
      <c r="L5460" s="40"/>
      <c r="M5460" s="40"/>
    </row>
    <row r="5461" spans="1:13" ht="15.75" customHeight="1" x14ac:dyDescent="0.15">
      <c r="A5461" s="45"/>
      <c r="B5461" s="35"/>
      <c r="C5461" s="40"/>
      <c r="D5461" s="192" t="s">
        <v>11546</v>
      </c>
      <c r="E5461" s="193" t="s">
        <v>11547</v>
      </c>
      <c r="F5461" s="40"/>
      <c r="G5461" s="40"/>
      <c r="H5461" s="40"/>
      <c r="I5461" s="40"/>
      <c r="J5461" s="40"/>
      <c r="K5461" s="40"/>
      <c r="L5461" s="40"/>
      <c r="M5461" s="40"/>
    </row>
    <row r="5462" spans="1:13" ht="15.75" customHeight="1" x14ac:dyDescent="0.15">
      <c r="A5462" s="45"/>
      <c r="B5462" s="35"/>
      <c r="C5462" s="40"/>
      <c r="D5462" s="192" t="s">
        <v>11548</v>
      </c>
      <c r="E5462" s="193" t="s">
        <v>11549</v>
      </c>
      <c r="F5462" s="40"/>
      <c r="G5462" s="40"/>
      <c r="H5462" s="40"/>
      <c r="I5462" s="40"/>
      <c r="J5462" s="40"/>
      <c r="K5462" s="40"/>
      <c r="L5462" s="40"/>
      <c r="M5462" s="40"/>
    </row>
    <row r="5463" spans="1:13" ht="15.75" customHeight="1" x14ac:dyDescent="0.15">
      <c r="A5463" s="45"/>
      <c r="B5463" s="35"/>
      <c r="C5463" s="40"/>
      <c r="D5463" s="192" t="s">
        <v>11550</v>
      </c>
      <c r="E5463" s="193" t="s">
        <v>11551</v>
      </c>
      <c r="F5463" s="40"/>
      <c r="G5463" s="40"/>
      <c r="H5463" s="40"/>
      <c r="I5463" s="40"/>
      <c r="J5463" s="40"/>
      <c r="K5463" s="40"/>
      <c r="L5463" s="40"/>
      <c r="M5463" s="40"/>
    </row>
    <row r="5464" spans="1:13" ht="15.75" customHeight="1" x14ac:dyDescent="0.15">
      <c r="A5464" s="45"/>
      <c r="B5464" s="35"/>
      <c r="C5464" s="40"/>
      <c r="D5464" s="192" t="s">
        <v>11552</v>
      </c>
      <c r="E5464" s="193" t="s">
        <v>11553</v>
      </c>
      <c r="F5464" s="40"/>
      <c r="G5464" s="40"/>
      <c r="H5464" s="40"/>
      <c r="I5464" s="40"/>
      <c r="J5464" s="40"/>
      <c r="K5464" s="40"/>
      <c r="L5464" s="40"/>
      <c r="M5464" s="40"/>
    </row>
    <row r="5465" spans="1:13" ht="15.75" customHeight="1" x14ac:dyDescent="0.15">
      <c r="A5465" s="45"/>
      <c r="B5465" s="35"/>
      <c r="C5465" s="40"/>
      <c r="D5465" s="192" t="s">
        <v>11554</v>
      </c>
      <c r="E5465" s="193" t="s">
        <v>11555</v>
      </c>
      <c r="F5465" s="40"/>
      <c r="G5465" s="40"/>
      <c r="H5465" s="40"/>
      <c r="I5465" s="40"/>
      <c r="J5465" s="40"/>
      <c r="K5465" s="40"/>
      <c r="L5465" s="40"/>
      <c r="M5465" s="40"/>
    </row>
    <row r="5466" spans="1:13" ht="15.75" customHeight="1" x14ac:dyDescent="0.15">
      <c r="A5466" s="45"/>
      <c r="B5466" s="35"/>
      <c r="C5466" s="40"/>
      <c r="D5466" s="192" t="s">
        <v>11556</v>
      </c>
      <c r="E5466" s="193" t="s">
        <v>11557</v>
      </c>
      <c r="F5466" s="40"/>
      <c r="G5466" s="40"/>
      <c r="H5466" s="40"/>
      <c r="I5466" s="40"/>
      <c r="J5466" s="40"/>
      <c r="K5466" s="40"/>
      <c r="L5466" s="40"/>
      <c r="M5466" s="40"/>
    </row>
    <row r="5467" spans="1:13" ht="15.75" customHeight="1" x14ac:dyDescent="0.15">
      <c r="A5467" s="45"/>
      <c r="B5467" s="35"/>
      <c r="C5467" s="40"/>
      <c r="D5467" s="192" t="s">
        <v>11558</v>
      </c>
      <c r="E5467" s="193" t="s">
        <v>11559</v>
      </c>
      <c r="F5467" s="40"/>
      <c r="G5467" s="40"/>
      <c r="H5467" s="40"/>
      <c r="I5467" s="40"/>
      <c r="J5467" s="40"/>
      <c r="K5467" s="40"/>
      <c r="L5467" s="40"/>
      <c r="M5467" s="40"/>
    </row>
    <row r="5468" spans="1:13" ht="15.75" customHeight="1" x14ac:dyDescent="0.15">
      <c r="A5468" s="45"/>
      <c r="B5468" s="35"/>
      <c r="C5468" s="40"/>
      <c r="D5468" s="192" t="s">
        <v>11560</v>
      </c>
      <c r="E5468" s="193" t="s">
        <v>11561</v>
      </c>
      <c r="F5468" s="40"/>
      <c r="G5468" s="40"/>
      <c r="H5468" s="40"/>
      <c r="I5468" s="40"/>
      <c r="J5468" s="40"/>
      <c r="K5468" s="40"/>
      <c r="L5468" s="40"/>
      <c r="M5468" s="40"/>
    </row>
    <row r="5469" spans="1:13" ht="15.75" customHeight="1" x14ac:dyDescent="0.15">
      <c r="A5469" s="45"/>
      <c r="B5469" s="35"/>
      <c r="C5469" s="40"/>
      <c r="D5469" s="192" t="s">
        <v>11562</v>
      </c>
      <c r="E5469" s="193" t="s">
        <v>11563</v>
      </c>
      <c r="F5469" s="40"/>
      <c r="G5469" s="40"/>
      <c r="H5469" s="40"/>
      <c r="I5469" s="40"/>
      <c r="J5469" s="40"/>
      <c r="K5469" s="40"/>
      <c r="L5469" s="40"/>
      <c r="M5469" s="40"/>
    </row>
    <row r="5470" spans="1:13" ht="15.75" customHeight="1" x14ac:dyDescent="0.15">
      <c r="A5470" s="45"/>
      <c r="B5470" s="35"/>
      <c r="C5470" s="40"/>
      <c r="D5470" s="192" t="s">
        <v>2705</v>
      </c>
      <c r="E5470" s="193" t="s">
        <v>11564</v>
      </c>
      <c r="F5470" s="40"/>
      <c r="G5470" s="40"/>
      <c r="H5470" s="40"/>
      <c r="I5470" s="40"/>
      <c r="J5470" s="40"/>
      <c r="K5470" s="40"/>
      <c r="L5470" s="40"/>
      <c r="M5470" s="40"/>
    </row>
    <row r="5471" spans="1:13" ht="15.75" customHeight="1" x14ac:dyDescent="0.15">
      <c r="A5471" s="45"/>
      <c r="B5471" s="35"/>
      <c r="C5471" s="40"/>
      <c r="D5471" s="192" t="s">
        <v>11565</v>
      </c>
      <c r="E5471" s="193" t="s">
        <v>11566</v>
      </c>
      <c r="F5471" s="40"/>
      <c r="G5471" s="40"/>
      <c r="H5471" s="40"/>
      <c r="I5471" s="40"/>
      <c r="J5471" s="40"/>
      <c r="K5471" s="40"/>
      <c r="L5471" s="40"/>
      <c r="M5471" s="40"/>
    </row>
    <row r="5472" spans="1:13" ht="15.75" customHeight="1" x14ac:dyDescent="0.15">
      <c r="A5472" s="45"/>
      <c r="B5472" s="35"/>
      <c r="C5472" s="40"/>
      <c r="D5472" s="192" t="s">
        <v>11567</v>
      </c>
      <c r="E5472" s="193" t="s">
        <v>11568</v>
      </c>
      <c r="F5472" s="40"/>
      <c r="G5472" s="40"/>
      <c r="H5472" s="40"/>
      <c r="I5472" s="40"/>
      <c r="J5472" s="40"/>
      <c r="K5472" s="40"/>
      <c r="L5472" s="40"/>
      <c r="M5472" s="40"/>
    </row>
    <row r="5473" spans="1:13" ht="15.75" customHeight="1" x14ac:dyDescent="0.15">
      <c r="A5473" s="45"/>
      <c r="B5473" s="35"/>
      <c r="C5473" s="40"/>
      <c r="D5473" s="192" t="s">
        <v>11569</v>
      </c>
      <c r="E5473" s="193" t="s">
        <v>11570</v>
      </c>
      <c r="F5473" s="40"/>
      <c r="G5473" s="40"/>
      <c r="H5473" s="40"/>
      <c r="I5473" s="40"/>
      <c r="J5473" s="40"/>
      <c r="K5473" s="40"/>
      <c r="L5473" s="40"/>
      <c r="M5473" s="40"/>
    </row>
    <row r="5474" spans="1:13" ht="15.75" customHeight="1" x14ac:dyDescent="0.15">
      <c r="A5474" s="45"/>
      <c r="B5474" s="35"/>
      <c r="C5474" s="40"/>
      <c r="D5474" s="192" t="s">
        <v>11571</v>
      </c>
      <c r="E5474" s="193" t="s">
        <v>11572</v>
      </c>
      <c r="F5474" s="40"/>
      <c r="G5474" s="40"/>
      <c r="H5474" s="40"/>
      <c r="I5474" s="40"/>
      <c r="J5474" s="40"/>
      <c r="K5474" s="40"/>
      <c r="L5474" s="40"/>
      <c r="M5474" s="40"/>
    </row>
    <row r="5475" spans="1:13" ht="15.75" customHeight="1" x14ac:dyDescent="0.15">
      <c r="A5475" s="45"/>
      <c r="B5475" s="35"/>
      <c r="C5475" s="40"/>
      <c r="D5475" s="192" t="s">
        <v>11573</v>
      </c>
      <c r="E5475" s="193" t="s">
        <v>11574</v>
      </c>
      <c r="F5475" s="40"/>
      <c r="G5475" s="40"/>
      <c r="H5475" s="40"/>
      <c r="I5475" s="40"/>
      <c r="J5475" s="40"/>
      <c r="K5475" s="40"/>
      <c r="L5475" s="40"/>
      <c r="M5475" s="40"/>
    </row>
    <row r="5476" spans="1:13" ht="15.75" customHeight="1" x14ac:dyDescent="0.15">
      <c r="A5476" s="45"/>
      <c r="B5476" s="35"/>
      <c r="C5476" s="40"/>
      <c r="D5476" s="192" t="s">
        <v>11575</v>
      </c>
      <c r="E5476" s="193" t="s">
        <v>11576</v>
      </c>
      <c r="F5476" s="40"/>
      <c r="G5476" s="40"/>
      <c r="H5476" s="40"/>
      <c r="I5476" s="40"/>
      <c r="J5476" s="40"/>
      <c r="K5476" s="40"/>
      <c r="L5476" s="40"/>
      <c r="M5476" s="40"/>
    </row>
    <row r="5477" spans="1:13" ht="15.75" customHeight="1" x14ac:dyDescent="0.15">
      <c r="A5477" s="45"/>
      <c r="B5477" s="35"/>
      <c r="C5477" s="40"/>
      <c r="D5477" s="192" t="s">
        <v>11577</v>
      </c>
      <c r="E5477" s="193" t="s">
        <v>11578</v>
      </c>
      <c r="F5477" s="40"/>
      <c r="G5477" s="40"/>
      <c r="H5477" s="40"/>
      <c r="I5477" s="40"/>
      <c r="J5477" s="40"/>
      <c r="K5477" s="40"/>
      <c r="L5477" s="40"/>
      <c r="M5477" s="40"/>
    </row>
    <row r="5478" spans="1:13" ht="15.75" customHeight="1" x14ac:dyDescent="0.15">
      <c r="A5478" s="45"/>
      <c r="B5478" s="35"/>
      <c r="C5478" s="40"/>
      <c r="D5478" s="192" t="s">
        <v>11579</v>
      </c>
      <c r="E5478" s="193" t="s">
        <v>11580</v>
      </c>
      <c r="F5478" s="40"/>
      <c r="G5478" s="40"/>
      <c r="H5478" s="40"/>
      <c r="I5478" s="40"/>
      <c r="J5478" s="40"/>
      <c r="K5478" s="40"/>
      <c r="L5478" s="40"/>
      <c r="M5478" s="40"/>
    </row>
    <row r="5479" spans="1:13" ht="15.75" customHeight="1" x14ac:dyDescent="0.15">
      <c r="A5479" s="45"/>
      <c r="B5479" s="35"/>
      <c r="C5479" s="40"/>
      <c r="D5479" s="192" t="s">
        <v>11581</v>
      </c>
      <c r="E5479" s="193" t="s">
        <v>11582</v>
      </c>
      <c r="F5479" s="40"/>
      <c r="G5479" s="40"/>
      <c r="H5479" s="40"/>
      <c r="I5479" s="40"/>
      <c r="J5479" s="40"/>
      <c r="K5479" s="40"/>
      <c r="L5479" s="40"/>
      <c r="M5479" s="40"/>
    </row>
    <row r="5480" spans="1:13" ht="15.75" customHeight="1" x14ac:dyDescent="0.15">
      <c r="A5480" s="45"/>
      <c r="B5480" s="35"/>
      <c r="C5480" s="40"/>
      <c r="D5480" s="192" t="s">
        <v>11583</v>
      </c>
      <c r="E5480" s="193" t="s">
        <v>11584</v>
      </c>
      <c r="F5480" s="40"/>
      <c r="G5480" s="40"/>
      <c r="H5480" s="40"/>
      <c r="I5480" s="40"/>
      <c r="J5480" s="40"/>
      <c r="K5480" s="40"/>
      <c r="L5480" s="40"/>
      <c r="M5480" s="40"/>
    </row>
    <row r="5481" spans="1:13" ht="15.75" customHeight="1" x14ac:dyDescent="0.15">
      <c r="A5481" s="45"/>
      <c r="B5481" s="35"/>
      <c r="C5481" s="40"/>
      <c r="D5481" s="192" t="s">
        <v>11585</v>
      </c>
      <c r="E5481" s="193" t="s">
        <v>11586</v>
      </c>
      <c r="F5481" s="40"/>
      <c r="G5481" s="40"/>
      <c r="H5481" s="40"/>
      <c r="I5481" s="40"/>
      <c r="J5481" s="40"/>
      <c r="K5481" s="40"/>
      <c r="L5481" s="40"/>
      <c r="M5481" s="40"/>
    </row>
    <row r="5482" spans="1:13" ht="15.75" customHeight="1" x14ac:dyDescent="0.15">
      <c r="A5482" s="45"/>
      <c r="B5482" s="35"/>
      <c r="C5482" s="40"/>
      <c r="D5482" s="192" t="s">
        <v>11587</v>
      </c>
      <c r="E5482" s="193" t="s">
        <v>11588</v>
      </c>
      <c r="F5482" s="40"/>
      <c r="G5482" s="40"/>
      <c r="H5482" s="40"/>
      <c r="I5482" s="40"/>
      <c r="J5482" s="40"/>
      <c r="K5482" s="40"/>
      <c r="L5482" s="40"/>
      <c r="M5482" s="40"/>
    </row>
    <row r="5483" spans="1:13" ht="15.75" customHeight="1" x14ac:dyDescent="0.15">
      <c r="A5483" s="45"/>
      <c r="B5483" s="35"/>
      <c r="C5483" s="40"/>
      <c r="D5483" s="192" t="s">
        <v>11589</v>
      </c>
      <c r="E5483" s="193" t="s">
        <v>11590</v>
      </c>
      <c r="F5483" s="40"/>
      <c r="G5483" s="40"/>
      <c r="H5483" s="40"/>
      <c r="I5483" s="40"/>
      <c r="J5483" s="40"/>
      <c r="K5483" s="40"/>
      <c r="L5483" s="40"/>
      <c r="M5483" s="40"/>
    </row>
    <row r="5484" spans="1:13" ht="15.75" customHeight="1" x14ac:dyDescent="0.15">
      <c r="A5484" s="45"/>
      <c r="B5484" s="35"/>
      <c r="C5484" s="40"/>
      <c r="D5484" s="192" t="s">
        <v>11591</v>
      </c>
      <c r="E5484" s="193" t="s">
        <v>11592</v>
      </c>
      <c r="F5484" s="40"/>
      <c r="G5484" s="40"/>
      <c r="H5484" s="40"/>
      <c r="I5484" s="40"/>
      <c r="J5484" s="40"/>
      <c r="K5484" s="40"/>
      <c r="L5484" s="40"/>
      <c r="M5484" s="40"/>
    </row>
    <row r="5485" spans="1:13" ht="15.75" customHeight="1" x14ac:dyDescent="0.15">
      <c r="A5485" s="45"/>
      <c r="B5485" s="35"/>
      <c r="C5485" s="40"/>
      <c r="D5485" s="192" t="s">
        <v>11593</v>
      </c>
      <c r="E5485" s="193" t="s">
        <v>11594</v>
      </c>
      <c r="F5485" s="40"/>
      <c r="G5485" s="40"/>
      <c r="H5485" s="40"/>
      <c r="I5485" s="40"/>
      <c r="J5485" s="40"/>
      <c r="K5485" s="40"/>
      <c r="L5485" s="40"/>
      <c r="M5485" s="40"/>
    </row>
    <row r="5486" spans="1:13" ht="15.75" customHeight="1" x14ac:dyDescent="0.15">
      <c r="A5486" s="45"/>
      <c r="B5486" s="35"/>
      <c r="C5486" s="40"/>
      <c r="D5486" s="192" t="s">
        <v>11595</v>
      </c>
      <c r="E5486" s="193" t="s">
        <v>11596</v>
      </c>
      <c r="F5486" s="40"/>
      <c r="G5486" s="40"/>
      <c r="H5486" s="40"/>
      <c r="I5486" s="40"/>
      <c r="J5486" s="40"/>
      <c r="K5486" s="40"/>
      <c r="L5486" s="40"/>
      <c r="M5486" s="40"/>
    </row>
    <row r="5487" spans="1:13" ht="15.75" customHeight="1" x14ac:dyDescent="0.15">
      <c r="A5487" s="45"/>
      <c r="B5487" s="35"/>
      <c r="C5487" s="40"/>
      <c r="D5487" s="192" t="s">
        <v>11597</v>
      </c>
      <c r="E5487" s="193" t="s">
        <v>11598</v>
      </c>
      <c r="F5487" s="40"/>
      <c r="G5487" s="40"/>
      <c r="H5487" s="40"/>
      <c r="I5487" s="40"/>
      <c r="J5487" s="40"/>
      <c r="K5487" s="40"/>
      <c r="L5487" s="40"/>
      <c r="M5487" s="40"/>
    </row>
    <row r="5488" spans="1:13" ht="15.75" customHeight="1" x14ac:dyDescent="0.15">
      <c r="A5488" s="45"/>
      <c r="B5488" s="35"/>
      <c r="C5488" s="40"/>
      <c r="D5488" s="192" t="s">
        <v>11599</v>
      </c>
      <c r="E5488" s="193" t="s">
        <v>11600</v>
      </c>
      <c r="F5488" s="40"/>
      <c r="G5488" s="40"/>
      <c r="H5488" s="40"/>
      <c r="I5488" s="40"/>
      <c r="J5488" s="40"/>
      <c r="K5488" s="40"/>
      <c r="L5488" s="40"/>
      <c r="M5488" s="40"/>
    </row>
    <row r="5489" spans="1:13" ht="15.75" customHeight="1" x14ac:dyDescent="0.15">
      <c r="A5489" s="45"/>
      <c r="B5489" s="35"/>
      <c r="C5489" s="40"/>
      <c r="D5489" s="192" t="s">
        <v>11601</v>
      </c>
      <c r="E5489" s="193" t="s">
        <v>11602</v>
      </c>
      <c r="F5489" s="40"/>
      <c r="G5489" s="40"/>
      <c r="H5489" s="40"/>
      <c r="I5489" s="40"/>
      <c r="J5489" s="40"/>
      <c r="K5489" s="40"/>
      <c r="L5489" s="40"/>
      <c r="M5489" s="40"/>
    </row>
    <row r="5490" spans="1:13" ht="15.75" customHeight="1" x14ac:dyDescent="0.15">
      <c r="A5490" s="45"/>
      <c r="B5490" s="35"/>
      <c r="C5490" s="40"/>
      <c r="D5490" s="192" t="s">
        <v>11603</v>
      </c>
      <c r="E5490" s="193" t="s">
        <v>11604</v>
      </c>
      <c r="F5490" s="40"/>
      <c r="G5490" s="40"/>
      <c r="H5490" s="40"/>
      <c r="I5490" s="40"/>
      <c r="J5490" s="40"/>
      <c r="K5490" s="40"/>
      <c r="L5490" s="40"/>
      <c r="M5490" s="40"/>
    </row>
    <row r="5491" spans="1:13" ht="15.75" customHeight="1" x14ac:dyDescent="0.15">
      <c r="A5491" s="45"/>
      <c r="B5491" s="35"/>
      <c r="C5491" s="40"/>
      <c r="D5491" s="192" t="s">
        <v>11605</v>
      </c>
      <c r="E5491" s="193" t="s">
        <v>11606</v>
      </c>
      <c r="F5491" s="40"/>
      <c r="G5491" s="40"/>
      <c r="H5491" s="40"/>
      <c r="I5491" s="40"/>
      <c r="J5491" s="40"/>
      <c r="K5491" s="40"/>
      <c r="L5491" s="40"/>
      <c r="M5491" s="40"/>
    </row>
    <row r="5492" spans="1:13" ht="15.75" customHeight="1" x14ac:dyDescent="0.15">
      <c r="A5492" s="45"/>
      <c r="B5492" s="35"/>
      <c r="C5492" s="40"/>
      <c r="D5492" s="192" t="s">
        <v>11607</v>
      </c>
      <c r="E5492" s="193" t="s">
        <v>11608</v>
      </c>
      <c r="F5492" s="40"/>
      <c r="G5492" s="40"/>
      <c r="H5492" s="40"/>
      <c r="I5492" s="40"/>
      <c r="J5492" s="40"/>
      <c r="K5492" s="40"/>
      <c r="L5492" s="40"/>
      <c r="M5492" s="40"/>
    </row>
    <row r="5493" spans="1:13" ht="15.75" customHeight="1" x14ac:dyDescent="0.15">
      <c r="A5493" s="45"/>
      <c r="B5493" s="35"/>
      <c r="C5493" s="40"/>
      <c r="D5493" s="192" t="s">
        <v>11609</v>
      </c>
      <c r="E5493" s="193" t="s">
        <v>11610</v>
      </c>
      <c r="F5493" s="40"/>
      <c r="G5493" s="40"/>
      <c r="H5493" s="40"/>
      <c r="I5493" s="40"/>
      <c r="J5493" s="40"/>
      <c r="K5493" s="40"/>
      <c r="L5493" s="40"/>
      <c r="M5493" s="40"/>
    </row>
    <row r="5494" spans="1:13" ht="15.75" customHeight="1" x14ac:dyDescent="0.15">
      <c r="A5494" s="45"/>
      <c r="B5494" s="35"/>
      <c r="C5494" s="40"/>
      <c r="D5494" s="192" t="s">
        <v>11611</v>
      </c>
      <c r="E5494" s="193" t="s">
        <v>11612</v>
      </c>
      <c r="F5494" s="40"/>
      <c r="G5494" s="40"/>
      <c r="H5494" s="40"/>
      <c r="I5494" s="40"/>
      <c r="J5494" s="40"/>
      <c r="K5494" s="40"/>
      <c r="L5494" s="40"/>
      <c r="M5494" s="40"/>
    </row>
    <row r="5495" spans="1:13" ht="15.75" customHeight="1" x14ac:dyDescent="0.15">
      <c r="A5495" s="45"/>
      <c r="B5495" s="35"/>
      <c r="C5495" s="40"/>
      <c r="D5495" s="192" t="s">
        <v>11613</v>
      </c>
      <c r="E5495" s="193" t="s">
        <v>11614</v>
      </c>
      <c r="F5495" s="40"/>
      <c r="G5495" s="40"/>
      <c r="H5495" s="40"/>
      <c r="I5495" s="40"/>
      <c r="J5495" s="40"/>
      <c r="K5495" s="40"/>
      <c r="L5495" s="40"/>
      <c r="M5495" s="40"/>
    </row>
    <row r="5496" spans="1:13" ht="15.75" customHeight="1" x14ac:dyDescent="0.15">
      <c r="A5496" s="45"/>
      <c r="B5496" s="35"/>
      <c r="C5496" s="40"/>
      <c r="D5496" s="192" t="s">
        <v>11615</v>
      </c>
      <c r="E5496" s="193" t="s">
        <v>11616</v>
      </c>
      <c r="F5496" s="40"/>
      <c r="G5496" s="40"/>
      <c r="H5496" s="40"/>
      <c r="I5496" s="40"/>
      <c r="J5496" s="40"/>
      <c r="K5496" s="40"/>
      <c r="L5496" s="40"/>
      <c r="M5496" s="40"/>
    </row>
    <row r="5497" spans="1:13" ht="15.75" customHeight="1" x14ac:dyDescent="0.15">
      <c r="A5497" s="45"/>
      <c r="B5497" s="35"/>
      <c r="C5497" s="40"/>
      <c r="D5497" s="192" t="s">
        <v>11617</v>
      </c>
      <c r="E5497" s="193" t="s">
        <v>11618</v>
      </c>
      <c r="F5497" s="40"/>
      <c r="G5497" s="40"/>
      <c r="H5497" s="40"/>
      <c r="I5497" s="40"/>
      <c r="J5497" s="40"/>
      <c r="K5497" s="40"/>
      <c r="L5497" s="40"/>
      <c r="M5497" s="40"/>
    </row>
    <row r="5498" spans="1:13" ht="15.75" customHeight="1" x14ac:dyDescent="0.15">
      <c r="A5498" s="45"/>
      <c r="B5498" s="35"/>
      <c r="C5498" s="40"/>
      <c r="D5498" s="192" t="s">
        <v>11619</v>
      </c>
      <c r="E5498" s="193" t="s">
        <v>11620</v>
      </c>
      <c r="F5498" s="40"/>
      <c r="G5498" s="40"/>
      <c r="H5498" s="40"/>
      <c r="I5498" s="40"/>
      <c r="J5498" s="40"/>
      <c r="K5498" s="40"/>
      <c r="L5498" s="40"/>
      <c r="M5498" s="40"/>
    </row>
    <row r="5499" spans="1:13" ht="15.75" customHeight="1" x14ac:dyDescent="0.15">
      <c r="A5499" s="45"/>
      <c r="B5499" s="35"/>
      <c r="C5499" s="40"/>
      <c r="D5499" s="192" t="s">
        <v>11621</v>
      </c>
      <c r="E5499" s="193" t="s">
        <v>11622</v>
      </c>
      <c r="F5499" s="40"/>
      <c r="G5499" s="40"/>
      <c r="H5499" s="40"/>
      <c r="I5499" s="40"/>
      <c r="J5499" s="40"/>
      <c r="K5499" s="40"/>
      <c r="L5499" s="40"/>
      <c r="M5499" s="40"/>
    </row>
    <row r="5500" spans="1:13" ht="15.75" customHeight="1" x14ac:dyDescent="0.15">
      <c r="A5500" s="45"/>
      <c r="B5500" s="35"/>
      <c r="C5500" s="40"/>
      <c r="D5500" s="192" t="s">
        <v>11623</v>
      </c>
      <c r="E5500" s="193" t="s">
        <v>11624</v>
      </c>
      <c r="F5500" s="40"/>
      <c r="G5500" s="40"/>
      <c r="H5500" s="40"/>
      <c r="I5500" s="40"/>
      <c r="J5500" s="40"/>
      <c r="K5500" s="40"/>
      <c r="L5500" s="40"/>
      <c r="M5500" s="40"/>
    </row>
    <row r="5501" spans="1:13" ht="15.75" customHeight="1" x14ac:dyDescent="0.15">
      <c r="A5501" s="45"/>
      <c r="B5501" s="35"/>
      <c r="C5501" s="40"/>
      <c r="D5501" s="192" t="s">
        <v>11625</v>
      </c>
      <c r="E5501" s="193" t="s">
        <v>11626</v>
      </c>
      <c r="F5501" s="40"/>
      <c r="G5501" s="40"/>
      <c r="H5501" s="40"/>
      <c r="I5501" s="40"/>
      <c r="J5501" s="40"/>
      <c r="K5501" s="40"/>
      <c r="L5501" s="40"/>
      <c r="M5501" s="40"/>
    </row>
    <row r="5502" spans="1:13" ht="15.75" customHeight="1" x14ac:dyDescent="0.15">
      <c r="A5502" s="45"/>
      <c r="B5502" s="35"/>
      <c r="C5502" s="40"/>
      <c r="D5502" s="192" t="s">
        <v>11627</v>
      </c>
      <c r="E5502" s="193" t="s">
        <v>11628</v>
      </c>
      <c r="F5502" s="40"/>
      <c r="G5502" s="40"/>
      <c r="H5502" s="40"/>
      <c r="I5502" s="40"/>
      <c r="J5502" s="40"/>
      <c r="K5502" s="40"/>
      <c r="L5502" s="40"/>
      <c r="M5502" s="40"/>
    </row>
    <row r="5503" spans="1:13" ht="15.75" customHeight="1" x14ac:dyDescent="0.15">
      <c r="A5503" s="45"/>
      <c r="B5503" s="35"/>
      <c r="C5503" s="40"/>
      <c r="D5503" s="192" t="s">
        <v>11629</v>
      </c>
      <c r="E5503" s="193" t="s">
        <v>11630</v>
      </c>
      <c r="F5503" s="40"/>
      <c r="G5503" s="40"/>
      <c r="H5503" s="40"/>
      <c r="I5503" s="40"/>
      <c r="J5503" s="40"/>
      <c r="K5503" s="40"/>
      <c r="L5503" s="40"/>
      <c r="M5503" s="40"/>
    </row>
    <row r="5504" spans="1:13" ht="15.75" customHeight="1" x14ac:dyDescent="0.15">
      <c r="A5504" s="45"/>
      <c r="B5504" s="35"/>
      <c r="C5504" s="40"/>
      <c r="D5504" s="192" t="s">
        <v>11631</v>
      </c>
      <c r="E5504" s="193" t="s">
        <v>11632</v>
      </c>
      <c r="F5504" s="40"/>
      <c r="G5504" s="40"/>
      <c r="H5504" s="40"/>
      <c r="I5504" s="40"/>
      <c r="J5504" s="40"/>
      <c r="K5504" s="40"/>
      <c r="L5504" s="40"/>
      <c r="M5504" s="40"/>
    </row>
    <row r="5505" spans="1:13" ht="15.75" customHeight="1" x14ac:dyDescent="0.15">
      <c r="A5505" s="45"/>
      <c r="B5505" s="35"/>
      <c r="C5505" s="40"/>
      <c r="D5505" s="192" t="s">
        <v>11633</v>
      </c>
      <c r="E5505" s="193" t="s">
        <v>11634</v>
      </c>
      <c r="F5505" s="40"/>
      <c r="G5505" s="40"/>
      <c r="H5505" s="40"/>
      <c r="I5505" s="40"/>
      <c r="J5505" s="40"/>
      <c r="K5505" s="40"/>
      <c r="L5505" s="40"/>
      <c r="M5505" s="40"/>
    </row>
    <row r="5506" spans="1:13" ht="15.75" customHeight="1" x14ac:dyDescent="0.15">
      <c r="A5506" s="45"/>
      <c r="B5506" s="35"/>
      <c r="C5506" s="40"/>
      <c r="D5506" s="192" t="s">
        <v>11635</v>
      </c>
      <c r="E5506" s="193" t="s">
        <v>11636</v>
      </c>
      <c r="F5506" s="40"/>
      <c r="G5506" s="40"/>
      <c r="H5506" s="40"/>
      <c r="I5506" s="40"/>
      <c r="J5506" s="40"/>
      <c r="K5506" s="40"/>
      <c r="L5506" s="40"/>
      <c r="M5506" s="40"/>
    </row>
    <row r="5507" spans="1:13" ht="15.75" customHeight="1" x14ac:dyDescent="0.15">
      <c r="A5507" s="45"/>
      <c r="B5507" s="35"/>
      <c r="C5507" s="40"/>
      <c r="D5507" s="192" t="s">
        <v>11637</v>
      </c>
      <c r="E5507" s="193" t="s">
        <v>11638</v>
      </c>
      <c r="F5507" s="40"/>
      <c r="G5507" s="40"/>
      <c r="H5507" s="40"/>
      <c r="I5507" s="40"/>
      <c r="J5507" s="40"/>
      <c r="K5507" s="40"/>
      <c r="L5507" s="40"/>
      <c r="M5507" s="40"/>
    </row>
    <row r="5508" spans="1:13" ht="15.75" customHeight="1" x14ac:dyDescent="0.15">
      <c r="A5508" s="45"/>
      <c r="B5508" s="35"/>
      <c r="C5508" s="40"/>
      <c r="D5508" s="192" t="s">
        <v>11639</v>
      </c>
      <c r="E5508" s="193" t="s">
        <v>11640</v>
      </c>
      <c r="F5508" s="40"/>
      <c r="G5508" s="40"/>
      <c r="H5508" s="40"/>
      <c r="I5508" s="40"/>
      <c r="J5508" s="40"/>
      <c r="K5508" s="40"/>
      <c r="L5508" s="40"/>
      <c r="M5508" s="40"/>
    </row>
    <row r="5509" spans="1:13" ht="15.75" customHeight="1" x14ac:dyDescent="0.15">
      <c r="A5509" s="45"/>
      <c r="B5509" s="35"/>
      <c r="C5509" s="40"/>
      <c r="D5509" s="192" t="s">
        <v>11641</v>
      </c>
      <c r="E5509" s="193" t="s">
        <v>11642</v>
      </c>
      <c r="F5509" s="40"/>
      <c r="G5509" s="40"/>
      <c r="H5509" s="40"/>
      <c r="I5509" s="40"/>
      <c r="J5509" s="40"/>
      <c r="K5509" s="40"/>
      <c r="L5509" s="40"/>
      <c r="M5509" s="40"/>
    </row>
    <row r="5510" spans="1:13" ht="15.75" customHeight="1" x14ac:dyDescent="0.15">
      <c r="A5510" s="45"/>
      <c r="B5510" s="35"/>
      <c r="C5510" s="40"/>
      <c r="D5510" s="192" t="s">
        <v>11643</v>
      </c>
      <c r="E5510" s="193" t="s">
        <v>11644</v>
      </c>
      <c r="F5510" s="40"/>
      <c r="G5510" s="40"/>
      <c r="H5510" s="40"/>
      <c r="I5510" s="40"/>
      <c r="J5510" s="40"/>
      <c r="K5510" s="40"/>
      <c r="L5510" s="40"/>
      <c r="M5510" s="40"/>
    </row>
    <row r="5511" spans="1:13" ht="15.75" customHeight="1" x14ac:dyDescent="0.15">
      <c r="A5511" s="45"/>
      <c r="B5511" s="35"/>
      <c r="C5511" s="40"/>
      <c r="D5511" s="192" t="s">
        <v>11645</v>
      </c>
      <c r="E5511" s="193" t="s">
        <v>11646</v>
      </c>
      <c r="F5511" s="40"/>
      <c r="G5511" s="40"/>
      <c r="H5511" s="40"/>
      <c r="I5511" s="40"/>
      <c r="J5511" s="40"/>
      <c r="K5511" s="40"/>
      <c r="L5511" s="40"/>
      <c r="M5511" s="40"/>
    </row>
    <row r="5512" spans="1:13" ht="15.75" customHeight="1" x14ac:dyDescent="0.15">
      <c r="A5512" s="45"/>
      <c r="B5512" s="35"/>
      <c r="C5512" s="40"/>
      <c r="D5512" s="192" t="s">
        <v>11647</v>
      </c>
      <c r="E5512" s="193" t="s">
        <v>11648</v>
      </c>
      <c r="F5512" s="40"/>
      <c r="G5512" s="40"/>
      <c r="H5512" s="40"/>
      <c r="I5512" s="40"/>
      <c r="J5512" s="40"/>
      <c r="K5512" s="40"/>
      <c r="L5512" s="40"/>
      <c r="M5512" s="40"/>
    </row>
    <row r="5513" spans="1:13" ht="15.75" customHeight="1" x14ac:dyDescent="0.15">
      <c r="A5513" s="45"/>
      <c r="B5513" s="35"/>
      <c r="C5513" s="40"/>
      <c r="D5513" s="192" t="s">
        <v>11649</v>
      </c>
      <c r="E5513" s="193" t="s">
        <v>11650</v>
      </c>
      <c r="F5513" s="40"/>
      <c r="G5513" s="40"/>
      <c r="H5513" s="40"/>
      <c r="I5513" s="40"/>
      <c r="J5513" s="40"/>
      <c r="K5513" s="40"/>
      <c r="L5513" s="40"/>
      <c r="M5513" s="40"/>
    </row>
    <row r="5514" spans="1:13" ht="15.75" customHeight="1" x14ac:dyDescent="0.15">
      <c r="A5514" s="45"/>
      <c r="B5514" s="35"/>
      <c r="C5514" s="40"/>
      <c r="D5514" s="192" t="s">
        <v>11651</v>
      </c>
      <c r="E5514" s="193" t="s">
        <v>11652</v>
      </c>
      <c r="F5514" s="40"/>
      <c r="G5514" s="40"/>
      <c r="H5514" s="40"/>
      <c r="I5514" s="40"/>
      <c r="J5514" s="40"/>
      <c r="K5514" s="40"/>
      <c r="L5514" s="40"/>
      <c r="M5514" s="40"/>
    </row>
    <row r="5515" spans="1:13" ht="15.75" customHeight="1" x14ac:dyDescent="0.15">
      <c r="A5515" s="45"/>
      <c r="B5515" s="35"/>
      <c r="C5515" s="40"/>
      <c r="D5515" s="192" t="s">
        <v>11653</v>
      </c>
      <c r="E5515" s="193" t="s">
        <v>11654</v>
      </c>
      <c r="F5515" s="40"/>
      <c r="G5515" s="40"/>
      <c r="H5515" s="40"/>
      <c r="I5515" s="40"/>
      <c r="J5515" s="40"/>
      <c r="K5515" s="40"/>
      <c r="L5515" s="40"/>
      <c r="M5515" s="40"/>
    </row>
    <row r="5516" spans="1:13" ht="15.75" customHeight="1" x14ac:dyDescent="0.15">
      <c r="A5516" s="45"/>
      <c r="B5516" s="35"/>
      <c r="C5516" s="40"/>
      <c r="D5516" s="192" t="s">
        <v>11655</v>
      </c>
      <c r="E5516" s="193" t="s">
        <v>11656</v>
      </c>
      <c r="F5516" s="40"/>
      <c r="G5516" s="40"/>
      <c r="H5516" s="40"/>
      <c r="I5516" s="40"/>
      <c r="J5516" s="40"/>
      <c r="K5516" s="40"/>
      <c r="L5516" s="40"/>
      <c r="M5516" s="40"/>
    </row>
    <row r="5517" spans="1:13" ht="15.75" customHeight="1" x14ac:dyDescent="0.15">
      <c r="A5517" s="45"/>
      <c r="B5517" s="35"/>
      <c r="C5517" s="40"/>
      <c r="D5517" s="192" t="s">
        <v>11657</v>
      </c>
      <c r="E5517" s="193" t="s">
        <v>11658</v>
      </c>
      <c r="F5517" s="40"/>
      <c r="G5517" s="40"/>
      <c r="H5517" s="40"/>
      <c r="I5517" s="40"/>
      <c r="J5517" s="40"/>
      <c r="K5517" s="40"/>
      <c r="L5517" s="40"/>
      <c r="M5517" s="40"/>
    </row>
    <row r="5518" spans="1:13" ht="15.75" customHeight="1" x14ac:dyDescent="0.15">
      <c r="A5518" s="45"/>
      <c r="B5518" s="35"/>
      <c r="C5518" s="40"/>
      <c r="D5518" s="192" t="s">
        <v>11659</v>
      </c>
      <c r="E5518" s="193" t="s">
        <v>11660</v>
      </c>
      <c r="F5518" s="40"/>
      <c r="G5518" s="40"/>
      <c r="H5518" s="40"/>
      <c r="I5518" s="40"/>
      <c r="J5518" s="40"/>
      <c r="K5518" s="40"/>
      <c r="L5518" s="40"/>
      <c r="M5518" s="40"/>
    </row>
    <row r="5519" spans="1:13" ht="15.75" customHeight="1" x14ac:dyDescent="0.15">
      <c r="A5519" s="45"/>
      <c r="B5519" s="35"/>
      <c r="C5519" s="40"/>
      <c r="D5519" s="192" t="s">
        <v>11661</v>
      </c>
      <c r="E5519" s="193" t="s">
        <v>11662</v>
      </c>
      <c r="F5519" s="40"/>
      <c r="G5519" s="40"/>
      <c r="H5519" s="40"/>
      <c r="I5519" s="40"/>
      <c r="J5519" s="40"/>
      <c r="K5519" s="40"/>
      <c r="L5519" s="40"/>
      <c r="M5519" s="40"/>
    </row>
    <row r="5520" spans="1:13" ht="15.75" customHeight="1" x14ac:dyDescent="0.15">
      <c r="A5520" s="45"/>
      <c r="B5520" s="35"/>
      <c r="C5520" s="40"/>
      <c r="D5520" s="192" t="s">
        <v>11663</v>
      </c>
      <c r="E5520" s="193" t="s">
        <v>11664</v>
      </c>
      <c r="F5520" s="40"/>
      <c r="G5520" s="40"/>
      <c r="H5520" s="40"/>
      <c r="I5520" s="40"/>
      <c r="J5520" s="40"/>
      <c r="K5520" s="40"/>
      <c r="L5520" s="40"/>
      <c r="M5520" s="40"/>
    </row>
    <row r="5521" spans="1:13" ht="15.75" customHeight="1" x14ac:dyDescent="0.15">
      <c r="A5521" s="45"/>
      <c r="B5521" s="35"/>
      <c r="C5521" s="40"/>
      <c r="D5521" s="192" t="s">
        <v>10476</v>
      </c>
      <c r="E5521" s="193" t="s">
        <v>11665</v>
      </c>
      <c r="F5521" s="40"/>
      <c r="G5521" s="40"/>
      <c r="H5521" s="40"/>
      <c r="I5521" s="40"/>
      <c r="J5521" s="40"/>
      <c r="K5521" s="40"/>
      <c r="L5521" s="40"/>
      <c r="M5521" s="40"/>
    </row>
    <row r="5522" spans="1:13" ht="15.75" customHeight="1" x14ac:dyDescent="0.15">
      <c r="A5522" s="45"/>
      <c r="B5522" s="35"/>
      <c r="C5522" s="40"/>
      <c r="D5522" s="192" t="s">
        <v>11666</v>
      </c>
      <c r="E5522" s="193" t="s">
        <v>11667</v>
      </c>
      <c r="F5522" s="40"/>
      <c r="G5522" s="40"/>
      <c r="H5522" s="40"/>
      <c r="I5522" s="40"/>
      <c r="J5522" s="40"/>
      <c r="K5522" s="40"/>
      <c r="L5522" s="40"/>
      <c r="M5522" s="40"/>
    </row>
    <row r="5523" spans="1:13" ht="15.75" customHeight="1" x14ac:dyDescent="0.15">
      <c r="A5523" s="45"/>
      <c r="B5523" s="35"/>
      <c r="C5523" s="40"/>
      <c r="D5523" s="192" t="s">
        <v>11668</v>
      </c>
      <c r="E5523" s="193" t="s">
        <v>11669</v>
      </c>
      <c r="F5523" s="40"/>
      <c r="G5523" s="40"/>
      <c r="H5523" s="40"/>
      <c r="I5523" s="40"/>
      <c r="J5523" s="40"/>
      <c r="K5523" s="40"/>
      <c r="L5523" s="40"/>
      <c r="M5523" s="40"/>
    </row>
    <row r="5524" spans="1:13" ht="15.75" customHeight="1" x14ac:dyDescent="0.15">
      <c r="A5524" s="45"/>
      <c r="B5524" s="35"/>
      <c r="C5524" s="40"/>
      <c r="D5524" s="192" t="s">
        <v>11670</v>
      </c>
      <c r="E5524" s="193" t="s">
        <v>11671</v>
      </c>
      <c r="F5524" s="40"/>
      <c r="G5524" s="40"/>
      <c r="H5524" s="40"/>
      <c r="I5524" s="40"/>
      <c r="J5524" s="40"/>
      <c r="K5524" s="40"/>
      <c r="L5524" s="40"/>
      <c r="M5524" s="40"/>
    </row>
    <row r="5525" spans="1:13" ht="15.75" customHeight="1" x14ac:dyDescent="0.15">
      <c r="A5525" s="45"/>
      <c r="B5525" s="35"/>
      <c r="C5525" s="40"/>
      <c r="D5525" s="192" t="s">
        <v>11672</v>
      </c>
      <c r="E5525" s="193" t="s">
        <v>11673</v>
      </c>
      <c r="F5525" s="40"/>
      <c r="G5525" s="40"/>
      <c r="H5525" s="40"/>
      <c r="I5525" s="40"/>
      <c r="J5525" s="40"/>
      <c r="K5525" s="40"/>
      <c r="L5525" s="40"/>
      <c r="M5525" s="40"/>
    </row>
    <row r="5526" spans="1:13" ht="15.75" customHeight="1" x14ac:dyDescent="0.15">
      <c r="A5526" s="45"/>
      <c r="B5526" s="35"/>
      <c r="C5526" s="40"/>
      <c r="D5526" s="192" t="s">
        <v>11674</v>
      </c>
      <c r="E5526" s="193" t="s">
        <v>11675</v>
      </c>
      <c r="F5526" s="40"/>
      <c r="G5526" s="40"/>
      <c r="H5526" s="40"/>
      <c r="I5526" s="40"/>
      <c r="J5526" s="40"/>
      <c r="K5526" s="40"/>
      <c r="L5526" s="40"/>
      <c r="M5526" s="40"/>
    </row>
    <row r="5527" spans="1:13" ht="15.75" customHeight="1" x14ac:dyDescent="0.15">
      <c r="A5527" s="45"/>
      <c r="B5527" s="35"/>
      <c r="C5527" s="40"/>
      <c r="D5527" s="192" t="s">
        <v>11676</v>
      </c>
      <c r="E5527" s="193" t="s">
        <v>11677</v>
      </c>
      <c r="F5527" s="40"/>
      <c r="G5527" s="40"/>
      <c r="H5527" s="40"/>
      <c r="I5527" s="40"/>
      <c r="J5527" s="40"/>
      <c r="K5527" s="40"/>
      <c r="L5527" s="40"/>
      <c r="M5527" s="40"/>
    </row>
    <row r="5528" spans="1:13" ht="15.75" customHeight="1" x14ac:dyDescent="0.15">
      <c r="A5528" s="45"/>
      <c r="B5528" s="35"/>
      <c r="C5528" s="40"/>
      <c r="D5528" s="192" t="s">
        <v>11678</v>
      </c>
      <c r="E5528" s="193" t="s">
        <v>11679</v>
      </c>
      <c r="F5528" s="40"/>
      <c r="G5528" s="40"/>
      <c r="H5528" s="40"/>
      <c r="I5528" s="40"/>
      <c r="J5528" s="40"/>
      <c r="K5528" s="40"/>
      <c r="L5528" s="40"/>
      <c r="M5528" s="40"/>
    </row>
    <row r="5529" spans="1:13" ht="15.75" customHeight="1" x14ac:dyDescent="0.15">
      <c r="A5529" s="45"/>
      <c r="B5529" s="35"/>
      <c r="C5529" s="40"/>
      <c r="D5529" s="192" t="s">
        <v>11680</v>
      </c>
      <c r="E5529" s="193" t="s">
        <v>11681</v>
      </c>
      <c r="F5529" s="40"/>
      <c r="G5529" s="40"/>
      <c r="H5529" s="40"/>
      <c r="I5529" s="40"/>
      <c r="J5529" s="40"/>
      <c r="K5529" s="40"/>
      <c r="L5529" s="40"/>
      <c r="M5529" s="40"/>
    </row>
    <row r="5530" spans="1:13" ht="15.75" customHeight="1" x14ac:dyDescent="0.15">
      <c r="A5530" s="45"/>
      <c r="B5530" s="35"/>
      <c r="C5530" s="40"/>
      <c r="D5530" s="192" t="s">
        <v>11682</v>
      </c>
      <c r="E5530" s="193" t="s">
        <v>11683</v>
      </c>
      <c r="F5530" s="40"/>
      <c r="G5530" s="40"/>
      <c r="H5530" s="40"/>
      <c r="I5530" s="40"/>
      <c r="J5530" s="40"/>
      <c r="K5530" s="40"/>
      <c r="L5530" s="40"/>
      <c r="M5530" s="40"/>
    </row>
    <row r="5531" spans="1:13" ht="15.75" customHeight="1" x14ac:dyDescent="0.15">
      <c r="A5531" s="45"/>
      <c r="B5531" s="35"/>
      <c r="C5531" s="40"/>
      <c r="D5531" s="192" t="s">
        <v>11684</v>
      </c>
      <c r="E5531" s="193" t="s">
        <v>11685</v>
      </c>
      <c r="F5531" s="40"/>
      <c r="G5531" s="40"/>
      <c r="H5531" s="40"/>
      <c r="I5531" s="40"/>
      <c r="J5531" s="40"/>
      <c r="K5531" s="40"/>
      <c r="L5531" s="40"/>
      <c r="M5531" s="40"/>
    </row>
    <row r="5532" spans="1:13" ht="15.75" customHeight="1" x14ac:dyDescent="0.15">
      <c r="A5532" s="45"/>
      <c r="B5532" s="35"/>
      <c r="C5532" s="40"/>
      <c r="D5532" s="192" t="s">
        <v>11686</v>
      </c>
      <c r="E5532" s="193" t="s">
        <v>11687</v>
      </c>
      <c r="F5532" s="40"/>
      <c r="G5532" s="40"/>
      <c r="H5532" s="40"/>
      <c r="I5532" s="40"/>
      <c r="J5532" s="40"/>
      <c r="K5532" s="40"/>
      <c r="L5532" s="40"/>
      <c r="M5532" s="40"/>
    </row>
    <row r="5533" spans="1:13" ht="15.75" customHeight="1" x14ac:dyDescent="0.15">
      <c r="A5533" s="45"/>
      <c r="B5533" s="35"/>
      <c r="C5533" s="40"/>
      <c r="D5533" s="192" t="s">
        <v>11688</v>
      </c>
      <c r="E5533" s="193" t="s">
        <v>11689</v>
      </c>
      <c r="F5533" s="40"/>
      <c r="G5533" s="40"/>
      <c r="H5533" s="40"/>
      <c r="I5533" s="40"/>
      <c r="J5533" s="40"/>
      <c r="K5533" s="40"/>
      <c r="L5533" s="40"/>
      <c r="M5533" s="40"/>
    </row>
    <row r="5534" spans="1:13" ht="15.75" customHeight="1" x14ac:dyDescent="0.15">
      <c r="A5534" s="45"/>
      <c r="B5534" s="35"/>
      <c r="C5534" s="40"/>
      <c r="D5534" s="192" t="s">
        <v>11690</v>
      </c>
      <c r="E5534" s="193" t="s">
        <v>11691</v>
      </c>
      <c r="F5534" s="40"/>
      <c r="G5534" s="40"/>
      <c r="H5534" s="40"/>
      <c r="I5534" s="40"/>
      <c r="J5534" s="40"/>
      <c r="K5534" s="40"/>
      <c r="L5534" s="40"/>
      <c r="M5534" s="40"/>
    </row>
    <row r="5535" spans="1:13" ht="15.75" customHeight="1" x14ac:dyDescent="0.15">
      <c r="A5535" s="45"/>
      <c r="B5535" s="35"/>
      <c r="C5535" s="40"/>
      <c r="D5535" s="192" t="s">
        <v>11692</v>
      </c>
      <c r="E5535" s="193" t="s">
        <v>11693</v>
      </c>
      <c r="F5535" s="40"/>
      <c r="G5535" s="40"/>
      <c r="H5535" s="40"/>
      <c r="I5535" s="40"/>
      <c r="J5535" s="40"/>
      <c r="K5535" s="40"/>
      <c r="L5535" s="40"/>
      <c r="M5535" s="40"/>
    </row>
    <row r="5536" spans="1:13" ht="15.75" customHeight="1" x14ac:dyDescent="0.15">
      <c r="A5536" s="45"/>
      <c r="B5536" s="35"/>
      <c r="C5536" s="40"/>
      <c r="D5536" s="192" t="s">
        <v>11694</v>
      </c>
      <c r="E5536" s="193" t="s">
        <v>11695</v>
      </c>
      <c r="F5536" s="40"/>
      <c r="G5536" s="40"/>
      <c r="H5536" s="40"/>
      <c r="I5536" s="40"/>
      <c r="J5536" s="40"/>
      <c r="K5536" s="40"/>
      <c r="L5536" s="40"/>
      <c r="M5536" s="40"/>
    </row>
    <row r="5537" spans="1:13" ht="15.75" customHeight="1" x14ac:dyDescent="0.15">
      <c r="A5537" s="45"/>
      <c r="B5537" s="35"/>
      <c r="C5537" s="40"/>
      <c r="D5537" s="192" t="s">
        <v>11696</v>
      </c>
      <c r="E5537" s="193" t="s">
        <v>11697</v>
      </c>
      <c r="F5537" s="40"/>
      <c r="G5537" s="40"/>
      <c r="H5537" s="40"/>
      <c r="I5537" s="40"/>
      <c r="J5537" s="40"/>
      <c r="K5537" s="40"/>
      <c r="L5537" s="40"/>
      <c r="M5537" s="40"/>
    </row>
    <row r="5538" spans="1:13" ht="15.75" customHeight="1" x14ac:dyDescent="0.15">
      <c r="A5538" s="45"/>
      <c r="B5538" s="35"/>
      <c r="C5538" s="40"/>
      <c r="D5538" s="192" t="s">
        <v>11698</v>
      </c>
      <c r="E5538" s="193" t="s">
        <v>11699</v>
      </c>
      <c r="F5538" s="40"/>
      <c r="G5538" s="40"/>
      <c r="H5538" s="40"/>
      <c r="I5538" s="40"/>
      <c r="J5538" s="40"/>
      <c r="K5538" s="40"/>
      <c r="L5538" s="40"/>
      <c r="M5538" s="40"/>
    </row>
    <row r="5539" spans="1:13" ht="15.75" customHeight="1" x14ac:dyDescent="0.15">
      <c r="A5539" s="45"/>
      <c r="B5539" s="35"/>
      <c r="C5539" s="40"/>
      <c r="D5539" s="192" t="s">
        <v>11700</v>
      </c>
      <c r="E5539" s="193" t="s">
        <v>11701</v>
      </c>
      <c r="F5539" s="40"/>
      <c r="G5539" s="40"/>
      <c r="H5539" s="40"/>
      <c r="I5539" s="40"/>
      <c r="J5539" s="40"/>
      <c r="K5539" s="40"/>
      <c r="L5539" s="40"/>
      <c r="M5539" s="40"/>
    </row>
    <row r="5540" spans="1:13" ht="15.75" customHeight="1" x14ac:dyDescent="0.15">
      <c r="A5540" s="45"/>
      <c r="B5540" s="35"/>
      <c r="C5540" s="40"/>
      <c r="D5540" s="192" t="s">
        <v>11702</v>
      </c>
      <c r="E5540" s="193" t="s">
        <v>11703</v>
      </c>
      <c r="F5540" s="40"/>
      <c r="G5540" s="40"/>
      <c r="H5540" s="40"/>
      <c r="I5540" s="40"/>
      <c r="J5540" s="40"/>
      <c r="K5540" s="40"/>
      <c r="L5540" s="40"/>
      <c r="M5540" s="40"/>
    </row>
    <row r="5541" spans="1:13" ht="15.75" customHeight="1" x14ac:dyDescent="0.15">
      <c r="A5541" s="45"/>
      <c r="B5541" s="35"/>
      <c r="C5541" s="40"/>
      <c r="D5541" s="192" t="s">
        <v>11704</v>
      </c>
      <c r="E5541" s="193" t="s">
        <v>11705</v>
      </c>
      <c r="F5541" s="40"/>
      <c r="G5541" s="40"/>
      <c r="H5541" s="40"/>
      <c r="I5541" s="40"/>
      <c r="J5541" s="40"/>
      <c r="K5541" s="40"/>
      <c r="L5541" s="40"/>
      <c r="M5541" s="40"/>
    </row>
    <row r="5542" spans="1:13" ht="15.75" customHeight="1" x14ac:dyDescent="0.15">
      <c r="A5542" s="45"/>
      <c r="B5542" s="35"/>
      <c r="C5542" s="40"/>
      <c r="D5542" s="192" t="s">
        <v>11706</v>
      </c>
      <c r="E5542" s="193" t="s">
        <v>11707</v>
      </c>
      <c r="F5542" s="40"/>
      <c r="G5542" s="40"/>
      <c r="H5542" s="40"/>
      <c r="I5542" s="40"/>
      <c r="J5542" s="40"/>
      <c r="K5542" s="40"/>
      <c r="L5542" s="40"/>
      <c r="M5542" s="40"/>
    </row>
    <row r="5543" spans="1:13" ht="15.75" customHeight="1" x14ac:dyDescent="0.15">
      <c r="A5543" s="45"/>
      <c r="B5543" s="35"/>
      <c r="C5543" s="40"/>
      <c r="D5543" s="192" t="s">
        <v>11708</v>
      </c>
      <c r="E5543" s="193" t="s">
        <v>11709</v>
      </c>
      <c r="F5543" s="40"/>
      <c r="G5543" s="40"/>
      <c r="H5543" s="40"/>
      <c r="I5543" s="40"/>
      <c r="J5543" s="40"/>
      <c r="K5543" s="40"/>
      <c r="L5543" s="40"/>
      <c r="M5543" s="40"/>
    </row>
    <row r="5544" spans="1:13" ht="15.75" customHeight="1" x14ac:dyDescent="0.15">
      <c r="A5544" s="45"/>
      <c r="B5544" s="35"/>
      <c r="C5544" s="40"/>
      <c r="D5544" s="192" t="s">
        <v>11710</v>
      </c>
      <c r="E5544" s="193" t="s">
        <v>11711</v>
      </c>
      <c r="F5544" s="40"/>
      <c r="G5544" s="40"/>
      <c r="H5544" s="40"/>
      <c r="I5544" s="40"/>
      <c r="J5544" s="40"/>
      <c r="K5544" s="40"/>
      <c r="L5544" s="40"/>
      <c r="M5544" s="40"/>
    </row>
    <row r="5545" spans="1:13" ht="15.75" customHeight="1" x14ac:dyDescent="0.15">
      <c r="A5545" s="45"/>
      <c r="B5545" s="35"/>
      <c r="C5545" s="40"/>
      <c r="D5545" s="192" t="s">
        <v>11712</v>
      </c>
      <c r="E5545" s="193" t="s">
        <v>11713</v>
      </c>
      <c r="F5545" s="40"/>
      <c r="G5545" s="40"/>
      <c r="H5545" s="40"/>
      <c r="I5545" s="40"/>
      <c r="J5545" s="40"/>
      <c r="K5545" s="40"/>
      <c r="L5545" s="40"/>
      <c r="M5545" s="40"/>
    </row>
    <row r="5546" spans="1:13" ht="15.75" customHeight="1" x14ac:dyDescent="0.15">
      <c r="A5546" s="45"/>
      <c r="B5546" s="35"/>
      <c r="C5546" s="40"/>
      <c r="D5546" s="192" t="s">
        <v>11714</v>
      </c>
      <c r="E5546" s="193" t="s">
        <v>11715</v>
      </c>
      <c r="F5546" s="40"/>
      <c r="G5546" s="40"/>
      <c r="H5546" s="40"/>
      <c r="I5546" s="40"/>
      <c r="J5546" s="40"/>
      <c r="K5546" s="40"/>
      <c r="L5546" s="40"/>
      <c r="M5546" s="40"/>
    </row>
    <row r="5547" spans="1:13" ht="15.75" customHeight="1" x14ac:dyDescent="0.15">
      <c r="A5547" s="45"/>
      <c r="B5547" s="35"/>
      <c r="C5547" s="40"/>
      <c r="D5547" s="192" t="s">
        <v>11716</v>
      </c>
      <c r="E5547" s="193" t="s">
        <v>11717</v>
      </c>
      <c r="F5547" s="40"/>
      <c r="G5547" s="40"/>
      <c r="H5547" s="40"/>
      <c r="I5547" s="40"/>
      <c r="J5547" s="40"/>
      <c r="K5547" s="40"/>
      <c r="L5547" s="40"/>
      <c r="M5547" s="40"/>
    </row>
    <row r="5548" spans="1:13" ht="15.75" customHeight="1" x14ac:dyDescent="0.15">
      <c r="A5548" s="45"/>
      <c r="B5548" s="35"/>
      <c r="C5548" s="40"/>
      <c r="D5548" s="192" t="s">
        <v>11718</v>
      </c>
      <c r="E5548" s="193" t="s">
        <v>11719</v>
      </c>
      <c r="F5548" s="40"/>
      <c r="G5548" s="40"/>
      <c r="H5548" s="40"/>
      <c r="I5548" s="40"/>
      <c r="J5548" s="40"/>
      <c r="K5548" s="40"/>
      <c r="L5548" s="40"/>
      <c r="M5548" s="40"/>
    </row>
    <row r="5549" spans="1:13" ht="15.75" customHeight="1" x14ac:dyDescent="0.15">
      <c r="A5549" s="45"/>
      <c r="B5549" s="35"/>
      <c r="C5549" s="40"/>
      <c r="D5549" s="192" t="s">
        <v>11720</v>
      </c>
      <c r="E5549" s="193" t="s">
        <v>11721</v>
      </c>
      <c r="F5549" s="40"/>
      <c r="G5549" s="40"/>
      <c r="H5549" s="40"/>
      <c r="I5549" s="40"/>
      <c r="J5549" s="40"/>
      <c r="K5549" s="40"/>
      <c r="L5549" s="40"/>
      <c r="M5549" s="40"/>
    </row>
    <row r="5550" spans="1:13" ht="15.75" customHeight="1" x14ac:dyDescent="0.15">
      <c r="A5550" s="45"/>
      <c r="B5550" s="35"/>
      <c r="C5550" s="40"/>
      <c r="D5550" s="192" t="s">
        <v>11722</v>
      </c>
      <c r="E5550" s="193" t="s">
        <v>11723</v>
      </c>
      <c r="F5550" s="40"/>
      <c r="G5550" s="40"/>
      <c r="H5550" s="40"/>
      <c r="I5550" s="40"/>
      <c r="J5550" s="40"/>
      <c r="K5550" s="40"/>
      <c r="L5550" s="40"/>
      <c r="M5550" s="40"/>
    </row>
    <row r="5551" spans="1:13" ht="15.75" customHeight="1" x14ac:dyDescent="0.15">
      <c r="A5551" s="45"/>
      <c r="B5551" s="35"/>
      <c r="C5551" s="40"/>
      <c r="D5551" s="192" t="s">
        <v>11724</v>
      </c>
      <c r="E5551" s="193" t="s">
        <v>11725</v>
      </c>
      <c r="F5551" s="40"/>
      <c r="G5551" s="40"/>
      <c r="H5551" s="40"/>
      <c r="I5551" s="40"/>
      <c r="J5551" s="40"/>
      <c r="K5551" s="40"/>
      <c r="L5551" s="40"/>
      <c r="M5551" s="40"/>
    </row>
    <row r="5552" spans="1:13" ht="15.75" customHeight="1" x14ac:dyDescent="0.15">
      <c r="A5552" s="45"/>
      <c r="B5552" s="35"/>
      <c r="C5552" s="40"/>
      <c r="D5552" s="192" t="s">
        <v>11726</v>
      </c>
      <c r="E5552" s="193" t="s">
        <v>11727</v>
      </c>
      <c r="F5552" s="40"/>
      <c r="G5552" s="40"/>
      <c r="H5552" s="40"/>
      <c r="I5552" s="40"/>
      <c r="J5552" s="40"/>
      <c r="K5552" s="40"/>
      <c r="L5552" s="40"/>
      <c r="M5552" s="40"/>
    </row>
    <row r="5553" spans="1:13" ht="15.75" customHeight="1" x14ac:dyDescent="0.15">
      <c r="A5553" s="45"/>
      <c r="B5553" s="35"/>
      <c r="C5553" s="40"/>
      <c r="D5553" s="192" t="s">
        <v>11728</v>
      </c>
      <c r="E5553" s="193" t="s">
        <v>11729</v>
      </c>
      <c r="F5553" s="40"/>
      <c r="G5553" s="40"/>
      <c r="H5553" s="40"/>
      <c r="I5553" s="40"/>
      <c r="J5553" s="40"/>
      <c r="K5553" s="40"/>
      <c r="L5553" s="40"/>
      <c r="M5553" s="40"/>
    </row>
    <row r="5554" spans="1:13" ht="15.75" customHeight="1" x14ac:dyDescent="0.15">
      <c r="A5554" s="45"/>
      <c r="B5554" s="35"/>
      <c r="C5554" s="40"/>
      <c r="D5554" s="192" t="s">
        <v>11730</v>
      </c>
      <c r="E5554" s="193" t="s">
        <v>11731</v>
      </c>
      <c r="F5554" s="40"/>
      <c r="G5554" s="40"/>
      <c r="H5554" s="40"/>
      <c r="I5554" s="40"/>
      <c r="J5554" s="40"/>
      <c r="K5554" s="40"/>
      <c r="L5554" s="40"/>
      <c r="M5554" s="40"/>
    </row>
    <row r="5555" spans="1:13" ht="15.75" customHeight="1" x14ac:dyDescent="0.15">
      <c r="A5555" s="45"/>
      <c r="B5555" s="35"/>
      <c r="C5555" s="40"/>
      <c r="D5555" s="192" t="s">
        <v>11732</v>
      </c>
      <c r="E5555" s="193" t="s">
        <v>11733</v>
      </c>
      <c r="F5555" s="40"/>
      <c r="G5555" s="40"/>
      <c r="H5555" s="40"/>
      <c r="I5555" s="40"/>
      <c r="J5555" s="40"/>
      <c r="K5555" s="40"/>
      <c r="L5555" s="40"/>
      <c r="M5555" s="40"/>
    </row>
    <row r="5556" spans="1:13" ht="15.75" customHeight="1" x14ac:dyDescent="0.15">
      <c r="A5556" s="45"/>
      <c r="B5556" s="35"/>
      <c r="C5556" s="40"/>
      <c r="D5556" s="192" t="s">
        <v>11734</v>
      </c>
      <c r="E5556" s="193" t="s">
        <v>11735</v>
      </c>
      <c r="F5556" s="40"/>
      <c r="G5556" s="40"/>
      <c r="H5556" s="40"/>
      <c r="I5556" s="40"/>
      <c r="J5556" s="40"/>
      <c r="K5556" s="40"/>
      <c r="L5556" s="40"/>
      <c r="M5556" s="40"/>
    </row>
    <row r="5557" spans="1:13" ht="15.75" customHeight="1" x14ac:dyDescent="0.15">
      <c r="A5557" s="45"/>
      <c r="B5557" s="35"/>
      <c r="C5557" s="40"/>
      <c r="D5557" s="192" t="s">
        <v>11736</v>
      </c>
      <c r="E5557" s="193" t="s">
        <v>11737</v>
      </c>
      <c r="F5557" s="40"/>
      <c r="G5557" s="40"/>
      <c r="H5557" s="40"/>
      <c r="I5557" s="40"/>
      <c r="J5557" s="40"/>
      <c r="K5557" s="40"/>
      <c r="L5557" s="40"/>
      <c r="M5557" s="40"/>
    </row>
    <row r="5558" spans="1:13" ht="15.75" customHeight="1" x14ac:dyDescent="0.15">
      <c r="A5558" s="45"/>
      <c r="B5558" s="35"/>
      <c r="C5558" s="40"/>
      <c r="D5558" s="192" t="s">
        <v>11738</v>
      </c>
      <c r="E5558" s="193" t="s">
        <v>11739</v>
      </c>
      <c r="F5558" s="40"/>
      <c r="G5558" s="40"/>
      <c r="H5558" s="40"/>
      <c r="I5558" s="40"/>
      <c r="J5558" s="40"/>
      <c r="K5558" s="40"/>
      <c r="L5558" s="40"/>
      <c r="M5558" s="40"/>
    </row>
    <row r="5559" spans="1:13" ht="15.75" customHeight="1" x14ac:dyDescent="0.15">
      <c r="A5559" s="45"/>
      <c r="B5559" s="35"/>
      <c r="C5559" s="40"/>
      <c r="D5559" s="192" t="s">
        <v>11740</v>
      </c>
      <c r="E5559" s="193" t="s">
        <v>11741</v>
      </c>
      <c r="F5559" s="40"/>
      <c r="G5559" s="40"/>
      <c r="H5559" s="40"/>
      <c r="I5559" s="40"/>
      <c r="J5559" s="40"/>
      <c r="K5559" s="40"/>
      <c r="L5559" s="40"/>
      <c r="M5559" s="40"/>
    </row>
    <row r="5560" spans="1:13" ht="15.75" customHeight="1" x14ac:dyDescent="0.15">
      <c r="A5560" s="45"/>
      <c r="B5560" s="35"/>
      <c r="C5560" s="40"/>
      <c r="D5560" s="192" t="s">
        <v>11742</v>
      </c>
      <c r="E5560" s="193" t="s">
        <v>11743</v>
      </c>
      <c r="F5560" s="40"/>
      <c r="G5560" s="40"/>
      <c r="H5560" s="40"/>
      <c r="I5560" s="40"/>
      <c r="J5560" s="40"/>
      <c r="K5560" s="40"/>
      <c r="L5560" s="40"/>
      <c r="M5560" s="40"/>
    </row>
    <row r="5561" spans="1:13" ht="15.75" customHeight="1" x14ac:dyDescent="0.15">
      <c r="A5561" s="45"/>
      <c r="B5561" s="35"/>
      <c r="C5561" s="40"/>
      <c r="D5561" s="192" t="s">
        <v>11744</v>
      </c>
      <c r="E5561" s="193" t="s">
        <v>11745</v>
      </c>
      <c r="F5561" s="40"/>
      <c r="G5561" s="40"/>
      <c r="H5561" s="40"/>
      <c r="I5561" s="40"/>
      <c r="J5561" s="40"/>
      <c r="K5561" s="40"/>
      <c r="L5561" s="40"/>
      <c r="M5561" s="40"/>
    </row>
    <row r="5562" spans="1:13" ht="15.75" customHeight="1" x14ac:dyDescent="0.15">
      <c r="A5562" s="45"/>
      <c r="B5562" s="35"/>
      <c r="C5562" s="40"/>
      <c r="D5562" s="192" t="s">
        <v>11746</v>
      </c>
      <c r="E5562" s="193" t="s">
        <v>11747</v>
      </c>
      <c r="F5562" s="40"/>
      <c r="G5562" s="40"/>
      <c r="H5562" s="40"/>
      <c r="I5562" s="40"/>
      <c r="J5562" s="40"/>
      <c r="K5562" s="40"/>
      <c r="L5562" s="40"/>
      <c r="M5562" s="40"/>
    </row>
    <row r="5563" spans="1:13" ht="15.75" customHeight="1" x14ac:dyDescent="0.15">
      <c r="A5563" s="45"/>
      <c r="B5563" s="35"/>
      <c r="C5563" s="40"/>
      <c r="D5563" s="192" t="s">
        <v>11748</v>
      </c>
      <c r="E5563" s="193" t="s">
        <v>11749</v>
      </c>
      <c r="F5563" s="40"/>
      <c r="G5563" s="40"/>
      <c r="H5563" s="40"/>
      <c r="I5563" s="40"/>
      <c r="J5563" s="40"/>
      <c r="K5563" s="40"/>
      <c r="L5563" s="40"/>
      <c r="M5563" s="40"/>
    </row>
    <row r="5564" spans="1:13" ht="15.75" customHeight="1" x14ac:dyDescent="0.15">
      <c r="A5564" s="45"/>
      <c r="B5564" s="35"/>
      <c r="C5564" s="40"/>
      <c r="D5564" s="192" t="s">
        <v>11750</v>
      </c>
      <c r="E5564" s="193" t="s">
        <v>11751</v>
      </c>
      <c r="F5564" s="40"/>
      <c r="G5564" s="40"/>
      <c r="H5564" s="40"/>
      <c r="I5564" s="40"/>
      <c r="J5564" s="40"/>
      <c r="K5564" s="40"/>
      <c r="L5564" s="40"/>
      <c r="M5564" s="40"/>
    </row>
    <row r="5565" spans="1:13" ht="15.75" customHeight="1" x14ac:dyDescent="0.15">
      <c r="A5565" s="45"/>
      <c r="B5565" s="35"/>
      <c r="C5565" s="40"/>
      <c r="D5565" s="192" t="s">
        <v>11752</v>
      </c>
      <c r="E5565" s="193" t="s">
        <v>11753</v>
      </c>
      <c r="F5565" s="40"/>
      <c r="G5565" s="40"/>
      <c r="H5565" s="40"/>
      <c r="I5565" s="40"/>
      <c r="J5565" s="40"/>
      <c r="K5565" s="40"/>
      <c r="L5565" s="40"/>
      <c r="M5565" s="40"/>
    </row>
    <row r="5566" spans="1:13" ht="15.75" customHeight="1" x14ac:dyDescent="0.15">
      <c r="A5566" s="45"/>
      <c r="B5566" s="35"/>
      <c r="C5566" s="40"/>
      <c r="D5566" s="192" t="s">
        <v>11754</v>
      </c>
      <c r="E5566" s="193" t="s">
        <v>11755</v>
      </c>
      <c r="F5566" s="40"/>
      <c r="G5566" s="40"/>
      <c r="H5566" s="40"/>
      <c r="I5566" s="40"/>
      <c r="J5566" s="40"/>
      <c r="K5566" s="40"/>
      <c r="L5566" s="40"/>
      <c r="M5566" s="40"/>
    </row>
    <row r="5567" spans="1:13" ht="15.75" customHeight="1" x14ac:dyDescent="0.15">
      <c r="A5567" s="45"/>
      <c r="B5567" s="35"/>
      <c r="C5567" s="40"/>
      <c r="D5567" s="192" t="s">
        <v>11756</v>
      </c>
      <c r="E5567" s="193" t="s">
        <v>11757</v>
      </c>
      <c r="F5567" s="40"/>
      <c r="G5567" s="40"/>
      <c r="H5567" s="40"/>
      <c r="I5567" s="40"/>
      <c r="J5567" s="40"/>
      <c r="K5567" s="40"/>
      <c r="L5567" s="40"/>
      <c r="M5567" s="40"/>
    </row>
    <row r="5568" spans="1:13" ht="15.75" customHeight="1" x14ac:dyDescent="0.15">
      <c r="A5568" s="45"/>
      <c r="B5568" s="35"/>
      <c r="C5568" s="40"/>
      <c r="D5568" s="192" t="s">
        <v>11758</v>
      </c>
      <c r="E5568" s="193" t="s">
        <v>11759</v>
      </c>
      <c r="F5568" s="40"/>
      <c r="G5568" s="40"/>
      <c r="H5568" s="40"/>
      <c r="I5568" s="40"/>
      <c r="J5568" s="40"/>
      <c r="K5568" s="40"/>
      <c r="L5568" s="40"/>
      <c r="M5568" s="40"/>
    </row>
    <row r="5569" spans="1:13" ht="15.75" customHeight="1" x14ac:dyDescent="0.15">
      <c r="A5569" s="45"/>
      <c r="B5569" s="35"/>
      <c r="C5569" s="40"/>
      <c r="D5569" s="192" t="s">
        <v>11760</v>
      </c>
      <c r="E5569" s="193" t="s">
        <v>11761</v>
      </c>
      <c r="F5569" s="40"/>
      <c r="G5569" s="40"/>
      <c r="H5569" s="40"/>
      <c r="I5569" s="40"/>
      <c r="J5569" s="40"/>
      <c r="K5569" s="40"/>
      <c r="L5569" s="40"/>
      <c r="M5569" s="40"/>
    </row>
    <row r="5570" spans="1:13" ht="15.75" customHeight="1" x14ac:dyDescent="0.15">
      <c r="A5570" s="45"/>
      <c r="B5570" s="35"/>
      <c r="C5570" s="40"/>
      <c r="D5570" s="192" t="s">
        <v>11762</v>
      </c>
      <c r="E5570" s="193" t="s">
        <v>11763</v>
      </c>
      <c r="F5570" s="40"/>
      <c r="G5570" s="40"/>
      <c r="H5570" s="40"/>
      <c r="I5570" s="40"/>
      <c r="J5570" s="40"/>
      <c r="K5570" s="40"/>
      <c r="L5570" s="40"/>
      <c r="M5570" s="40"/>
    </row>
    <row r="5571" spans="1:13" ht="15.75" customHeight="1" x14ac:dyDescent="0.15">
      <c r="A5571" s="45"/>
      <c r="B5571" s="35"/>
      <c r="C5571" s="40"/>
      <c r="D5571" s="192" t="s">
        <v>11764</v>
      </c>
      <c r="E5571" s="193" t="s">
        <v>11765</v>
      </c>
      <c r="F5571" s="40"/>
      <c r="G5571" s="40"/>
      <c r="H5571" s="40"/>
      <c r="I5571" s="40"/>
      <c r="J5571" s="40"/>
      <c r="K5571" s="40"/>
      <c r="L5571" s="40"/>
      <c r="M5571" s="40"/>
    </row>
    <row r="5572" spans="1:13" ht="15.75" customHeight="1" x14ac:dyDescent="0.15">
      <c r="A5572" s="45"/>
      <c r="B5572" s="35"/>
      <c r="C5572" s="40"/>
      <c r="D5572" s="192" t="s">
        <v>11766</v>
      </c>
      <c r="E5572" s="193" t="s">
        <v>11767</v>
      </c>
      <c r="F5572" s="40"/>
      <c r="G5572" s="40"/>
      <c r="H5572" s="40"/>
      <c r="I5572" s="40"/>
      <c r="J5572" s="40"/>
      <c r="K5572" s="40"/>
      <c r="L5572" s="40"/>
      <c r="M5572" s="40"/>
    </row>
    <row r="5573" spans="1:13" ht="15.75" customHeight="1" x14ac:dyDescent="0.15">
      <c r="A5573" s="45"/>
      <c r="B5573" s="35"/>
      <c r="C5573" s="40"/>
      <c r="D5573" s="192" t="s">
        <v>11768</v>
      </c>
      <c r="E5573" s="193" t="s">
        <v>11769</v>
      </c>
      <c r="F5573" s="40"/>
      <c r="G5573" s="40"/>
      <c r="H5573" s="40"/>
      <c r="I5573" s="40"/>
      <c r="J5573" s="40"/>
      <c r="K5573" s="40"/>
      <c r="L5573" s="40"/>
      <c r="M5573" s="40"/>
    </row>
    <row r="5574" spans="1:13" ht="15.75" customHeight="1" x14ac:dyDescent="0.15">
      <c r="A5574" s="45"/>
      <c r="B5574" s="35"/>
      <c r="C5574" s="40"/>
      <c r="D5574" s="192" t="s">
        <v>11770</v>
      </c>
      <c r="E5574" s="193" t="s">
        <v>11771</v>
      </c>
      <c r="F5574" s="40"/>
      <c r="G5574" s="40"/>
      <c r="H5574" s="40"/>
      <c r="I5574" s="40"/>
      <c r="J5574" s="40"/>
      <c r="K5574" s="40"/>
      <c r="L5574" s="40"/>
      <c r="M5574" s="40"/>
    </row>
    <row r="5575" spans="1:13" ht="15.75" customHeight="1" x14ac:dyDescent="0.15">
      <c r="A5575" s="45"/>
      <c r="B5575" s="35"/>
      <c r="C5575" s="40"/>
      <c r="D5575" s="192" t="s">
        <v>11772</v>
      </c>
      <c r="E5575" s="193" t="s">
        <v>11773</v>
      </c>
      <c r="F5575" s="40"/>
      <c r="G5575" s="40"/>
      <c r="H5575" s="40"/>
      <c r="I5575" s="40"/>
      <c r="J5575" s="40"/>
      <c r="K5575" s="40"/>
      <c r="L5575" s="40"/>
      <c r="M5575" s="40"/>
    </row>
    <row r="5576" spans="1:13" ht="15.75" customHeight="1" x14ac:dyDescent="0.15">
      <c r="A5576" s="45"/>
      <c r="B5576" s="35"/>
      <c r="C5576" s="40"/>
      <c r="D5576" s="192" t="s">
        <v>11774</v>
      </c>
      <c r="E5576" s="193" t="s">
        <v>11775</v>
      </c>
      <c r="F5576" s="40"/>
      <c r="G5576" s="40"/>
      <c r="H5576" s="40"/>
      <c r="I5576" s="40"/>
      <c r="J5576" s="40"/>
      <c r="K5576" s="40"/>
      <c r="L5576" s="40"/>
      <c r="M5576" s="40"/>
    </row>
    <row r="5577" spans="1:13" ht="15.75" customHeight="1" x14ac:dyDescent="0.15">
      <c r="A5577" s="45"/>
      <c r="B5577" s="35"/>
      <c r="C5577" s="40"/>
      <c r="D5577" s="192" t="s">
        <v>11776</v>
      </c>
      <c r="E5577" s="193" t="s">
        <v>11777</v>
      </c>
      <c r="F5577" s="40"/>
      <c r="G5577" s="40"/>
      <c r="H5577" s="40"/>
      <c r="I5577" s="40"/>
      <c r="J5577" s="40"/>
      <c r="K5577" s="40"/>
      <c r="L5577" s="40"/>
      <c r="M5577" s="40"/>
    </row>
    <row r="5578" spans="1:13" ht="15.75" customHeight="1" x14ac:dyDescent="0.15">
      <c r="A5578" s="45"/>
      <c r="B5578" s="35"/>
      <c r="C5578" s="40"/>
      <c r="D5578" s="192" t="s">
        <v>11778</v>
      </c>
      <c r="E5578" s="193" t="s">
        <v>11779</v>
      </c>
      <c r="F5578" s="40"/>
      <c r="G5578" s="40"/>
      <c r="H5578" s="40"/>
      <c r="I5578" s="40"/>
      <c r="J5578" s="40"/>
      <c r="K5578" s="40"/>
      <c r="L5578" s="40"/>
      <c r="M5578" s="40"/>
    </row>
    <row r="5579" spans="1:13" ht="15.75" customHeight="1" x14ac:dyDescent="0.15">
      <c r="A5579" s="45"/>
      <c r="B5579" s="35"/>
      <c r="C5579" s="40"/>
      <c r="D5579" s="192" t="s">
        <v>11780</v>
      </c>
      <c r="E5579" s="193" t="s">
        <v>11781</v>
      </c>
      <c r="F5579" s="40"/>
      <c r="G5579" s="40"/>
      <c r="H5579" s="40"/>
      <c r="I5579" s="40"/>
      <c r="J5579" s="40"/>
      <c r="K5579" s="40"/>
      <c r="L5579" s="40"/>
      <c r="M5579" s="40"/>
    </row>
    <row r="5580" spans="1:13" ht="15.75" customHeight="1" x14ac:dyDescent="0.15">
      <c r="A5580" s="45"/>
      <c r="B5580" s="35"/>
      <c r="C5580" s="40"/>
      <c r="D5580" s="192" t="s">
        <v>11782</v>
      </c>
      <c r="E5580" s="193" t="s">
        <v>11783</v>
      </c>
      <c r="F5580" s="40"/>
      <c r="G5580" s="40"/>
      <c r="H5580" s="40"/>
      <c r="I5580" s="40"/>
      <c r="J5580" s="40"/>
      <c r="K5580" s="40"/>
      <c r="L5580" s="40"/>
      <c r="M5580" s="40"/>
    </row>
    <row r="5581" spans="1:13" ht="15.75" customHeight="1" x14ac:dyDescent="0.15">
      <c r="A5581" s="45"/>
      <c r="B5581" s="35"/>
      <c r="C5581" s="40"/>
      <c r="D5581" s="192" t="s">
        <v>11784</v>
      </c>
      <c r="E5581" s="193" t="s">
        <v>11785</v>
      </c>
      <c r="F5581" s="40"/>
      <c r="G5581" s="40"/>
      <c r="H5581" s="40"/>
      <c r="I5581" s="40"/>
      <c r="J5581" s="40"/>
      <c r="K5581" s="40"/>
      <c r="L5581" s="40"/>
      <c r="M5581" s="40"/>
    </row>
    <row r="5582" spans="1:13" ht="15.75" customHeight="1" x14ac:dyDescent="0.15">
      <c r="A5582" s="45"/>
      <c r="B5582" s="35"/>
      <c r="C5582" s="40"/>
      <c r="D5582" s="192" t="s">
        <v>11786</v>
      </c>
      <c r="E5582" s="193" t="s">
        <v>11787</v>
      </c>
      <c r="F5582" s="40"/>
      <c r="G5582" s="40"/>
      <c r="H5582" s="40"/>
      <c r="I5582" s="40"/>
      <c r="J5582" s="40"/>
      <c r="K5582" s="40"/>
      <c r="L5582" s="40"/>
      <c r="M5582" s="40"/>
    </row>
    <row r="5583" spans="1:13" ht="15.75" customHeight="1" x14ac:dyDescent="0.15">
      <c r="A5583" s="45"/>
      <c r="B5583" s="35"/>
      <c r="C5583" s="40"/>
      <c r="D5583" s="192" t="s">
        <v>11788</v>
      </c>
      <c r="E5583" s="193" t="s">
        <v>11789</v>
      </c>
      <c r="F5583" s="40"/>
      <c r="G5583" s="40"/>
      <c r="H5583" s="40"/>
      <c r="I5583" s="40"/>
      <c r="J5583" s="40"/>
      <c r="K5583" s="40"/>
      <c r="L5583" s="40"/>
      <c r="M5583" s="40"/>
    </row>
    <row r="5584" spans="1:13" ht="15.75" customHeight="1" x14ac:dyDescent="0.15">
      <c r="A5584" s="45"/>
      <c r="B5584" s="35"/>
      <c r="C5584" s="40"/>
      <c r="D5584" s="192" t="s">
        <v>11790</v>
      </c>
      <c r="E5584" s="193" t="s">
        <v>11791</v>
      </c>
      <c r="F5584" s="40"/>
      <c r="G5584" s="40"/>
      <c r="H5584" s="40"/>
      <c r="I5584" s="40"/>
      <c r="J5584" s="40"/>
      <c r="K5584" s="40"/>
      <c r="L5584" s="40"/>
      <c r="M5584" s="40"/>
    </row>
    <row r="5585" spans="1:13" ht="15.75" customHeight="1" x14ac:dyDescent="0.15">
      <c r="A5585" s="45"/>
      <c r="B5585" s="35"/>
      <c r="C5585" s="40"/>
      <c r="D5585" s="192" t="s">
        <v>11792</v>
      </c>
      <c r="E5585" s="193" t="s">
        <v>11793</v>
      </c>
      <c r="F5585" s="40"/>
      <c r="G5585" s="40"/>
      <c r="H5585" s="40"/>
      <c r="I5585" s="40"/>
      <c r="J5585" s="40"/>
      <c r="K5585" s="40"/>
      <c r="L5585" s="40"/>
      <c r="M5585" s="40"/>
    </row>
    <row r="5586" spans="1:13" ht="15.75" customHeight="1" x14ac:dyDescent="0.15">
      <c r="A5586" s="45"/>
      <c r="B5586" s="35"/>
      <c r="C5586" s="40"/>
      <c r="D5586" s="192" t="s">
        <v>11794</v>
      </c>
      <c r="E5586" s="193" t="s">
        <v>11795</v>
      </c>
      <c r="F5586" s="40"/>
      <c r="G5586" s="40"/>
      <c r="H5586" s="40"/>
      <c r="I5586" s="40"/>
      <c r="J5586" s="40"/>
      <c r="K5586" s="40"/>
      <c r="L5586" s="40"/>
      <c r="M5586" s="40"/>
    </row>
    <row r="5587" spans="1:13" ht="15.75" customHeight="1" x14ac:dyDescent="0.15">
      <c r="A5587" s="45"/>
      <c r="B5587" s="35"/>
      <c r="C5587" s="40"/>
      <c r="D5587" s="192" t="s">
        <v>11796</v>
      </c>
      <c r="E5587" s="193" t="s">
        <v>11797</v>
      </c>
      <c r="F5587" s="40"/>
      <c r="G5587" s="40"/>
      <c r="H5587" s="40"/>
      <c r="I5587" s="40"/>
      <c r="J5587" s="40"/>
      <c r="K5587" s="40"/>
      <c r="L5587" s="40"/>
      <c r="M5587" s="40"/>
    </row>
    <row r="5588" spans="1:13" ht="15.75" customHeight="1" x14ac:dyDescent="0.15">
      <c r="A5588" s="45"/>
      <c r="B5588" s="35"/>
      <c r="C5588" s="40"/>
      <c r="D5588" s="192" t="s">
        <v>11798</v>
      </c>
      <c r="E5588" s="193" t="s">
        <v>11799</v>
      </c>
      <c r="F5588" s="40"/>
      <c r="G5588" s="40"/>
      <c r="H5588" s="40"/>
      <c r="I5588" s="40"/>
      <c r="J5588" s="40"/>
      <c r="K5588" s="40"/>
      <c r="L5588" s="40"/>
      <c r="M5588" s="40"/>
    </row>
    <row r="5589" spans="1:13" ht="15.75" customHeight="1" x14ac:dyDescent="0.15">
      <c r="A5589" s="45"/>
      <c r="B5589" s="35"/>
      <c r="C5589" s="40"/>
      <c r="D5589" s="192" t="s">
        <v>11800</v>
      </c>
      <c r="E5589" s="193" t="s">
        <v>11801</v>
      </c>
      <c r="F5589" s="40"/>
      <c r="G5589" s="40"/>
      <c r="H5589" s="40"/>
      <c r="I5589" s="40"/>
      <c r="J5589" s="40"/>
      <c r="K5589" s="40"/>
      <c r="L5589" s="40"/>
      <c r="M5589" s="40"/>
    </row>
    <row r="5590" spans="1:13" ht="15.75" customHeight="1" x14ac:dyDescent="0.15">
      <c r="A5590" s="45"/>
      <c r="B5590" s="35"/>
      <c r="C5590" s="40"/>
      <c r="D5590" s="192" t="s">
        <v>11802</v>
      </c>
      <c r="E5590" s="193" t="s">
        <v>11803</v>
      </c>
      <c r="F5590" s="40"/>
      <c r="G5590" s="40"/>
      <c r="H5590" s="40"/>
      <c r="I5590" s="40"/>
      <c r="J5590" s="40"/>
      <c r="K5590" s="40"/>
      <c r="L5590" s="40"/>
      <c r="M5590" s="40"/>
    </row>
    <row r="5591" spans="1:13" ht="15.75" customHeight="1" x14ac:dyDescent="0.15">
      <c r="A5591" s="45"/>
      <c r="B5591" s="35"/>
      <c r="C5591" s="40"/>
      <c r="D5591" s="192" t="s">
        <v>11804</v>
      </c>
      <c r="E5591" s="193" t="s">
        <v>11805</v>
      </c>
      <c r="F5591" s="40"/>
      <c r="G5591" s="40"/>
      <c r="H5591" s="40"/>
      <c r="I5591" s="40"/>
      <c r="J5591" s="40"/>
      <c r="K5591" s="40"/>
      <c r="L5591" s="40"/>
      <c r="M5591" s="40"/>
    </row>
    <row r="5592" spans="1:13" ht="15.75" customHeight="1" x14ac:dyDescent="0.15">
      <c r="A5592" s="45"/>
      <c r="B5592" s="35"/>
      <c r="C5592" s="40"/>
      <c r="D5592" s="192" t="s">
        <v>11806</v>
      </c>
      <c r="E5592" s="193" t="s">
        <v>11807</v>
      </c>
      <c r="F5592" s="40"/>
      <c r="G5592" s="40"/>
      <c r="H5592" s="40"/>
      <c r="I5592" s="40"/>
      <c r="J5592" s="40"/>
      <c r="K5592" s="40"/>
      <c r="L5592" s="40"/>
      <c r="M5592" s="40"/>
    </row>
    <row r="5593" spans="1:13" ht="15.75" customHeight="1" x14ac:dyDescent="0.15">
      <c r="A5593" s="45"/>
      <c r="B5593" s="35"/>
      <c r="C5593" s="40"/>
      <c r="D5593" s="192" t="s">
        <v>11808</v>
      </c>
      <c r="E5593" s="193" t="s">
        <v>11809</v>
      </c>
      <c r="F5593" s="40"/>
      <c r="G5593" s="40"/>
      <c r="H5593" s="40"/>
      <c r="I5593" s="40"/>
      <c r="J5593" s="40"/>
      <c r="K5593" s="40"/>
      <c r="L5593" s="40"/>
      <c r="M5593" s="40"/>
    </row>
    <row r="5594" spans="1:13" ht="15.75" customHeight="1" x14ac:dyDescent="0.15">
      <c r="A5594" s="45"/>
      <c r="B5594" s="35"/>
      <c r="C5594" s="40"/>
      <c r="D5594" s="192" t="s">
        <v>11810</v>
      </c>
      <c r="E5594" s="193" t="s">
        <v>11811</v>
      </c>
      <c r="F5594" s="40"/>
      <c r="G5594" s="40"/>
      <c r="H5594" s="40"/>
      <c r="I5594" s="40"/>
      <c r="J5594" s="40"/>
      <c r="K5594" s="40"/>
      <c r="L5594" s="40"/>
      <c r="M5594" s="40"/>
    </row>
    <row r="5595" spans="1:13" ht="15.75" customHeight="1" x14ac:dyDescent="0.15">
      <c r="A5595" s="45"/>
      <c r="B5595" s="35"/>
      <c r="C5595" s="40"/>
      <c r="D5595" s="192" t="s">
        <v>11812</v>
      </c>
      <c r="E5595" s="193" t="s">
        <v>11813</v>
      </c>
      <c r="F5595" s="40"/>
      <c r="G5595" s="40"/>
      <c r="H5595" s="40"/>
      <c r="I5595" s="40"/>
      <c r="J5595" s="40"/>
      <c r="K5595" s="40"/>
      <c r="L5595" s="40"/>
      <c r="M5595" s="40"/>
    </row>
    <row r="5596" spans="1:13" ht="15.75" customHeight="1" x14ac:dyDescent="0.15">
      <c r="A5596" s="45"/>
      <c r="B5596" s="35"/>
      <c r="C5596" s="40"/>
      <c r="D5596" s="192" t="s">
        <v>11814</v>
      </c>
      <c r="E5596" s="193" t="s">
        <v>11815</v>
      </c>
      <c r="F5596" s="40"/>
      <c r="G5596" s="40"/>
      <c r="H5596" s="40"/>
      <c r="I5596" s="40"/>
      <c r="J5596" s="40"/>
      <c r="K5596" s="40"/>
      <c r="L5596" s="40"/>
      <c r="M5596" s="40"/>
    </row>
    <row r="5597" spans="1:13" ht="15.75" customHeight="1" x14ac:dyDescent="0.15">
      <c r="A5597" s="45"/>
      <c r="B5597" s="35"/>
      <c r="C5597" s="40"/>
      <c r="D5597" s="192" t="s">
        <v>11816</v>
      </c>
      <c r="E5597" s="193" t="s">
        <v>11817</v>
      </c>
      <c r="F5597" s="40"/>
      <c r="G5597" s="40"/>
      <c r="H5597" s="40"/>
      <c r="I5597" s="40"/>
      <c r="J5597" s="40"/>
      <c r="K5597" s="40"/>
      <c r="L5597" s="40"/>
      <c r="M5597" s="40"/>
    </row>
    <row r="5598" spans="1:13" ht="15.75" customHeight="1" x14ac:dyDescent="0.15">
      <c r="A5598" s="45"/>
      <c r="B5598" s="35"/>
      <c r="C5598" s="40"/>
      <c r="D5598" s="192" t="s">
        <v>11818</v>
      </c>
      <c r="E5598" s="193" t="s">
        <v>11819</v>
      </c>
      <c r="F5598" s="40"/>
      <c r="G5598" s="40"/>
      <c r="H5598" s="40"/>
      <c r="I5598" s="40"/>
      <c r="J5598" s="40"/>
      <c r="K5598" s="40"/>
      <c r="L5598" s="40"/>
      <c r="M5598" s="40"/>
    </row>
    <row r="5599" spans="1:13" ht="15.75" customHeight="1" x14ac:dyDescent="0.15">
      <c r="A5599" s="45"/>
      <c r="B5599" s="35"/>
      <c r="C5599" s="40"/>
      <c r="D5599" s="192" t="s">
        <v>11820</v>
      </c>
      <c r="E5599" s="193" t="s">
        <v>11821</v>
      </c>
      <c r="F5599" s="40"/>
      <c r="G5599" s="40"/>
      <c r="H5599" s="40"/>
      <c r="I5599" s="40"/>
      <c r="J5599" s="40"/>
      <c r="K5599" s="40"/>
      <c r="L5599" s="40"/>
      <c r="M5599" s="40"/>
    </row>
    <row r="5600" spans="1:13" ht="15.75" customHeight="1" x14ac:dyDescent="0.15">
      <c r="A5600" s="45"/>
      <c r="B5600" s="35"/>
      <c r="C5600" s="40"/>
      <c r="D5600" s="192" t="s">
        <v>11822</v>
      </c>
      <c r="E5600" s="193" t="s">
        <v>11823</v>
      </c>
      <c r="F5600" s="40"/>
      <c r="G5600" s="40"/>
      <c r="H5600" s="40"/>
      <c r="I5600" s="40"/>
      <c r="J5600" s="40"/>
      <c r="K5600" s="40"/>
      <c r="L5600" s="40"/>
      <c r="M5600" s="40"/>
    </row>
    <row r="5601" spans="1:13" ht="15.75" customHeight="1" x14ac:dyDescent="0.15">
      <c r="A5601" s="45"/>
      <c r="B5601" s="35"/>
      <c r="C5601" s="40"/>
      <c r="D5601" s="192" t="s">
        <v>11824</v>
      </c>
      <c r="E5601" s="193" t="s">
        <v>11825</v>
      </c>
      <c r="F5601" s="40"/>
      <c r="G5601" s="40"/>
      <c r="H5601" s="40"/>
      <c r="I5601" s="40"/>
      <c r="J5601" s="40"/>
      <c r="K5601" s="40"/>
      <c r="L5601" s="40"/>
      <c r="M5601" s="40"/>
    </row>
    <row r="5602" spans="1:13" ht="15.75" customHeight="1" x14ac:dyDescent="0.15">
      <c r="A5602" s="45"/>
      <c r="B5602" s="35"/>
      <c r="C5602" s="40"/>
      <c r="D5602" s="192" t="s">
        <v>11826</v>
      </c>
      <c r="E5602" s="193" t="s">
        <v>11827</v>
      </c>
      <c r="F5602" s="40"/>
      <c r="G5602" s="40"/>
      <c r="H5602" s="40"/>
      <c r="I5602" s="40"/>
      <c r="J5602" s="40"/>
      <c r="K5602" s="40"/>
      <c r="L5602" s="40"/>
      <c r="M5602" s="40"/>
    </row>
    <row r="5603" spans="1:13" ht="15.75" customHeight="1" x14ac:dyDescent="0.15">
      <c r="A5603" s="45"/>
      <c r="B5603" s="35"/>
      <c r="C5603" s="40"/>
      <c r="D5603" s="192" t="s">
        <v>11828</v>
      </c>
      <c r="E5603" s="193" t="s">
        <v>11829</v>
      </c>
      <c r="F5603" s="40"/>
      <c r="G5603" s="40"/>
      <c r="H5603" s="40"/>
      <c r="I5603" s="40"/>
      <c r="J5603" s="40"/>
      <c r="K5603" s="40"/>
      <c r="L5603" s="40"/>
      <c r="M5603" s="40"/>
    </row>
    <row r="5604" spans="1:13" ht="15.75" customHeight="1" x14ac:dyDescent="0.15">
      <c r="A5604" s="45"/>
      <c r="B5604" s="35"/>
      <c r="C5604" s="40"/>
      <c r="D5604" s="192" t="s">
        <v>11830</v>
      </c>
      <c r="E5604" s="193" t="s">
        <v>11831</v>
      </c>
      <c r="F5604" s="40"/>
      <c r="G5604" s="40"/>
      <c r="H5604" s="40"/>
      <c r="I5604" s="40"/>
      <c r="J5604" s="40"/>
      <c r="K5604" s="40"/>
      <c r="L5604" s="40"/>
      <c r="M5604" s="40"/>
    </row>
    <row r="5605" spans="1:13" ht="15.75" customHeight="1" x14ac:dyDescent="0.15">
      <c r="A5605" s="45"/>
      <c r="B5605" s="35"/>
      <c r="C5605" s="40"/>
      <c r="D5605" s="192" t="s">
        <v>11832</v>
      </c>
      <c r="E5605" s="193" t="s">
        <v>11833</v>
      </c>
      <c r="F5605" s="40"/>
      <c r="G5605" s="40"/>
      <c r="H5605" s="40"/>
      <c r="I5605" s="40"/>
      <c r="J5605" s="40"/>
      <c r="K5605" s="40"/>
      <c r="L5605" s="40"/>
      <c r="M5605" s="40"/>
    </row>
    <row r="5606" spans="1:13" ht="15.75" customHeight="1" x14ac:dyDescent="0.15">
      <c r="A5606" s="45"/>
      <c r="B5606" s="35"/>
      <c r="C5606" s="40"/>
      <c r="D5606" s="192" t="s">
        <v>11834</v>
      </c>
      <c r="E5606" s="193" t="s">
        <v>11835</v>
      </c>
      <c r="F5606" s="40"/>
      <c r="G5606" s="40"/>
      <c r="H5606" s="40"/>
      <c r="I5606" s="40"/>
      <c r="J5606" s="40"/>
      <c r="K5606" s="40"/>
      <c r="L5606" s="40"/>
      <c r="M5606" s="40"/>
    </row>
    <row r="5607" spans="1:13" ht="15.75" customHeight="1" x14ac:dyDescent="0.15">
      <c r="A5607" s="45"/>
      <c r="B5607" s="35"/>
      <c r="C5607" s="40"/>
      <c r="D5607" s="192" t="s">
        <v>11836</v>
      </c>
      <c r="E5607" s="193" t="s">
        <v>11837</v>
      </c>
      <c r="F5607" s="40"/>
      <c r="G5607" s="40"/>
      <c r="H5607" s="40"/>
      <c r="I5607" s="40"/>
      <c r="J5607" s="40"/>
      <c r="K5607" s="40"/>
      <c r="L5607" s="40"/>
      <c r="M5607" s="40"/>
    </row>
    <row r="5608" spans="1:13" ht="15.75" customHeight="1" x14ac:dyDescent="0.15">
      <c r="A5608" s="45"/>
      <c r="B5608" s="35"/>
      <c r="C5608" s="40"/>
      <c r="D5608" s="192" t="s">
        <v>11838</v>
      </c>
      <c r="E5608" s="193" t="s">
        <v>11839</v>
      </c>
      <c r="F5608" s="40"/>
      <c r="G5608" s="40"/>
      <c r="H5608" s="40"/>
      <c r="I5608" s="40"/>
      <c r="J5608" s="40"/>
      <c r="K5608" s="40"/>
      <c r="L5608" s="40"/>
      <c r="M5608" s="40"/>
    </row>
    <row r="5609" spans="1:13" ht="15.75" customHeight="1" x14ac:dyDescent="0.15">
      <c r="A5609" s="45"/>
      <c r="B5609" s="35"/>
      <c r="C5609" s="40"/>
      <c r="D5609" s="192" t="s">
        <v>11840</v>
      </c>
      <c r="E5609" s="193" t="s">
        <v>11841</v>
      </c>
      <c r="F5609" s="40"/>
      <c r="G5609" s="40"/>
      <c r="H5609" s="40"/>
      <c r="I5609" s="40"/>
      <c r="J5609" s="40"/>
      <c r="K5609" s="40"/>
      <c r="L5609" s="40"/>
      <c r="M5609" s="40"/>
    </row>
    <row r="5610" spans="1:13" ht="15.75" customHeight="1" x14ac:dyDescent="0.15">
      <c r="A5610" s="45"/>
      <c r="B5610" s="35"/>
      <c r="C5610" s="40"/>
      <c r="D5610" s="192" t="s">
        <v>11842</v>
      </c>
      <c r="E5610" s="193" t="s">
        <v>11843</v>
      </c>
      <c r="F5610" s="40"/>
      <c r="G5610" s="40"/>
      <c r="H5610" s="40"/>
      <c r="I5610" s="40"/>
      <c r="J5610" s="40"/>
      <c r="K5610" s="40"/>
      <c r="L5610" s="40"/>
      <c r="M5610" s="40"/>
    </row>
    <row r="5611" spans="1:13" ht="15.75" customHeight="1" x14ac:dyDescent="0.15">
      <c r="A5611" s="45"/>
      <c r="B5611" s="35"/>
      <c r="C5611" s="40"/>
      <c r="D5611" s="192" t="s">
        <v>11844</v>
      </c>
      <c r="E5611" s="193" t="s">
        <v>11845</v>
      </c>
      <c r="F5611" s="40"/>
      <c r="G5611" s="40"/>
      <c r="H5611" s="40"/>
      <c r="I5611" s="40"/>
      <c r="J5611" s="40"/>
      <c r="K5611" s="40"/>
      <c r="L5611" s="40"/>
      <c r="M5611" s="40"/>
    </row>
    <row r="5612" spans="1:13" ht="15.75" customHeight="1" x14ac:dyDescent="0.15">
      <c r="A5612" s="45"/>
      <c r="B5612" s="35"/>
      <c r="C5612" s="40"/>
      <c r="D5612" s="192" t="s">
        <v>11846</v>
      </c>
      <c r="E5612" s="193" t="s">
        <v>11847</v>
      </c>
      <c r="F5612" s="40"/>
      <c r="G5612" s="40"/>
      <c r="H5612" s="40"/>
      <c r="I5612" s="40"/>
      <c r="J5612" s="40"/>
      <c r="K5612" s="40"/>
      <c r="L5612" s="40"/>
      <c r="M5612" s="40"/>
    </row>
    <row r="5613" spans="1:13" ht="15.75" customHeight="1" x14ac:dyDescent="0.15">
      <c r="A5613" s="45"/>
      <c r="B5613" s="35"/>
      <c r="C5613" s="40"/>
      <c r="D5613" s="192" t="s">
        <v>11848</v>
      </c>
      <c r="E5613" s="193" t="s">
        <v>11849</v>
      </c>
      <c r="F5613" s="40"/>
      <c r="G5613" s="40"/>
      <c r="H5613" s="40"/>
      <c r="I5613" s="40"/>
      <c r="J5613" s="40"/>
      <c r="K5613" s="40"/>
      <c r="L5613" s="40"/>
      <c r="M5613" s="40"/>
    </row>
    <row r="5614" spans="1:13" ht="15.75" customHeight="1" x14ac:dyDescent="0.15">
      <c r="A5614" s="45"/>
      <c r="B5614" s="35"/>
      <c r="C5614" s="40"/>
      <c r="D5614" s="192" t="s">
        <v>11850</v>
      </c>
      <c r="E5614" s="193" t="s">
        <v>11851</v>
      </c>
      <c r="F5614" s="40"/>
      <c r="G5614" s="40"/>
      <c r="H5614" s="40"/>
      <c r="I5614" s="40"/>
      <c r="J5614" s="40"/>
      <c r="K5614" s="40"/>
      <c r="L5614" s="40"/>
      <c r="M5614" s="40"/>
    </row>
    <row r="5615" spans="1:13" ht="15.75" customHeight="1" x14ac:dyDescent="0.15">
      <c r="A5615" s="45"/>
      <c r="B5615" s="35"/>
      <c r="C5615" s="40"/>
      <c r="D5615" s="192" t="s">
        <v>11852</v>
      </c>
      <c r="E5615" s="193" t="s">
        <v>11853</v>
      </c>
      <c r="F5615" s="40"/>
      <c r="G5615" s="40"/>
      <c r="H5615" s="40"/>
      <c r="I5615" s="40"/>
      <c r="J5615" s="40"/>
      <c r="K5615" s="40"/>
      <c r="L5615" s="40"/>
      <c r="M5615" s="40"/>
    </row>
    <row r="5616" spans="1:13" ht="15.75" customHeight="1" x14ac:dyDescent="0.15">
      <c r="A5616" s="45"/>
      <c r="B5616" s="35"/>
      <c r="C5616" s="40"/>
      <c r="D5616" s="192" t="s">
        <v>11854</v>
      </c>
      <c r="E5616" s="193" t="s">
        <v>11855</v>
      </c>
      <c r="F5616" s="40"/>
      <c r="G5616" s="40"/>
      <c r="H5616" s="40"/>
      <c r="I5616" s="40"/>
      <c r="J5616" s="40"/>
      <c r="K5616" s="40"/>
      <c r="L5616" s="40"/>
      <c r="M5616" s="40"/>
    </row>
    <row r="5617" spans="1:13" ht="15.75" customHeight="1" x14ac:dyDescent="0.15">
      <c r="A5617" s="45"/>
      <c r="B5617" s="35"/>
      <c r="C5617" s="40"/>
      <c r="D5617" s="192" t="s">
        <v>11856</v>
      </c>
      <c r="E5617" s="193" t="s">
        <v>11857</v>
      </c>
      <c r="F5617" s="40"/>
      <c r="G5617" s="40"/>
      <c r="H5617" s="40"/>
      <c r="I5617" s="40"/>
      <c r="J5617" s="40"/>
      <c r="K5617" s="40"/>
      <c r="L5617" s="40"/>
      <c r="M5617" s="40"/>
    </row>
    <row r="5618" spans="1:13" ht="15.75" customHeight="1" x14ac:dyDescent="0.15">
      <c r="A5618" s="45"/>
      <c r="B5618" s="35"/>
      <c r="C5618" s="40"/>
      <c r="D5618" s="192" t="s">
        <v>11858</v>
      </c>
      <c r="E5618" s="193" t="s">
        <v>11859</v>
      </c>
      <c r="F5618" s="40"/>
      <c r="G5618" s="40"/>
      <c r="H5618" s="40"/>
      <c r="I5618" s="40"/>
      <c r="J5618" s="40"/>
      <c r="K5618" s="40"/>
      <c r="L5618" s="40"/>
      <c r="M5618" s="40"/>
    </row>
    <row r="5619" spans="1:13" ht="15.75" customHeight="1" x14ac:dyDescent="0.15">
      <c r="A5619" s="45"/>
      <c r="B5619" s="35"/>
      <c r="C5619" s="40"/>
      <c r="D5619" s="192" t="s">
        <v>11860</v>
      </c>
      <c r="E5619" s="193" t="s">
        <v>11861</v>
      </c>
      <c r="F5619" s="40"/>
      <c r="G5619" s="40"/>
      <c r="H5619" s="40"/>
      <c r="I5619" s="40"/>
      <c r="J5619" s="40"/>
      <c r="K5619" s="40"/>
      <c r="L5619" s="40"/>
      <c r="M5619" s="40"/>
    </row>
    <row r="5620" spans="1:13" ht="15.75" customHeight="1" x14ac:dyDescent="0.15">
      <c r="A5620" s="45"/>
      <c r="B5620" s="35"/>
      <c r="C5620" s="40"/>
      <c r="D5620" s="192" t="s">
        <v>11862</v>
      </c>
      <c r="E5620" s="193" t="s">
        <v>11863</v>
      </c>
      <c r="F5620" s="40"/>
      <c r="G5620" s="40"/>
      <c r="H5620" s="40"/>
      <c r="I5620" s="40"/>
      <c r="J5620" s="40"/>
      <c r="K5620" s="40"/>
      <c r="L5620" s="40"/>
      <c r="M5620" s="40"/>
    </row>
    <row r="5621" spans="1:13" ht="15.75" customHeight="1" x14ac:dyDescent="0.15">
      <c r="A5621" s="45"/>
      <c r="B5621" s="35"/>
      <c r="C5621" s="40"/>
      <c r="D5621" s="192" t="s">
        <v>11864</v>
      </c>
      <c r="E5621" s="193" t="s">
        <v>11865</v>
      </c>
      <c r="F5621" s="40"/>
      <c r="G5621" s="40"/>
      <c r="H5621" s="40"/>
      <c r="I5621" s="40"/>
      <c r="J5621" s="40"/>
      <c r="K5621" s="40"/>
      <c r="L5621" s="40"/>
      <c r="M5621" s="40"/>
    </row>
    <row r="5622" spans="1:13" ht="15.75" customHeight="1" x14ac:dyDescent="0.15">
      <c r="A5622" s="45"/>
      <c r="B5622" s="35"/>
      <c r="C5622" s="40"/>
      <c r="D5622" s="192" t="s">
        <v>11866</v>
      </c>
      <c r="E5622" s="193" t="s">
        <v>11867</v>
      </c>
      <c r="F5622" s="40"/>
      <c r="G5622" s="40"/>
      <c r="H5622" s="40"/>
      <c r="I5622" s="40"/>
      <c r="J5622" s="40"/>
      <c r="K5622" s="40"/>
      <c r="L5622" s="40"/>
      <c r="M5622" s="40"/>
    </row>
    <row r="5623" spans="1:13" ht="15.75" customHeight="1" x14ac:dyDescent="0.15">
      <c r="A5623" s="45"/>
      <c r="B5623" s="35"/>
      <c r="C5623" s="40"/>
      <c r="D5623" s="192" t="s">
        <v>11868</v>
      </c>
      <c r="E5623" s="193" t="s">
        <v>11869</v>
      </c>
      <c r="F5623" s="40"/>
      <c r="G5623" s="40"/>
      <c r="H5623" s="40"/>
      <c r="I5623" s="40"/>
      <c r="J5623" s="40"/>
      <c r="K5623" s="40"/>
      <c r="L5623" s="40"/>
      <c r="M5623" s="40"/>
    </row>
    <row r="5624" spans="1:13" ht="15.75" customHeight="1" x14ac:dyDescent="0.15">
      <c r="A5624" s="45"/>
      <c r="B5624" s="35"/>
      <c r="C5624" s="40"/>
      <c r="D5624" s="192" t="s">
        <v>11870</v>
      </c>
      <c r="E5624" s="193" t="s">
        <v>11871</v>
      </c>
      <c r="F5624" s="40"/>
      <c r="G5624" s="40"/>
      <c r="H5624" s="40"/>
      <c r="I5624" s="40"/>
      <c r="J5624" s="40"/>
      <c r="K5624" s="40"/>
      <c r="L5624" s="40"/>
      <c r="M5624" s="40"/>
    </row>
    <row r="5625" spans="1:13" ht="15.75" customHeight="1" x14ac:dyDescent="0.15">
      <c r="A5625" s="45"/>
      <c r="B5625" s="35"/>
      <c r="C5625" s="40"/>
      <c r="D5625" s="192" t="s">
        <v>11872</v>
      </c>
      <c r="E5625" s="193" t="s">
        <v>11873</v>
      </c>
      <c r="F5625" s="40"/>
      <c r="G5625" s="40"/>
      <c r="H5625" s="40"/>
      <c r="I5625" s="40"/>
      <c r="J5625" s="40"/>
      <c r="K5625" s="40"/>
      <c r="L5625" s="40"/>
      <c r="M5625" s="40"/>
    </row>
    <row r="5626" spans="1:13" ht="15.75" customHeight="1" x14ac:dyDescent="0.15">
      <c r="A5626" s="45"/>
      <c r="B5626" s="35"/>
      <c r="C5626" s="40"/>
      <c r="D5626" s="192" t="s">
        <v>11874</v>
      </c>
      <c r="E5626" s="193" t="s">
        <v>11875</v>
      </c>
      <c r="F5626" s="40"/>
      <c r="G5626" s="40"/>
      <c r="H5626" s="40"/>
      <c r="I5626" s="40"/>
      <c r="J5626" s="40"/>
      <c r="K5626" s="40"/>
      <c r="L5626" s="40"/>
      <c r="M5626" s="40"/>
    </row>
    <row r="5627" spans="1:13" ht="15.75" customHeight="1" x14ac:dyDescent="0.15">
      <c r="A5627" s="45"/>
      <c r="B5627" s="35"/>
      <c r="C5627" s="40"/>
      <c r="D5627" s="192" t="s">
        <v>11876</v>
      </c>
      <c r="E5627" s="193" t="s">
        <v>11877</v>
      </c>
      <c r="F5627" s="40"/>
      <c r="G5627" s="40"/>
      <c r="H5627" s="40"/>
      <c r="I5627" s="40"/>
      <c r="J5627" s="40"/>
      <c r="K5627" s="40"/>
      <c r="L5627" s="40"/>
      <c r="M5627" s="40"/>
    </row>
    <row r="5628" spans="1:13" ht="15.75" customHeight="1" x14ac:dyDescent="0.15">
      <c r="A5628" s="45"/>
      <c r="B5628" s="35"/>
      <c r="C5628" s="40"/>
      <c r="D5628" s="192" t="s">
        <v>11878</v>
      </c>
      <c r="E5628" s="193" t="s">
        <v>11879</v>
      </c>
      <c r="F5628" s="40"/>
      <c r="G5628" s="40"/>
      <c r="H5628" s="40"/>
      <c r="I5628" s="40"/>
      <c r="J5628" s="40"/>
      <c r="K5628" s="40"/>
      <c r="L5628" s="40"/>
      <c r="M5628" s="40"/>
    </row>
    <row r="5629" spans="1:13" ht="15.75" customHeight="1" x14ac:dyDescent="0.15">
      <c r="A5629" s="45"/>
      <c r="B5629" s="35"/>
      <c r="C5629" s="40"/>
      <c r="D5629" s="192" t="s">
        <v>11880</v>
      </c>
      <c r="E5629" s="193" t="s">
        <v>11881</v>
      </c>
      <c r="F5629" s="40"/>
      <c r="G5629" s="40"/>
      <c r="H5629" s="40"/>
      <c r="I5629" s="40"/>
      <c r="J5629" s="40"/>
      <c r="K5629" s="40"/>
      <c r="L5629" s="40"/>
      <c r="M5629" s="40"/>
    </row>
    <row r="5630" spans="1:13" ht="15.75" customHeight="1" x14ac:dyDescent="0.15">
      <c r="A5630" s="45"/>
      <c r="B5630" s="35"/>
      <c r="C5630" s="40"/>
      <c r="D5630" s="192" t="s">
        <v>11882</v>
      </c>
      <c r="E5630" s="193" t="s">
        <v>11883</v>
      </c>
      <c r="F5630" s="40"/>
      <c r="G5630" s="40"/>
      <c r="H5630" s="40"/>
      <c r="I5630" s="40"/>
      <c r="J5630" s="40"/>
      <c r="K5630" s="40"/>
      <c r="L5630" s="40"/>
      <c r="M5630" s="40"/>
    </row>
    <row r="5631" spans="1:13" ht="15.75" customHeight="1" x14ac:dyDescent="0.15">
      <c r="A5631" s="45"/>
      <c r="B5631" s="35"/>
      <c r="C5631" s="40"/>
      <c r="D5631" s="192" t="s">
        <v>11884</v>
      </c>
      <c r="E5631" s="193" t="s">
        <v>11885</v>
      </c>
      <c r="F5631" s="40"/>
      <c r="G5631" s="40"/>
      <c r="H5631" s="40"/>
      <c r="I5631" s="40"/>
      <c r="J5631" s="40"/>
      <c r="K5631" s="40"/>
      <c r="L5631" s="40"/>
      <c r="M5631" s="40"/>
    </row>
    <row r="5632" spans="1:13" ht="15.75" customHeight="1" x14ac:dyDescent="0.15">
      <c r="A5632" s="45"/>
      <c r="B5632" s="35"/>
      <c r="C5632" s="40"/>
      <c r="D5632" s="192" t="s">
        <v>11886</v>
      </c>
      <c r="E5632" s="193" t="s">
        <v>11887</v>
      </c>
      <c r="F5632" s="40"/>
      <c r="G5632" s="40"/>
      <c r="H5632" s="40"/>
      <c r="I5632" s="40"/>
      <c r="J5632" s="40"/>
      <c r="K5632" s="40"/>
      <c r="L5632" s="40"/>
      <c r="M5632" s="40"/>
    </row>
    <row r="5633" spans="1:13" ht="15.75" customHeight="1" x14ac:dyDescent="0.15">
      <c r="A5633" s="45"/>
      <c r="B5633" s="35"/>
      <c r="C5633" s="40"/>
      <c r="D5633" s="192" t="s">
        <v>11888</v>
      </c>
      <c r="E5633" s="193" t="s">
        <v>11889</v>
      </c>
      <c r="F5633" s="40"/>
      <c r="G5633" s="40"/>
      <c r="H5633" s="40"/>
      <c r="I5633" s="40"/>
      <c r="J5633" s="40"/>
      <c r="K5633" s="40"/>
      <c r="L5633" s="40"/>
      <c r="M5633" s="40"/>
    </row>
    <row r="5634" spans="1:13" ht="15.75" customHeight="1" x14ac:dyDescent="0.15">
      <c r="A5634" s="45"/>
      <c r="B5634" s="35"/>
      <c r="C5634" s="40"/>
      <c r="D5634" s="192" t="s">
        <v>11890</v>
      </c>
      <c r="E5634" s="193" t="s">
        <v>11891</v>
      </c>
      <c r="F5634" s="40"/>
      <c r="G5634" s="40"/>
      <c r="H5634" s="40"/>
      <c r="I5634" s="40"/>
      <c r="J5634" s="40"/>
      <c r="K5634" s="40"/>
      <c r="L5634" s="40"/>
      <c r="M5634" s="40"/>
    </row>
    <row r="5635" spans="1:13" ht="15.75" customHeight="1" x14ac:dyDescent="0.15">
      <c r="A5635" s="45"/>
      <c r="B5635" s="35"/>
      <c r="C5635" s="40"/>
      <c r="D5635" s="192" t="s">
        <v>11892</v>
      </c>
      <c r="E5635" s="193" t="s">
        <v>11893</v>
      </c>
      <c r="F5635" s="40"/>
      <c r="G5635" s="40"/>
      <c r="H5635" s="40"/>
      <c r="I5635" s="40"/>
      <c r="J5635" s="40"/>
      <c r="K5635" s="40"/>
      <c r="L5635" s="40"/>
      <c r="M5635" s="40"/>
    </row>
    <row r="5636" spans="1:13" ht="15.75" customHeight="1" x14ac:dyDescent="0.15">
      <c r="A5636" s="45"/>
      <c r="B5636" s="35"/>
      <c r="C5636" s="40"/>
      <c r="D5636" s="192" t="s">
        <v>11894</v>
      </c>
      <c r="E5636" s="193" t="s">
        <v>11895</v>
      </c>
      <c r="F5636" s="40"/>
      <c r="G5636" s="40"/>
      <c r="H5636" s="40"/>
      <c r="I5636" s="40"/>
      <c r="J5636" s="40"/>
      <c r="K5636" s="40"/>
      <c r="L5636" s="40"/>
      <c r="M5636" s="40"/>
    </row>
    <row r="5637" spans="1:13" ht="15.75" customHeight="1" x14ac:dyDescent="0.15">
      <c r="A5637" s="45"/>
      <c r="B5637" s="35"/>
      <c r="C5637" s="40"/>
      <c r="D5637" s="192" t="s">
        <v>11896</v>
      </c>
      <c r="E5637" s="193" t="s">
        <v>11897</v>
      </c>
      <c r="F5637" s="40"/>
      <c r="G5637" s="40"/>
      <c r="H5637" s="40"/>
      <c r="I5637" s="40"/>
      <c r="J5637" s="40"/>
      <c r="K5637" s="40"/>
      <c r="L5637" s="40"/>
      <c r="M5637" s="40"/>
    </row>
    <row r="5638" spans="1:13" ht="15.75" customHeight="1" x14ac:dyDescent="0.15">
      <c r="A5638" s="45"/>
      <c r="B5638" s="35"/>
      <c r="C5638" s="40"/>
      <c r="D5638" s="192" t="s">
        <v>11898</v>
      </c>
      <c r="E5638" s="193" t="s">
        <v>11899</v>
      </c>
      <c r="F5638" s="40"/>
      <c r="G5638" s="40"/>
      <c r="H5638" s="40"/>
      <c r="I5638" s="40"/>
      <c r="J5638" s="40"/>
      <c r="K5638" s="40"/>
      <c r="L5638" s="40"/>
      <c r="M5638" s="40"/>
    </row>
    <row r="5639" spans="1:13" ht="15.75" customHeight="1" x14ac:dyDescent="0.15">
      <c r="A5639" s="45"/>
      <c r="B5639" s="35"/>
      <c r="C5639" s="40"/>
      <c r="D5639" s="192" t="s">
        <v>11900</v>
      </c>
      <c r="E5639" s="193" t="s">
        <v>11901</v>
      </c>
      <c r="F5639" s="40"/>
      <c r="G5639" s="40"/>
      <c r="H5639" s="40"/>
      <c r="I5639" s="40"/>
      <c r="J5639" s="40"/>
      <c r="K5639" s="40"/>
      <c r="L5639" s="40"/>
      <c r="M5639" s="40"/>
    </row>
    <row r="5640" spans="1:13" ht="15.75" customHeight="1" x14ac:dyDescent="0.15">
      <c r="A5640" s="45"/>
      <c r="B5640" s="35"/>
      <c r="C5640" s="40"/>
      <c r="D5640" s="192" t="s">
        <v>11902</v>
      </c>
      <c r="E5640" s="193" t="s">
        <v>11903</v>
      </c>
      <c r="F5640" s="40"/>
      <c r="G5640" s="40"/>
      <c r="H5640" s="40"/>
      <c r="I5640" s="40"/>
      <c r="J5640" s="40"/>
      <c r="K5640" s="40"/>
      <c r="L5640" s="40"/>
      <c r="M5640" s="40"/>
    </row>
    <row r="5641" spans="1:13" ht="15.75" customHeight="1" x14ac:dyDescent="0.15">
      <c r="A5641" s="45"/>
      <c r="B5641" s="35"/>
      <c r="C5641" s="40"/>
      <c r="D5641" s="192" t="s">
        <v>11904</v>
      </c>
      <c r="E5641" s="193" t="s">
        <v>11905</v>
      </c>
      <c r="F5641" s="40"/>
      <c r="G5641" s="40"/>
      <c r="H5641" s="40"/>
      <c r="I5641" s="40"/>
      <c r="J5641" s="40"/>
      <c r="K5641" s="40"/>
      <c r="L5641" s="40"/>
      <c r="M5641" s="40"/>
    </row>
    <row r="5642" spans="1:13" ht="15.75" customHeight="1" x14ac:dyDescent="0.15">
      <c r="A5642" s="45"/>
      <c r="B5642" s="35"/>
      <c r="C5642" s="40"/>
      <c r="D5642" s="192" t="s">
        <v>11906</v>
      </c>
      <c r="E5642" s="193" t="s">
        <v>11907</v>
      </c>
      <c r="F5642" s="40"/>
      <c r="G5642" s="40"/>
      <c r="H5642" s="40"/>
      <c r="I5642" s="40"/>
      <c r="J5642" s="40"/>
      <c r="K5642" s="40"/>
      <c r="L5642" s="40"/>
      <c r="M5642" s="40"/>
    </row>
    <row r="5643" spans="1:13" ht="15.75" customHeight="1" x14ac:dyDescent="0.15">
      <c r="A5643" s="45"/>
      <c r="B5643" s="35"/>
      <c r="C5643" s="40"/>
      <c r="D5643" s="192" t="s">
        <v>11908</v>
      </c>
      <c r="E5643" s="193" t="s">
        <v>11909</v>
      </c>
      <c r="F5643" s="40"/>
      <c r="G5643" s="40"/>
      <c r="H5643" s="40"/>
      <c r="I5643" s="40"/>
      <c r="J5643" s="40"/>
      <c r="K5643" s="40"/>
      <c r="L5643" s="40"/>
      <c r="M5643" s="40"/>
    </row>
    <row r="5644" spans="1:13" ht="15.75" customHeight="1" x14ac:dyDescent="0.15">
      <c r="A5644" s="45"/>
      <c r="B5644" s="35"/>
      <c r="C5644" s="40"/>
      <c r="D5644" s="192" t="s">
        <v>11910</v>
      </c>
      <c r="E5644" s="193" t="s">
        <v>11911</v>
      </c>
      <c r="F5644" s="40"/>
      <c r="G5644" s="40"/>
      <c r="H5644" s="40"/>
      <c r="I5644" s="40"/>
      <c r="J5644" s="40"/>
      <c r="K5644" s="40"/>
      <c r="L5644" s="40"/>
      <c r="M5644" s="40"/>
    </row>
    <row r="5645" spans="1:13" ht="15.75" customHeight="1" x14ac:dyDescent="0.15">
      <c r="A5645" s="45"/>
      <c r="B5645" s="35"/>
      <c r="C5645" s="40"/>
      <c r="D5645" s="192" t="s">
        <v>11912</v>
      </c>
      <c r="E5645" s="193" t="s">
        <v>11913</v>
      </c>
      <c r="F5645" s="40"/>
      <c r="G5645" s="40"/>
      <c r="H5645" s="40"/>
      <c r="I5645" s="40"/>
      <c r="J5645" s="40"/>
      <c r="K5645" s="40"/>
      <c r="L5645" s="40"/>
      <c r="M5645" s="40"/>
    </row>
    <row r="5646" spans="1:13" ht="15.75" customHeight="1" x14ac:dyDescent="0.15">
      <c r="A5646" s="45"/>
      <c r="B5646" s="35"/>
      <c r="C5646" s="40"/>
      <c r="D5646" s="192" t="s">
        <v>11914</v>
      </c>
      <c r="E5646" s="193" t="s">
        <v>11915</v>
      </c>
      <c r="F5646" s="40"/>
      <c r="G5646" s="40"/>
      <c r="H5646" s="40"/>
      <c r="I5646" s="40"/>
      <c r="J5646" s="40"/>
      <c r="K5646" s="40"/>
      <c r="L5646" s="40"/>
      <c r="M5646" s="40"/>
    </row>
    <row r="5647" spans="1:13" ht="15.75" customHeight="1" x14ac:dyDescent="0.15">
      <c r="A5647" s="45"/>
      <c r="B5647" s="35"/>
      <c r="C5647" s="40"/>
      <c r="D5647" s="192" t="s">
        <v>11916</v>
      </c>
      <c r="E5647" s="193" t="s">
        <v>11917</v>
      </c>
      <c r="F5647" s="40"/>
      <c r="G5647" s="40"/>
      <c r="H5647" s="40"/>
      <c r="I5647" s="40"/>
      <c r="J5647" s="40"/>
      <c r="K5647" s="40"/>
      <c r="L5647" s="40"/>
      <c r="M5647" s="40"/>
    </row>
    <row r="5648" spans="1:13" ht="15.75" customHeight="1" x14ac:dyDescent="0.15">
      <c r="A5648" s="45"/>
      <c r="B5648" s="35"/>
      <c r="C5648" s="40"/>
      <c r="D5648" s="192" t="s">
        <v>11918</v>
      </c>
      <c r="E5648" s="193" t="s">
        <v>11919</v>
      </c>
      <c r="F5648" s="40"/>
      <c r="G5648" s="40"/>
      <c r="H5648" s="40"/>
      <c r="I5648" s="40"/>
      <c r="J5648" s="40"/>
      <c r="K5648" s="40"/>
      <c r="L5648" s="40"/>
      <c r="M5648" s="40"/>
    </row>
    <row r="5649" spans="1:13" ht="15.75" customHeight="1" x14ac:dyDescent="0.15">
      <c r="A5649" s="45"/>
      <c r="B5649" s="35"/>
      <c r="C5649" s="40"/>
      <c r="D5649" s="192" t="s">
        <v>11920</v>
      </c>
      <c r="E5649" s="193" t="s">
        <v>11921</v>
      </c>
      <c r="F5649" s="40"/>
      <c r="G5649" s="40"/>
      <c r="H5649" s="40"/>
      <c r="I5649" s="40"/>
      <c r="J5649" s="40"/>
      <c r="K5649" s="40"/>
      <c r="L5649" s="40"/>
      <c r="M5649" s="40"/>
    </row>
    <row r="5650" spans="1:13" ht="15.75" customHeight="1" x14ac:dyDescent="0.15">
      <c r="A5650" s="45"/>
      <c r="B5650" s="35"/>
      <c r="C5650" s="40"/>
      <c r="D5650" s="192" t="s">
        <v>11922</v>
      </c>
      <c r="E5650" s="193" t="s">
        <v>11923</v>
      </c>
      <c r="F5650" s="40"/>
      <c r="G5650" s="40"/>
      <c r="H5650" s="40"/>
      <c r="I5650" s="40"/>
      <c r="J5650" s="40"/>
      <c r="K5650" s="40"/>
      <c r="L5650" s="40"/>
      <c r="M5650" s="40"/>
    </row>
    <row r="5651" spans="1:13" ht="15.75" customHeight="1" x14ac:dyDescent="0.15">
      <c r="A5651" s="45"/>
      <c r="B5651" s="35"/>
      <c r="C5651" s="40"/>
      <c r="D5651" s="192" t="s">
        <v>11924</v>
      </c>
      <c r="E5651" s="193" t="s">
        <v>11925</v>
      </c>
      <c r="F5651" s="40"/>
      <c r="G5651" s="40"/>
      <c r="H5651" s="40"/>
      <c r="I5651" s="40"/>
      <c r="J5651" s="40"/>
      <c r="K5651" s="40"/>
      <c r="L5651" s="40"/>
      <c r="M5651" s="40"/>
    </row>
    <row r="5652" spans="1:13" ht="15.75" customHeight="1" x14ac:dyDescent="0.15">
      <c r="A5652" s="45"/>
      <c r="B5652" s="35"/>
      <c r="C5652" s="40"/>
      <c r="D5652" s="192" t="s">
        <v>11926</v>
      </c>
      <c r="E5652" s="193" t="s">
        <v>11927</v>
      </c>
      <c r="F5652" s="40"/>
      <c r="G5652" s="40"/>
      <c r="H5652" s="40"/>
      <c r="I5652" s="40"/>
      <c r="J5652" s="40"/>
      <c r="K5652" s="40"/>
      <c r="L5652" s="40"/>
      <c r="M5652" s="40"/>
    </row>
    <row r="5653" spans="1:13" ht="15.75" customHeight="1" x14ac:dyDescent="0.15">
      <c r="A5653" s="45"/>
      <c r="B5653" s="35"/>
      <c r="C5653" s="40"/>
      <c r="D5653" s="192" t="s">
        <v>11928</v>
      </c>
      <c r="E5653" s="193" t="s">
        <v>11929</v>
      </c>
      <c r="F5653" s="40"/>
      <c r="G5653" s="40"/>
      <c r="H5653" s="40"/>
      <c r="I5653" s="40"/>
      <c r="J5653" s="40"/>
      <c r="K5653" s="40"/>
      <c r="L5653" s="40"/>
      <c r="M5653" s="40"/>
    </row>
    <row r="5654" spans="1:13" ht="15.75" customHeight="1" x14ac:dyDescent="0.15">
      <c r="A5654" s="45"/>
      <c r="B5654" s="35"/>
      <c r="C5654" s="40"/>
      <c r="D5654" s="192" t="s">
        <v>11930</v>
      </c>
      <c r="E5654" s="193" t="s">
        <v>11931</v>
      </c>
      <c r="F5654" s="40"/>
      <c r="G5654" s="40"/>
      <c r="H5654" s="40"/>
      <c r="I5654" s="40"/>
      <c r="J5654" s="40"/>
      <c r="K5654" s="40"/>
      <c r="L5654" s="40"/>
      <c r="M5654" s="40"/>
    </row>
    <row r="5655" spans="1:13" ht="15.75" customHeight="1" x14ac:dyDescent="0.15">
      <c r="A5655" s="45"/>
      <c r="B5655" s="35"/>
      <c r="C5655" s="40"/>
      <c r="D5655" s="192" t="s">
        <v>11932</v>
      </c>
      <c r="E5655" s="193" t="s">
        <v>11933</v>
      </c>
      <c r="F5655" s="40"/>
      <c r="G5655" s="40"/>
      <c r="H5655" s="40"/>
      <c r="I5655" s="40"/>
      <c r="J5655" s="40"/>
      <c r="K5655" s="40"/>
      <c r="L5655" s="40"/>
      <c r="M5655" s="40"/>
    </row>
    <row r="5656" spans="1:13" ht="15.75" customHeight="1" x14ac:dyDescent="0.15">
      <c r="A5656" s="45"/>
      <c r="B5656" s="35"/>
      <c r="C5656" s="40"/>
      <c r="D5656" s="192" t="s">
        <v>11934</v>
      </c>
      <c r="E5656" s="193" t="s">
        <v>11935</v>
      </c>
      <c r="F5656" s="40"/>
      <c r="G5656" s="40"/>
      <c r="H5656" s="40"/>
      <c r="I5656" s="40"/>
      <c r="J5656" s="40"/>
      <c r="K5656" s="40"/>
      <c r="L5656" s="40"/>
      <c r="M5656" s="40"/>
    </row>
    <row r="5657" spans="1:13" ht="15.75" customHeight="1" x14ac:dyDescent="0.15">
      <c r="A5657" s="45"/>
      <c r="B5657" s="35"/>
      <c r="C5657" s="40"/>
      <c r="D5657" s="192" t="s">
        <v>11936</v>
      </c>
      <c r="E5657" s="193" t="s">
        <v>11937</v>
      </c>
      <c r="F5657" s="40"/>
      <c r="G5657" s="40"/>
      <c r="H5657" s="40"/>
      <c r="I5657" s="40"/>
      <c r="J5657" s="40"/>
      <c r="K5657" s="40"/>
      <c r="L5657" s="40"/>
      <c r="M5657" s="40"/>
    </row>
    <row r="5658" spans="1:13" ht="15.75" customHeight="1" x14ac:dyDescent="0.15">
      <c r="A5658" s="45"/>
      <c r="B5658" s="35"/>
      <c r="C5658" s="40"/>
      <c r="D5658" s="192" t="s">
        <v>11938</v>
      </c>
      <c r="E5658" s="193" t="s">
        <v>11939</v>
      </c>
      <c r="F5658" s="40"/>
      <c r="G5658" s="40"/>
      <c r="H5658" s="40"/>
      <c r="I5658" s="40"/>
      <c r="J5658" s="40"/>
      <c r="K5658" s="40"/>
      <c r="L5658" s="40"/>
      <c r="M5658" s="40"/>
    </row>
    <row r="5659" spans="1:13" ht="15.75" customHeight="1" x14ac:dyDescent="0.15">
      <c r="A5659" s="45"/>
      <c r="B5659" s="35"/>
      <c r="C5659" s="40"/>
      <c r="D5659" s="192" t="s">
        <v>11940</v>
      </c>
      <c r="E5659" s="193" t="s">
        <v>11941</v>
      </c>
      <c r="F5659" s="40"/>
      <c r="G5659" s="40"/>
      <c r="H5659" s="40"/>
      <c r="I5659" s="40"/>
      <c r="J5659" s="40"/>
      <c r="K5659" s="40"/>
      <c r="L5659" s="40"/>
      <c r="M5659" s="40"/>
    </row>
    <row r="5660" spans="1:13" ht="15.75" customHeight="1" x14ac:dyDescent="0.15">
      <c r="A5660" s="45"/>
      <c r="B5660" s="35"/>
      <c r="C5660" s="40"/>
      <c r="D5660" s="192" t="s">
        <v>11942</v>
      </c>
      <c r="E5660" s="193" t="s">
        <v>11943</v>
      </c>
      <c r="F5660" s="40"/>
      <c r="G5660" s="40"/>
      <c r="H5660" s="40"/>
      <c r="I5660" s="40"/>
      <c r="J5660" s="40"/>
      <c r="K5660" s="40"/>
      <c r="L5660" s="40"/>
      <c r="M5660" s="40"/>
    </row>
    <row r="5661" spans="1:13" ht="15.75" customHeight="1" x14ac:dyDescent="0.15">
      <c r="A5661" s="45"/>
      <c r="B5661" s="35"/>
      <c r="C5661" s="40"/>
      <c r="D5661" s="192" t="s">
        <v>11944</v>
      </c>
      <c r="E5661" s="193" t="s">
        <v>11945</v>
      </c>
      <c r="F5661" s="40"/>
      <c r="G5661" s="40"/>
      <c r="H5661" s="40"/>
      <c r="I5661" s="40"/>
      <c r="J5661" s="40"/>
      <c r="K5661" s="40"/>
      <c r="L5661" s="40"/>
      <c r="M5661" s="40"/>
    </row>
    <row r="5662" spans="1:13" ht="15.75" customHeight="1" x14ac:dyDescent="0.15">
      <c r="A5662" s="45"/>
      <c r="B5662" s="35"/>
      <c r="C5662" s="40"/>
      <c r="D5662" s="192" t="s">
        <v>11946</v>
      </c>
      <c r="E5662" s="193" t="s">
        <v>11947</v>
      </c>
      <c r="F5662" s="40"/>
      <c r="G5662" s="40"/>
      <c r="H5662" s="40"/>
      <c r="I5662" s="40"/>
      <c r="J5662" s="40"/>
      <c r="K5662" s="40"/>
      <c r="L5662" s="40"/>
      <c r="M5662" s="40"/>
    </row>
    <row r="5663" spans="1:13" ht="15.75" customHeight="1" x14ac:dyDescent="0.15">
      <c r="A5663" s="45"/>
      <c r="B5663" s="35"/>
      <c r="C5663" s="40"/>
      <c r="D5663" s="192" t="s">
        <v>11948</v>
      </c>
      <c r="E5663" s="193" t="s">
        <v>11949</v>
      </c>
      <c r="F5663" s="40"/>
      <c r="G5663" s="40"/>
      <c r="H5663" s="40"/>
      <c r="I5663" s="40"/>
      <c r="J5663" s="40"/>
      <c r="K5663" s="40"/>
      <c r="L5663" s="40"/>
      <c r="M5663" s="40"/>
    </row>
    <row r="5664" spans="1:13" ht="15.75" customHeight="1" x14ac:dyDescent="0.15">
      <c r="A5664" s="45"/>
      <c r="B5664" s="35"/>
      <c r="C5664" s="40"/>
      <c r="D5664" s="192" t="s">
        <v>11950</v>
      </c>
      <c r="E5664" s="193" t="s">
        <v>11951</v>
      </c>
      <c r="F5664" s="40"/>
      <c r="G5664" s="40"/>
      <c r="H5664" s="40"/>
      <c r="I5664" s="40"/>
      <c r="J5664" s="40"/>
      <c r="K5664" s="40"/>
      <c r="L5664" s="40"/>
      <c r="M5664" s="40"/>
    </row>
    <row r="5665" spans="1:13" ht="15.75" customHeight="1" x14ac:dyDescent="0.15">
      <c r="A5665" s="45"/>
      <c r="B5665" s="35"/>
      <c r="C5665" s="40"/>
      <c r="D5665" s="192" t="s">
        <v>11952</v>
      </c>
      <c r="E5665" s="193" t="s">
        <v>11953</v>
      </c>
      <c r="F5665" s="40"/>
      <c r="G5665" s="40"/>
      <c r="H5665" s="40"/>
      <c r="I5665" s="40"/>
      <c r="J5665" s="40"/>
      <c r="K5665" s="40"/>
      <c r="L5665" s="40"/>
      <c r="M5665" s="40"/>
    </row>
    <row r="5666" spans="1:13" ht="15.75" customHeight="1" x14ac:dyDescent="0.15">
      <c r="A5666" s="45"/>
      <c r="B5666" s="35"/>
      <c r="C5666" s="40"/>
      <c r="D5666" s="192" t="s">
        <v>11954</v>
      </c>
      <c r="E5666" s="193" t="s">
        <v>11955</v>
      </c>
      <c r="F5666" s="40"/>
      <c r="G5666" s="40"/>
      <c r="H5666" s="40"/>
      <c r="I5666" s="40"/>
      <c r="J5666" s="40"/>
      <c r="K5666" s="40"/>
      <c r="L5666" s="40"/>
      <c r="M5666" s="40"/>
    </row>
    <row r="5667" spans="1:13" ht="15.75" customHeight="1" x14ac:dyDescent="0.15">
      <c r="A5667" s="45"/>
      <c r="B5667" s="35"/>
      <c r="C5667" s="40"/>
      <c r="D5667" s="192" t="s">
        <v>11956</v>
      </c>
      <c r="E5667" s="193" t="s">
        <v>11957</v>
      </c>
      <c r="F5667" s="40"/>
      <c r="G5667" s="40"/>
      <c r="H5667" s="40"/>
      <c r="I5667" s="40"/>
      <c r="J5667" s="40"/>
      <c r="K5667" s="40"/>
      <c r="L5667" s="40"/>
      <c r="M5667" s="40"/>
    </row>
    <row r="5668" spans="1:13" ht="15.75" customHeight="1" x14ac:dyDescent="0.15">
      <c r="A5668" s="45"/>
      <c r="B5668" s="35"/>
      <c r="C5668" s="40"/>
      <c r="D5668" s="192" t="s">
        <v>11958</v>
      </c>
      <c r="E5668" s="193" t="s">
        <v>11959</v>
      </c>
      <c r="F5668" s="40"/>
      <c r="G5668" s="40"/>
      <c r="H5668" s="40"/>
      <c r="I5668" s="40"/>
      <c r="J5668" s="40"/>
      <c r="K5668" s="40"/>
      <c r="L5668" s="40"/>
      <c r="M5668" s="40"/>
    </row>
    <row r="5669" spans="1:13" ht="15.75" customHeight="1" x14ac:dyDescent="0.15">
      <c r="A5669" s="45"/>
      <c r="B5669" s="35"/>
      <c r="C5669" s="40"/>
      <c r="D5669" s="192" t="s">
        <v>11960</v>
      </c>
      <c r="E5669" s="193" t="s">
        <v>11961</v>
      </c>
      <c r="F5669" s="40"/>
      <c r="G5669" s="40"/>
      <c r="H5669" s="40"/>
      <c r="I5669" s="40"/>
      <c r="J5669" s="40"/>
      <c r="K5669" s="40"/>
      <c r="L5669" s="40"/>
      <c r="M5669" s="40"/>
    </row>
    <row r="5670" spans="1:13" ht="15.75" customHeight="1" x14ac:dyDescent="0.15">
      <c r="A5670" s="45"/>
      <c r="B5670" s="35"/>
      <c r="C5670" s="40"/>
      <c r="D5670" s="192" t="s">
        <v>11962</v>
      </c>
      <c r="E5670" s="193" t="s">
        <v>11963</v>
      </c>
      <c r="F5670" s="40"/>
      <c r="G5670" s="40"/>
      <c r="H5670" s="40"/>
      <c r="I5670" s="40"/>
      <c r="J5670" s="40"/>
      <c r="K5670" s="40"/>
      <c r="L5670" s="40"/>
      <c r="M5670" s="40"/>
    </row>
    <row r="5671" spans="1:13" ht="15.75" customHeight="1" x14ac:dyDescent="0.15">
      <c r="A5671" s="45"/>
      <c r="B5671" s="35"/>
      <c r="C5671" s="40"/>
      <c r="D5671" s="192" t="s">
        <v>11964</v>
      </c>
      <c r="E5671" s="193" t="s">
        <v>11965</v>
      </c>
      <c r="F5671" s="40"/>
      <c r="G5671" s="40"/>
      <c r="H5671" s="40"/>
      <c r="I5671" s="40"/>
      <c r="J5671" s="40"/>
      <c r="K5671" s="40"/>
      <c r="L5671" s="40"/>
      <c r="M5671" s="40"/>
    </row>
    <row r="5672" spans="1:13" ht="15.75" customHeight="1" x14ac:dyDescent="0.15">
      <c r="A5672" s="45"/>
      <c r="B5672" s="35"/>
      <c r="C5672" s="40"/>
      <c r="D5672" s="192" t="s">
        <v>11966</v>
      </c>
      <c r="E5672" s="193" t="s">
        <v>11967</v>
      </c>
      <c r="F5672" s="40"/>
      <c r="G5672" s="40"/>
      <c r="H5672" s="40"/>
      <c r="I5672" s="40"/>
      <c r="J5672" s="40"/>
      <c r="K5672" s="40"/>
      <c r="L5672" s="40"/>
      <c r="M5672" s="40"/>
    </row>
    <row r="5673" spans="1:13" ht="15.75" customHeight="1" x14ac:dyDescent="0.15">
      <c r="A5673" s="45"/>
      <c r="B5673" s="35"/>
      <c r="C5673" s="40"/>
      <c r="D5673" s="192" t="s">
        <v>11968</v>
      </c>
      <c r="E5673" s="193" t="s">
        <v>11969</v>
      </c>
      <c r="F5673" s="40"/>
      <c r="G5673" s="40"/>
      <c r="H5673" s="40"/>
      <c r="I5673" s="40"/>
      <c r="J5673" s="40"/>
      <c r="K5673" s="40"/>
      <c r="L5673" s="40"/>
      <c r="M5673" s="40"/>
    </row>
    <row r="5674" spans="1:13" ht="15.75" customHeight="1" x14ac:dyDescent="0.15">
      <c r="A5674" s="45"/>
      <c r="B5674" s="35"/>
      <c r="C5674" s="40"/>
      <c r="D5674" s="192" t="s">
        <v>11970</v>
      </c>
      <c r="E5674" s="193" t="s">
        <v>11971</v>
      </c>
      <c r="F5674" s="40"/>
      <c r="G5674" s="40"/>
      <c r="H5674" s="40"/>
      <c r="I5674" s="40"/>
      <c r="J5674" s="40"/>
      <c r="K5674" s="40"/>
      <c r="L5674" s="40"/>
      <c r="M5674" s="40"/>
    </row>
    <row r="5675" spans="1:13" ht="15.75" customHeight="1" x14ac:dyDescent="0.15">
      <c r="A5675" s="45"/>
      <c r="B5675" s="35"/>
      <c r="C5675" s="40"/>
      <c r="D5675" s="192" t="s">
        <v>11972</v>
      </c>
      <c r="E5675" s="193" t="s">
        <v>11973</v>
      </c>
      <c r="F5675" s="40"/>
      <c r="G5675" s="40"/>
      <c r="H5675" s="40"/>
      <c r="I5675" s="40"/>
      <c r="J5675" s="40"/>
      <c r="K5675" s="40"/>
      <c r="L5675" s="40"/>
      <c r="M5675" s="40"/>
    </row>
    <row r="5676" spans="1:13" ht="15.75" customHeight="1" x14ac:dyDescent="0.15">
      <c r="A5676" s="45"/>
      <c r="B5676" s="35"/>
      <c r="C5676" s="40"/>
      <c r="D5676" s="192" t="s">
        <v>11974</v>
      </c>
      <c r="E5676" s="193" t="s">
        <v>11975</v>
      </c>
      <c r="F5676" s="40"/>
      <c r="G5676" s="40"/>
      <c r="H5676" s="40"/>
      <c r="I5676" s="40"/>
      <c r="J5676" s="40"/>
      <c r="K5676" s="40"/>
      <c r="L5676" s="40"/>
      <c r="M5676" s="40"/>
    </row>
    <row r="5677" spans="1:13" ht="15.75" customHeight="1" x14ac:dyDescent="0.15">
      <c r="A5677" s="45"/>
      <c r="B5677" s="35"/>
      <c r="C5677" s="40"/>
      <c r="D5677" s="192" t="s">
        <v>11976</v>
      </c>
      <c r="E5677" s="193" t="s">
        <v>11977</v>
      </c>
      <c r="F5677" s="40"/>
      <c r="G5677" s="40"/>
      <c r="H5677" s="40"/>
      <c r="I5677" s="40"/>
      <c r="J5677" s="40"/>
      <c r="K5677" s="40"/>
      <c r="L5677" s="40"/>
      <c r="M5677" s="40"/>
    </row>
    <row r="5678" spans="1:13" ht="15.75" customHeight="1" x14ac:dyDescent="0.15">
      <c r="A5678" s="45"/>
      <c r="B5678" s="35"/>
      <c r="C5678" s="40"/>
      <c r="D5678" s="192" t="s">
        <v>11978</v>
      </c>
      <c r="E5678" s="193" t="s">
        <v>11979</v>
      </c>
      <c r="F5678" s="40"/>
      <c r="G5678" s="40"/>
      <c r="H5678" s="40"/>
      <c r="I5678" s="40"/>
      <c r="J5678" s="40"/>
      <c r="K5678" s="40"/>
      <c r="L5678" s="40"/>
      <c r="M5678" s="40"/>
    </row>
    <row r="5679" spans="1:13" ht="15.75" customHeight="1" x14ac:dyDescent="0.15">
      <c r="A5679" s="45"/>
      <c r="B5679" s="35"/>
      <c r="C5679" s="40"/>
      <c r="D5679" s="192" t="s">
        <v>11980</v>
      </c>
      <c r="E5679" s="193" t="s">
        <v>11981</v>
      </c>
      <c r="F5679" s="40"/>
      <c r="G5679" s="40"/>
      <c r="H5679" s="40"/>
      <c r="I5679" s="40"/>
      <c r="J5679" s="40"/>
      <c r="K5679" s="40"/>
      <c r="L5679" s="40"/>
      <c r="M5679" s="40"/>
    </row>
    <row r="5680" spans="1:13" ht="15.75" customHeight="1" x14ac:dyDescent="0.15">
      <c r="A5680" s="45"/>
      <c r="B5680" s="35"/>
      <c r="C5680" s="40"/>
      <c r="D5680" s="192" t="s">
        <v>11982</v>
      </c>
      <c r="E5680" s="193" t="s">
        <v>11983</v>
      </c>
      <c r="F5680" s="40"/>
      <c r="G5680" s="40"/>
      <c r="H5680" s="40"/>
      <c r="I5680" s="40"/>
      <c r="J5680" s="40"/>
      <c r="K5680" s="40"/>
      <c r="L5680" s="40"/>
      <c r="M5680" s="40"/>
    </row>
    <row r="5681" spans="1:13" ht="15.75" customHeight="1" x14ac:dyDescent="0.15">
      <c r="A5681" s="45"/>
      <c r="B5681" s="35"/>
      <c r="C5681" s="40"/>
      <c r="D5681" s="192" t="s">
        <v>11984</v>
      </c>
      <c r="E5681" s="193" t="s">
        <v>11985</v>
      </c>
      <c r="F5681" s="40"/>
      <c r="G5681" s="40"/>
      <c r="H5681" s="40"/>
      <c r="I5681" s="40"/>
      <c r="J5681" s="40"/>
      <c r="K5681" s="40"/>
      <c r="L5681" s="40"/>
      <c r="M5681" s="40"/>
    </row>
    <row r="5682" spans="1:13" ht="15.75" customHeight="1" x14ac:dyDescent="0.15">
      <c r="A5682" s="45"/>
      <c r="B5682" s="35"/>
      <c r="C5682" s="40"/>
      <c r="D5682" s="192" t="s">
        <v>11986</v>
      </c>
      <c r="E5682" s="193" t="s">
        <v>11987</v>
      </c>
      <c r="F5682" s="40"/>
      <c r="G5682" s="40"/>
      <c r="H5682" s="40"/>
      <c r="I5682" s="40"/>
      <c r="J5682" s="40"/>
      <c r="K5682" s="40"/>
      <c r="L5682" s="40"/>
      <c r="M5682" s="40"/>
    </row>
    <row r="5683" spans="1:13" ht="15.75" customHeight="1" x14ac:dyDescent="0.15">
      <c r="A5683" s="45"/>
      <c r="B5683" s="35"/>
      <c r="C5683" s="40"/>
      <c r="D5683" s="192" t="s">
        <v>11988</v>
      </c>
      <c r="E5683" s="193" t="s">
        <v>11989</v>
      </c>
      <c r="F5683" s="40"/>
      <c r="G5683" s="40"/>
      <c r="H5683" s="40"/>
      <c r="I5683" s="40"/>
      <c r="J5683" s="40"/>
      <c r="K5683" s="40"/>
      <c r="L5683" s="40"/>
      <c r="M5683" s="40"/>
    </row>
    <row r="5684" spans="1:13" ht="15.75" customHeight="1" x14ac:dyDescent="0.15">
      <c r="A5684" s="45"/>
      <c r="B5684" s="35"/>
      <c r="C5684" s="40"/>
      <c r="D5684" s="192" t="s">
        <v>11990</v>
      </c>
      <c r="E5684" s="193" t="s">
        <v>11991</v>
      </c>
      <c r="F5684" s="40"/>
      <c r="G5684" s="40"/>
      <c r="H5684" s="40"/>
      <c r="I5684" s="40"/>
      <c r="J5684" s="40"/>
      <c r="K5684" s="40"/>
      <c r="L5684" s="40"/>
      <c r="M5684" s="40"/>
    </row>
    <row r="5685" spans="1:13" ht="15.75" customHeight="1" x14ac:dyDescent="0.15">
      <c r="A5685" s="45"/>
      <c r="B5685" s="35"/>
      <c r="C5685" s="40"/>
      <c r="D5685" s="192" t="s">
        <v>11992</v>
      </c>
      <c r="E5685" s="193" t="s">
        <v>11993</v>
      </c>
      <c r="F5685" s="40"/>
      <c r="G5685" s="40"/>
      <c r="H5685" s="40"/>
      <c r="I5685" s="40"/>
      <c r="J5685" s="40"/>
      <c r="K5685" s="40"/>
      <c r="L5685" s="40"/>
      <c r="M5685" s="40"/>
    </row>
    <row r="5686" spans="1:13" ht="15.75" customHeight="1" x14ac:dyDescent="0.15">
      <c r="A5686" s="45"/>
      <c r="B5686" s="35"/>
      <c r="C5686" s="40"/>
      <c r="D5686" s="192" t="s">
        <v>11994</v>
      </c>
      <c r="E5686" s="193" t="s">
        <v>11995</v>
      </c>
      <c r="F5686" s="40"/>
      <c r="G5686" s="40"/>
      <c r="H5686" s="40"/>
      <c r="I5686" s="40"/>
      <c r="J5686" s="40"/>
      <c r="K5686" s="40"/>
      <c r="L5686" s="40"/>
      <c r="M5686" s="40"/>
    </row>
    <row r="5687" spans="1:13" ht="15.75" customHeight="1" x14ac:dyDescent="0.15">
      <c r="A5687" s="45"/>
      <c r="B5687" s="35"/>
      <c r="C5687" s="40"/>
      <c r="D5687" s="192" t="s">
        <v>11996</v>
      </c>
      <c r="E5687" s="193" t="s">
        <v>11997</v>
      </c>
      <c r="F5687" s="40"/>
      <c r="G5687" s="40"/>
      <c r="H5687" s="40"/>
      <c r="I5687" s="40"/>
      <c r="J5687" s="40"/>
      <c r="K5687" s="40"/>
      <c r="L5687" s="40"/>
      <c r="M5687" s="40"/>
    </row>
    <row r="5688" spans="1:13" ht="15.75" customHeight="1" x14ac:dyDescent="0.15">
      <c r="A5688" s="45"/>
      <c r="B5688" s="35"/>
      <c r="C5688" s="40"/>
      <c r="D5688" s="192" t="s">
        <v>11998</v>
      </c>
      <c r="E5688" s="193" t="s">
        <v>11999</v>
      </c>
      <c r="F5688" s="40"/>
      <c r="G5688" s="40"/>
      <c r="H5688" s="40"/>
      <c r="I5688" s="40"/>
      <c r="J5688" s="40"/>
      <c r="K5688" s="40"/>
      <c r="L5688" s="40"/>
      <c r="M5688" s="40"/>
    </row>
    <row r="5689" spans="1:13" ht="15.75" customHeight="1" x14ac:dyDescent="0.15">
      <c r="A5689" s="45"/>
      <c r="B5689" s="35"/>
      <c r="C5689" s="40"/>
      <c r="D5689" s="192" t="s">
        <v>12000</v>
      </c>
      <c r="E5689" s="193" t="s">
        <v>12001</v>
      </c>
      <c r="F5689" s="40"/>
      <c r="G5689" s="40"/>
      <c r="H5689" s="40"/>
      <c r="I5689" s="40"/>
      <c r="J5689" s="40"/>
      <c r="K5689" s="40"/>
      <c r="L5689" s="40"/>
      <c r="M5689" s="40"/>
    </row>
    <row r="5690" spans="1:13" ht="15.75" customHeight="1" x14ac:dyDescent="0.15">
      <c r="A5690" s="45"/>
      <c r="B5690" s="35"/>
      <c r="C5690" s="40"/>
      <c r="D5690" s="192" t="s">
        <v>12002</v>
      </c>
      <c r="E5690" s="193" t="s">
        <v>12003</v>
      </c>
      <c r="F5690" s="40"/>
      <c r="G5690" s="40"/>
      <c r="H5690" s="40"/>
      <c r="I5690" s="40"/>
      <c r="J5690" s="40"/>
      <c r="K5690" s="40"/>
      <c r="L5690" s="40"/>
      <c r="M5690" s="40"/>
    </row>
    <row r="5691" spans="1:13" ht="15.75" customHeight="1" x14ac:dyDescent="0.15">
      <c r="A5691" s="45"/>
      <c r="B5691" s="35"/>
      <c r="C5691" s="40"/>
      <c r="D5691" s="192" t="s">
        <v>12004</v>
      </c>
      <c r="E5691" s="193" t="s">
        <v>12005</v>
      </c>
      <c r="F5691" s="40"/>
      <c r="G5691" s="40"/>
      <c r="H5691" s="40"/>
      <c r="I5691" s="40"/>
      <c r="J5691" s="40"/>
      <c r="K5691" s="40"/>
      <c r="L5691" s="40"/>
      <c r="M5691" s="40"/>
    </row>
    <row r="5692" spans="1:13" ht="15.75" customHeight="1" x14ac:dyDescent="0.15">
      <c r="A5692" s="45"/>
      <c r="B5692" s="35"/>
      <c r="C5692" s="40"/>
      <c r="D5692" s="192" t="s">
        <v>12006</v>
      </c>
      <c r="E5692" s="193" t="s">
        <v>12007</v>
      </c>
      <c r="F5692" s="40"/>
      <c r="G5692" s="40"/>
      <c r="H5692" s="40"/>
      <c r="I5692" s="40"/>
      <c r="J5692" s="40"/>
      <c r="K5692" s="40"/>
      <c r="L5692" s="40"/>
      <c r="M5692" s="40"/>
    </row>
    <row r="5693" spans="1:13" ht="15.75" customHeight="1" x14ac:dyDescent="0.15">
      <c r="A5693" s="45"/>
      <c r="B5693" s="35"/>
      <c r="C5693" s="40"/>
      <c r="D5693" s="192" t="s">
        <v>12008</v>
      </c>
      <c r="E5693" s="193" t="s">
        <v>12009</v>
      </c>
      <c r="F5693" s="40"/>
      <c r="G5693" s="40"/>
      <c r="H5693" s="40"/>
      <c r="I5693" s="40"/>
      <c r="J5693" s="40"/>
      <c r="K5693" s="40"/>
      <c r="L5693" s="40"/>
      <c r="M5693" s="40"/>
    </row>
    <row r="5694" spans="1:13" ht="15.75" customHeight="1" x14ac:dyDescent="0.15">
      <c r="A5694" s="45"/>
      <c r="B5694" s="35"/>
      <c r="C5694" s="40"/>
      <c r="D5694" s="192" t="s">
        <v>12010</v>
      </c>
      <c r="E5694" s="193" t="s">
        <v>12011</v>
      </c>
      <c r="F5694" s="40"/>
      <c r="G5694" s="40"/>
      <c r="H5694" s="40"/>
      <c r="I5694" s="40"/>
      <c r="J5694" s="40"/>
      <c r="K5694" s="40"/>
      <c r="L5694" s="40"/>
      <c r="M5694" s="40"/>
    </row>
    <row r="5695" spans="1:13" ht="15.75" customHeight="1" x14ac:dyDescent="0.15">
      <c r="A5695" s="45"/>
      <c r="B5695" s="35"/>
      <c r="C5695" s="40"/>
      <c r="D5695" s="192" t="s">
        <v>12012</v>
      </c>
      <c r="E5695" s="193" t="s">
        <v>12013</v>
      </c>
      <c r="F5695" s="40"/>
      <c r="G5695" s="40"/>
      <c r="H5695" s="40"/>
      <c r="I5695" s="40"/>
      <c r="J5695" s="40"/>
      <c r="K5695" s="40"/>
      <c r="L5695" s="40"/>
      <c r="M5695" s="40"/>
    </row>
    <row r="5696" spans="1:13" ht="15.75" customHeight="1" x14ac:dyDescent="0.15">
      <c r="A5696" s="45"/>
      <c r="B5696" s="35"/>
      <c r="C5696" s="40"/>
      <c r="D5696" s="192" t="s">
        <v>12014</v>
      </c>
      <c r="E5696" s="193" t="s">
        <v>12015</v>
      </c>
      <c r="F5696" s="40"/>
      <c r="G5696" s="40"/>
      <c r="H5696" s="40"/>
      <c r="I5696" s="40"/>
      <c r="J5696" s="40"/>
      <c r="K5696" s="40"/>
      <c r="L5696" s="40"/>
      <c r="M5696" s="40"/>
    </row>
    <row r="5697" spans="1:13" ht="15.75" customHeight="1" x14ac:dyDescent="0.15">
      <c r="A5697" s="45"/>
      <c r="B5697" s="35"/>
      <c r="C5697" s="40"/>
      <c r="D5697" s="192" t="s">
        <v>12016</v>
      </c>
      <c r="E5697" s="193" t="s">
        <v>12017</v>
      </c>
      <c r="F5697" s="40"/>
      <c r="G5697" s="40"/>
      <c r="H5697" s="40"/>
      <c r="I5697" s="40"/>
      <c r="J5697" s="40"/>
      <c r="K5697" s="40"/>
      <c r="L5697" s="40"/>
      <c r="M5697" s="40"/>
    </row>
    <row r="5698" spans="1:13" ht="15.75" customHeight="1" x14ac:dyDescent="0.15">
      <c r="A5698" s="45"/>
      <c r="B5698" s="35"/>
      <c r="C5698" s="40"/>
      <c r="D5698" s="192" t="s">
        <v>12018</v>
      </c>
      <c r="E5698" s="193" t="s">
        <v>12019</v>
      </c>
      <c r="F5698" s="40"/>
      <c r="G5698" s="40"/>
      <c r="H5698" s="40"/>
      <c r="I5698" s="40"/>
      <c r="J5698" s="40"/>
      <c r="K5698" s="40"/>
      <c r="L5698" s="40"/>
      <c r="M5698" s="40"/>
    </row>
    <row r="5699" spans="1:13" ht="15.75" customHeight="1" x14ac:dyDescent="0.15">
      <c r="A5699" s="45"/>
      <c r="B5699" s="35"/>
      <c r="C5699" s="40"/>
      <c r="D5699" s="192" t="s">
        <v>12020</v>
      </c>
      <c r="E5699" s="193" t="s">
        <v>12021</v>
      </c>
      <c r="F5699" s="40"/>
      <c r="G5699" s="40"/>
      <c r="H5699" s="40"/>
      <c r="I5699" s="40"/>
      <c r="J5699" s="40"/>
      <c r="K5699" s="40"/>
      <c r="L5699" s="40"/>
      <c r="M5699" s="40"/>
    </row>
    <row r="5700" spans="1:13" ht="15.75" customHeight="1" x14ac:dyDescent="0.15">
      <c r="A5700" s="45"/>
      <c r="B5700" s="35"/>
      <c r="C5700" s="40"/>
      <c r="D5700" s="192" t="s">
        <v>12022</v>
      </c>
      <c r="E5700" s="193" t="s">
        <v>12023</v>
      </c>
      <c r="F5700" s="40"/>
      <c r="G5700" s="40"/>
      <c r="H5700" s="40"/>
      <c r="I5700" s="40"/>
      <c r="J5700" s="40"/>
      <c r="K5700" s="40"/>
      <c r="L5700" s="40"/>
      <c r="M5700" s="40"/>
    </row>
    <row r="5701" spans="1:13" ht="15.75" customHeight="1" x14ac:dyDescent="0.15">
      <c r="A5701" s="45"/>
      <c r="B5701" s="35"/>
      <c r="C5701" s="40"/>
      <c r="D5701" s="192" t="s">
        <v>12024</v>
      </c>
      <c r="E5701" s="193" t="s">
        <v>12025</v>
      </c>
      <c r="F5701" s="40"/>
      <c r="G5701" s="40"/>
      <c r="H5701" s="40"/>
      <c r="I5701" s="40"/>
      <c r="J5701" s="40"/>
      <c r="K5701" s="40"/>
      <c r="L5701" s="40"/>
      <c r="M5701" s="40"/>
    </row>
    <row r="5702" spans="1:13" ht="15.75" customHeight="1" x14ac:dyDescent="0.15">
      <c r="A5702" s="45"/>
      <c r="B5702" s="35"/>
      <c r="C5702" s="40"/>
      <c r="D5702" s="192" t="s">
        <v>12026</v>
      </c>
      <c r="E5702" s="193" t="s">
        <v>12027</v>
      </c>
      <c r="F5702" s="40"/>
      <c r="G5702" s="40"/>
      <c r="H5702" s="40"/>
      <c r="I5702" s="40"/>
      <c r="J5702" s="40"/>
      <c r="K5702" s="40"/>
      <c r="L5702" s="40"/>
      <c r="M5702" s="40"/>
    </row>
    <row r="5703" spans="1:13" ht="15.75" customHeight="1" x14ac:dyDescent="0.15">
      <c r="A5703" s="45"/>
      <c r="B5703" s="35"/>
      <c r="C5703" s="40"/>
      <c r="D5703" s="192" t="s">
        <v>12028</v>
      </c>
      <c r="E5703" s="193" t="s">
        <v>12029</v>
      </c>
      <c r="F5703" s="40"/>
      <c r="G5703" s="40"/>
      <c r="H5703" s="40"/>
      <c r="I5703" s="40"/>
      <c r="J5703" s="40"/>
      <c r="K5703" s="40"/>
      <c r="L5703" s="40"/>
      <c r="M5703" s="40"/>
    </row>
    <row r="5704" spans="1:13" ht="15.75" customHeight="1" x14ac:dyDescent="0.15">
      <c r="A5704" s="45"/>
      <c r="B5704" s="35"/>
      <c r="C5704" s="40"/>
      <c r="D5704" s="192" t="s">
        <v>12030</v>
      </c>
      <c r="E5704" s="193" t="s">
        <v>12031</v>
      </c>
      <c r="F5704" s="40"/>
      <c r="G5704" s="40"/>
      <c r="H5704" s="40"/>
      <c r="I5704" s="40"/>
      <c r="J5704" s="40"/>
      <c r="K5704" s="40"/>
      <c r="L5704" s="40"/>
      <c r="M5704" s="40"/>
    </row>
    <row r="5705" spans="1:13" ht="15.75" customHeight="1" x14ac:dyDescent="0.15">
      <c r="A5705" s="45"/>
      <c r="B5705" s="35"/>
      <c r="C5705" s="40"/>
      <c r="D5705" s="192" t="s">
        <v>12032</v>
      </c>
      <c r="E5705" s="193" t="s">
        <v>12033</v>
      </c>
      <c r="F5705" s="40"/>
      <c r="G5705" s="40"/>
      <c r="H5705" s="40"/>
      <c r="I5705" s="40"/>
      <c r="J5705" s="40"/>
      <c r="K5705" s="40"/>
      <c r="L5705" s="40"/>
      <c r="M5705" s="40"/>
    </row>
    <row r="5706" spans="1:13" ht="15.75" customHeight="1" x14ac:dyDescent="0.15">
      <c r="A5706" s="45"/>
      <c r="B5706" s="35"/>
      <c r="C5706" s="40"/>
      <c r="D5706" s="192" t="s">
        <v>12034</v>
      </c>
      <c r="E5706" s="193" t="s">
        <v>12035</v>
      </c>
      <c r="F5706" s="40"/>
      <c r="G5706" s="40"/>
      <c r="H5706" s="40"/>
      <c r="I5706" s="40"/>
      <c r="J5706" s="40"/>
      <c r="K5706" s="40"/>
      <c r="L5706" s="40"/>
      <c r="M5706" s="40"/>
    </row>
    <row r="5707" spans="1:13" ht="15.75" customHeight="1" x14ac:dyDescent="0.15">
      <c r="A5707" s="45"/>
      <c r="B5707" s="35"/>
      <c r="C5707" s="40"/>
      <c r="D5707" s="192" t="s">
        <v>12036</v>
      </c>
      <c r="E5707" s="193" t="s">
        <v>12037</v>
      </c>
      <c r="F5707" s="40"/>
      <c r="G5707" s="40"/>
      <c r="H5707" s="40"/>
      <c r="I5707" s="40"/>
      <c r="J5707" s="40"/>
      <c r="K5707" s="40"/>
      <c r="L5707" s="40"/>
      <c r="M5707" s="40"/>
    </row>
    <row r="5708" spans="1:13" ht="15.75" customHeight="1" x14ac:dyDescent="0.15">
      <c r="A5708" s="45"/>
      <c r="B5708" s="35"/>
      <c r="C5708" s="40"/>
      <c r="D5708" s="192" t="s">
        <v>12038</v>
      </c>
      <c r="E5708" s="193" t="s">
        <v>12039</v>
      </c>
      <c r="F5708" s="40"/>
      <c r="G5708" s="40"/>
      <c r="H5708" s="40"/>
      <c r="I5708" s="40"/>
      <c r="J5708" s="40"/>
      <c r="K5708" s="40"/>
      <c r="L5708" s="40"/>
      <c r="M5708" s="40"/>
    </row>
    <row r="5709" spans="1:13" ht="15.75" customHeight="1" x14ac:dyDescent="0.15">
      <c r="A5709" s="45"/>
      <c r="B5709" s="35"/>
      <c r="C5709" s="40"/>
      <c r="D5709" s="192" t="s">
        <v>12040</v>
      </c>
      <c r="E5709" s="193" t="s">
        <v>12041</v>
      </c>
      <c r="F5709" s="40"/>
      <c r="G5709" s="40"/>
      <c r="H5709" s="40"/>
      <c r="I5709" s="40"/>
      <c r="J5709" s="40"/>
      <c r="K5709" s="40"/>
      <c r="L5709" s="40"/>
      <c r="M5709" s="40"/>
    </row>
    <row r="5710" spans="1:13" ht="15.75" customHeight="1" x14ac:dyDescent="0.15">
      <c r="A5710" s="45"/>
      <c r="B5710" s="35"/>
      <c r="C5710" s="40"/>
      <c r="D5710" s="192" t="s">
        <v>12042</v>
      </c>
      <c r="E5710" s="193" t="s">
        <v>12043</v>
      </c>
      <c r="F5710" s="40"/>
      <c r="G5710" s="40"/>
      <c r="H5710" s="40"/>
      <c r="I5710" s="40"/>
      <c r="J5710" s="40"/>
      <c r="K5710" s="40"/>
      <c r="L5710" s="40"/>
      <c r="M5710" s="40"/>
    </row>
    <row r="5711" spans="1:13" ht="15.75" customHeight="1" x14ac:dyDescent="0.15">
      <c r="A5711" s="45"/>
      <c r="B5711" s="35"/>
      <c r="C5711" s="40"/>
      <c r="D5711" s="192" t="s">
        <v>12044</v>
      </c>
      <c r="E5711" s="193" t="s">
        <v>12045</v>
      </c>
      <c r="F5711" s="40"/>
      <c r="G5711" s="40"/>
      <c r="H5711" s="40"/>
      <c r="I5711" s="40"/>
      <c r="J5711" s="40"/>
      <c r="K5711" s="40"/>
      <c r="L5711" s="40"/>
      <c r="M5711" s="40"/>
    </row>
    <row r="5712" spans="1:13" ht="15.75" customHeight="1" x14ac:dyDescent="0.15">
      <c r="A5712" s="45"/>
      <c r="B5712" s="35"/>
      <c r="C5712" s="40"/>
      <c r="D5712" s="192" t="s">
        <v>12046</v>
      </c>
      <c r="E5712" s="193" t="s">
        <v>12047</v>
      </c>
      <c r="F5712" s="40"/>
      <c r="G5712" s="40"/>
      <c r="H5712" s="40"/>
      <c r="I5712" s="40"/>
      <c r="J5712" s="40"/>
      <c r="K5712" s="40"/>
      <c r="L5712" s="40"/>
      <c r="M5712" s="40"/>
    </row>
    <row r="5713" spans="1:13" ht="15.75" customHeight="1" x14ac:dyDescent="0.15">
      <c r="A5713" s="45"/>
      <c r="B5713" s="35"/>
      <c r="C5713" s="40"/>
      <c r="D5713" s="192" t="s">
        <v>12048</v>
      </c>
      <c r="E5713" s="193" t="s">
        <v>12049</v>
      </c>
      <c r="F5713" s="40"/>
      <c r="G5713" s="40"/>
      <c r="H5713" s="40"/>
      <c r="I5713" s="40"/>
      <c r="J5713" s="40"/>
      <c r="K5713" s="40"/>
      <c r="L5713" s="40"/>
      <c r="M5713" s="40"/>
    </row>
    <row r="5714" spans="1:13" ht="15.75" customHeight="1" x14ac:dyDescent="0.15">
      <c r="A5714" s="45"/>
      <c r="B5714" s="35"/>
      <c r="C5714" s="40"/>
      <c r="D5714" s="192" t="s">
        <v>12050</v>
      </c>
      <c r="E5714" s="193" t="s">
        <v>12051</v>
      </c>
      <c r="F5714" s="40"/>
      <c r="G5714" s="40"/>
      <c r="H5714" s="40"/>
      <c r="I5714" s="40"/>
      <c r="J5714" s="40"/>
      <c r="K5714" s="40"/>
      <c r="L5714" s="40"/>
      <c r="M5714" s="40"/>
    </row>
    <row r="5715" spans="1:13" ht="15.75" customHeight="1" x14ac:dyDescent="0.15">
      <c r="A5715" s="45"/>
      <c r="B5715" s="35"/>
      <c r="C5715" s="40"/>
      <c r="D5715" s="192" t="s">
        <v>12052</v>
      </c>
      <c r="E5715" s="193" t="s">
        <v>12053</v>
      </c>
      <c r="F5715" s="40"/>
      <c r="G5715" s="40"/>
      <c r="H5715" s="40"/>
      <c r="I5715" s="40"/>
      <c r="J5715" s="40"/>
      <c r="K5715" s="40"/>
      <c r="L5715" s="40"/>
      <c r="M5715" s="40"/>
    </row>
    <row r="5716" spans="1:13" ht="15.75" customHeight="1" x14ac:dyDescent="0.15">
      <c r="A5716" s="45"/>
      <c r="B5716" s="35"/>
      <c r="C5716" s="40"/>
      <c r="D5716" s="192" t="s">
        <v>12054</v>
      </c>
      <c r="E5716" s="193" t="s">
        <v>12055</v>
      </c>
      <c r="F5716" s="40"/>
      <c r="G5716" s="40"/>
      <c r="H5716" s="40"/>
      <c r="I5716" s="40"/>
      <c r="J5716" s="40"/>
      <c r="K5716" s="40"/>
      <c r="L5716" s="40"/>
      <c r="M5716" s="40"/>
    </row>
    <row r="5717" spans="1:13" ht="15.75" customHeight="1" x14ac:dyDescent="0.15">
      <c r="A5717" s="45"/>
      <c r="B5717" s="35"/>
      <c r="C5717" s="40"/>
      <c r="D5717" s="192" t="s">
        <v>12056</v>
      </c>
      <c r="E5717" s="193" t="s">
        <v>12057</v>
      </c>
      <c r="F5717" s="40"/>
      <c r="G5717" s="40"/>
      <c r="H5717" s="40"/>
      <c r="I5717" s="40"/>
      <c r="J5717" s="40"/>
      <c r="K5717" s="40"/>
      <c r="L5717" s="40"/>
      <c r="M5717" s="40"/>
    </row>
    <row r="5718" spans="1:13" ht="15.75" customHeight="1" x14ac:dyDescent="0.15">
      <c r="A5718" s="45"/>
      <c r="B5718" s="35"/>
      <c r="C5718" s="40"/>
      <c r="D5718" s="192" t="s">
        <v>12058</v>
      </c>
      <c r="E5718" s="193" t="s">
        <v>12059</v>
      </c>
      <c r="F5718" s="40"/>
      <c r="G5718" s="40"/>
      <c r="H5718" s="40"/>
      <c r="I5718" s="40"/>
      <c r="J5718" s="40"/>
      <c r="K5718" s="40"/>
      <c r="L5718" s="40"/>
      <c r="M5718" s="40"/>
    </row>
    <row r="5719" spans="1:13" ht="15.75" customHeight="1" x14ac:dyDescent="0.15">
      <c r="A5719" s="45"/>
      <c r="B5719" s="35"/>
      <c r="C5719" s="40"/>
      <c r="D5719" s="192" t="s">
        <v>12060</v>
      </c>
      <c r="E5719" s="193" t="s">
        <v>12061</v>
      </c>
      <c r="F5719" s="40"/>
      <c r="G5719" s="40"/>
      <c r="H5719" s="40"/>
      <c r="I5719" s="40"/>
      <c r="J5719" s="40"/>
      <c r="K5719" s="40"/>
      <c r="L5719" s="40"/>
      <c r="M5719" s="40"/>
    </row>
    <row r="5720" spans="1:13" ht="15.75" customHeight="1" x14ac:dyDescent="0.15">
      <c r="A5720" s="45"/>
      <c r="B5720" s="35"/>
      <c r="C5720" s="40"/>
      <c r="D5720" s="192" t="s">
        <v>12062</v>
      </c>
      <c r="E5720" s="193" t="s">
        <v>12063</v>
      </c>
      <c r="F5720" s="40"/>
      <c r="G5720" s="40"/>
      <c r="H5720" s="40"/>
      <c r="I5720" s="40"/>
      <c r="J5720" s="40"/>
      <c r="K5720" s="40"/>
      <c r="L5720" s="40"/>
      <c r="M5720" s="40"/>
    </row>
    <row r="5721" spans="1:13" ht="15.75" customHeight="1" x14ac:dyDescent="0.15">
      <c r="A5721" s="45"/>
      <c r="B5721" s="35"/>
      <c r="C5721" s="40"/>
      <c r="D5721" s="192" t="s">
        <v>12064</v>
      </c>
      <c r="E5721" s="193" t="s">
        <v>12065</v>
      </c>
      <c r="F5721" s="40"/>
      <c r="G5721" s="40"/>
      <c r="H5721" s="40"/>
      <c r="I5721" s="40"/>
      <c r="J5721" s="40"/>
      <c r="K5721" s="40"/>
      <c r="L5721" s="40"/>
      <c r="M5721" s="40"/>
    </row>
    <row r="5722" spans="1:13" ht="15.75" customHeight="1" x14ac:dyDescent="0.15">
      <c r="A5722" s="45"/>
      <c r="B5722" s="35"/>
      <c r="C5722" s="40"/>
      <c r="D5722" s="192" t="s">
        <v>12066</v>
      </c>
      <c r="E5722" s="193" t="s">
        <v>12067</v>
      </c>
      <c r="F5722" s="40"/>
      <c r="G5722" s="40"/>
      <c r="H5722" s="40"/>
      <c r="I5722" s="40"/>
      <c r="J5722" s="40"/>
      <c r="K5722" s="40"/>
      <c r="L5722" s="40"/>
      <c r="M5722" s="40"/>
    </row>
    <row r="5723" spans="1:13" ht="15.75" customHeight="1" x14ac:dyDescent="0.15">
      <c r="A5723" s="45"/>
      <c r="B5723" s="35"/>
      <c r="C5723" s="40"/>
      <c r="D5723" s="192" t="s">
        <v>12068</v>
      </c>
      <c r="E5723" s="193" t="s">
        <v>12069</v>
      </c>
      <c r="F5723" s="40"/>
      <c r="G5723" s="40"/>
      <c r="H5723" s="40"/>
      <c r="I5723" s="40"/>
      <c r="J5723" s="40"/>
      <c r="K5723" s="40"/>
      <c r="L5723" s="40"/>
      <c r="M5723" s="40"/>
    </row>
    <row r="5724" spans="1:13" ht="15.75" customHeight="1" x14ac:dyDescent="0.15">
      <c r="A5724" s="45"/>
      <c r="B5724" s="35"/>
      <c r="C5724" s="40"/>
      <c r="D5724" s="192" t="s">
        <v>12070</v>
      </c>
      <c r="E5724" s="193" t="s">
        <v>12071</v>
      </c>
      <c r="F5724" s="40"/>
      <c r="G5724" s="40"/>
      <c r="H5724" s="40"/>
      <c r="I5724" s="40"/>
      <c r="J5724" s="40"/>
      <c r="K5724" s="40"/>
      <c r="L5724" s="40"/>
      <c r="M5724" s="40"/>
    </row>
    <row r="5725" spans="1:13" ht="15.75" customHeight="1" x14ac:dyDescent="0.15">
      <c r="A5725" s="45"/>
      <c r="B5725" s="35"/>
      <c r="C5725" s="40"/>
      <c r="D5725" s="192" t="s">
        <v>12072</v>
      </c>
      <c r="E5725" s="193" t="s">
        <v>12073</v>
      </c>
      <c r="F5725" s="40"/>
      <c r="G5725" s="40"/>
      <c r="H5725" s="40"/>
      <c r="I5725" s="40"/>
      <c r="J5725" s="40"/>
      <c r="K5725" s="40"/>
      <c r="L5725" s="40"/>
      <c r="M5725" s="40"/>
    </row>
    <row r="5726" spans="1:13" ht="15.75" customHeight="1" x14ac:dyDescent="0.15">
      <c r="A5726" s="45"/>
      <c r="B5726" s="35"/>
      <c r="C5726" s="40"/>
      <c r="D5726" s="192" t="s">
        <v>12074</v>
      </c>
      <c r="E5726" s="193" t="s">
        <v>12075</v>
      </c>
      <c r="F5726" s="40"/>
      <c r="G5726" s="40"/>
      <c r="H5726" s="40"/>
      <c r="I5726" s="40"/>
      <c r="J5726" s="40"/>
      <c r="K5726" s="40"/>
      <c r="L5726" s="40"/>
      <c r="M5726" s="40"/>
    </row>
    <row r="5727" spans="1:13" ht="15.75" customHeight="1" x14ac:dyDescent="0.15">
      <c r="A5727" s="45"/>
      <c r="B5727" s="35"/>
      <c r="C5727" s="40"/>
      <c r="D5727" s="192" t="s">
        <v>12076</v>
      </c>
      <c r="E5727" s="193" t="s">
        <v>12077</v>
      </c>
      <c r="F5727" s="40"/>
      <c r="G5727" s="40"/>
      <c r="H5727" s="40"/>
      <c r="I5727" s="40"/>
      <c r="J5727" s="40"/>
      <c r="K5727" s="40"/>
      <c r="L5727" s="40"/>
      <c r="M5727" s="40"/>
    </row>
    <row r="5728" spans="1:13" ht="15.75" customHeight="1" x14ac:dyDescent="0.15">
      <c r="A5728" s="45"/>
      <c r="B5728" s="35"/>
      <c r="C5728" s="40"/>
      <c r="D5728" s="192" t="s">
        <v>12078</v>
      </c>
      <c r="E5728" s="193" t="s">
        <v>12079</v>
      </c>
      <c r="F5728" s="40"/>
      <c r="G5728" s="40"/>
      <c r="H5728" s="40"/>
      <c r="I5728" s="40"/>
      <c r="J5728" s="40"/>
      <c r="K5728" s="40"/>
      <c r="L5728" s="40"/>
      <c r="M5728" s="40"/>
    </row>
    <row r="5729" spans="1:13" ht="15.75" customHeight="1" x14ac:dyDescent="0.15">
      <c r="A5729" s="45"/>
      <c r="B5729" s="35"/>
      <c r="C5729" s="40"/>
      <c r="D5729" s="192" t="s">
        <v>12080</v>
      </c>
      <c r="E5729" s="193" t="s">
        <v>12081</v>
      </c>
      <c r="F5729" s="40"/>
      <c r="G5729" s="40"/>
      <c r="H5729" s="40"/>
      <c r="I5729" s="40"/>
      <c r="J5729" s="40"/>
      <c r="K5729" s="40"/>
      <c r="L5729" s="40"/>
      <c r="M5729" s="40"/>
    </row>
    <row r="5730" spans="1:13" ht="15.75" customHeight="1" x14ac:dyDescent="0.15">
      <c r="A5730" s="45"/>
      <c r="B5730" s="35"/>
      <c r="C5730" s="40"/>
      <c r="D5730" s="192" t="s">
        <v>12082</v>
      </c>
      <c r="E5730" s="193" t="s">
        <v>12083</v>
      </c>
      <c r="F5730" s="40"/>
      <c r="G5730" s="40"/>
      <c r="H5730" s="40"/>
      <c r="I5730" s="40"/>
      <c r="J5730" s="40"/>
      <c r="K5730" s="40"/>
      <c r="L5730" s="40"/>
      <c r="M5730" s="40"/>
    </row>
    <row r="5731" spans="1:13" ht="15.75" customHeight="1" x14ac:dyDescent="0.15">
      <c r="A5731" s="45"/>
      <c r="B5731" s="35"/>
      <c r="C5731" s="40"/>
      <c r="D5731" s="192" t="s">
        <v>12084</v>
      </c>
      <c r="E5731" s="193" t="s">
        <v>12085</v>
      </c>
      <c r="F5731" s="40"/>
      <c r="G5731" s="40"/>
      <c r="H5731" s="40"/>
      <c r="I5731" s="40"/>
      <c r="J5731" s="40"/>
      <c r="K5731" s="40"/>
      <c r="L5731" s="40"/>
      <c r="M5731" s="40"/>
    </row>
    <row r="5732" spans="1:13" ht="15.75" customHeight="1" x14ac:dyDescent="0.15">
      <c r="A5732" s="45"/>
      <c r="B5732" s="35"/>
      <c r="C5732" s="40"/>
      <c r="D5732" s="192" t="s">
        <v>12086</v>
      </c>
      <c r="E5732" s="193" t="s">
        <v>12087</v>
      </c>
      <c r="F5732" s="40"/>
      <c r="G5732" s="40"/>
      <c r="H5732" s="40"/>
      <c r="I5732" s="40"/>
      <c r="J5732" s="40"/>
      <c r="K5732" s="40"/>
      <c r="L5732" s="40"/>
      <c r="M5732" s="40"/>
    </row>
    <row r="5733" spans="1:13" ht="15.75" customHeight="1" x14ac:dyDescent="0.15">
      <c r="A5733" s="45"/>
      <c r="B5733" s="35"/>
      <c r="C5733" s="40"/>
      <c r="D5733" s="192" t="s">
        <v>12088</v>
      </c>
      <c r="E5733" s="193" t="s">
        <v>12089</v>
      </c>
      <c r="F5733" s="40"/>
      <c r="G5733" s="40"/>
      <c r="H5733" s="40"/>
      <c r="I5733" s="40"/>
      <c r="J5733" s="40"/>
      <c r="K5733" s="40"/>
      <c r="L5733" s="40"/>
      <c r="M5733" s="40"/>
    </row>
    <row r="5734" spans="1:13" ht="15.75" customHeight="1" x14ac:dyDescent="0.15">
      <c r="A5734" s="45"/>
      <c r="B5734" s="35"/>
      <c r="C5734" s="40"/>
      <c r="D5734" s="192" t="s">
        <v>12090</v>
      </c>
      <c r="E5734" s="193" t="s">
        <v>12091</v>
      </c>
      <c r="F5734" s="40"/>
      <c r="G5734" s="40"/>
      <c r="H5734" s="40"/>
      <c r="I5734" s="40"/>
      <c r="J5734" s="40"/>
      <c r="K5734" s="40"/>
      <c r="L5734" s="40"/>
      <c r="M5734" s="40"/>
    </row>
    <row r="5735" spans="1:13" ht="15.75" customHeight="1" x14ac:dyDescent="0.15">
      <c r="A5735" s="45"/>
      <c r="B5735" s="35"/>
      <c r="C5735" s="40"/>
      <c r="D5735" s="192" t="s">
        <v>12092</v>
      </c>
      <c r="E5735" s="193" t="s">
        <v>12093</v>
      </c>
      <c r="F5735" s="40"/>
      <c r="G5735" s="40"/>
      <c r="H5735" s="40"/>
      <c r="I5735" s="40"/>
      <c r="J5735" s="40"/>
      <c r="K5735" s="40"/>
      <c r="L5735" s="40"/>
      <c r="M5735" s="40"/>
    </row>
    <row r="5736" spans="1:13" ht="15.75" customHeight="1" x14ac:dyDescent="0.15">
      <c r="A5736" s="45"/>
      <c r="B5736" s="35"/>
      <c r="C5736" s="40"/>
      <c r="D5736" s="192" t="s">
        <v>12094</v>
      </c>
      <c r="E5736" s="193" t="s">
        <v>12095</v>
      </c>
      <c r="F5736" s="40"/>
      <c r="G5736" s="40"/>
      <c r="H5736" s="40"/>
      <c r="I5736" s="40"/>
      <c r="J5736" s="40"/>
      <c r="K5736" s="40"/>
      <c r="L5736" s="40"/>
      <c r="M5736" s="40"/>
    </row>
    <row r="5737" spans="1:13" ht="15.75" customHeight="1" x14ac:dyDescent="0.15">
      <c r="A5737" s="45"/>
      <c r="B5737" s="35"/>
      <c r="C5737" s="40"/>
      <c r="D5737" s="192" t="s">
        <v>12096</v>
      </c>
      <c r="E5737" s="193" t="s">
        <v>12097</v>
      </c>
      <c r="F5737" s="40"/>
      <c r="G5737" s="40"/>
      <c r="H5737" s="40"/>
      <c r="I5737" s="40"/>
      <c r="J5737" s="40"/>
      <c r="K5737" s="40"/>
      <c r="L5737" s="40"/>
      <c r="M5737" s="40"/>
    </row>
    <row r="5738" spans="1:13" ht="15.75" customHeight="1" x14ac:dyDescent="0.15">
      <c r="A5738" s="45"/>
      <c r="B5738" s="35"/>
      <c r="C5738" s="40"/>
      <c r="D5738" s="192" t="s">
        <v>12098</v>
      </c>
      <c r="E5738" s="193" t="s">
        <v>12099</v>
      </c>
      <c r="F5738" s="40"/>
      <c r="G5738" s="40"/>
      <c r="H5738" s="40"/>
      <c r="I5738" s="40"/>
      <c r="J5738" s="40"/>
      <c r="K5738" s="40"/>
      <c r="L5738" s="40"/>
      <c r="M5738" s="40"/>
    </row>
    <row r="5739" spans="1:13" ht="15.75" customHeight="1" x14ac:dyDescent="0.15">
      <c r="A5739" s="45"/>
      <c r="B5739" s="35"/>
      <c r="C5739" s="40"/>
      <c r="D5739" s="192" t="s">
        <v>12100</v>
      </c>
      <c r="E5739" s="193" t="s">
        <v>12101</v>
      </c>
      <c r="F5739" s="40"/>
      <c r="G5739" s="40"/>
      <c r="H5739" s="40"/>
      <c r="I5739" s="40"/>
      <c r="J5739" s="40"/>
      <c r="K5739" s="40"/>
      <c r="L5739" s="40"/>
      <c r="M5739" s="40"/>
    </row>
    <row r="5740" spans="1:13" ht="15.75" customHeight="1" x14ac:dyDescent="0.15">
      <c r="A5740" s="45"/>
      <c r="B5740" s="35"/>
      <c r="C5740" s="40"/>
      <c r="D5740" s="192" t="s">
        <v>12102</v>
      </c>
      <c r="E5740" s="193" t="s">
        <v>12103</v>
      </c>
      <c r="F5740" s="40"/>
      <c r="G5740" s="40"/>
      <c r="H5740" s="40"/>
      <c r="I5740" s="40"/>
      <c r="J5740" s="40"/>
      <c r="K5740" s="40"/>
      <c r="L5740" s="40"/>
      <c r="M5740" s="40"/>
    </row>
    <row r="5741" spans="1:13" ht="15.75" customHeight="1" x14ac:dyDescent="0.15">
      <c r="A5741" s="45"/>
      <c r="B5741" s="35"/>
      <c r="C5741" s="40"/>
      <c r="D5741" s="192" t="s">
        <v>12104</v>
      </c>
      <c r="E5741" s="193" t="s">
        <v>12105</v>
      </c>
      <c r="F5741" s="40"/>
      <c r="G5741" s="40"/>
      <c r="H5741" s="40"/>
      <c r="I5741" s="40"/>
      <c r="J5741" s="40"/>
      <c r="K5741" s="40"/>
      <c r="L5741" s="40"/>
      <c r="M5741" s="40"/>
    </row>
    <row r="5742" spans="1:13" ht="15.75" customHeight="1" x14ac:dyDescent="0.15">
      <c r="A5742" s="45"/>
      <c r="B5742" s="35"/>
      <c r="C5742" s="40"/>
      <c r="D5742" s="192" t="s">
        <v>12106</v>
      </c>
      <c r="E5742" s="193" t="s">
        <v>12107</v>
      </c>
      <c r="F5742" s="40"/>
      <c r="G5742" s="40"/>
      <c r="H5742" s="40"/>
      <c r="I5742" s="40"/>
      <c r="J5742" s="40"/>
      <c r="K5742" s="40"/>
      <c r="L5742" s="40"/>
      <c r="M5742" s="40"/>
    </row>
    <row r="5743" spans="1:13" ht="15.75" customHeight="1" x14ac:dyDescent="0.15">
      <c r="A5743" s="45"/>
      <c r="B5743" s="35"/>
      <c r="C5743" s="40"/>
      <c r="D5743" s="192" t="s">
        <v>12108</v>
      </c>
      <c r="E5743" s="193" t="s">
        <v>12109</v>
      </c>
      <c r="F5743" s="40"/>
      <c r="G5743" s="40"/>
      <c r="H5743" s="40"/>
      <c r="I5743" s="40"/>
      <c r="J5743" s="40"/>
      <c r="K5743" s="40"/>
      <c r="L5743" s="40"/>
      <c r="M5743" s="40"/>
    </row>
    <row r="5744" spans="1:13" ht="15.75" customHeight="1" x14ac:dyDescent="0.15">
      <c r="A5744" s="45"/>
      <c r="B5744" s="35"/>
      <c r="C5744" s="40"/>
      <c r="D5744" s="192" t="s">
        <v>12110</v>
      </c>
      <c r="E5744" s="193" t="s">
        <v>12111</v>
      </c>
      <c r="F5744" s="40"/>
      <c r="G5744" s="40"/>
      <c r="H5744" s="40"/>
      <c r="I5744" s="40"/>
      <c r="J5744" s="40"/>
      <c r="K5744" s="40"/>
      <c r="L5744" s="40"/>
      <c r="M5744" s="40"/>
    </row>
    <row r="5745" spans="1:13" ht="15.75" customHeight="1" x14ac:dyDescent="0.15">
      <c r="A5745" s="45"/>
      <c r="B5745" s="35"/>
      <c r="C5745" s="40"/>
      <c r="D5745" s="192" t="s">
        <v>12112</v>
      </c>
      <c r="E5745" s="193" t="s">
        <v>12113</v>
      </c>
      <c r="F5745" s="40"/>
      <c r="G5745" s="40"/>
      <c r="H5745" s="40"/>
      <c r="I5745" s="40"/>
      <c r="J5745" s="40"/>
      <c r="K5745" s="40"/>
      <c r="L5745" s="40"/>
      <c r="M5745" s="40"/>
    </row>
    <row r="5746" spans="1:13" ht="15.75" customHeight="1" x14ac:dyDescent="0.15">
      <c r="A5746" s="45"/>
      <c r="B5746" s="35"/>
      <c r="C5746" s="40"/>
      <c r="D5746" s="192" t="s">
        <v>12114</v>
      </c>
      <c r="E5746" s="193" t="s">
        <v>12115</v>
      </c>
      <c r="F5746" s="40"/>
      <c r="G5746" s="40"/>
      <c r="H5746" s="40"/>
      <c r="I5746" s="40"/>
      <c r="J5746" s="40"/>
      <c r="K5746" s="40"/>
      <c r="L5746" s="40"/>
      <c r="M5746" s="40"/>
    </row>
    <row r="5747" spans="1:13" ht="15.75" customHeight="1" x14ac:dyDescent="0.15">
      <c r="A5747" s="45"/>
      <c r="B5747" s="35"/>
      <c r="C5747" s="40"/>
      <c r="D5747" s="192" t="s">
        <v>12116</v>
      </c>
      <c r="E5747" s="193" t="s">
        <v>12117</v>
      </c>
      <c r="F5747" s="40"/>
      <c r="G5747" s="40"/>
      <c r="H5747" s="40"/>
      <c r="I5747" s="40"/>
      <c r="J5747" s="40"/>
      <c r="K5747" s="40"/>
      <c r="L5747" s="40"/>
      <c r="M5747" s="40"/>
    </row>
    <row r="5748" spans="1:13" ht="15.75" customHeight="1" x14ac:dyDescent="0.15">
      <c r="A5748" s="45"/>
      <c r="B5748" s="35"/>
      <c r="C5748" s="40"/>
      <c r="D5748" s="192" t="s">
        <v>12118</v>
      </c>
      <c r="E5748" s="193" t="s">
        <v>12119</v>
      </c>
      <c r="F5748" s="40"/>
      <c r="G5748" s="40"/>
      <c r="H5748" s="40"/>
      <c r="I5748" s="40"/>
      <c r="J5748" s="40"/>
      <c r="K5748" s="40"/>
      <c r="L5748" s="40"/>
      <c r="M5748" s="40"/>
    </row>
    <row r="5749" spans="1:13" ht="15.75" customHeight="1" x14ac:dyDescent="0.15">
      <c r="A5749" s="45"/>
      <c r="B5749" s="35"/>
      <c r="C5749" s="40"/>
      <c r="D5749" s="192" t="s">
        <v>12120</v>
      </c>
      <c r="E5749" s="193" t="s">
        <v>12121</v>
      </c>
      <c r="F5749" s="40"/>
      <c r="G5749" s="40"/>
      <c r="H5749" s="40"/>
      <c r="I5749" s="40"/>
      <c r="J5749" s="40"/>
      <c r="K5749" s="40"/>
      <c r="L5749" s="40"/>
      <c r="M5749" s="40"/>
    </row>
    <row r="5750" spans="1:13" ht="15.75" customHeight="1" x14ac:dyDescent="0.15">
      <c r="A5750" s="45"/>
      <c r="B5750" s="35"/>
      <c r="C5750" s="40"/>
      <c r="D5750" s="192" t="s">
        <v>12122</v>
      </c>
      <c r="E5750" s="193" t="s">
        <v>12123</v>
      </c>
      <c r="F5750" s="40"/>
      <c r="G5750" s="40"/>
      <c r="H5750" s="40"/>
      <c r="I5750" s="40"/>
      <c r="J5750" s="40"/>
      <c r="K5750" s="40"/>
      <c r="L5750" s="40"/>
      <c r="M5750" s="40"/>
    </row>
    <row r="5751" spans="1:13" ht="15.75" customHeight="1" x14ac:dyDescent="0.15">
      <c r="A5751" s="45"/>
      <c r="B5751" s="35"/>
      <c r="C5751" s="40"/>
      <c r="D5751" s="192" t="s">
        <v>12124</v>
      </c>
      <c r="E5751" s="193" t="s">
        <v>12125</v>
      </c>
      <c r="F5751" s="40"/>
      <c r="G5751" s="40"/>
      <c r="H5751" s="40"/>
      <c r="I5751" s="40"/>
      <c r="J5751" s="40"/>
      <c r="K5751" s="40"/>
      <c r="L5751" s="40"/>
      <c r="M5751" s="40"/>
    </row>
    <row r="5752" spans="1:13" ht="15.75" customHeight="1" x14ac:dyDescent="0.15">
      <c r="A5752" s="45"/>
      <c r="B5752" s="35"/>
      <c r="C5752" s="40"/>
      <c r="D5752" s="192" t="s">
        <v>12126</v>
      </c>
      <c r="E5752" s="193" t="s">
        <v>12127</v>
      </c>
      <c r="F5752" s="40"/>
      <c r="G5752" s="40"/>
      <c r="H5752" s="40"/>
      <c r="I5752" s="40"/>
      <c r="J5752" s="40"/>
      <c r="K5752" s="40"/>
      <c r="L5752" s="40"/>
      <c r="M5752" s="40"/>
    </row>
    <row r="5753" spans="1:13" ht="15.75" customHeight="1" x14ac:dyDescent="0.15">
      <c r="A5753" s="45"/>
      <c r="B5753" s="35"/>
      <c r="C5753" s="40"/>
      <c r="D5753" s="192" t="s">
        <v>12128</v>
      </c>
      <c r="E5753" s="193" t="s">
        <v>12129</v>
      </c>
      <c r="F5753" s="40"/>
      <c r="G5753" s="40"/>
      <c r="H5753" s="40"/>
      <c r="I5753" s="40"/>
      <c r="J5753" s="40"/>
      <c r="K5753" s="40"/>
      <c r="L5753" s="40"/>
      <c r="M5753" s="40"/>
    </row>
    <row r="5754" spans="1:13" ht="15.75" customHeight="1" x14ac:dyDescent="0.15">
      <c r="A5754" s="45"/>
      <c r="B5754" s="35"/>
      <c r="C5754" s="40"/>
      <c r="D5754" s="192" t="s">
        <v>12130</v>
      </c>
      <c r="E5754" s="193" t="s">
        <v>12131</v>
      </c>
      <c r="F5754" s="40"/>
      <c r="G5754" s="40"/>
      <c r="H5754" s="40"/>
      <c r="I5754" s="40"/>
      <c r="J5754" s="40"/>
      <c r="K5754" s="40"/>
      <c r="L5754" s="40"/>
      <c r="M5754" s="40"/>
    </row>
    <row r="5755" spans="1:13" ht="15.75" customHeight="1" x14ac:dyDescent="0.15">
      <c r="A5755" s="45"/>
      <c r="B5755" s="35"/>
      <c r="C5755" s="40"/>
      <c r="D5755" s="192" t="s">
        <v>12132</v>
      </c>
      <c r="E5755" s="193" t="s">
        <v>12133</v>
      </c>
      <c r="F5755" s="40"/>
      <c r="G5755" s="40"/>
      <c r="H5755" s="40"/>
      <c r="I5755" s="40"/>
      <c r="J5755" s="40"/>
      <c r="K5755" s="40"/>
      <c r="L5755" s="40"/>
      <c r="M5755" s="40"/>
    </row>
    <row r="5756" spans="1:13" ht="15.75" customHeight="1" x14ac:dyDescent="0.15">
      <c r="A5756" s="45"/>
      <c r="B5756" s="35"/>
      <c r="C5756" s="40"/>
      <c r="D5756" s="192" t="s">
        <v>12134</v>
      </c>
      <c r="E5756" s="193" t="s">
        <v>12135</v>
      </c>
      <c r="F5756" s="40"/>
      <c r="G5756" s="40"/>
      <c r="H5756" s="40"/>
      <c r="I5756" s="40"/>
      <c r="J5756" s="40"/>
      <c r="K5756" s="40"/>
      <c r="L5756" s="40"/>
      <c r="M5756" s="40"/>
    </row>
    <row r="5757" spans="1:13" ht="15.75" customHeight="1" x14ac:dyDescent="0.15">
      <c r="A5757" s="45"/>
      <c r="B5757" s="35"/>
      <c r="C5757" s="40"/>
      <c r="D5757" s="192" t="s">
        <v>12136</v>
      </c>
      <c r="E5757" s="193" t="s">
        <v>12137</v>
      </c>
      <c r="F5757" s="40"/>
      <c r="G5757" s="40"/>
      <c r="H5757" s="40"/>
      <c r="I5757" s="40"/>
      <c r="J5757" s="40"/>
      <c r="K5757" s="40"/>
      <c r="L5757" s="40"/>
      <c r="M5757" s="40"/>
    </row>
    <row r="5758" spans="1:13" ht="15.75" customHeight="1" x14ac:dyDescent="0.15">
      <c r="A5758" s="45"/>
      <c r="B5758" s="35"/>
      <c r="C5758" s="40"/>
      <c r="D5758" s="192" t="s">
        <v>12138</v>
      </c>
      <c r="E5758" s="193" t="s">
        <v>12139</v>
      </c>
      <c r="F5758" s="40"/>
      <c r="G5758" s="40"/>
      <c r="H5758" s="40"/>
      <c r="I5758" s="40"/>
      <c r="J5758" s="40"/>
      <c r="K5758" s="40"/>
      <c r="L5758" s="40"/>
      <c r="M5758" s="40"/>
    </row>
    <row r="5759" spans="1:13" ht="15.75" customHeight="1" x14ac:dyDescent="0.15">
      <c r="A5759" s="45"/>
      <c r="B5759" s="35"/>
      <c r="C5759" s="40"/>
      <c r="D5759" s="192" t="s">
        <v>12140</v>
      </c>
      <c r="E5759" s="193" t="s">
        <v>12141</v>
      </c>
      <c r="F5759" s="40"/>
      <c r="G5759" s="40"/>
      <c r="H5759" s="40"/>
      <c r="I5759" s="40"/>
      <c r="J5759" s="40"/>
      <c r="K5759" s="40"/>
      <c r="L5759" s="40"/>
      <c r="M5759" s="40"/>
    </row>
    <row r="5760" spans="1:13" ht="15.75" customHeight="1" x14ac:dyDescent="0.15">
      <c r="A5760" s="45"/>
      <c r="B5760" s="35"/>
      <c r="C5760" s="40"/>
      <c r="D5760" s="192" t="s">
        <v>12142</v>
      </c>
      <c r="E5760" s="193" t="s">
        <v>12143</v>
      </c>
      <c r="F5760" s="40"/>
      <c r="G5760" s="40"/>
      <c r="H5760" s="40"/>
      <c r="I5760" s="40"/>
      <c r="J5760" s="40"/>
      <c r="K5760" s="40"/>
      <c r="L5760" s="40"/>
      <c r="M5760" s="40"/>
    </row>
    <row r="5761" spans="1:13" ht="15.75" customHeight="1" x14ac:dyDescent="0.15">
      <c r="A5761" s="45"/>
      <c r="B5761" s="35"/>
      <c r="C5761" s="40"/>
      <c r="D5761" s="192" t="s">
        <v>12144</v>
      </c>
      <c r="E5761" s="193" t="s">
        <v>12145</v>
      </c>
      <c r="F5761" s="40"/>
      <c r="G5761" s="40"/>
      <c r="H5761" s="40"/>
      <c r="I5761" s="40"/>
      <c r="J5761" s="40"/>
      <c r="K5761" s="40"/>
      <c r="L5761" s="40"/>
      <c r="M5761" s="40"/>
    </row>
    <row r="5762" spans="1:13" ht="15.75" customHeight="1" x14ac:dyDescent="0.15">
      <c r="A5762" s="45"/>
      <c r="B5762" s="35"/>
      <c r="C5762" s="40"/>
      <c r="D5762" s="192" t="s">
        <v>12146</v>
      </c>
      <c r="E5762" s="193" t="s">
        <v>12147</v>
      </c>
      <c r="F5762" s="40"/>
      <c r="G5762" s="40"/>
      <c r="H5762" s="40"/>
      <c r="I5762" s="40"/>
      <c r="J5762" s="40"/>
      <c r="K5762" s="40"/>
      <c r="L5762" s="40"/>
      <c r="M5762" s="40"/>
    </row>
    <row r="5763" spans="1:13" ht="15.75" customHeight="1" x14ac:dyDescent="0.15">
      <c r="A5763" s="45"/>
      <c r="B5763" s="35"/>
      <c r="C5763" s="40"/>
      <c r="D5763" s="192" t="s">
        <v>12148</v>
      </c>
      <c r="E5763" s="193" t="s">
        <v>12149</v>
      </c>
      <c r="F5763" s="40"/>
      <c r="G5763" s="40"/>
      <c r="H5763" s="40"/>
      <c r="I5763" s="40"/>
      <c r="J5763" s="40"/>
      <c r="K5763" s="40"/>
      <c r="L5763" s="40"/>
      <c r="M5763" s="40"/>
    </row>
    <row r="5764" spans="1:13" ht="15.75" customHeight="1" x14ac:dyDescent="0.15">
      <c r="A5764" s="45"/>
      <c r="B5764" s="35"/>
      <c r="C5764" s="40"/>
      <c r="D5764" s="192" t="s">
        <v>12150</v>
      </c>
      <c r="E5764" s="193" t="s">
        <v>12151</v>
      </c>
      <c r="F5764" s="40"/>
      <c r="G5764" s="40"/>
      <c r="H5764" s="40"/>
      <c r="I5764" s="40"/>
      <c r="J5764" s="40"/>
      <c r="K5764" s="40"/>
      <c r="L5764" s="40"/>
      <c r="M5764" s="40"/>
    </row>
    <row r="5765" spans="1:13" ht="15.75" customHeight="1" x14ac:dyDescent="0.15">
      <c r="A5765" s="45"/>
      <c r="B5765" s="35"/>
      <c r="C5765" s="40"/>
      <c r="D5765" s="192" t="s">
        <v>12152</v>
      </c>
      <c r="E5765" s="193" t="s">
        <v>12153</v>
      </c>
      <c r="F5765" s="40"/>
      <c r="G5765" s="40"/>
      <c r="H5765" s="40"/>
      <c r="I5765" s="40"/>
      <c r="J5765" s="40"/>
      <c r="K5765" s="40"/>
      <c r="L5765" s="40"/>
      <c r="M5765" s="40"/>
    </row>
    <row r="5766" spans="1:13" ht="15.75" customHeight="1" x14ac:dyDescent="0.15">
      <c r="A5766" s="45"/>
      <c r="B5766" s="35"/>
      <c r="C5766" s="40"/>
      <c r="D5766" s="192" t="s">
        <v>12154</v>
      </c>
      <c r="E5766" s="193" t="s">
        <v>12155</v>
      </c>
      <c r="F5766" s="40"/>
      <c r="G5766" s="40"/>
      <c r="H5766" s="40"/>
      <c r="I5766" s="40"/>
      <c r="J5766" s="40"/>
      <c r="K5766" s="40"/>
      <c r="L5766" s="40"/>
      <c r="M5766" s="40"/>
    </row>
    <row r="5767" spans="1:13" ht="15.75" customHeight="1" x14ac:dyDescent="0.15">
      <c r="A5767" s="45"/>
      <c r="B5767" s="35"/>
      <c r="C5767" s="40"/>
      <c r="D5767" s="192" t="s">
        <v>12156</v>
      </c>
      <c r="E5767" s="193" t="s">
        <v>12157</v>
      </c>
      <c r="F5767" s="40"/>
      <c r="G5767" s="40"/>
      <c r="H5767" s="40"/>
      <c r="I5767" s="40"/>
      <c r="J5767" s="40"/>
      <c r="K5767" s="40"/>
      <c r="L5767" s="40"/>
      <c r="M5767" s="40"/>
    </row>
    <row r="5768" spans="1:13" ht="15.75" customHeight="1" x14ac:dyDescent="0.15">
      <c r="A5768" s="45"/>
      <c r="B5768" s="35"/>
      <c r="C5768" s="40"/>
      <c r="D5768" s="192" t="s">
        <v>12158</v>
      </c>
      <c r="E5768" s="193" t="s">
        <v>12159</v>
      </c>
      <c r="F5768" s="40"/>
      <c r="G5768" s="40"/>
      <c r="H5768" s="40"/>
      <c r="I5768" s="40"/>
      <c r="J5768" s="40"/>
      <c r="K5768" s="40"/>
      <c r="L5768" s="40"/>
      <c r="M5768" s="40"/>
    </row>
    <row r="5769" spans="1:13" ht="15.75" customHeight="1" x14ac:dyDescent="0.15">
      <c r="A5769" s="45"/>
      <c r="B5769" s="35"/>
      <c r="C5769" s="40"/>
      <c r="D5769" s="192" t="s">
        <v>12160</v>
      </c>
      <c r="E5769" s="193" t="s">
        <v>12161</v>
      </c>
      <c r="F5769" s="40"/>
      <c r="G5769" s="40"/>
      <c r="H5769" s="40"/>
      <c r="I5769" s="40"/>
      <c r="J5769" s="40"/>
      <c r="K5769" s="40"/>
      <c r="L5769" s="40"/>
      <c r="M5769" s="40"/>
    </row>
    <row r="5770" spans="1:13" ht="15.75" customHeight="1" x14ac:dyDescent="0.15">
      <c r="A5770" s="45"/>
      <c r="B5770" s="35"/>
      <c r="C5770" s="40"/>
      <c r="D5770" s="192" t="s">
        <v>12162</v>
      </c>
      <c r="E5770" s="193" t="s">
        <v>12163</v>
      </c>
      <c r="F5770" s="40"/>
      <c r="G5770" s="40"/>
      <c r="H5770" s="40"/>
      <c r="I5770" s="40"/>
      <c r="J5770" s="40"/>
      <c r="K5770" s="40"/>
      <c r="L5770" s="40"/>
      <c r="M5770" s="40"/>
    </row>
    <row r="5771" spans="1:13" ht="15.75" customHeight="1" x14ac:dyDescent="0.15">
      <c r="A5771" s="45"/>
      <c r="B5771" s="35"/>
      <c r="C5771" s="40"/>
      <c r="D5771" s="192" t="s">
        <v>12164</v>
      </c>
      <c r="E5771" s="193" t="s">
        <v>12165</v>
      </c>
      <c r="F5771" s="40"/>
      <c r="G5771" s="40"/>
      <c r="H5771" s="40"/>
      <c r="I5771" s="40"/>
      <c r="J5771" s="40"/>
      <c r="K5771" s="40"/>
      <c r="L5771" s="40"/>
      <c r="M5771" s="40"/>
    </row>
    <row r="5772" spans="1:13" ht="15.75" customHeight="1" x14ac:dyDescent="0.15">
      <c r="A5772" s="45"/>
      <c r="B5772" s="35"/>
      <c r="C5772" s="40"/>
      <c r="D5772" s="192" t="s">
        <v>12166</v>
      </c>
      <c r="E5772" s="193" t="s">
        <v>12167</v>
      </c>
      <c r="F5772" s="40"/>
      <c r="G5772" s="40"/>
      <c r="H5772" s="40"/>
      <c r="I5772" s="40"/>
      <c r="J5772" s="40"/>
      <c r="K5772" s="40"/>
      <c r="L5772" s="40"/>
      <c r="M5772" s="40"/>
    </row>
    <row r="5773" spans="1:13" ht="15.75" customHeight="1" x14ac:dyDescent="0.15">
      <c r="A5773" s="45"/>
      <c r="B5773" s="35"/>
      <c r="C5773" s="40"/>
      <c r="D5773" s="192" t="s">
        <v>12168</v>
      </c>
      <c r="E5773" s="193" t="s">
        <v>12169</v>
      </c>
      <c r="F5773" s="40"/>
      <c r="G5773" s="40"/>
      <c r="H5773" s="40"/>
      <c r="I5773" s="40"/>
      <c r="J5773" s="40"/>
      <c r="K5773" s="40"/>
      <c r="L5773" s="40"/>
      <c r="M5773" s="40"/>
    </row>
    <row r="5774" spans="1:13" ht="15.75" customHeight="1" x14ac:dyDescent="0.15">
      <c r="A5774" s="45"/>
      <c r="B5774" s="35"/>
      <c r="C5774" s="40"/>
      <c r="D5774" s="192" t="s">
        <v>12170</v>
      </c>
      <c r="E5774" s="193" t="s">
        <v>12171</v>
      </c>
      <c r="F5774" s="40"/>
      <c r="G5774" s="40"/>
      <c r="H5774" s="40"/>
      <c r="I5774" s="40"/>
      <c r="J5774" s="40"/>
      <c r="K5774" s="40"/>
      <c r="L5774" s="40"/>
      <c r="M5774" s="40"/>
    </row>
    <row r="5775" spans="1:13" ht="15.75" customHeight="1" x14ac:dyDescent="0.15">
      <c r="A5775" s="45"/>
      <c r="B5775" s="35"/>
      <c r="C5775" s="40"/>
      <c r="D5775" s="192" t="s">
        <v>12172</v>
      </c>
      <c r="E5775" s="193" t="s">
        <v>12173</v>
      </c>
      <c r="F5775" s="40"/>
      <c r="G5775" s="40"/>
      <c r="H5775" s="40"/>
      <c r="I5775" s="40"/>
      <c r="J5775" s="40"/>
      <c r="K5775" s="40"/>
      <c r="L5775" s="40"/>
      <c r="M5775" s="40"/>
    </row>
    <row r="5776" spans="1:13" ht="15.75" customHeight="1" x14ac:dyDescent="0.15">
      <c r="A5776" s="45"/>
      <c r="B5776" s="35"/>
      <c r="C5776" s="40"/>
      <c r="D5776" s="192" t="s">
        <v>12174</v>
      </c>
      <c r="E5776" s="193" t="s">
        <v>12175</v>
      </c>
      <c r="F5776" s="40"/>
      <c r="G5776" s="40"/>
      <c r="H5776" s="40"/>
      <c r="I5776" s="40"/>
      <c r="J5776" s="40"/>
      <c r="K5776" s="40"/>
      <c r="L5776" s="40"/>
      <c r="M5776" s="40"/>
    </row>
    <row r="5777" spans="1:13" ht="15.75" customHeight="1" x14ac:dyDescent="0.15">
      <c r="A5777" s="45"/>
      <c r="B5777" s="35"/>
      <c r="C5777" s="40"/>
      <c r="D5777" s="192" t="s">
        <v>12176</v>
      </c>
      <c r="E5777" s="193" t="s">
        <v>12177</v>
      </c>
      <c r="F5777" s="40"/>
      <c r="G5777" s="40"/>
      <c r="H5777" s="40"/>
      <c r="I5777" s="40"/>
      <c r="J5777" s="40"/>
      <c r="K5777" s="40"/>
      <c r="L5777" s="40"/>
      <c r="M5777" s="40"/>
    </row>
    <row r="5778" spans="1:13" ht="15.75" customHeight="1" x14ac:dyDescent="0.15">
      <c r="A5778" s="45"/>
      <c r="B5778" s="35"/>
      <c r="C5778" s="40"/>
      <c r="D5778" s="192" t="s">
        <v>12178</v>
      </c>
      <c r="E5778" s="193" t="s">
        <v>12179</v>
      </c>
      <c r="F5778" s="40"/>
      <c r="G5778" s="40"/>
      <c r="H5778" s="40"/>
      <c r="I5778" s="40"/>
      <c r="J5778" s="40"/>
      <c r="K5778" s="40"/>
      <c r="L5778" s="40"/>
      <c r="M5778" s="40"/>
    </row>
    <row r="5779" spans="1:13" ht="15.75" customHeight="1" x14ac:dyDescent="0.15">
      <c r="A5779" s="45"/>
      <c r="B5779" s="35"/>
      <c r="C5779" s="40"/>
      <c r="D5779" s="192" t="s">
        <v>12180</v>
      </c>
      <c r="E5779" s="193" t="s">
        <v>12181</v>
      </c>
      <c r="F5779" s="40"/>
      <c r="G5779" s="40"/>
      <c r="H5779" s="40"/>
      <c r="I5779" s="40"/>
      <c r="J5779" s="40"/>
      <c r="K5779" s="40"/>
      <c r="L5779" s="40"/>
      <c r="M5779" s="40"/>
    </row>
    <row r="5780" spans="1:13" ht="15.75" customHeight="1" x14ac:dyDescent="0.15">
      <c r="A5780" s="45"/>
      <c r="B5780" s="35"/>
      <c r="C5780" s="40"/>
      <c r="D5780" s="192" t="s">
        <v>12182</v>
      </c>
      <c r="E5780" s="193" t="s">
        <v>12183</v>
      </c>
      <c r="F5780" s="40"/>
      <c r="G5780" s="40"/>
      <c r="H5780" s="40"/>
      <c r="I5780" s="40"/>
      <c r="J5780" s="40"/>
      <c r="K5780" s="40"/>
      <c r="L5780" s="40"/>
      <c r="M5780" s="40"/>
    </row>
    <row r="5781" spans="1:13" ht="15.75" customHeight="1" x14ac:dyDescent="0.15">
      <c r="A5781" s="45"/>
      <c r="B5781" s="35"/>
      <c r="C5781" s="40"/>
      <c r="D5781" s="192" t="s">
        <v>12184</v>
      </c>
      <c r="E5781" s="193" t="s">
        <v>12185</v>
      </c>
      <c r="F5781" s="40"/>
      <c r="G5781" s="40"/>
      <c r="H5781" s="40"/>
      <c r="I5781" s="40"/>
      <c r="J5781" s="40"/>
      <c r="K5781" s="40"/>
      <c r="L5781" s="40"/>
      <c r="M5781" s="40"/>
    </row>
    <row r="5782" spans="1:13" ht="15.75" customHeight="1" x14ac:dyDescent="0.15">
      <c r="A5782" s="45"/>
      <c r="B5782" s="35"/>
      <c r="C5782" s="40"/>
      <c r="D5782" s="192" t="s">
        <v>12186</v>
      </c>
      <c r="E5782" s="193" t="s">
        <v>12187</v>
      </c>
      <c r="F5782" s="40"/>
      <c r="G5782" s="40"/>
      <c r="H5782" s="40"/>
      <c r="I5782" s="40"/>
      <c r="J5782" s="40"/>
      <c r="K5782" s="40"/>
      <c r="L5782" s="40"/>
      <c r="M5782" s="40"/>
    </row>
    <row r="5783" spans="1:13" ht="15.75" customHeight="1" x14ac:dyDescent="0.15">
      <c r="A5783" s="45"/>
      <c r="B5783" s="35"/>
      <c r="C5783" s="40"/>
      <c r="D5783" s="192" t="s">
        <v>12188</v>
      </c>
      <c r="E5783" s="193" t="s">
        <v>12189</v>
      </c>
      <c r="F5783" s="40"/>
      <c r="G5783" s="40"/>
      <c r="H5783" s="40"/>
      <c r="I5783" s="40"/>
      <c r="J5783" s="40"/>
      <c r="K5783" s="40"/>
      <c r="L5783" s="40"/>
      <c r="M5783" s="40"/>
    </row>
    <row r="5784" spans="1:13" ht="15.75" customHeight="1" x14ac:dyDescent="0.15">
      <c r="A5784" s="45"/>
      <c r="B5784" s="35"/>
      <c r="C5784" s="40"/>
      <c r="D5784" s="192" t="s">
        <v>12190</v>
      </c>
      <c r="E5784" s="193" t="s">
        <v>12191</v>
      </c>
      <c r="F5784" s="40"/>
      <c r="G5784" s="40"/>
      <c r="H5784" s="40"/>
      <c r="I5784" s="40"/>
      <c r="J5784" s="40"/>
      <c r="K5784" s="40"/>
      <c r="L5784" s="40"/>
      <c r="M5784" s="40"/>
    </row>
    <row r="5785" spans="1:13" ht="15.75" customHeight="1" x14ac:dyDescent="0.15">
      <c r="A5785" s="45"/>
      <c r="B5785" s="35"/>
      <c r="C5785" s="40"/>
      <c r="D5785" s="192" t="s">
        <v>12192</v>
      </c>
      <c r="E5785" s="193" t="s">
        <v>12193</v>
      </c>
      <c r="F5785" s="40"/>
      <c r="G5785" s="40"/>
      <c r="H5785" s="40"/>
      <c r="I5785" s="40"/>
      <c r="J5785" s="40"/>
      <c r="K5785" s="40"/>
      <c r="L5785" s="40"/>
      <c r="M5785" s="40"/>
    </row>
    <row r="5786" spans="1:13" ht="15.75" customHeight="1" x14ac:dyDescent="0.15">
      <c r="A5786" s="45"/>
      <c r="B5786" s="35"/>
      <c r="C5786" s="40"/>
      <c r="D5786" s="192" t="s">
        <v>12194</v>
      </c>
      <c r="E5786" s="193" t="s">
        <v>12195</v>
      </c>
      <c r="F5786" s="40"/>
      <c r="G5786" s="40"/>
      <c r="H5786" s="40"/>
      <c r="I5786" s="40"/>
      <c r="J5786" s="40"/>
      <c r="K5786" s="40"/>
      <c r="L5786" s="40"/>
      <c r="M5786" s="40"/>
    </row>
    <row r="5787" spans="1:13" ht="15.75" customHeight="1" x14ac:dyDescent="0.15">
      <c r="A5787" s="45"/>
      <c r="B5787" s="35"/>
      <c r="C5787" s="40"/>
      <c r="D5787" s="192" t="s">
        <v>12196</v>
      </c>
      <c r="E5787" s="193" t="s">
        <v>12197</v>
      </c>
      <c r="F5787" s="40"/>
      <c r="G5787" s="40"/>
      <c r="H5787" s="40"/>
      <c r="I5787" s="40"/>
      <c r="J5787" s="40"/>
      <c r="K5787" s="40"/>
      <c r="L5787" s="40"/>
      <c r="M5787" s="40"/>
    </row>
    <row r="5788" spans="1:13" ht="15.75" customHeight="1" x14ac:dyDescent="0.15">
      <c r="A5788" s="45"/>
      <c r="B5788" s="35"/>
      <c r="C5788" s="40"/>
      <c r="D5788" s="192" t="s">
        <v>12198</v>
      </c>
      <c r="E5788" s="193" t="s">
        <v>12199</v>
      </c>
      <c r="F5788" s="40"/>
      <c r="G5788" s="40"/>
      <c r="H5788" s="40"/>
      <c r="I5788" s="40"/>
      <c r="J5788" s="40"/>
      <c r="K5788" s="40"/>
      <c r="L5788" s="40"/>
      <c r="M5788" s="40"/>
    </row>
    <row r="5789" spans="1:13" ht="15.75" customHeight="1" x14ac:dyDescent="0.15">
      <c r="A5789" s="45"/>
      <c r="B5789" s="35"/>
      <c r="C5789" s="40"/>
      <c r="D5789" s="192" t="s">
        <v>12200</v>
      </c>
      <c r="E5789" s="193" t="s">
        <v>12201</v>
      </c>
      <c r="F5789" s="40"/>
      <c r="G5789" s="40"/>
      <c r="H5789" s="40"/>
      <c r="I5789" s="40"/>
      <c r="J5789" s="40"/>
      <c r="K5789" s="40"/>
      <c r="L5789" s="40"/>
      <c r="M5789" s="40"/>
    </row>
    <row r="5790" spans="1:13" ht="15.75" customHeight="1" x14ac:dyDescent="0.15">
      <c r="A5790" s="45"/>
      <c r="B5790" s="35"/>
      <c r="C5790" s="40"/>
      <c r="D5790" s="192" t="s">
        <v>12202</v>
      </c>
      <c r="E5790" s="193" t="s">
        <v>12203</v>
      </c>
      <c r="F5790" s="40"/>
      <c r="G5790" s="40"/>
      <c r="H5790" s="40"/>
      <c r="I5790" s="40"/>
      <c r="J5790" s="40"/>
      <c r="K5790" s="40"/>
      <c r="L5790" s="40"/>
      <c r="M5790" s="40"/>
    </row>
    <row r="5791" spans="1:13" ht="15.75" customHeight="1" x14ac:dyDescent="0.15">
      <c r="A5791" s="45"/>
      <c r="B5791" s="35"/>
      <c r="C5791" s="40"/>
      <c r="D5791" s="192" t="s">
        <v>12204</v>
      </c>
      <c r="E5791" s="193" t="s">
        <v>12205</v>
      </c>
      <c r="F5791" s="40"/>
      <c r="G5791" s="40"/>
      <c r="H5791" s="40"/>
      <c r="I5791" s="40"/>
      <c r="J5791" s="40"/>
      <c r="K5791" s="40"/>
      <c r="L5791" s="40"/>
      <c r="M5791" s="40"/>
    </row>
    <row r="5792" spans="1:13" ht="15.75" customHeight="1" x14ac:dyDescent="0.15">
      <c r="A5792" s="45"/>
      <c r="B5792" s="35"/>
      <c r="C5792" s="40"/>
      <c r="D5792" s="192" t="s">
        <v>5580</v>
      </c>
      <c r="E5792" s="193" t="s">
        <v>12206</v>
      </c>
      <c r="F5792" s="40"/>
      <c r="G5792" s="40"/>
      <c r="H5792" s="40"/>
      <c r="I5792" s="40"/>
      <c r="J5792" s="40"/>
      <c r="K5792" s="40"/>
      <c r="L5792" s="40"/>
      <c r="M5792" s="40"/>
    </row>
    <row r="5793" spans="1:13" ht="15.75" customHeight="1" x14ac:dyDescent="0.15">
      <c r="A5793" s="45"/>
      <c r="B5793" s="35"/>
      <c r="C5793" s="40"/>
      <c r="D5793" s="192" t="s">
        <v>12207</v>
      </c>
      <c r="E5793" s="193" t="s">
        <v>12208</v>
      </c>
      <c r="F5793" s="40"/>
      <c r="G5793" s="40"/>
      <c r="H5793" s="40"/>
      <c r="I5793" s="40"/>
      <c r="J5793" s="40"/>
      <c r="K5793" s="40"/>
      <c r="L5793" s="40"/>
      <c r="M5793" s="40"/>
    </row>
    <row r="5794" spans="1:13" ht="15.75" customHeight="1" x14ac:dyDescent="0.15">
      <c r="A5794" s="45"/>
      <c r="B5794" s="35"/>
      <c r="C5794" s="40"/>
      <c r="D5794" s="192" t="s">
        <v>12209</v>
      </c>
      <c r="E5794" s="193" t="s">
        <v>12210</v>
      </c>
      <c r="F5794" s="40"/>
      <c r="G5794" s="40"/>
      <c r="H5794" s="40"/>
      <c r="I5794" s="40"/>
      <c r="J5794" s="40"/>
      <c r="K5794" s="40"/>
      <c r="L5794" s="40"/>
      <c r="M5794" s="40"/>
    </row>
    <row r="5795" spans="1:13" ht="15.75" customHeight="1" x14ac:dyDescent="0.15">
      <c r="A5795" s="45"/>
      <c r="B5795" s="35"/>
      <c r="C5795" s="40"/>
      <c r="D5795" s="192" t="s">
        <v>12211</v>
      </c>
      <c r="E5795" s="193" t="s">
        <v>12212</v>
      </c>
      <c r="F5795" s="40"/>
      <c r="G5795" s="40"/>
      <c r="H5795" s="40"/>
      <c r="I5795" s="40"/>
      <c r="J5795" s="40"/>
      <c r="K5795" s="40"/>
      <c r="L5795" s="40"/>
      <c r="M5795" s="40"/>
    </row>
    <row r="5796" spans="1:13" ht="15.75" customHeight="1" x14ac:dyDescent="0.15">
      <c r="A5796" s="45"/>
      <c r="B5796" s="35"/>
      <c r="C5796" s="40"/>
      <c r="D5796" s="192" t="s">
        <v>12213</v>
      </c>
      <c r="E5796" s="193" t="s">
        <v>12214</v>
      </c>
      <c r="F5796" s="40"/>
      <c r="G5796" s="40"/>
      <c r="H5796" s="40"/>
      <c r="I5796" s="40"/>
      <c r="J5796" s="40"/>
      <c r="K5796" s="40"/>
      <c r="L5796" s="40"/>
      <c r="M5796" s="40"/>
    </row>
    <row r="5797" spans="1:13" ht="15.75" customHeight="1" x14ac:dyDescent="0.15">
      <c r="A5797" s="45"/>
      <c r="B5797" s="35"/>
      <c r="C5797" s="40"/>
      <c r="D5797" s="192" t="s">
        <v>12215</v>
      </c>
      <c r="E5797" s="193" t="s">
        <v>12216</v>
      </c>
      <c r="F5797" s="40"/>
      <c r="G5797" s="40"/>
      <c r="H5797" s="40"/>
      <c r="I5797" s="40"/>
      <c r="J5797" s="40"/>
      <c r="K5797" s="40"/>
      <c r="L5797" s="40"/>
      <c r="M5797" s="40"/>
    </row>
    <row r="5798" spans="1:13" ht="15.75" customHeight="1" x14ac:dyDescent="0.15">
      <c r="A5798" s="45"/>
      <c r="B5798" s="35"/>
      <c r="C5798" s="40"/>
      <c r="D5798" s="192" t="s">
        <v>12217</v>
      </c>
      <c r="E5798" s="193" t="s">
        <v>12218</v>
      </c>
      <c r="F5798" s="40"/>
      <c r="G5798" s="40"/>
      <c r="H5798" s="40"/>
      <c r="I5798" s="40"/>
      <c r="J5798" s="40"/>
      <c r="K5798" s="40"/>
      <c r="L5798" s="40"/>
      <c r="M5798" s="40"/>
    </row>
    <row r="5799" spans="1:13" ht="15.75" customHeight="1" x14ac:dyDescent="0.15">
      <c r="A5799" s="45"/>
      <c r="B5799" s="35"/>
      <c r="C5799" s="40"/>
      <c r="D5799" s="192" t="s">
        <v>12219</v>
      </c>
      <c r="E5799" s="193" t="s">
        <v>12220</v>
      </c>
      <c r="F5799" s="40"/>
      <c r="G5799" s="40"/>
      <c r="H5799" s="40"/>
      <c r="I5799" s="40"/>
      <c r="J5799" s="40"/>
      <c r="K5799" s="40"/>
      <c r="L5799" s="40"/>
      <c r="M5799" s="40"/>
    </row>
    <row r="5800" spans="1:13" ht="15.75" customHeight="1" x14ac:dyDescent="0.15">
      <c r="A5800" s="45"/>
      <c r="B5800" s="35"/>
      <c r="C5800" s="40"/>
      <c r="D5800" s="192" t="s">
        <v>12116</v>
      </c>
      <c r="E5800" s="193" t="s">
        <v>12221</v>
      </c>
      <c r="F5800" s="40"/>
      <c r="G5800" s="40"/>
      <c r="H5800" s="40"/>
      <c r="I5800" s="40"/>
      <c r="J5800" s="40"/>
      <c r="K5800" s="40"/>
      <c r="L5800" s="40"/>
      <c r="M5800" s="40"/>
    </row>
    <row r="5801" spans="1:13" ht="15.75" customHeight="1" x14ac:dyDescent="0.15">
      <c r="A5801" s="45"/>
      <c r="B5801" s="35"/>
      <c r="C5801" s="40"/>
      <c r="D5801" s="192" t="s">
        <v>12222</v>
      </c>
      <c r="E5801" s="193" t="s">
        <v>12223</v>
      </c>
      <c r="F5801" s="40"/>
      <c r="G5801" s="40"/>
      <c r="H5801" s="40"/>
      <c r="I5801" s="40"/>
      <c r="J5801" s="40"/>
      <c r="K5801" s="40"/>
      <c r="L5801" s="40"/>
      <c r="M5801" s="40"/>
    </row>
    <row r="5802" spans="1:13" ht="15.75" customHeight="1" x14ac:dyDescent="0.15">
      <c r="A5802" s="45"/>
      <c r="B5802" s="35"/>
      <c r="C5802" s="40"/>
      <c r="D5802" s="192" t="s">
        <v>12224</v>
      </c>
      <c r="E5802" s="193" t="s">
        <v>12225</v>
      </c>
      <c r="F5802" s="40"/>
      <c r="G5802" s="40"/>
      <c r="H5802" s="40"/>
      <c r="I5802" s="40"/>
      <c r="J5802" s="40"/>
      <c r="K5802" s="40"/>
      <c r="L5802" s="40"/>
      <c r="M5802" s="40"/>
    </row>
    <row r="5803" spans="1:13" ht="15.75" customHeight="1" x14ac:dyDescent="0.15">
      <c r="A5803" s="45"/>
      <c r="B5803" s="35"/>
      <c r="C5803" s="40"/>
      <c r="D5803" s="192" t="s">
        <v>12226</v>
      </c>
      <c r="E5803" s="193" t="s">
        <v>12227</v>
      </c>
      <c r="F5803" s="40"/>
      <c r="G5803" s="40"/>
      <c r="H5803" s="40"/>
      <c r="I5803" s="40"/>
      <c r="J5803" s="40"/>
      <c r="K5803" s="40"/>
      <c r="L5803" s="40"/>
      <c r="M5803" s="40"/>
    </row>
    <row r="5804" spans="1:13" ht="15.75" customHeight="1" x14ac:dyDescent="0.15">
      <c r="A5804" s="45"/>
      <c r="B5804" s="35"/>
      <c r="C5804" s="40"/>
      <c r="D5804" s="192" t="s">
        <v>12228</v>
      </c>
      <c r="E5804" s="193" t="s">
        <v>12229</v>
      </c>
      <c r="F5804" s="40"/>
      <c r="G5804" s="40"/>
      <c r="H5804" s="40"/>
      <c r="I5804" s="40"/>
      <c r="J5804" s="40"/>
      <c r="K5804" s="40"/>
      <c r="L5804" s="40"/>
      <c r="M5804" s="40"/>
    </row>
    <row r="5805" spans="1:13" ht="15.75" customHeight="1" x14ac:dyDescent="0.15">
      <c r="A5805" s="45"/>
      <c r="B5805" s="35"/>
      <c r="C5805" s="40"/>
      <c r="D5805" s="192" t="s">
        <v>12230</v>
      </c>
      <c r="E5805" s="193" t="s">
        <v>12231</v>
      </c>
      <c r="F5805" s="40"/>
      <c r="G5805" s="40"/>
      <c r="H5805" s="40"/>
      <c r="I5805" s="40"/>
      <c r="J5805" s="40"/>
      <c r="K5805" s="40"/>
      <c r="L5805" s="40"/>
      <c r="M5805" s="40"/>
    </row>
    <row r="5806" spans="1:13" ht="15.75" customHeight="1" x14ac:dyDescent="0.15">
      <c r="A5806" s="45"/>
      <c r="B5806" s="35"/>
      <c r="C5806" s="40"/>
      <c r="D5806" s="192" t="s">
        <v>12232</v>
      </c>
      <c r="E5806" s="193" t="s">
        <v>12233</v>
      </c>
      <c r="F5806" s="40"/>
      <c r="G5806" s="40"/>
      <c r="H5806" s="40"/>
      <c r="I5806" s="40"/>
      <c r="J5806" s="40"/>
      <c r="K5806" s="40"/>
      <c r="L5806" s="40"/>
      <c r="M5806" s="40"/>
    </row>
    <row r="5807" spans="1:13" ht="15.75" customHeight="1" x14ac:dyDescent="0.15">
      <c r="A5807" s="45"/>
      <c r="B5807" s="35"/>
      <c r="C5807" s="40"/>
      <c r="D5807" s="192" t="s">
        <v>12234</v>
      </c>
      <c r="E5807" s="193" t="s">
        <v>12235</v>
      </c>
      <c r="F5807" s="40"/>
      <c r="G5807" s="40"/>
      <c r="H5807" s="40"/>
      <c r="I5807" s="40"/>
      <c r="J5807" s="40"/>
      <c r="K5807" s="40"/>
      <c r="L5807" s="40"/>
      <c r="M5807" s="40"/>
    </row>
    <row r="5808" spans="1:13" ht="15.75" customHeight="1" x14ac:dyDescent="0.15">
      <c r="A5808" s="45"/>
      <c r="B5808" s="35"/>
      <c r="C5808" s="40"/>
      <c r="D5808" s="192" t="s">
        <v>12236</v>
      </c>
      <c r="E5808" s="193" t="s">
        <v>12237</v>
      </c>
      <c r="F5808" s="40"/>
      <c r="G5808" s="40"/>
      <c r="H5808" s="40"/>
      <c r="I5808" s="40"/>
      <c r="J5808" s="40"/>
      <c r="K5808" s="40"/>
      <c r="L5808" s="40"/>
      <c r="M5808" s="40"/>
    </row>
    <row r="5809" spans="1:13" ht="15.75" customHeight="1" x14ac:dyDescent="0.15">
      <c r="A5809" s="45"/>
      <c r="B5809" s="35"/>
      <c r="C5809" s="40"/>
      <c r="D5809" s="192" t="s">
        <v>12238</v>
      </c>
      <c r="E5809" s="193" t="s">
        <v>12239</v>
      </c>
      <c r="F5809" s="40"/>
      <c r="G5809" s="40"/>
      <c r="H5809" s="40"/>
      <c r="I5809" s="40"/>
      <c r="J5809" s="40"/>
      <c r="K5809" s="40"/>
      <c r="L5809" s="40"/>
      <c r="M5809" s="40"/>
    </row>
    <row r="5810" spans="1:13" ht="15.75" customHeight="1" x14ac:dyDescent="0.15">
      <c r="A5810" s="45"/>
      <c r="B5810" s="35"/>
      <c r="C5810" s="40"/>
      <c r="D5810" s="192" t="s">
        <v>12240</v>
      </c>
      <c r="E5810" s="193" t="s">
        <v>12241</v>
      </c>
      <c r="F5810" s="40"/>
      <c r="G5810" s="40"/>
      <c r="H5810" s="40"/>
      <c r="I5810" s="40"/>
      <c r="J5810" s="40"/>
      <c r="K5810" s="40"/>
      <c r="L5810" s="40"/>
      <c r="M5810" s="40"/>
    </row>
    <row r="5811" spans="1:13" ht="15.75" customHeight="1" x14ac:dyDescent="0.15">
      <c r="A5811" s="45"/>
      <c r="B5811" s="35"/>
      <c r="C5811" s="40"/>
      <c r="D5811" s="192" t="s">
        <v>12242</v>
      </c>
      <c r="E5811" s="193" t="s">
        <v>12243</v>
      </c>
      <c r="F5811" s="40"/>
      <c r="G5811" s="40"/>
      <c r="H5811" s="40"/>
      <c r="I5811" s="40"/>
      <c r="J5811" s="40"/>
      <c r="K5811" s="40"/>
      <c r="L5811" s="40"/>
      <c r="M5811" s="40"/>
    </row>
    <row r="5812" spans="1:13" ht="15.75" customHeight="1" x14ac:dyDescent="0.15">
      <c r="A5812" s="45"/>
      <c r="B5812" s="35"/>
      <c r="C5812" s="40"/>
      <c r="D5812" s="192" t="s">
        <v>12244</v>
      </c>
      <c r="E5812" s="193" t="s">
        <v>12245</v>
      </c>
      <c r="F5812" s="40"/>
      <c r="G5812" s="40"/>
      <c r="H5812" s="40"/>
      <c r="I5812" s="40"/>
      <c r="J5812" s="40"/>
      <c r="K5812" s="40"/>
      <c r="L5812" s="40"/>
      <c r="M5812" s="40"/>
    </row>
    <row r="5813" spans="1:13" ht="15.75" customHeight="1" x14ac:dyDescent="0.15">
      <c r="A5813" s="45"/>
      <c r="B5813" s="35"/>
      <c r="C5813" s="40"/>
      <c r="D5813" s="192" t="s">
        <v>12246</v>
      </c>
      <c r="E5813" s="193" t="s">
        <v>12247</v>
      </c>
      <c r="F5813" s="40"/>
      <c r="G5813" s="40"/>
      <c r="H5813" s="40"/>
      <c r="I5813" s="40"/>
      <c r="J5813" s="40"/>
      <c r="K5813" s="40"/>
      <c r="L5813" s="40"/>
      <c r="M5813" s="40"/>
    </row>
    <row r="5814" spans="1:13" ht="15.75" customHeight="1" x14ac:dyDescent="0.15">
      <c r="A5814" s="45"/>
      <c r="B5814" s="35"/>
      <c r="C5814" s="40"/>
      <c r="D5814" s="192" t="s">
        <v>12248</v>
      </c>
      <c r="E5814" s="193" t="s">
        <v>12249</v>
      </c>
      <c r="F5814" s="40"/>
      <c r="G5814" s="40"/>
      <c r="H5814" s="40"/>
      <c r="I5814" s="40"/>
      <c r="J5814" s="40"/>
      <c r="K5814" s="40"/>
      <c r="L5814" s="40"/>
      <c r="M5814" s="40"/>
    </row>
    <row r="5815" spans="1:13" ht="15.75" customHeight="1" x14ac:dyDescent="0.15">
      <c r="A5815" s="45"/>
      <c r="B5815" s="35"/>
      <c r="C5815" s="40"/>
      <c r="D5815" s="192" t="s">
        <v>12250</v>
      </c>
      <c r="E5815" s="193" t="s">
        <v>12251</v>
      </c>
      <c r="F5815" s="40"/>
      <c r="G5815" s="40"/>
      <c r="H5815" s="40"/>
      <c r="I5815" s="40"/>
      <c r="J5815" s="40"/>
      <c r="K5815" s="40"/>
      <c r="L5815" s="40"/>
      <c r="M5815" s="40"/>
    </row>
    <row r="5816" spans="1:13" ht="15.75" customHeight="1" x14ac:dyDescent="0.15">
      <c r="A5816" s="45"/>
      <c r="B5816" s="35"/>
      <c r="C5816" s="40"/>
      <c r="D5816" s="192" t="s">
        <v>12252</v>
      </c>
      <c r="E5816" s="193" t="s">
        <v>12253</v>
      </c>
      <c r="F5816" s="40"/>
      <c r="G5816" s="40"/>
      <c r="H5816" s="40"/>
      <c r="I5816" s="40"/>
      <c r="J5816" s="40"/>
      <c r="K5816" s="40"/>
      <c r="L5816" s="40"/>
      <c r="M5816" s="40"/>
    </row>
    <row r="5817" spans="1:13" ht="15.75" customHeight="1" x14ac:dyDescent="0.15">
      <c r="A5817" s="45"/>
      <c r="B5817" s="35"/>
      <c r="C5817" s="40"/>
      <c r="D5817" s="192" t="s">
        <v>12254</v>
      </c>
      <c r="E5817" s="193" t="s">
        <v>12255</v>
      </c>
      <c r="F5817" s="40"/>
      <c r="G5817" s="40"/>
      <c r="H5817" s="40"/>
      <c r="I5817" s="40"/>
      <c r="J5817" s="40"/>
      <c r="K5817" s="40"/>
      <c r="L5817" s="40"/>
      <c r="M5817" s="40"/>
    </row>
    <row r="5818" spans="1:13" ht="15.75" customHeight="1" x14ac:dyDescent="0.15">
      <c r="A5818" s="45"/>
      <c r="B5818" s="35"/>
      <c r="C5818" s="40"/>
      <c r="D5818" s="192" t="s">
        <v>12256</v>
      </c>
      <c r="E5818" s="193" t="s">
        <v>12257</v>
      </c>
      <c r="F5818" s="40"/>
      <c r="G5818" s="40"/>
      <c r="H5818" s="40"/>
      <c r="I5818" s="40"/>
      <c r="J5818" s="40"/>
      <c r="K5818" s="40"/>
      <c r="L5818" s="40"/>
      <c r="M5818" s="40"/>
    </row>
    <row r="5819" spans="1:13" ht="15.75" customHeight="1" x14ac:dyDescent="0.15">
      <c r="A5819" s="45"/>
      <c r="B5819" s="35"/>
      <c r="C5819" s="40"/>
      <c r="D5819" s="192" t="s">
        <v>12258</v>
      </c>
      <c r="E5819" s="193" t="s">
        <v>12259</v>
      </c>
      <c r="F5819" s="40"/>
      <c r="G5819" s="40"/>
      <c r="H5819" s="40"/>
      <c r="I5819" s="40"/>
      <c r="J5819" s="40"/>
      <c r="K5819" s="40"/>
      <c r="L5819" s="40"/>
      <c r="M5819" s="40"/>
    </row>
    <row r="5820" spans="1:13" ht="15.75" customHeight="1" x14ac:dyDescent="0.15">
      <c r="A5820" s="45"/>
      <c r="B5820" s="35"/>
      <c r="C5820" s="40"/>
      <c r="D5820" s="192" t="s">
        <v>12260</v>
      </c>
      <c r="E5820" s="193" t="s">
        <v>12261</v>
      </c>
      <c r="F5820" s="40"/>
      <c r="G5820" s="40"/>
      <c r="H5820" s="40"/>
      <c r="I5820" s="40"/>
      <c r="J5820" s="40"/>
      <c r="K5820" s="40"/>
      <c r="L5820" s="40"/>
      <c r="M5820" s="40"/>
    </row>
    <row r="5821" spans="1:13" ht="15.75" customHeight="1" x14ac:dyDescent="0.15">
      <c r="A5821" s="45"/>
      <c r="B5821" s="35"/>
      <c r="C5821" s="40"/>
      <c r="D5821" s="192" t="s">
        <v>12262</v>
      </c>
      <c r="E5821" s="193" t="s">
        <v>12263</v>
      </c>
      <c r="F5821" s="40"/>
      <c r="G5821" s="40"/>
      <c r="H5821" s="40"/>
      <c r="I5821" s="40"/>
      <c r="J5821" s="40"/>
      <c r="K5821" s="40"/>
      <c r="L5821" s="40"/>
      <c r="M5821" s="40"/>
    </row>
    <row r="5822" spans="1:13" ht="15.75" customHeight="1" x14ac:dyDescent="0.15">
      <c r="A5822" s="45"/>
      <c r="B5822" s="35"/>
      <c r="C5822" s="40"/>
      <c r="D5822" s="192" t="s">
        <v>12264</v>
      </c>
      <c r="E5822" s="193" t="s">
        <v>12265</v>
      </c>
      <c r="F5822" s="40"/>
      <c r="G5822" s="40"/>
      <c r="H5822" s="40"/>
      <c r="I5822" s="40"/>
      <c r="J5822" s="40"/>
      <c r="K5822" s="40"/>
      <c r="L5822" s="40"/>
      <c r="M5822" s="40"/>
    </row>
    <row r="5823" spans="1:13" ht="15.75" customHeight="1" x14ac:dyDescent="0.15">
      <c r="A5823" s="45"/>
      <c r="B5823" s="35"/>
      <c r="C5823" s="40"/>
      <c r="D5823" s="192" t="s">
        <v>12266</v>
      </c>
      <c r="E5823" s="193" t="s">
        <v>12267</v>
      </c>
      <c r="F5823" s="40"/>
      <c r="G5823" s="40"/>
      <c r="H5823" s="40"/>
      <c r="I5823" s="40"/>
      <c r="J5823" s="40"/>
      <c r="K5823" s="40"/>
      <c r="L5823" s="40"/>
      <c r="M5823" s="40"/>
    </row>
    <row r="5824" spans="1:13" ht="15.75" customHeight="1" x14ac:dyDescent="0.15">
      <c r="A5824" s="45"/>
      <c r="B5824" s="35"/>
      <c r="C5824" s="40"/>
      <c r="D5824" s="192" t="s">
        <v>12268</v>
      </c>
      <c r="E5824" s="193" t="s">
        <v>12269</v>
      </c>
      <c r="F5824" s="40"/>
      <c r="G5824" s="40"/>
      <c r="H5824" s="40"/>
      <c r="I5824" s="40"/>
      <c r="J5824" s="40"/>
      <c r="K5824" s="40"/>
      <c r="L5824" s="40"/>
      <c r="M5824" s="40"/>
    </row>
    <row r="5825" spans="1:13" ht="15.75" customHeight="1" x14ac:dyDescent="0.15">
      <c r="A5825" s="45"/>
      <c r="B5825" s="35"/>
      <c r="C5825" s="40"/>
      <c r="D5825" s="192" t="s">
        <v>12270</v>
      </c>
      <c r="E5825" s="193" t="s">
        <v>12271</v>
      </c>
      <c r="F5825" s="40"/>
      <c r="G5825" s="40"/>
      <c r="H5825" s="40"/>
      <c r="I5825" s="40"/>
      <c r="J5825" s="40"/>
      <c r="K5825" s="40"/>
      <c r="L5825" s="40"/>
      <c r="M5825" s="40"/>
    </row>
    <row r="5826" spans="1:13" ht="15.75" customHeight="1" x14ac:dyDescent="0.15">
      <c r="A5826" s="45"/>
      <c r="B5826" s="35"/>
      <c r="C5826" s="40"/>
      <c r="D5826" s="192" t="s">
        <v>12272</v>
      </c>
      <c r="E5826" s="193" t="s">
        <v>12273</v>
      </c>
      <c r="F5826" s="40"/>
      <c r="G5826" s="40"/>
      <c r="H5826" s="40"/>
      <c r="I5826" s="40"/>
      <c r="J5826" s="40"/>
      <c r="K5826" s="40"/>
      <c r="L5826" s="40"/>
      <c r="M5826" s="40"/>
    </row>
    <row r="5827" spans="1:13" ht="15.75" customHeight="1" x14ac:dyDescent="0.15">
      <c r="A5827" s="45"/>
      <c r="B5827" s="35"/>
      <c r="C5827" s="40"/>
      <c r="D5827" s="192" t="s">
        <v>12274</v>
      </c>
      <c r="E5827" s="193" t="s">
        <v>12275</v>
      </c>
      <c r="F5827" s="40"/>
      <c r="G5827" s="40"/>
      <c r="H5827" s="40"/>
      <c r="I5827" s="40"/>
      <c r="J5827" s="40"/>
      <c r="K5827" s="40"/>
      <c r="L5827" s="40"/>
      <c r="M5827" s="40"/>
    </row>
    <row r="5828" spans="1:13" ht="15.75" customHeight="1" x14ac:dyDescent="0.15">
      <c r="A5828" s="45"/>
      <c r="B5828" s="35"/>
      <c r="C5828" s="40"/>
      <c r="D5828" s="192" t="s">
        <v>12276</v>
      </c>
      <c r="E5828" s="193" t="s">
        <v>12277</v>
      </c>
      <c r="F5828" s="40"/>
      <c r="G5828" s="40"/>
      <c r="H5828" s="40"/>
      <c r="I5828" s="40"/>
      <c r="J5828" s="40"/>
      <c r="K5828" s="40"/>
      <c r="L5828" s="40"/>
      <c r="M5828" s="40"/>
    </row>
    <row r="5829" spans="1:13" ht="15.75" customHeight="1" x14ac:dyDescent="0.15">
      <c r="A5829" s="45"/>
      <c r="B5829" s="35"/>
      <c r="C5829" s="40"/>
      <c r="D5829" s="192" t="s">
        <v>12278</v>
      </c>
      <c r="E5829" s="193" t="s">
        <v>12279</v>
      </c>
      <c r="F5829" s="40"/>
      <c r="G5829" s="40"/>
      <c r="H5829" s="40"/>
      <c r="I5829" s="40"/>
      <c r="J5829" s="40"/>
      <c r="K5829" s="40"/>
      <c r="L5829" s="40"/>
      <c r="M5829" s="40"/>
    </row>
    <row r="5830" spans="1:13" ht="15.75" customHeight="1" x14ac:dyDescent="0.15">
      <c r="A5830" s="45"/>
      <c r="B5830" s="35"/>
      <c r="C5830" s="40"/>
      <c r="D5830" s="192" t="s">
        <v>12280</v>
      </c>
      <c r="E5830" s="193" t="s">
        <v>12281</v>
      </c>
      <c r="F5830" s="40"/>
      <c r="G5830" s="40"/>
      <c r="H5830" s="40"/>
      <c r="I5830" s="40"/>
      <c r="J5830" s="40"/>
      <c r="K5830" s="40"/>
      <c r="L5830" s="40"/>
      <c r="M5830" s="40"/>
    </row>
    <row r="5831" spans="1:13" ht="15.75" customHeight="1" x14ac:dyDescent="0.15">
      <c r="A5831" s="45"/>
      <c r="B5831" s="35"/>
      <c r="C5831" s="40"/>
      <c r="D5831" s="192" t="s">
        <v>12282</v>
      </c>
      <c r="E5831" s="193" t="s">
        <v>12283</v>
      </c>
      <c r="F5831" s="40"/>
      <c r="G5831" s="40"/>
      <c r="H5831" s="40"/>
      <c r="I5831" s="40"/>
      <c r="J5831" s="40"/>
      <c r="K5831" s="40"/>
      <c r="L5831" s="40"/>
      <c r="M5831" s="40"/>
    </row>
    <row r="5832" spans="1:13" ht="15.75" customHeight="1" x14ac:dyDescent="0.15">
      <c r="A5832" s="45"/>
      <c r="B5832" s="35"/>
      <c r="C5832" s="40"/>
      <c r="D5832" s="192" t="s">
        <v>12284</v>
      </c>
      <c r="E5832" s="193" t="s">
        <v>12285</v>
      </c>
      <c r="F5832" s="40"/>
      <c r="G5832" s="40"/>
      <c r="H5832" s="40"/>
      <c r="I5832" s="40"/>
      <c r="J5832" s="40"/>
      <c r="K5832" s="40"/>
      <c r="L5832" s="40"/>
      <c r="M5832" s="40"/>
    </row>
    <row r="5833" spans="1:13" ht="15.75" customHeight="1" x14ac:dyDescent="0.15">
      <c r="A5833" s="45"/>
      <c r="B5833" s="35"/>
      <c r="C5833" s="40"/>
      <c r="D5833" s="192" t="s">
        <v>12286</v>
      </c>
      <c r="E5833" s="193" t="s">
        <v>12287</v>
      </c>
      <c r="F5833" s="40"/>
      <c r="G5833" s="40"/>
      <c r="H5833" s="40"/>
      <c r="I5833" s="40"/>
      <c r="J5833" s="40"/>
      <c r="K5833" s="40"/>
      <c r="L5833" s="40"/>
      <c r="M5833" s="40"/>
    </row>
    <row r="5834" spans="1:13" ht="15.75" customHeight="1" x14ac:dyDescent="0.15">
      <c r="A5834" s="45"/>
      <c r="B5834" s="35"/>
      <c r="C5834" s="40"/>
      <c r="D5834" s="192" t="s">
        <v>12288</v>
      </c>
      <c r="E5834" s="193" t="s">
        <v>12289</v>
      </c>
      <c r="F5834" s="40"/>
      <c r="G5834" s="40"/>
      <c r="H5834" s="40"/>
      <c r="I5834" s="40"/>
      <c r="J5834" s="40"/>
      <c r="K5834" s="40"/>
      <c r="L5834" s="40"/>
      <c r="M5834" s="40"/>
    </row>
    <row r="5835" spans="1:13" ht="15.75" customHeight="1" x14ac:dyDescent="0.15">
      <c r="A5835" s="45"/>
      <c r="B5835" s="35"/>
      <c r="C5835" s="40"/>
      <c r="D5835" s="192" t="s">
        <v>12290</v>
      </c>
      <c r="E5835" s="193" t="s">
        <v>12291</v>
      </c>
      <c r="F5835" s="40"/>
      <c r="G5835" s="40"/>
      <c r="H5835" s="40"/>
      <c r="I5835" s="40"/>
      <c r="J5835" s="40"/>
      <c r="K5835" s="40"/>
      <c r="L5835" s="40"/>
      <c r="M5835" s="40"/>
    </row>
    <row r="5836" spans="1:13" ht="15.75" customHeight="1" x14ac:dyDescent="0.15">
      <c r="A5836" s="45"/>
      <c r="B5836" s="35"/>
      <c r="C5836" s="40"/>
      <c r="D5836" s="192" t="s">
        <v>12292</v>
      </c>
      <c r="E5836" s="193" t="s">
        <v>12293</v>
      </c>
      <c r="F5836" s="40"/>
      <c r="G5836" s="40"/>
      <c r="H5836" s="40"/>
      <c r="I5836" s="40"/>
      <c r="J5836" s="40"/>
      <c r="K5836" s="40"/>
      <c r="L5836" s="40"/>
      <c r="M5836" s="40"/>
    </row>
    <row r="5837" spans="1:13" ht="15.75" customHeight="1" x14ac:dyDescent="0.15">
      <c r="A5837" s="45"/>
      <c r="B5837" s="35"/>
      <c r="C5837" s="40"/>
      <c r="D5837" s="192" t="s">
        <v>12294</v>
      </c>
      <c r="E5837" s="193" t="s">
        <v>12295</v>
      </c>
      <c r="F5837" s="40"/>
      <c r="G5837" s="40"/>
      <c r="H5837" s="40"/>
      <c r="I5837" s="40"/>
      <c r="J5837" s="40"/>
      <c r="K5837" s="40"/>
      <c r="L5837" s="40"/>
      <c r="M5837" s="40"/>
    </row>
    <row r="5838" spans="1:13" ht="15.75" customHeight="1" x14ac:dyDescent="0.15">
      <c r="A5838" s="45"/>
      <c r="B5838" s="35"/>
      <c r="C5838" s="40"/>
      <c r="D5838" s="192" t="s">
        <v>12296</v>
      </c>
      <c r="E5838" s="193" t="s">
        <v>12297</v>
      </c>
      <c r="F5838" s="40"/>
      <c r="G5838" s="40"/>
      <c r="H5838" s="40"/>
      <c r="I5838" s="40"/>
      <c r="J5838" s="40"/>
      <c r="K5838" s="40"/>
      <c r="L5838" s="40"/>
      <c r="M5838" s="40"/>
    </row>
    <row r="5839" spans="1:13" ht="15.75" customHeight="1" x14ac:dyDescent="0.15">
      <c r="A5839" s="45"/>
      <c r="B5839" s="35"/>
      <c r="C5839" s="40"/>
      <c r="D5839" s="192" t="s">
        <v>12298</v>
      </c>
      <c r="E5839" s="193" t="s">
        <v>12299</v>
      </c>
      <c r="F5839" s="40"/>
      <c r="G5839" s="40"/>
      <c r="H5839" s="40"/>
      <c r="I5839" s="40"/>
      <c r="J5839" s="40"/>
      <c r="K5839" s="40"/>
      <c r="L5839" s="40"/>
      <c r="M5839" s="40"/>
    </row>
    <row r="5840" spans="1:13" ht="15.75" customHeight="1" x14ac:dyDescent="0.15">
      <c r="A5840" s="45"/>
      <c r="B5840" s="35"/>
      <c r="C5840" s="40"/>
      <c r="D5840" s="192" t="s">
        <v>12300</v>
      </c>
      <c r="E5840" s="193" t="s">
        <v>12301</v>
      </c>
      <c r="F5840" s="40"/>
      <c r="G5840" s="40"/>
      <c r="H5840" s="40"/>
      <c r="I5840" s="40"/>
      <c r="J5840" s="40"/>
      <c r="K5840" s="40"/>
      <c r="L5840" s="40"/>
      <c r="M5840" s="40"/>
    </row>
    <row r="5841" spans="1:13" ht="15.75" customHeight="1" x14ac:dyDescent="0.15">
      <c r="A5841" s="45"/>
      <c r="B5841" s="35"/>
      <c r="C5841" s="40"/>
      <c r="D5841" s="192" t="s">
        <v>12302</v>
      </c>
      <c r="E5841" s="193" t="s">
        <v>12303</v>
      </c>
      <c r="F5841" s="40"/>
      <c r="G5841" s="40"/>
      <c r="H5841" s="40"/>
      <c r="I5841" s="40"/>
      <c r="J5841" s="40"/>
      <c r="K5841" s="40"/>
      <c r="L5841" s="40"/>
      <c r="M5841" s="40"/>
    </row>
    <row r="5842" spans="1:13" ht="15.75" customHeight="1" x14ac:dyDescent="0.15">
      <c r="A5842" s="45"/>
      <c r="B5842" s="35"/>
      <c r="C5842" s="40"/>
      <c r="D5842" s="192" t="s">
        <v>12304</v>
      </c>
      <c r="E5842" s="193" t="s">
        <v>12305</v>
      </c>
      <c r="F5842" s="40"/>
      <c r="G5842" s="40"/>
      <c r="H5842" s="40"/>
      <c r="I5842" s="40"/>
      <c r="J5842" s="40"/>
      <c r="K5842" s="40"/>
      <c r="L5842" s="40"/>
      <c r="M5842" s="40"/>
    </row>
    <row r="5843" spans="1:13" ht="15.75" customHeight="1" x14ac:dyDescent="0.15">
      <c r="A5843" s="45"/>
      <c r="B5843" s="35"/>
      <c r="C5843" s="40"/>
      <c r="D5843" s="192" t="s">
        <v>12306</v>
      </c>
      <c r="E5843" s="193" t="s">
        <v>12307</v>
      </c>
      <c r="F5843" s="40"/>
      <c r="G5843" s="40"/>
      <c r="H5843" s="40"/>
      <c r="I5843" s="40"/>
      <c r="J5843" s="40"/>
      <c r="K5843" s="40"/>
      <c r="L5843" s="40"/>
      <c r="M5843" s="40"/>
    </row>
    <row r="5844" spans="1:13" ht="15.75" customHeight="1" x14ac:dyDescent="0.15">
      <c r="A5844" s="45"/>
      <c r="B5844" s="35"/>
      <c r="C5844" s="40"/>
      <c r="D5844" s="192" t="s">
        <v>12308</v>
      </c>
      <c r="E5844" s="193" t="s">
        <v>12309</v>
      </c>
      <c r="F5844" s="40"/>
      <c r="G5844" s="40"/>
      <c r="H5844" s="40"/>
      <c r="I5844" s="40"/>
      <c r="J5844" s="40"/>
      <c r="K5844" s="40"/>
      <c r="L5844" s="40"/>
      <c r="M5844" s="40"/>
    </row>
    <row r="5845" spans="1:13" ht="15.75" customHeight="1" x14ac:dyDescent="0.15">
      <c r="A5845" s="45"/>
      <c r="B5845" s="35"/>
      <c r="C5845" s="40"/>
      <c r="D5845" s="192" t="s">
        <v>12310</v>
      </c>
      <c r="E5845" s="193" t="s">
        <v>12311</v>
      </c>
      <c r="F5845" s="40"/>
      <c r="G5845" s="40"/>
      <c r="H5845" s="40"/>
      <c r="I5845" s="40"/>
      <c r="J5845" s="40"/>
      <c r="K5845" s="40"/>
      <c r="L5845" s="40"/>
      <c r="M5845" s="40"/>
    </row>
    <row r="5846" spans="1:13" ht="15.75" customHeight="1" x14ac:dyDescent="0.15">
      <c r="A5846" s="45"/>
      <c r="B5846" s="35"/>
      <c r="C5846" s="40"/>
      <c r="D5846" s="192" t="s">
        <v>12312</v>
      </c>
      <c r="E5846" s="193" t="s">
        <v>12313</v>
      </c>
      <c r="F5846" s="40"/>
      <c r="G5846" s="40"/>
      <c r="H5846" s="40"/>
      <c r="I5846" s="40"/>
      <c r="J5846" s="40"/>
      <c r="K5846" s="40"/>
      <c r="L5846" s="40"/>
      <c r="M5846" s="40"/>
    </row>
    <row r="5847" spans="1:13" ht="15.75" customHeight="1" x14ac:dyDescent="0.15">
      <c r="A5847" s="45"/>
      <c r="B5847" s="35"/>
      <c r="C5847" s="40"/>
      <c r="D5847" s="192" t="s">
        <v>12314</v>
      </c>
      <c r="E5847" s="193" t="s">
        <v>12315</v>
      </c>
      <c r="F5847" s="40"/>
      <c r="G5847" s="40"/>
      <c r="H5847" s="40"/>
      <c r="I5847" s="40"/>
      <c r="J5847" s="40"/>
      <c r="K5847" s="40"/>
      <c r="L5847" s="40"/>
      <c r="M5847" s="40"/>
    </row>
    <row r="5848" spans="1:13" ht="15.75" customHeight="1" x14ac:dyDescent="0.15">
      <c r="A5848" s="45"/>
      <c r="B5848" s="35"/>
      <c r="C5848" s="40"/>
      <c r="D5848" s="192" t="s">
        <v>12316</v>
      </c>
      <c r="E5848" s="193" t="s">
        <v>12317</v>
      </c>
      <c r="F5848" s="40"/>
      <c r="G5848" s="40"/>
      <c r="H5848" s="40"/>
      <c r="I5848" s="40"/>
      <c r="J5848" s="40"/>
      <c r="K5848" s="40"/>
      <c r="L5848" s="40"/>
      <c r="M5848" s="40"/>
    </row>
    <row r="5849" spans="1:13" ht="15.75" customHeight="1" x14ac:dyDescent="0.15">
      <c r="A5849" s="45"/>
      <c r="B5849" s="35"/>
      <c r="C5849" s="40"/>
      <c r="D5849" s="192" t="s">
        <v>12318</v>
      </c>
      <c r="E5849" s="193" t="s">
        <v>12319</v>
      </c>
      <c r="F5849" s="40"/>
      <c r="G5849" s="40"/>
      <c r="H5849" s="40"/>
      <c r="I5849" s="40"/>
      <c r="J5849" s="40"/>
      <c r="K5849" s="40"/>
      <c r="L5849" s="40"/>
      <c r="M5849" s="40"/>
    </row>
    <row r="5850" spans="1:13" ht="15.75" customHeight="1" x14ac:dyDescent="0.15">
      <c r="A5850" s="45"/>
      <c r="B5850" s="35"/>
      <c r="C5850" s="40"/>
      <c r="D5850" s="192" t="s">
        <v>12320</v>
      </c>
      <c r="E5850" s="193" t="s">
        <v>12321</v>
      </c>
      <c r="F5850" s="40"/>
      <c r="G5850" s="40"/>
      <c r="H5850" s="40"/>
      <c r="I5850" s="40"/>
      <c r="J5850" s="40"/>
      <c r="K5850" s="40"/>
      <c r="L5850" s="40"/>
      <c r="M5850" s="40"/>
    </row>
    <row r="5851" spans="1:13" ht="15.75" customHeight="1" x14ac:dyDescent="0.15">
      <c r="A5851" s="45"/>
      <c r="B5851" s="35"/>
      <c r="C5851" s="40"/>
      <c r="D5851" s="192" t="s">
        <v>12322</v>
      </c>
      <c r="E5851" s="193" t="s">
        <v>12323</v>
      </c>
      <c r="F5851" s="40"/>
      <c r="G5851" s="40"/>
      <c r="H5851" s="40"/>
      <c r="I5851" s="40"/>
      <c r="J5851" s="40"/>
      <c r="K5851" s="40"/>
      <c r="L5851" s="40"/>
      <c r="M5851" s="40"/>
    </row>
    <row r="5852" spans="1:13" ht="15.75" customHeight="1" x14ac:dyDescent="0.15">
      <c r="A5852" s="45"/>
      <c r="B5852" s="35"/>
      <c r="C5852" s="40"/>
      <c r="D5852" s="192" t="s">
        <v>12324</v>
      </c>
      <c r="E5852" s="193" t="s">
        <v>12325</v>
      </c>
      <c r="F5852" s="40"/>
      <c r="G5852" s="40"/>
      <c r="H5852" s="40"/>
      <c r="I5852" s="40"/>
      <c r="J5852" s="40"/>
      <c r="K5852" s="40"/>
      <c r="L5852" s="40"/>
      <c r="M5852" s="40"/>
    </row>
    <row r="5853" spans="1:13" ht="15.75" customHeight="1" x14ac:dyDescent="0.15">
      <c r="A5853" s="45"/>
      <c r="B5853" s="35"/>
      <c r="C5853" s="40"/>
      <c r="D5853" s="192" t="s">
        <v>12326</v>
      </c>
      <c r="E5853" s="193" t="s">
        <v>12327</v>
      </c>
      <c r="F5853" s="40"/>
      <c r="G5853" s="40"/>
      <c r="H5853" s="40"/>
      <c r="I5853" s="40"/>
      <c r="J5853" s="40"/>
      <c r="K5853" s="40"/>
      <c r="L5853" s="40"/>
      <c r="M5853" s="40"/>
    </row>
    <row r="5854" spans="1:13" ht="15.75" customHeight="1" x14ac:dyDescent="0.15">
      <c r="A5854" s="45"/>
      <c r="B5854" s="35"/>
      <c r="C5854" s="40"/>
      <c r="D5854" s="192" t="s">
        <v>12328</v>
      </c>
      <c r="E5854" s="193" t="s">
        <v>12329</v>
      </c>
      <c r="F5854" s="40"/>
      <c r="G5854" s="40"/>
      <c r="H5854" s="40"/>
      <c r="I5854" s="40"/>
      <c r="J5854" s="40"/>
      <c r="K5854" s="40"/>
      <c r="L5854" s="40"/>
      <c r="M5854" s="40"/>
    </row>
    <row r="5855" spans="1:13" ht="15.75" customHeight="1" x14ac:dyDescent="0.15">
      <c r="A5855" s="45"/>
      <c r="B5855" s="35"/>
      <c r="C5855" s="40"/>
      <c r="D5855" s="192" t="s">
        <v>12330</v>
      </c>
      <c r="E5855" s="193" t="s">
        <v>12331</v>
      </c>
      <c r="F5855" s="40"/>
      <c r="G5855" s="40"/>
      <c r="H5855" s="40"/>
      <c r="I5855" s="40"/>
      <c r="J5855" s="40"/>
      <c r="K5855" s="40"/>
      <c r="L5855" s="40"/>
      <c r="M5855" s="40"/>
    </row>
    <row r="5856" spans="1:13" ht="15.75" customHeight="1" x14ac:dyDescent="0.15">
      <c r="A5856" s="45"/>
      <c r="B5856" s="35"/>
      <c r="C5856" s="40"/>
      <c r="D5856" s="192" t="s">
        <v>12332</v>
      </c>
      <c r="E5856" s="193" t="s">
        <v>12333</v>
      </c>
      <c r="F5856" s="40"/>
      <c r="G5856" s="40"/>
      <c r="H5856" s="40"/>
      <c r="I5856" s="40"/>
      <c r="J5856" s="40"/>
      <c r="K5856" s="40"/>
      <c r="L5856" s="40"/>
      <c r="M5856" s="40"/>
    </row>
    <row r="5857" spans="1:13" ht="15.75" customHeight="1" x14ac:dyDescent="0.15">
      <c r="A5857" s="45"/>
      <c r="B5857" s="35"/>
      <c r="C5857" s="40"/>
      <c r="D5857" s="192" t="s">
        <v>12334</v>
      </c>
      <c r="E5857" s="193" t="s">
        <v>12335</v>
      </c>
      <c r="F5857" s="40"/>
      <c r="G5857" s="40"/>
      <c r="H5857" s="40"/>
      <c r="I5857" s="40"/>
      <c r="J5857" s="40"/>
      <c r="K5857" s="40"/>
      <c r="L5857" s="40"/>
      <c r="M5857" s="40"/>
    </row>
    <row r="5858" spans="1:13" ht="15.75" customHeight="1" x14ac:dyDescent="0.15">
      <c r="A5858" s="45"/>
      <c r="B5858" s="35"/>
      <c r="C5858" s="40"/>
      <c r="D5858" s="192" t="s">
        <v>12336</v>
      </c>
      <c r="E5858" s="193" t="s">
        <v>12337</v>
      </c>
      <c r="F5858" s="40"/>
      <c r="G5858" s="40"/>
      <c r="H5858" s="40"/>
      <c r="I5858" s="40"/>
      <c r="J5858" s="40"/>
      <c r="K5858" s="40"/>
      <c r="L5858" s="40"/>
      <c r="M5858" s="40"/>
    </row>
    <row r="5859" spans="1:13" ht="15.75" customHeight="1" x14ac:dyDescent="0.15">
      <c r="A5859" s="45"/>
      <c r="B5859" s="35"/>
      <c r="C5859" s="40"/>
      <c r="D5859" s="192" t="s">
        <v>12338</v>
      </c>
      <c r="E5859" s="193" t="s">
        <v>12339</v>
      </c>
      <c r="F5859" s="40"/>
      <c r="G5859" s="40"/>
      <c r="H5859" s="40"/>
      <c r="I5859" s="40"/>
      <c r="J5859" s="40"/>
      <c r="K5859" s="40"/>
      <c r="L5859" s="40"/>
      <c r="M5859" s="40"/>
    </row>
    <row r="5860" spans="1:13" ht="15.75" customHeight="1" x14ac:dyDescent="0.15">
      <c r="A5860" s="45"/>
      <c r="B5860" s="35"/>
      <c r="C5860" s="40"/>
      <c r="D5860" s="192" t="s">
        <v>12340</v>
      </c>
      <c r="E5860" s="193" t="s">
        <v>12341</v>
      </c>
      <c r="F5860" s="40"/>
      <c r="G5860" s="40"/>
      <c r="H5860" s="40"/>
      <c r="I5860" s="40"/>
      <c r="J5860" s="40"/>
      <c r="K5860" s="40"/>
      <c r="L5860" s="40"/>
      <c r="M5860" s="40"/>
    </row>
    <row r="5861" spans="1:13" ht="15.75" customHeight="1" x14ac:dyDescent="0.15">
      <c r="A5861" s="45"/>
      <c r="B5861" s="35"/>
      <c r="C5861" s="40"/>
      <c r="D5861" s="192" t="s">
        <v>12342</v>
      </c>
      <c r="E5861" s="193" t="s">
        <v>12343</v>
      </c>
      <c r="F5861" s="40"/>
      <c r="G5861" s="40"/>
      <c r="H5861" s="40"/>
      <c r="I5861" s="40"/>
      <c r="J5861" s="40"/>
      <c r="K5861" s="40"/>
      <c r="L5861" s="40"/>
      <c r="M5861" s="40"/>
    </row>
    <row r="5862" spans="1:13" ht="15.75" customHeight="1" x14ac:dyDescent="0.15">
      <c r="A5862" s="45"/>
      <c r="B5862" s="35"/>
      <c r="C5862" s="40"/>
      <c r="D5862" s="192" t="s">
        <v>12344</v>
      </c>
      <c r="E5862" s="193" t="s">
        <v>12345</v>
      </c>
      <c r="F5862" s="40"/>
      <c r="G5862" s="40"/>
      <c r="H5862" s="40"/>
      <c r="I5862" s="40"/>
      <c r="J5862" s="40"/>
      <c r="K5862" s="40"/>
      <c r="L5862" s="40"/>
      <c r="M5862" s="40"/>
    </row>
    <row r="5863" spans="1:13" ht="15.75" customHeight="1" x14ac:dyDescent="0.15">
      <c r="A5863" s="45"/>
      <c r="B5863" s="35"/>
      <c r="C5863" s="40"/>
      <c r="D5863" s="192" t="s">
        <v>12346</v>
      </c>
      <c r="E5863" s="193" t="s">
        <v>12347</v>
      </c>
      <c r="F5863" s="40"/>
      <c r="G5863" s="40"/>
      <c r="H5863" s="40"/>
      <c r="I5863" s="40"/>
      <c r="J5863" s="40"/>
      <c r="K5863" s="40"/>
      <c r="L5863" s="40"/>
      <c r="M5863" s="40"/>
    </row>
    <row r="5864" spans="1:13" ht="15.75" customHeight="1" x14ac:dyDescent="0.15">
      <c r="A5864" s="45"/>
      <c r="B5864" s="35"/>
      <c r="C5864" s="40"/>
      <c r="D5864" s="192" t="s">
        <v>12348</v>
      </c>
      <c r="E5864" s="193" t="s">
        <v>12349</v>
      </c>
      <c r="F5864" s="40"/>
      <c r="G5864" s="40"/>
      <c r="H5864" s="40"/>
      <c r="I5864" s="40"/>
      <c r="J5864" s="40"/>
      <c r="K5864" s="40"/>
      <c r="L5864" s="40"/>
      <c r="M5864" s="40"/>
    </row>
    <row r="5865" spans="1:13" ht="15.75" customHeight="1" x14ac:dyDescent="0.15">
      <c r="A5865" s="45"/>
      <c r="B5865" s="35"/>
      <c r="C5865" s="40"/>
      <c r="D5865" s="192" t="s">
        <v>12350</v>
      </c>
      <c r="E5865" s="193" t="s">
        <v>12351</v>
      </c>
      <c r="F5865" s="40"/>
      <c r="G5865" s="40"/>
      <c r="H5865" s="40"/>
      <c r="I5865" s="40"/>
      <c r="J5865" s="40"/>
      <c r="K5865" s="40"/>
      <c r="L5865" s="40"/>
      <c r="M5865" s="40"/>
    </row>
    <row r="5866" spans="1:13" ht="15.75" customHeight="1" x14ac:dyDescent="0.15">
      <c r="A5866" s="45"/>
      <c r="B5866" s="35"/>
      <c r="C5866" s="40"/>
      <c r="D5866" s="192" t="s">
        <v>12352</v>
      </c>
      <c r="E5866" s="193" t="s">
        <v>12353</v>
      </c>
      <c r="F5866" s="40"/>
      <c r="G5866" s="40"/>
      <c r="H5866" s="40"/>
      <c r="I5866" s="40"/>
      <c r="J5866" s="40"/>
      <c r="K5866" s="40"/>
      <c r="L5866" s="40"/>
      <c r="M5866" s="40"/>
    </row>
    <row r="5867" spans="1:13" ht="15.75" customHeight="1" x14ac:dyDescent="0.15">
      <c r="A5867" s="45"/>
      <c r="B5867" s="35"/>
      <c r="C5867" s="40"/>
      <c r="D5867" s="192" t="s">
        <v>12354</v>
      </c>
      <c r="E5867" s="193" t="s">
        <v>12355</v>
      </c>
      <c r="F5867" s="40"/>
      <c r="G5867" s="40"/>
      <c r="H5867" s="40"/>
      <c r="I5867" s="40"/>
      <c r="J5867" s="40"/>
      <c r="K5867" s="40"/>
      <c r="L5867" s="40"/>
      <c r="M5867" s="40"/>
    </row>
    <row r="5868" spans="1:13" ht="15.75" customHeight="1" x14ac:dyDescent="0.15">
      <c r="A5868" s="45"/>
      <c r="B5868" s="35"/>
      <c r="C5868" s="40"/>
      <c r="D5868" s="192" t="s">
        <v>12356</v>
      </c>
      <c r="E5868" s="193" t="s">
        <v>12357</v>
      </c>
      <c r="F5868" s="40"/>
      <c r="G5868" s="40"/>
      <c r="H5868" s="40"/>
      <c r="I5868" s="40"/>
      <c r="J5868" s="40"/>
      <c r="K5868" s="40"/>
      <c r="L5868" s="40"/>
      <c r="M5868" s="40"/>
    </row>
    <row r="5869" spans="1:13" ht="15.75" customHeight="1" x14ac:dyDescent="0.15">
      <c r="A5869" s="45"/>
      <c r="B5869" s="35"/>
      <c r="C5869" s="40"/>
      <c r="D5869" s="192" t="s">
        <v>12358</v>
      </c>
      <c r="E5869" s="193" t="s">
        <v>12359</v>
      </c>
      <c r="F5869" s="40"/>
      <c r="G5869" s="40"/>
      <c r="H5869" s="40"/>
      <c r="I5869" s="40"/>
      <c r="J5869" s="40"/>
      <c r="K5869" s="40"/>
      <c r="L5869" s="40"/>
      <c r="M5869" s="40"/>
    </row>
    <row r="5870" spans="1:13" ht="15.75" customHeight="1" x14ac:dyDescent="0.15">
      <c r="A5870" s="45"/>
      <c r="B5870" s="35"/>
      <c r="C5870" s="40"/>
      <c r="D5870" s="192" t="s">
        <v>12360</v>
      </c>
      <c r="E5870" s="193" t="s">
        <v>12361</v>
      </c>
      <c r="F5870" s="40"/>
      <c r="G5870" s="40"/>
      <c r="H5870" s="40"/>
      <c r="I5870" s="40"/>
      <c r="J5870" s="40"/>
      <c r="K5870" s="40"/>
      <c r="L5870" s="40"/>
      <c r="M5870" s="40"/>
    </row>
    <row r="5871" spans="1:13" ht="15.75" customHeight="1" x14ac:dyDescent="0.15">
      <c r="A5871" s="45"/>
      <c r="B5871" s="35"/>
      <c r="C5871" s="40"/>
      <c r="D5871" s="192" t="s">
        <v>12362</v>
      </c>
      <c r="E5871" s="193" t="s">
        <v>12363</v>
      </c>
      <c r="F5871" s="40"/>
      <c r="G5871" s="40"/>
      <c r="H5871" s="40"/>
      <c r="I5871" s="40"/>
      <c r="J5871" s="40"/>
      <c r="K5871" s="40"/>
      <c r="L5871" s="40"/>
      <c r="M5871" s="40"/>
    </row>
    <row r="5872" spans="1:13" ht="15.75" customHeight="1" x14ac:dyDescent="0.15">
      <c r="A5872" s="45"/>
      <c r="B5872" s="35"/>
      <c r="C5872" s="40"/>
      <c r="D5872" s="192" t="s">
        <v>12364</v>
      </c>
      <c r="E5872" s="193" t="s">
        <v>12365</v>
      </c>
      <c r="F5872" s="40"/>
      <c r="G5872" s="40"/>
      <c r="H5872" s="40"/>
      <c r="I5872" s="40"/>
      <c r="J5872" s="40"/>
      <c r="K5872" s="40"/>
      <c r="L5872" s="40"/>
      <c r="M5872" s="40"/>
    </row>
    <row r="5873" spans="1:13" ht="15.75" customHeight="1" x14ac:dyDescent="0.15">
      <c r="A5873" s="45"/>
      <c r="B5873" s="35"/>
      <c r="C5873" s="40"/>
      <c r="D5873" s="192" t="s">
        <v>12366</v>
      </c>
      <c r="E5873" s="193" t="s">
        <v>12367</v>
      </c>
      <c r="F5873" s="40"/>
      <c r="G5873" s="40"/>
      <c r="H5873" s="40"/>
      <c r="I5873" s="40"/>
      <c r="J5873" s="40"/>
      <c r="K5873" s="40"/>
      <c r="L5873" s="40"/>
      <c r="M5873" s="40"/>
    </row>
    <row r="5874" spans="1:13" ht="15.75" customHeight="1" x14ac:dyDescent="0.15">
      <c r="A5874" s="45"/>
      <c r="B5874" s="35"/>
      <c r="C5874" s="40"/>
      <c r="D5874" s="192" t="s">
        <v>12368</v>
      </c>
      <c r="E5874" s="193" t="s">
        <v>12369</v>
      </c>
      <c r="F5874" s="40"/>
      <c r="G5874" s="40"/>
      <c r="H5874" s="40"/>
      <c r="I5874" s="40"/>
      <c r="J5874" s="40"/>
      <c r="K5874" s="40"/>
      <c r="L5874" s="40"/>
      <c r="M5874" s="40"/>
    </row>
    <row r="5875" spans="1:13" ht="15.75" customHeight="1" x14ac:dyDescent="0.15">
      <c r="A5875" s="45"/>
      <c r="B5875" s="35"/>
      <c r="C5875" s="40"/>
      <c r="D5875" s="192" t="s">
        <v>12370</v>
      </c>
      <c r="E5875" s="193" t="s">
        <v>12371</v>
      </c>
      <c r="F5875" s="40"/>
      <c r="G5875" s="40"/>
      <c r="H5875" s="40"/>
      <c r="I5875" s="40"/>
      <c r="J5875" s="40"/>
      <c r="K5875" s="40"/>
      <c r="L5875" s="40"/>
      <c r="M5875" s="40"/>
    </row>
    <row r="5876" spans="1:13" ht="15.75" customHeight="1" x14ac:dyDescent="0.15">
      <c r="A5876" s="45"/>
      <c r="B5876" s="35"/>
      <c r="C5876" s="40"/>
      <c r="D5876" s="192" t="s">
        <v>12372</v>
      </c>
      <c r="E5876" s="193" t="s">
        <v>12373</v>
      </c>
      <c r="F5876" s="40"/>
      <c r="G5876" s="40"/>
      <c r="H5876" s="40"/>
      <c r="I5876" s="40"/>
      <c r="J5876" s="40"/>
      <c r="K5876" s="40"/>
      <c r="L5876" s="40"/>
      <c r="M5876" s="40"/>
    </row>
    <row r="5877" spans="1:13" ht="15.75" customHeight="1" x14ac:dyDescent="0.15">
      <c r="A5877" s="45"/>
      <c r="B5877" s="35"/>
      <c r="C5877" s="40"/>
      <c r="D5877" s="192" t="s">
        <v>12374</v>
      </c>
      <c r="E5877" s="193" t="s">
        <v>12375</v>
      </c>
      <c r="F5877" s="40"/>
      <c r="G5877" s="40"/>
      <c r="H5877" s="40"/>
      <c r="I5877" s="40"/>
      <c r="J5877" s="40"/>
      <c r="K5877" s="40"/>
      <c r="L5877" s="40"/>
      <c r="M5877" s="40"/>
    </row>
    <row r="5878" spans="1:13" ht="15.75" customHeight="1" x14ac:dyDescent="0.15">
      <c r="A5878" s="45"/>
      <c r="B5878" s="35"/>
      <c r="C5878" s="40"/>
      <c r="D5878" s="192" t="s">
        <v>12376</v>
      </c>
      <c r="E5878" s="193" t="s">
        <v>12377</v>
      </c>
      <c r="F5878" s="40"/>
      <c r="G5878" s="40"/>
      <c r="H5878" s="40"/>
      <c r="I5878" s="40"/>
      <c r="J5878" s="40"/>
      <c r="K5878" s="40"/>
      <c r="L5878" s="40"/>
      <c r="M5878" s="40"/>
    </row>
    <row r="5879" spans="1:13" ht="15.75" customHeight="1" x14ac:dyDescent="0.15">
      <c r="A5879" s="45"/>
      <c r="B5879" s="35"/>
      <c r="C5879" s="40"/>
      <c r="D5879" s="192" t="s">
        <v>12378</v>
      </c>
      <c r="E5879" s="193" t="s">
        <v>12379</v>
      </c>
      <c r="F5879" s="40"/>
      <c r="G5879" s="40"/>
      <c r="H5879" s="40"/>
      <c r="I5879" s="40"/>
      <c r="J5879" s="40"/>
      <c r="K5879" s="40"/>
      <c r="L5879" s="40"/>
      <c r="M5879" s="40"/>
    </row>
    <row r="5880" spans="1:13" ht="15.75" customHeight="1" x14ac:dyDescent="0.15">
      <c r="A5880" s="45"/>
      <c r="B5880" s="35"/>
      <c r="C5880" s="40"/>
      <c r="D5880" s="192" t="s">
        <v>12380</v>
      </c>
      <c r="E5880" s="193" t="s">
        <v>12381</v>
      </c>
      <c r="F5880" s="40"/>
      <c r="G5880" s="40"/>
      <c r="H5880" s="40"/>
      <c r="I5880" s="40"/>
      <c r="J5880" s="40"/>
      <c r="K5880" s="40"/>
      <c r="L5880" s="40"/>
      <c r="M5880" s="40"/>
    </row>
    <row r="5881" spans="1:13" ht="15.75" customHeight="1" x14ac:dyDescent="0.15">
      <c r="A5881" s="45"/>
      <c r="B5881" s="35"/>
      <c r="C5881" s="40"/>
      <c r="D5881" s="192" t="s">
        <v>12382</v>
      </c>
      <c r="E5881" s="193" t="s">
        <v>12383</v>
      </c>
      <c r="F5881" s="40"/>
      <c r="G5881" s="40"/>
      <c r="H5881" s="40"/>
      <c r="I5881" s="40"/>
      <c r="J5881" s="40"/>
      <c r="K5881" s="40"/>
      <c r="L5881" s="40"/>
      <c r="M5881" s="40"/>
    </row>
    <row r="5882" spans="1:13" ht="15.75" customHeight="1" x14ac:dyDescent="0.15">
      <c r="A5882" s="45"/>
      <c r="B5882" s="35"/>
      <c r="C5882" s="40"/>
      <c r="D5882" s="192" t="s">
        <v>12384</v>
      </c>
      <c r="E5882" s="193" t="s">
        <v>12385</v>
      </c>
      <c r="F5882" s="40"/>
      <c r="G5882" s="40"/>
      <c r="H5882" s="40"/>
      <c r="I5882" s="40"/>
      <c r="J5882" s="40"/>
      <c r="K5882" s="40"/>
      <c r="L5882" s="40"/>
      <c r="M5882" s="40"/>
    </row>
    <row r="5883" spans="1:13" ht="15.75" customHeight="1" x14ac:dyDescent="0.15">
      <c r="A5883" s="45"/>
      <c r="B5883" s="35"/>
      <c r="C5883" s="40"/>
      <c r="D5883" s="192" t="s">
        <v>12386</v>
      </c>
      <c r="E5883" s="193" t="s">
        <v>12387</v>
      </c>
      <c r="F5883" s="40"/>
      <c r="G5883" s="40"/>
      <c r="H5883" s="40"/>
      <c r="I5883" s="40"/>
      <c r="J5883" s="40"/>
      <c r="K5883" s="40"/>
      <c r="L5883" s="40"/>
      <c r="M5883" s="40"/>
    </row>
    <row r="5884" spans="1:13" ht="15.75" customHeight="1" x14ac:dyDescent="0.15">
      <c r="A5884" s="45"/>
      <c r="B5884" s="35"/>
      <c r="C5884" s="40"/>
      <c r="D5884" s="192" t="s">
        <v>12388</v>
      </c>
      <c r="E5884" s="193" t="s">
        <v>12389</v>
      </c>
      <c r="F5884" s="40"/>
      <c r="G5884" s="40"/>
      <c r="H5884" s="40"/>
      <c r="I5884" s="40"/>
      <c r="J5884" s="40"/>
      <c r="K5884" s="40"/>
      <c r="L5884" s="40"/>
      <c r="M5884" s="40"/>
    </row>
    <row r="5885" spans="1:13" ht="15.75" customHeight="1" x14ac:dyDescent="0.15">
      <c r="A5885" s="45"/>
      <c r="B5885" s="35"/>
      <c r="C5885" s="40"/>
      <c r="D5885" s="192" t="s">
        <v>12390</v>
      </c>
      <c r="E5885" s="193" t="s">
        <v>12391</v>
      </c>
      <c r="F5885" s="40"/>
      <c r="G5885" s="40"/>
      <c r="H5885" s="40"/>
      <c r="I5885" s="40"/>
      <c r="J5885" s="40"/>
      <c r="K5885" s="40"/>
      <c r="L5885" s="40"/>
      <c r="M5885" s="40"/>
    </row>
    <row r="5886" spans="1:13" ht="15.75" customHeight="1" x14ac:dyDescent="0.15">
      <c r="A5886" s="45"/>
      <c r="B5886" s="35"/>
      <c r="C5886" s="40"/>
      <c r="D5886" s="192" t="s">
        <v>12392</v>
      </c>
      <c r="E5886" s="193" t="s">
        <v>12393</v>
      </c>
      <c r="F5886" s="40"/>
      <c r="G5886" s="40"/>
      <c r="H5886" s="40"/>
      <c r="I5886" s="40"/>
      <c r="J5886" s="40"/>
      <c r="K5886" s="40"/>
      <c r="L5886" s="40"/>
      <c r="M5886" s="40"/>
    </row>
    <row r="5887" spans="1:13" ht="15.75" customHeight="1" x14ac:dyDescent="0.15">
      <c r="A5887" s="45"/>
      <c r="B5887" s="35"/>
      <c r="C5887" s="40"/>
      <c r="D5887" s="192" t="s">
        <v>12394</v>
      </c>
      <c r="E5887" s="193" t="s">
        <v>12395</v>
      </c>
      <c r="F5887" s="40"/>
      <c r="G5887" s="40"/>
      <c r="H5887" s="40"/>
      <c r="I5887" s="40"/>
      <c r="J5887" s="40"/>
      <c r="K5887" s="40"/>
      <c r="L5887" s="40"/>
      <c r="M5887" s="40"/>
    </row>
    <row r="5888" spans="1:13" ht="15.75" customHeight="1" x14ac:dyDescent="0.15">
      <c r="A5888" s="45"/>
      <c r="B5888" s="35"/>
      <c r="C5888" s="40"/>
      <c r="D5888" s="192" t="s">
        <v>12396</v>
      </c>
      <c r="E5888" s="193" t="s">
        <v>12397</v>
      </c>
      <c r="F5888" s="40"/>
      <c r="G5888" s="40"/>
      <c r="H5888" s="40"/>
      <c r="I5888" s="40"/>
      <c r="J5888" s="40"/>
      <c r="K5888" s="40"/>
      <c r="L5888" s="40"/>
      <c r="M5888" s="40"/>
    </row>
    <row r="5889" spans="1:13" ht="15.75" customHeight="1" x14ac:dyDescent="0.15">
      <c r="A5889" s="45"/>
      <c r="B5889" s="35"/>
      <c r="C5889" s="40"/>
      <c r="D5889" s="192" t="s">
        <v>12398</v>
      </c>
      <c r="E5889" s="193" t="s">
        <v>12399</v>
      </c>
      <c r="F5889" s="40"/>
      <c r="G5889" s="40"/>
      <c r="H5889" s="40"/>
      <c r="I5889" s="40"/>
      <c r="J5889" s="40"/>
      <c r="K5889" s="40"/>
      <c r="L5889" s="40"/>
      <c r="M5889" s="40"/>
    </row>
    <row r="5890" spans="1:13" ht="15.75" customHeight="1" x14ac:dyDescent="0.15">
      <c r="A5890" s="45"/>
      <c r="B5890" s="35"/>
      <c r="C5890" s="40"/>
      <c r="D5890" s="192" t="s">
        <v>12400</v>
      </c>
      <c r="E5890" s="193" t="s">
        <v>12401</v>
      </c>
      <c r="F5890" s="40"/>
      <c r="G5890" s="40"/>
      <c r="H5890" s="40"/>
      <c r="I5890" s="40"/>
      <c r="J5890" s="40"/>
      <c r="K5890" s="40"/>
      <c r="L5890" s="40"/>
      <c r="M5890" s="40"/>
    </row>
    <row r="5891" spans="1:13" ht="15.75" customHeight="1" x14ac:dyDescent="0.15">
      <c r="A5891" s="45"/>
      <c r="B5891" s="35"/>
      <c r="C5891" s="40"/>
      <c r="D5891" s="192" t="s">
        <v>12402</v>
      </c>
      <c r="E5891" s="193" t="s">
        <v>12403</v>
      </c>
      <c r="F5891" s="40"/>
      <c r="G5891" s="40"/>
      <c r="H5891" s="40"/>
      <c r="I5891" s="40"/>
      <c r="J5891" s="40"/>
      <c r="K5891" s="40"/>
      <c r="L5891" s="40"/>
      <c r="M5891" s="40"/>
    </row>
    <row r="5892" spans="1:13" ht="15.75" customHeight="1" x14ac:dyDescent="0.15">
      <c r="A5892" s="45"/>
      <c r="B5892" s="35"/>
      <c r="C5892" s="40"/>
      <c r="D5892" s="192" t="s">
        <v>12404</v>
      </c>
      <c r="E5892" s="193" t="s">
        <v>12405</v>
      </c>
      <c r="F5892" s="40"/>
      <c r="G5892" s="40"/>
      <c r="H5892" s="40"/>
      <c r="I5892" s="40"/>
      <c r="J5892" s="40"/>
      <c r="K5892" s="40"/>
      <c r="L5892" s="40"/>
      <c r="M5892" s="40"/>
    </row>
    <row r="5893" spans="1:13" ht="15.75" customHeight="1" x14ac:dyDescent="0.15">
      <c r="A5893" s="45"/>
      <c r="B5893" s="35"/>
      <c r="C5893" s="40"/>
      <c r="D5893" s="192" t="s">
        <v>12406</v>
      </c>
      <c r="E5893" s="193" t="s">
        <v>12407</v>
      </c>
      <c r="F5893" s="40"/>
      <c r="G5893" s="40"/>
      <c r="H5893" s="40"/>
      <c r="I5893" s="40"/>
      <c r="J5893" s="40"/>
      <c r="K5893" s="40"/>
      <c r="L5893" s="40"/>
      <c r="M5893" s="40"/>
    </row>
    <row r="5894" spans="1:13" ht="15.75" customHeight="1" x14ac:dyDescent="0.15">
      <c r="A5894" s="45"/>
      <c r="B5894" s="35"/>
      <c r="C5894" s="40"/>
      <c r="D5894" s="192" t="s">
        <v>12408</v>
      </c>
      <c r="E5894" s="193" t="s">
        <v>12409</v>
      </c>
      <c r="F5894" s="40"/>
      <c r="G5894" s="40"/>
      <c r="H5894" s="40"/>
      <c r="I5894" s="40"/>
      <c r="J5894" s="40"/>
      <c r="K5894" s="40"/>
      <c r="L5894" s="40"/>
      <c r="M5894" s="40"/>
    </row>
    <row r="5895" spans="1:13" ht="15.75" customHeight="1" x14ac:dyDescent="0.15">
      <c r="A5895" s="45"/>
      <c r="B5895" s="35"/>
      <c r="C5895" s="40"/>
      <c r="D5895" s="192" t="s">
        <v>12410</v>
      </c>
      <c r="E5895" s="193" t="s">
        <v>12411</v>
      </c>
      <c r="F5895" s="40"/>
      <c r="G5895" s="40"/>
      <c r="H5895" s="40"/>
      <c r="I5895" s="40"/>
      <c r="J5895" s="40"/>
      <c r="K5895" s="40"/>
      <c r="L5895" s="40"/>
      <c r="M5895" s="40"/>
    </row>
    <row r="5896" spans="1:13" ht="15.75" customHeight="1" x14ac:dyDescent="0.15">
      <c r="A5896" s="45"/>
      <c r="B5896" s="35"/>
      <c r="C5896" s="40"/>
      <c r="D5896" s="192" t="s">
        <v>12412</v>
      </c>
      <c r="E5896" s="193" t="s">
        <v>12413</v>
      </c>
      <c r="F5896" s="40"/>
      <c r="G5896" s="40"/>
      <c r="H5896" s="40"/>
      <c r="I5896" s="40"/>
      <c r="J5896" s="40"/>
      <c r="K5896" s="40"/>
      <c r="L5896" s="40"/>
      <c r="M5896" s="40"/>
    </row>
    <row r="5897" spans="1:13" ht="15.75" customHeight="1" x14ac:dyDescent="0.15">
      <c r="A5897" s="45"/>
      <c r="B5897" s="35"/>
      <c r="C5897" s="40"/>
      <c r="D5897" s="192" t="s">
        <v>12414</v>
      </c>
      <c r="E5897" s="193" t="s">
        <v>12415</v>
      </c>
      <c r="F5897" s="40"/>
      <c r="G5897" s="40"/>
      <c r="H5897" s="40"/>
      <c r="I5897" s="40"/>
      <c r="J5897" s="40"/>
      <c r="K5897" s="40"/>
      <c r="L5897" s="40"/>
      <c r="M5897" s="40"/>
    </row>
    <row r="5898" spans="1:13" ht="15.75" customHeight="1" x14ac:dyDescent="0.15">
      <c r="A5898" s="45"/>
      <c r="B5898" s="35"/>
      <c r="C5898" s="40"/>
      <c r="D5898" s="192" t="s">
        <v>12416</v>
      </c>
      <c r="E5898" s="193" t="s">
        <v>12417</v>
      </c>
      <c r="F5898" s="40"/>
      <c r="G5898" s="40"/>
      <c r="H5898" s="40"/>
      <c r="I5898" s="40"/>
      <c r="J5898" s="40"/>
      <c r="K5898" s="40"/>
      <c r="L5898" s="40"/>
      <c r="M5898" s="40"/>
    </row>
    <row r="5899" spans="1:13" ht="15.75" customHeight="1" x14ac:dyDescent="0.15">
      <c r="A5899" s="45"/>
      <c r="B5899" s="35"/>
      <c r="C5899" s="40"/>
      <c r="D5899" s="192" t="s">
        <v>12418</v>
      </c>
      <c r="E5899" s="193" t="s">
        <v>12419</v>
      </c>
      <c r="F5899" s="40"/>
      <c r="G5899" s="40"/>
      <c r="H5899" s="40"/>
      <c r="I5899" s="40"/>
      <c r="J5899" s="40"/>
      <c r="K5899" s="40"/>
      <c r="L5899" s="40"/>
      <c r="M5899" s="40"/>
    </row>
    <row r="5900" spans="1:13" ht="15.75" customHeight="1" x14ac:dyDescent="0.15">
      <c r="A5900" s="45"/>
      <c r="B5900" s="35"/>
      <c r="C5900" s="40"/>
      <c r="D5900" s="192" t="s">
        <v>12420</v>
      </c>
      <c r="E5900" s="193" t="s">
        <v>12421</v>
      </c>
      <c r="F5900" s="40"/>
      <c r="G5900" s="40"/>
      <c r="H5900" s="40"/>
      <c r="I5900" s="40"/>
      <c r="J5900" s="40"/>
      <c r="K5900" s="40"/>
      <c r="L5900" s="40"/>
      <c r="M5900" s="40"/>
    </row>
    <row r="5901" spans="1:13" ht="15.75" customHeight="1" x14ac:dyDescent="0.15">
      <c r="A5901" s="45"/>
      <c r="B5901" s="35"/>
      <c r="C5901" s="40"/>
      <c r="D5901" s="192" t="s">
        <v>12422</v>
      </c>
      <c r="E5901" s="193" t="s">
        <v>12423</v>
      </c>
      <c r="F5901" s="40"/>
      <c r="G5901" s="40"/>
      <c r="H5901" s="40"/>
      <c r="I5901" s="40"/>
      <c r="J5901" s="40"/>
      <c r="K5901" s="40"/>
      <c r="L5901" s="40"/>
      <c r="M5901" s="40"/>
    </row>
    <row r="5902" spans="1:13" ht="15.75" customHeight="1" x14ac:dyDescent="0.15">
      <c r="A5902" s="45"/>
      <c r="B5902" s="35"/>
      <c r="C5902" s="40"/>
      <c r="D5902" s="192" t="s">
        <v>12424</v>
      </c>
      <c r="E5902" s="193" t="s">
        <v>12425</v>
      </c>
      <c r="F5902" s="40"/>
      <c r="G5902" s="40"/>
      <c r="H5902" s="40"/>
      <c r="I5902" s="40"/>
      <c r="J5902" s="40"/>
      <c r="K5902" s="40"/>
      <c r="L5902" s="40"/>
      <c r="M5902" s="40"/>
    </row>
    <row r="5903" spans="1:13" ht="15.75" customHeight="1" x14ac:dyDescent="0.15">
      <c r="A5903" s="45"/>
      <c r="B5903" s="35"/>
      <c r="C5903" s="40"/>
      <c r="D5903" s="192" t="s">
        <v>12426</v>
      </c>
      <c r="E5903" s="193" t="s">
        <v>12427</v>
      </c>
      <c r="F5903" s="40"/>
      <c r="G5903" s="40"/>
      <c r="H5903" s="40"/>
      <c r="I5903" s="40"/>
      <c r="J5903" s="40"/>
      <c r="K5903" s="40"/>
      <c r="L5903" s="40"/>
      <c r="M5903" s="40"/>
    </row>
    <row r="5904" spans="1:13" ht="15.75" customHeight="1" x14ac:dyDescent="0.15">
      <c r="A5904" s="45"/>
      <c r="B5904" s="35"/>
      <c r="C5904" s="40"/>
      <c r="D5904" s="192" t="s">
        <v>12428</v>
      </c>
      <c r="E5904" s="193" t="s">
        <v>12429</v>
      </c>
      <c r="F5904" s="40"/>
      <c r="G5904" s="40"/>
      <c r="H5904" s="40"/>
      <c r="I5904" s="40"/>
      <c r="J5904" s="40"/>
      <c r="K5904" s="40"/>
      <c r="L5904" s="40"/>
      <c r="M5904" s="40"/>
    </row>
    <row r="5905" spans="1:13" ht="15.75" customHeight="1" x14ac:dyDescent="0.15">
      <c r="A5905" s="45"/>
      <c r="B5905" s="35"/>
      <c r="C5905" s="40"/>
      <c r="D5905" s="192" t="s">
        <v>12430</v>
      </c>
      <c r="E5905" s="193" t="s">
        <v>12431</v>
      </c>
      <c r="F5905" s="40"/>
      <c r="G5905" s="40"/>
      <c r="H5905" s="40"/>
      <c r="I5905" s="40"/>
      <c r="J5905" s="40"/>
      <c r="K5905" s="40"/>
      <c r="L5905" s="40"/>
      <c r="M5905" s="40"/>
    </row>
    <row r="5906" spans="1:13" ht="15.75" customHeight="1" x14ac:dyDescent="0.15">
      <c r="A5906" s="45"/>
      <c r="B5906" s="35"/>
      <c r="C5906" s="40"/>
      <c r="D5906" s="192" t="s">
        <v>12432</v>
      </c>
      <c r="E5906" s="193" t="s">
        <v>12433</v>
      </c>
      <c r="F5906" s="40"/>
      <c r="G5906" s="40"/>
      <c r="H5906" s="40"/>
      <c r="I5906" s="40"/>
      <c r="J5906" s="40"/>
      <c r="K5906" s="40"/>
      <c r="L5906" s="40"/>
      <c r="M5906" s="40"/>
    </row>
    <row r="5907" spans="1:13" ht="15.75" customHeight="1" x14ac:dyDescent="0.15">
      <c r="A5907" s="45"/>
      <c r="B5907" s="35"/>
      <c r="C5907" s="40"/>
      <c r="D5907" s="192" t="s">
        <v>12434</v>
      </c>
      <c r="E5907" s="193" t="s">
        <v>12435</v>
      </c>
      <c r="F5907" s="40"/>
      <c r="G5907" s="40"/>
      <c r="H5907" s="40"/>
      <c r="I5907" s="40"/>
      <c r="J5907" s="40"/>
      <c r="K5907" s="40"/>
      <c r="L5907" s="40"/>
      <c r="M5907" s="40"/>
    </row>
    <row r="5908" spans="1:13" ht="15.75" customHeight="1" x14ac:dyDescent="0.15">
      <c r="A5908" s="45"/>
      <c r="B5908" s="35"/>
      <c r="C5908" s="40"/>
      <c r="D5908" s="192" t="s">
        <v>12436</v>
      </c>
      <c r="E5908" s="193" t="s">
        <v>12437</v>
      </c>
      <c r="F5908" s="40"/>
      <c r="G5908" s="40"/>
      <c r="H5908" s="40"/>
      <c r="I5908" s="40"/>
      <c r="J5908" s="40"/>
      <c r="K5908" s="40"/>
      <c r="L5908" s="40"/>
      <c r="M5908" s="40"/>
    </row>
    <row r="5909" spans="1:13" ht="15.75" customHeight="1" x14ac:dyDescent="0.15">
      <c r="A5909" s="45"/>
      <c r="B5909" s="35"/>
      <c r="C5909" s="40"/>
      <c r="D5909" s="192" t="s">
        <v>12438</v>
      </c>
      <c r="E5909" s="193" t="s">
        <v>12439</v>
      </c>
      <c r="F5909" s="40"/>
      <c r="G5909" s="40"/>
      <c r="H5909" s="40"/>
      <c r="I5909" s="40"/>
      <c r="J5909" s="40"/>
      <c r="K5909" s="40"/>
      <c r="L5909" s="40"/>
      <c r="M5909" s="40"/>
    </row>
    <row r="5910" spans="1:13" ht="15.75" customHeight="1" x14ac:dyDescent="0.15">
      <c r="A5910" s="45"/>
      <c r="B5910" s="35"/>
      <c r="C5910" s="40"/>
      <c r="D5910" s="192" t="s">
        <v>12440</v>
      </c>
      <c r="E5910" s="193" t="s">
        <v>12441</v>
      </c>
      <c r="F5910" s="40"/>
      <c r="G5910" s="40"/>
      <c r="H5910" s="40"/>
      <c r="I5910" s="40"/>
      <c r="J5910" s="40"/>
      <c r="K5910" s="40"/>
      <c r="L5910" s="40"/>
      <c r="M5910" s="40"/>
    </row>
    <row r="5911" spans="1:13" ht="15.75" customHeight="1" x14ac:dyDescent="0.15">
      <c r="A5911" s="45"/>
      <c r="B5911" s="35"/>
      <c r="C5911" s="40"/>
      <c r="D5911" s="192" t="s">
        <v>12442</v>
      </c>
      <c r="E5911" s="193" t="s">
        <v>12443</v>
      </c>
      <c r="F5911" s="40"/>
      <c r="G5911" s="40"/>
      <c r="H5911" s="40"/>
      <c r="I5911" s="40"/>
      <c r="J5911" s="40"/>
      <c r="K5911" s="40"/>
      <c r="L5911" s="40"/>
      <c r="M5911" s="40"/>
    </row>
    <row r="5912" spans="1:13" ht="15.75" customHeight="1" x14ac:dyDescent="0.15">
      <c r="A5912" s="45"/>
      <c r="B5912" s="35"/>
      <c r="C5912" s="40"/>
      <c r="D5912" s="192" t="s">
        <v>12444</v>
      </c>
      <c r="E5912" s="193" t="s">
        <v>12445</v>
      </c>
      <c r="F5912" s="40"/>
      <c r="G5912" s="40"/>
      <c r="H5912" s="40"/>
      <c r="I5912" s="40"/>
      <c r="J5912" s="40"/>
      <c r="K5912" s="40"/>
      <c r="L5912" s="40"/>
      <c r="M5912" s="40"/>
    </row>
    <row r="5913" spans="1:13" ht="15.75" customHeight="1" x14ac:dyDescent="0.15">
      <c r="A5913" s="45"/>
      <c r="B5913" s="35"/>
      <c r="C5913" s="40"/>
      <c r="D5913" s="192" t="s">
        <v>12446</v>
      </c>
      <c r="E5913" s="193" t="s">
        <v>12447</v>
      </c>
      <c r="F5913" s="40"/>
      <c r="G5913" s="40"/>
      <c r="H5913" s="40"/>
      <c r="I5913" s="40"/>
      <c r="J5913" s="40"/>
      <c r="K5913" s="40"/>
      <c r="L5913" s="40"/>
      <c r="M5913" s="40"/>
    </row>
    <row r="5914" spans="1:13" ht="15.75" customHeight="1" x14ac:dyDescent="0.15">
      <c r="A5914" s="45"/>
      <c r="B5914" s="35"/>
      <c r="C5914" s="40"/>
      <c r="D5914" s="192" t="s">
        <v>12448</v>
      </c>
      <c r="E5914" s="193" t="s">
        <v>12449</v>
      </c>
      <c r="F5914" s="40"/>
      <c r="G5914" s="40"/>
      <c r="H5914" s="40"/>
      <c r="I5914" s="40"/>
      <c r="J5914" s="40"/>
      <c r="K5914" s="40"/>
      <c r="L5914" s="40"/>
      <c r="M5914" s="40"/>
    </row>
    <row r="5915" spans="1:13" ht="15.75" customHeight="1" x14ac:dyDescent="0.15">
      <c r="A5915" s="45"/>
      <c r="B5915" s="35"/>
      <c r="C5915" s="40"/>
      <c r="D5915" s="192" t="s">
        <v>12450</v>
      </c>
      <c r="E5915" s="193" t="s">
        <v>12451</v>
      </c>
      <c r="F5915" s="40"/>
      <c r="G5915" s="40"/>
      <c r="H5915" s="40"/>
      <c r="I5915" s="40"/>
      <c r="J5915" s="40"/>
      <c r="K5915" s="40"/>
      <c r="L5915" s="40"/>
      <c r="M5915" s="40"/>
    </row>
    <row r="5916" spans="1:13" ht="15.75" customHeight="1" x14ac:dyDescent="0.15">
      <c r="A5916" s="45"/>
      <c r="B5916" s="35"/>
      <c r="C5916" s="40"/>
      <c r="D5916" s="192" t="s">
        <v>12452</v>
      </c>
      <c r="E5916" s="193" t="s">
        <v>12453</v>
      </c>
      <c r="F5916" s="40"/>
      <c r="G5916" s="40"/>
      <c r="H5916" s="40"/>
      <c r="I5916" s="40"/>
      <c r="J5916" s="40"/>
      <c r="K5916" s="40"/>
      <c r="L5916" s="40"/>
      <c r="M5916" s="40"/>
    </row>
    <row r="5917" spans="1:13" ht="15.75" customHeight="1" x14ac:dyDescent="0.15">
      <c r="A5917" s="45"/>
      <c r="B5917" s="35"/>
      <c r="C5917" s="40"/>
      <c r="D5917" s="192" t="s">
        <v>12454</v>
      </c>
      <c r="E5917" s="193" t="s">
        <v>12455</v>
      </c>
      <c r="F5917" s="40"/>
      <c r="G5917" s="40"/>
      <c r="H5917" s="40"/>
      <c r="I5917" s="40"/>
      <c r="J5917" s="40"/>
      <c r="K5917" s="40"/>
      <c r="L5917" s="40"/>
      <c r="M5917" s="40"/>
    </row>
    <row r="5918" spans="1:13" ht="15.75" customHeight="1" x14ac:dyDescent="0.15">
      <c r="A5918" s="45"/>
      <c r="B5918" s="35"/>
      <c r="C5918" s="40"/>
      <c r="D5918" s="192" t="s">
        <v>12456</v>
      </c>
      <c r="E5918" s="193" t="s">
        <v>12457</v>
      </c>
      <c r="F5918" s="40"/>
      <c r="G5918" s="40"/>
      <c r="H5918" s="40"/>
      <c r="I5918" s="40"/>
      <c r="J5918" s="40"/>
      <c r="K5918" s="40"/>
      <c r="L5918" s="40"/>
      <c r="M5918" s="40"/>
    </row>
    <row r="5919" spans="1:13" ht="15.75" customHeight="1" x14ac:dyDescent="0.15">
      <c r="A5919" s="45"/>
      <c r="B5919" s="35"/>
      <c r="C5919" s="40"/>
      <c r="D5919" s="192" t="s">
        <v>12458</v>
      </c>
      <c r="E5919" s="193" t="s">
        <v>12459</v>
      </c>
      <c r="F5919" s="40"/>
      <c r="G5919" s="40"/>
      <c r="H5919" s="40"/>
      <c r="I5919" s="40"/>
      <c r="J5919" s="40"/>
      <c r="K5919" s="40"/>
      <c r="L5919" s="40"/>
      <c r="M5919" s="40"/>
    </row>
    <row r="5920" spans="1:13" ht="15.75" customHeight="1" x14ac:dyDescent="0.15">
      <c r="A5920" s="45"/>
      <c r="B5920" s="35"/>
      <c r="C5920" s="40"/>
      <c r="D5920" s="192" t="s">
        <v>11778</v>
      </c>
      <c r="E5920" s="193" t="s">
        <v>12460</v>
      </c>
      <c r="F5920" s="40"/>
      <c r="G5920" s="40"/>
      <c r="H5920" s="40"/>
      <c r="I5920" s="40"/>
      <c r="J5920" s="40"/>
      <c r="K5920" s="40"/>
      <c r="L5920" s="40"/>
      <c r="M5920" s="40"/>
    </row>
    <row r="5921" spans="1:13" ht="15.75" customHeight="1" x14ac:dyDescent="0.15">
      <c r="A5921" s="45"/>
      <c r="B5921" s="35"/>
      <c r="C5921" s="40"/>
      <c r="D5921" s="192" t="s">
        <v>12461</v>
      </c>
      <c r="E5921" s="193" t="s">
        <v>12462</v>
      </c>
      <c r="F5921" s="40"/>
      <c r="G5921" s="40"/>
      <c r="H5921" s="40"/>
      <c r="I5921" s="40"/>
      <c r="J5921" s="40"/>
      <c r="K5921" s="40"/>
      <c r="L5921" s="40"/>
      <c r="M5921" s="40"/>
    </row>
    <row r="5922" spans="1:13" ht="15.75" customHeight="1" x14ac:dyDescent="0.15">
      <c r="A5922" s="45"/>
      <c r="B5922" s="35"/>
      <c r="C5922" s="40"/>
      <c r="D5922" s="192" t="s">
        <v>12463</v>
      </c>
      <c r="E5922" s="193" t="s">
        <v>12464</v>
      </c>
      <c r="F5922" s="40"/>
      <c r="G5922" s="40"/>
      <c r="H5922" s="40"/>
      <c r="I5922" s="40"/>
      <c r="J5922" s="40"/>
      <c r="K5922" s="40"/>
      <c r="L5922" s="40"/>
      <c r="M5922" s="40"/>
    </row>
    <row r="5923" spans="1:13" ht="15.75" customHeight="1" x14ac:dyDescent="0.15">
      <c r="A5923" s="45"/>
      <c r="B5923" s="35"/>
      <c r="C5923" s="40"/>
      <c r="D5923" s="192" t="s">
        <v>12465</v>
      </c>
      <c r="E5923" s="193" t="s">
        <v>12466</v>
      </c>
      <c r="F5923" s="40"/>
      <c r="G5923" s="40"/>
      <c r="H5923" s="40"/>
      <c r="I5923" s="40"/>
      <c r="J5923" s="40"/>
      <c r="K5923" s="40"/>
      <c r="L5923" s="40"/>
      <c r="M5923" s="40"/>
    </row>
    <row r="5924" spans="1:13" ht="15.75" customHeight="1" x14ac:dyDescent="0.15">
      <c r="A5924" s="45"/>
      <c r="B5924" s="35"/>
      <c r="C5924" s="40"/>
      <c r="D5924" s="192" t="s">
        <v>12467</v>
      </c>
      <c r="E5924" s="193" t="s">
        <v>12468</v>
      </c>
      <c r="F5924" s="40"/>
      <c r="G5924" s="40"/>
      <c r="H5924" s="40"/>
      <c r="I5924" s="40"/>
      <c r="J5924" s="40"/>
      <c r="K5924" s="40"/>
      <c r="L5924" s="40"/>
      <c r="M5924" s="40"/>
    </row>
    <row r="5925" spans="1:13" ht="15.75" customHeight="1" x14ac:dyDescent="0.15">
      <c r="A5925" s="45"/>
      <c r="B5925" s="35"/>
      <c r="C5925" s="40"/>
      <c r="D5925" s="192" t="s">
        <v>12469</v>
      </c>
      <c r="E5925" s="193" t="s">
        <v>12470</v>
      </c>
      <c r="F5925" s="40"/>
      <c r="G5925" s="40"/>
      <c r="H5925" s="40"/>
      <c r="I5925" s="40"/>
      <c r="J5925" s="40"/>
      <c r="K5925" s="40"/>
      <c r="L5925" s="40"/>
      <c r="M5925" s="40"/>
    </row>
    <row r="5926" spans="1:13" ht="15.75" customHeight="1" x14ac:dyDescent="0.15">
      <c r="A5926" s="45"/>
      <c r="B5926" s="35"/>
      <c r="C5926" s="40"/>
      <c r="D5926" s="192" t="s">
        <v>12471</v>
      </c>
      <c r="E5926" s="193" t="s">
        <v>12472</v>
      </c>
      <c r="F5926" s="40"/>
      <c r="G5926" s="40"/>
      <c r="H5926" s="40"/>
      <c r="I5926" s="40"/>
      <c r="J5926" s="40"/>
      <c r="K5926" s="40"/>
      <c r="L5926" s="40"/>
      <c r="M5926" s="40"/>
    </row>
    <row r="5927" spans="1:13" ht="15.75" customHeight="1" x14ac:dyDescent="0.15">
      <c r="A5927" s="45"/>
      <c r="B5927" s="35"/>
      <c r="C5927" s="40"/>
      <c r="D5927" s="192" t="s">
        <v>12473</v>
      </c>
      <c r="E5927" s="193" t="s">
        <v>12474</v>
      </c>
      <c r="F5927" s="40"/>
      <c r="G5927" s="40"/>
      <c r="H5927" s="40"/>
      <c r="I5927" s="40"/>
      <c r="J5927" s="40"/>
      <c r="K5927" s="40"/>
      <c r="L5927" s="40"/>
      <c r="M5927" s="40"/>
    </row>
    <row r="5928" spans="1:13" ht="15.75" customHeight="1" x14ac:dyDescent="0.15">
      <c r="A5928" s="45"/>
      <c r="B5928" s="35"/>
      <c r="C5928" s="40"/>
      <c r="D5928" s="192" t="s">
        <v>12475</v>
      </c>
      <c r="E5928" s="193" t="s">
        <v>12476</v>
      </c>
      <c r="F5928" s="40"/>
      <c r="G5928" s="40"/>
      <c r="H5928" s="40"/>
      <c r="I5928" s="40"/>
      <c r="J5928" s="40"/>
      <c r="K5928" s="40"/>
      <c r="L5928" s="40"/>
      <c r="M5928" s="40"/>
    </row>
    <row r="5929" spans="1:13" ht="15.75" customHeight="1" x14ac:dyDescent="0.15">
      <c r="A5929" s="45"/>
      <c r="B5929" s="35"/>
      <c r="C5929" s="40"/>
      <c r="D5929" s="192" t="s">
        <v>12477</v>
      </c>
      <c r="E5929" s="193" t="s">
        <v>12478</v>
      </c>
      <c r="F5929" s="40"/>
      <c r="G5929" s="40"/>
      <c r="H5929" s="40"/>
      <c r="I5929" s="40"/>
      <c r="J5929" s="40"/>
      <c r="K5929" s="40"/>
      <c r="L5929" s="40"/>
      <c r="M5929" s="40"/>
    </row>
    <row r="5930" spans="1:13" ht="15.75" customHeight="1" x14ac:dyDescent="0.15">
      <c r="A5930" s="45"/>
      <c r="B5930" s="35"/>
      <c r="C5930" s="40"/>
      <c r="D5930" s="192" t="s">
        <v>12479</v>
      </c>
      <c r="E5930" s="193" t="s">
        <v>12480</v>
      </c>
      <c r="F5930" s="40"/>
      <c r="G5930" s="40"/>
      <c r="H5930" s="40"/>
      <c r="I5930" s="40"/>
      <c r="J5930" s="40"/>
      <c r="K5930" s="40"/>
      <c r="L5930" s="40"/>
      <c r="M5930" s="40"/>
    </row>
    <row r="5931" spans="1:13" ht="15.75" customHeight="1" x14ac:dyDescent="0.15">
      <c r="A5931" s="45"/>
      <c r="B5931" s="35"/>
      <c r="C5931" s="40"/>
      <c r="D5931" s="192" t="s">
        <v>12481</v>
      </c>
      <c r="E5931" s="193" t="s">
        <v>12482</v>
      </c>
      <c r="F5931" s="40"/>
      <c r="G5931" s="40"/>
      <c r="H5931" s="40"/>
      <c r="I5931" s="40"/>
      <c r="J5931" s="40"/>
      <c r="K5931" s="40"/>
      <c r="L5931" s="40"/>
      <c r="M5931" s="40"/>
    </row>
    <row r="5932" spans="1:13" ht="15.75" customHeight="1" x14ac:dyDescent="0.15">
      <c r="A5932" s="45"/>
      <c r="B5932" s="35"/>
      <c r="C5932" s="40"/>
      <c r="D5932" s="192" t="s">
        <v>12483</v>
      </c>
      <c r="E5932" s="193" t="s">
        <v>12484</v>
      </c>
      <c r="F5932" s="40"/>
      <c r="G5932" s="40"/>
      <c r="H5932" s="40"/>
      <c r="I5932" s="40"/>
      <c r="J5932" s="40"/>
      <c r="K5932" s="40"/>
      <c r="L5932" s="40"/>
      <c r="M5932" s="40"/>
    </row>
    <row r="5933" spans="1:13" ht="15.75" customHeight="1" x14ac:dyDescent="0.15">
      <c r="A5933" s="45"/>
      <c r="B5933" s="35"/>
      <c r="C5933" s="40"/>
      <c r="D5933" s="192" t="s">
        <v>12485</v>
      </c>
      <c r="E5933" s="193" t="s">
        <v>12486</v>
      </c>
      <c r="F5933" s="40"/>
      <c r="G5933" s="40"/>
      <c r="H5933" s="40"/>
      <c r="I5933" s="40"/>
      <c r="J5933" s="40"/>
      <c r="K5933" s="40"/>
      <c r="L5933" s="40"/>
      <c r="M5933" s="40"/>
    </row>
    <row r="5934" spans="1:13" ht="15.75" customHeight="1" x14ac:dyDescent="0.15">
      <c r="A5934" s="45"/>
      <c r="B5934" s="35"/>
      <c r="C5934" s="40"/>
      <c r="D5934" s="192" t="s">
        <v>12487</v>
      </c>
      <c r="E5934" s="193" t="s">
        <v>12488</v>
      </c>
      <c r="F5934" s="40"/>
      <c r="G5934" s="40"/>
      <c r="H5934" s="40"/>
      <c r="I5934" s="40"/>
      <c r="J5934" s="40"/>
      <c r="K5934" s="40"/>
      <c r="L5934" s="40"/>
      <c r="M5934" s="40"/>
    </row>
    <row r="5935" spans="1:13" ht="15.75" customHeight="1" x14ac:dyDescent="0.15">
      <c r="A5935" s="45"/>
      <c r="B5935" s="35"/>
      <c r="C5935" s="40"/>
      <c r="D5935" s="192" t="s">
        <v>12489</v>
      </c>
      <c r="E5935" s="193" t="s">
        <v>12490</v>
      </c>
      <c r="F5935" s="40"/>
      <c r="G5935" s="40"/>
      <c r="H5935" s="40"/>
      <c r="I5935" s="40"/>
      <c r="J5935" s="40"/>
      <c r="K5935" s="40"/>
      <c r="L5935" s="40"/>
      <c r="M5935" s="40"/>
    </row>
    <row r="5936" spans="1:13" ht="15.75" customHeight="1" x14ac:dyDescent="0.15">
      <c r="A5936" s="45"/>
      <c r="B5936" s="35"/>
      <c r="C5936" s="40"/>
      <c r="D5936" s="192" t="s">
        <v>12491</v>
      </c>
      <c r="E5936" s="193" t="s">
        <v>12492</v>
      </c>
      <c r="F5936" s="40"/>
      <c r="G5936" s="40"/>
      <c r="H5936" s="40"/>
      <c r="I5936" s="40"/>
      <c r="J5936" s="40"/>
      <c r="K5936" s="40"/>
      <c r="L5936" s="40"/>
      <c r="M5936" s="40"/>
    </row>
    <row r="5937" spans="1:13" ht="15.75" customHeight="1" x14ac:dyDescent="0.15">
      <c r="A5937" s="45"/>
      <c r="B5937" s="35"/>
      <c r="C5937" s="40"/>
      <c r="D5937" s="192" t="s">
        <v>12493</v>
      </c>
      <c r="E5937" s="193" t="s">
        <v>12494</v>
      </c>
      <c r="F5937" s="40"/>
      <c r="G5937" s="40"/>
      <c r="H5937" s="40"/>
      <c r="I5937" s="40"/>
      <c r="J5937" s="40"/>
      <c r="K5937" s="40"/>
      <c r="L5937" s="40"/>
      <c r="M5937" s="40"/>
    </row>
    <row r="5938" spans="1:13" ht="15.75" customHeight="1" x14ac:dyDescent="0.15">
      <c r="A5938" s="45"/>
      <c r="B5938" s="35"/>
      <c r="C5938" s="40"/>
      <c r="D5938" s="192" t="s">
        <v>12495</v>
      </c>
      <c r="E5938" s="193" t="s">
        <v>12496</v>
      </c>
      <c r="F5938" s="40"/>
      <c r="G5938" s="40"/>
      <c r="H5938" s="40"/>
      <c r="I5938" s="40"/>
      <c r="J5938" s="40"/>
      <c r="K5938" s="40"/>
      <c r="L5938" s="40"/>
      <c r="M5938" s="40"/>
    </row>
    <row r="5939" spans="1:13" ht="15.75" customHeight="1" x14ac:dyDescent="0.15">
      <c r="A5939" s="45"/>
      <c r="B5939" s="35"/>
      <c r="C5939" s="40"/>
      <c r="D5939" s="192" t="s">
        <v>12497</v>
      </c>
      <c r="E5939" s="193" t="s">
        <v>12498</v>
      </c>
      <c r="F5939" s="40"/>
      <c r="G5939" s="40"/>
      <c r="H5939" s="40"/>
      <c r="I5939" s="40"/>
      <c r="J5939" s="40"/>
      <c r="K5939" s="40"/>
      <c r="L5939" s="40"/>
      <c r="M5939" s="40"/>
    </row>
    <row r="5940" spans="1:13" ht="15.75" customHeight="1" x14ac:dyDescent="0.15">
      <c r="A5940" s="45"/>
      <c r="B5940" s="35"/>
      <c r="C5940" s="40"/>
      <c r="D5940" s="192" t="s">
        <v>12499</v>
      </c>
      <c r="E5940" s="193" t="s">
        <v>12500</v>
      </c>
      <c r="F5940" s="40"/>
      <c r="G5940" s="40"/>
      <c r="H5940" s="40"/>
      <c r="I5940" s="40"/>
      <c r="J5940" s="40"/>
      <c r="K5940" s="40"/>
      <c r="L5940" s="40"/>
      <c r="M5940" s="40"/>
    </row>
    <row r="5941" spans="1:13" ht="15.75" customHeight="1" x14ac:dyDescent="0.15">
      <c r="A5941" s="45"/>
      <c r="B5941" s="35"/>
      <c r="C5941" s="40"/>
      <c r="D5941" s="192" t="s">
        <v>12501</v>
      </c>
      <c r="E5941" s="193" t="s">
        <v>12502</v>
      </c>
      <c r="F5941" s="40"/>
      <c r="G5941" s="40"/>
      <c r="H5941" s="40"/>
      <c r="I5941" s="40"/>
      <c r="J5941" s="40"/>
      <c r="K5941" s="40"/>
      <c r="L5941" s="40"/>
      <c r="M5941" s="40"/>
    </row>
    <row r="5942" spans="1:13" ht="15.75" customHeight="1" x14ac:dyDescent="0.15">
      <c r="A5942" s="45"/>
      <c r="B5942" s="35"/>
      <c r="C5942" s="40"/>
      <c r="D5942" s="192" t="s">
        <v>12503</v>
      </c>
      <c r="E5942" s="193" t="s">
        <v>12504</v>
      </c>
      <c r="F5942" s="40"/>
      <c r="G5942" s="40"/>
      <c r="H5942" s="40"/>
      <c r="I5942" s="40"/>
      <c r="J5942" s="40"/>
      <c r="K5942" s="40"/>
      <c r="L5942" s="40"/>
      <c r="M5942" s="40"/>
    </row>
    <row r="5943" spans="1:13" ht="15.75" customHeight="1" x14ac:dyDescent="0.15">
      <c r="A5943" s="45"/>
      <c r="B5943" s="35"/>
      <c r="C5943" s="40"/>
      <c r="D5943" s="192" t="s">
        <v>12505</v>
      </c>
      <c r="E5943" s="193" t="s">
        <v>12506</v>
      </c>
      <c r="F5943" s="40"/>
      <c r="G5943" s="40"/>
      <c r="H5943" s="40"/>
      <c r="I5943" s="40"/>
      <c r="J5943" s="40"/>
      <c r="K5943" s="40"/>
      <c r="L5943" s="40"/>
      <c r="M5943" s="40"/>
    </row>
    <row r="5944" spans="1:13" ht="15.75" customHeight="1" x14ac:dyDescent="0.15">
      <c r="A5944" s="45"/>
      <c r="B5944" s="35"/>
      <c r="C5944" s="40"/>
      <c r="D5944" s="192" t="s">
        <v>12507</v>
      </c>
      <c r="E5944" s="193" t="s">
        <v>12508</v>
      </c>
      <c r="F5944" s="40"/>
      <c r="G5944" s="40"/>
      <c r="H5944" s="40"/>
      <c r="I5944" s="40"/>
      <c r="J5944" s="40"/>
      <c r="K5944" s="40"/>
      <c r="L5944" s="40"/>
      <c r="M5944" s="40"/>
    </row>
    <row r="5945" spans="1:13" ht="15.75" customHeight="1" x14ac:dyDescent="0.15">
      <c r="A5945" s="45"/>
      <c r="B5945" s="35"/>
      <c r="C5945" s="40"/>
      <c r="D5945" s="192" t="s">
        <v>12509</v>
      </c>
      <c r="E5945" s="193" t="s">
        <v>12510</v>
      </c>
      <c r="F5945" s="40"/>
      <c r="G5945" s="40"/>
      <c r="H5945" s="40"/>
      <c r="I5945" s="40"/>
      <c r="J5945" s="40"/>
      <c r="K5945" s="40"/>
      <c r="L5945" s="40"/>
      <c r="M5945" s="40"/>
    </row>
    <row r="5946" spans="1:13" ht="15.75" customHeight="1" x14ac:dyDescent="0.15">
      <c r="A5946" s="45"/>
      <c r="B5946" s="35"/>
      <c r="C5946" s="40"/>
      <c r="D5946" s="192" t="s">
        <v>12511</v>
      </c>
      <c r="E5946" s="193" t="s">
        <v>12512</v>
      </c>
      <c r="F5946" s="40"/>
      <c r="G5946" s="40"/>
      <c r="H5946" s="40"/>
      <c r="I5946" s="40"/>
      <c r="J5946" s="40"/>
      <c r="K5946" s="40"/>
      <c r="L5946" s="40"/>
      <c r="M5946" s="40"/>
    </row>
    <row r="5947" spans="1:13" ht="15.75" customHeight="1" x14ac:dyDescent="0.15">
      <c r="A5947" s="45"/>
      <c r="B5947" s="35"/>
      <c r="C5947" s="40"/>
      <c r="D5947" s="192" t="s">
        <v>12513</v>
      </c>
      <c r="E5947" s="193" t="s">
        <v>12514</v>
      </c>
      <c r="F5947" s="40"/>
      <c r="G5947" s="40"/>
      <c r="H5947" s="40"/>
      <c r="I5947" s="40"/>
      <c r="J5947" s="40"/>
      <c r="K5947" s="40"/>
      <c r="L5947" s="40"/>
      <c r="M5947" s="40"/>
    </row>
    <row r="5948" spans="1:13" ht="15.75" customHeight="1" x14ac:dyDescent="0.15">
      <c r="A5948" s="45"/>
      <c r="B5948" s="35"/>
      <c r="C5948" s="40"/>
      <c r="D5948" s="192" t="s">
        <v>12515</v>
      </c>
      <c r="E5948" s="193" t="s">
        <v>12516</v>
      </c>
      <c r="F5948" s="40"/>
      <c r="G5948" s="40"/>
      <c r="H5948" s="40"/>
      <c r="I5948" s="40"/>
      <c r="J5948" s="40"/>
      <c r="K5948" s="40"/>
      <c r="L5948" s="40"/>
      <c r="M5948" s="40"/>
    </row>
    <row r="5949" spans="1:13" ht="15.75" customHeight="1" x14ac:dyDescent="0.15">
      <c r="A5949" s="45"/>
      <c r="B5949" s="35"/>
      <c r="C5949" s="40"/>
      <c r="D5949" s="192" t="s">
        <v>12517</v>
      </c>
      <c r="E5949" s="193" t="s">
        <v>12518</v>
      </c>
      <c r="F5949" s="40"/>
      <c r="G5949" s="40"/>
      <c r="H5949" s="40"/>
      <c r="I5949" s="40"/>
      <c r="J5949" s="40"/>
      <c r="K5949" s="40"/>
      <c r="L5949" s="40"/>
      <c r="M5949" s="40"/>
    </row>
    <row r="5950" spans="1:13" ht="15.75" customHeight="1" x14ac:dyDescent="0.15">
      <c r="A5950" s="45"/>
      <c r="B5950" s="35"/>
      <c r="C5950" s="40"/>
      <c r="D5950" s="192" t="s">
        <v>12519</v>
      </c>
      <c r="E5950" s="193" t="s">
        <v>12520</v>
      </c>
      <c r="F5950" s="40"/>
      <c r="G5950" s="40"/>
      <c r="H5950" s="40"/>
      <c r="I5950" s="40"/>
      <c r="J5950" s="40"/>
      <c r="K5950" s="40"/>
      <c r="L5950" s="40"/>
      <c r="M5950" s="40"/>
    </row>
    <row r="5951" spans="1:13" ht="15.75" customHeight="1" x14ac:dyDescent="0.15">
      <c r="A5951" s="45"/>
      <c r="B5951" s="35"/>
      <c r="C5951" s="40"/>
      <c r="D5951" s="192" t="s">
        <v>12521</v>
      </c>
      <c r="E5951" s="193" t="s">
        <v>12522</v>
      </c>
      <c r="F5951" s="40"/>
      <c r="G5951" s="40"/>
      <c r="H5951" s="40"/>
      <c r="I5951" s="40"/>
      <c r="J5951" s="40"/>
      <c r="K5951" s="40"/>
      <c r="L5951" s="40"/>
      <c r="M5951" s="40"/>
    </row>
    <row r="5952" spans="1:13" ht="15.75" customHeight="1" x14ac:dyDescent="0.15">
      <c r="A5952" s="45"/>
      <c r="B5952" s="35"/>
      <c r="C5952" s="40"/>
      <c r="D5952" s="192" t="s">
        <v>12523</v>
      </c>
      <c r="E5952" s="193" t="s">
        <v>12524</v>
      </c>
      <c r="F5952" s="40"/>
      <c r="G5952" s="40"/>
      <c r="H5952" s="40"/>
      <c r="I5952" s="40"/>
      <c r="J5952" s="40"/>
      <c r="K5952" s="40"/>
      <c r="L5952" s="40"/>
      <c r="M5952" s="40"/>
    </row>
    <row r="5953" spans="1:13" ht="15.75" customHeight="1" x14ac:dyDescent="0.15">
      <c r="A5953" s="45"/>
      <c r="B5953" s="35"/>
      <c r="C5953" s="40"/>
      <c r="D5953" s="192" t="s">
        <v>12525</v>
      </c>
      <c r="E5953" s="193" t="s">
        <v>12526</v>
      </c>
      <c r="F5953" s="40"/>
      <c r="G5953" s="40"/>
      <c r="H5953" s="40"/>
      <c r="I5953" s="40"/>
      <c r="J5953" s="40"/>
      <c r="K5953" s="40"/>
      <c r="L5953" s="40"/>
      <c r="M5953" s="40"/>
    </row>
    <row r="5954" spans="1:13" ht="15.75" customHeight="1" x14ac:dyDescent="0.15">
      <c r="A5954" s="45"/>
      <c r="B5954" s="35"/>
      <c r="C5954" s="40"/>
      <c r="D5954" s="192" t="s">
        <v>12527</v>
      </c>
      <c r="E5954" s="193" t="s">
        <v>12528</v>
      </c>
      <c r="F5954" s="40"/>
      <c r="G5954" s="40"/>
      <c r="H5954" s="40"/>
      <c r="I5954" s="40"/>
      <c r="J5954" s="40"/>
      <c r="K5954" s="40"/>
      <c r="L5954" s="40"/>
      <c r="M5954" s="40"/>
    </row>
    <row r="5955" spans="1:13" ht="15.75" customHeight="1" x14ac:dyDescent="0.15">
      <c r="A5955" s="45"/>
      <c r="B5955" s="35"/>
      <c r="C5955" s="40"/>
      <c r="D5955" s="192" t="s">
        <v>12529</v>
      </c>
      <c r="E5955" s="193" t="s">
        <v>12530</v>
      </c>
      <c r="F5955" s="40"/>
      <c r="G5955" s="40"/>
      <c r="H5955" s="40"/>
      <c r="I5955" s="40"/>
      <c r="J5955" s="40"/>
      <c r="K5955" s="40"/>
      <c r="L5955" s="40"/>
      <c r="M5955" s="40"/>
    </row>
    <row r="5956" spans="1:13" ht="15.75" customHeight="1" x14ac:dyDescent="0.15">
      <c r="A5956" s="45"/>
      <c r="B5956" s="35"/>
      <c r="C5956" s="40"/>
      <c r="D5956" s="192" t="s">
        <v>12531</v>
      </c>
      <c r="E5956" s="193" t="s">
        <v>12532</v>
      </c>
      <c r="F5956" s="40"/>
      <c r="G5956" s="40"/>
      <c r="H5956" s="40"/>
      <c r="I5956" s="40"/>
      <c r="J5956" s="40"/>
      <c r="K5956" s="40"/>
      <c r="L5956" s="40"/>
      <c r="M5956" s="40"/>
    </row>
    <row r="5957" spans="1:13" ht="15.75" customHeight="1" x14ac:dyDescent="0.15">
      <c r="A5957" s="45"/>
      <c r="B5957" s="35"/>
      <c r="C5957" s="40"/>
      <c r="D5957" s="192" t="s">
        <v>12533</v>
      </c>
      <c r="E5957" s="193" t="s">
        <v>12534</v>
      </c>
      <c r="F5957" s="40"/>
      <c r="G5957" s="40"/>
      <c r="H5957" s="40"/>
      <c r="I5957" s="40"/>
      <c r="J5957" s="40"/>
      <c r="K5957" s="40"/>
      <c r="L5957" s="40"/>
      <c r="M5957" s="40"/>
    </row>
    <row r="5958" spans="1:13" ht="15.75" customHeight="1" x14ac:dyDescent="0.15">
      <c r="A5958" s="45"/>
      <c r="B5958" s="35"/>
      <c r="C5958" s="40"/>
      <c r="D5958" s="192" t="s">
        <v>12535</v>
      </c>
      <c r="E5958" s="193" t="s">
        <v>12536</v>
      </c>
      <c r="F5958" s="40"/>
      <c r="G5958" s="40"/>
      <c r="H5958" s="40"/>
      <c r="I5958" s="40"/>
      <c r="J5958" s="40"/>
      <c r="K5958" s="40"/>
      <c r="L5958" s="40"/>
      <c r="M5958" s="40"/>
    </row>
    <row r="5959" spans="1:13" ht="15.75" customHeight="1" x14ac:dyDescent="0.15">
      <c r="A5959" s="45"/>
      <c r="B5959" s="35"/>
      <c r="C5959" s="40"/>
      <c r="D5959" s="192" t="s">
        <v>12537</v>
      </c>
      <c r="E5959" s="193" t="s">
        <v>12538</v>
      </c>
      <c r="F5959" s="40"/>
      <c r="G5959" s="40"/>
      <c r="H5959" s="40"/>
      <c r="I5959" s="40"/>
      <c r="J5959" s="40"/>
      <c r="K5959" s="40"/>
      <c r="L5959" s="40"/>
      <c r="M5959" s="40"/>
    </row>
    <row r="5960" spans="1:13" ht="15.75" customHeight="1" x14ac:dyDescent="0.15">
      <c r="A5960" s="45"/>
      <c r="B5960" s="35"/>
      <c r="C5960" s="40"/>
      <c r="D5960" s="192" t="s">
        <v>12539</v>
      </c>
      <c r="E5960" s="193" t="s">
        <v>12540</v>
      </c>
      <c r="F5960" s="40"/>
      <c r="G5960" s="40"/>
      <c r="H5960" s="40"/>
      <c r="I5960" s="40"/>
      <c r="J5960" s="40"/>
      <c r="K5960" s="40"/>
      <c r="L5960" s="40"/>
      <c r="M5960" s="40"/>
    </row>
    <row r="5961" spans="1:13" ht="15.75" customHeight="1" x14ac:dyDescent="0.15">
      <c r="A5961" s="45"/>
      <c r="B5961" s="35"/>
      <c r="C5961" s="40"/>
      <c r="D5961" s="192" t="s">
        <v>12541</v>
      </c>
      <c r="E5961" s="193" t="s">
        <v>12542</v>
      </c>
      <c r="F5961" s="40"/>
      <c r="G5961" s="40"/>
      <c r="H5961" s="40"/>
      <c r="I5961" s="40"/>
      <c r="J5961" s="40"/>
      <c r="K5961" s="40"/>
      <c r="L5961" s="40"/>
      <c r="M5961" s="40"/>
    </row>
    <row r="5962" spans="1:13" ht="15.75" customHeight="1" x14ac:dyDescent="0.15">
      <c r="A5962" s="45"/>
      <c r="B5962" s="35"/>
      <c r="C5962" s="40"/>
      <c r="D5962" s="192" t="s">
        <v>12543</v>
      </c>
      <c r="E5962" s="193" t="s">
        <v>12544</v>
      </c>
      <c r="F5962" s="40"/>
      <c r="G5962" s="40"/>
      <c r="H5962" s="40"/>
      <c r="I5962" s="40"/>
      <c r="J5962" s="40"/>
      <c r="K5962" s="40"/>
      <c r="L5962" s="40"/>
      <c r="M5962" s="40"/>
    </row>
    <row r="5963" spans="1:13" ht="15.75" customHeight="1" x14ac:dyDescent="0.15">
      <c r="A5963" s="45"/>
      <c r="B5963" s="35"/>
      <c r="C5963" s="40"/>
      <c r="D5963" s="192" t="s">
        <v>12545</v>
      </c>
      <c r="E5963" s="193" t="s">
        <v>12546</v>
      </c>
      <c r="F5963" s="40"/>
      <c r="G5963" s="40"/>
      <c r="H5963" s="40"/>
      <c r="I5963" s="40"/>
      <c r="J5963" s="40"/>
      <c r="K5963" s="40"/>
      <c r="L5963" s="40"/>
      <c r="M5963" s="40"/>
    </row>
    <row r="5964" spans="1:13" ht="15.75" customHeight="1" x14ac:dyDescent="0.15">
      <c r="A5964" s="45"/>
      <c r="B5964" s="35"/>
      <c r="C5964" s="40"/>
      <c r="D5964" s="192" t="s">
        <v>12547</v>
      </c>
      <c r="E5964" s="193" t="s">
        <v>12548</v>
      </c>
      <c r="F5964" s="40"/>
      <c r="G5964" s="40"/>
      <c r="H5964" s="40"/>
      <c r="I5964" s="40"/>
      <c r="J5964" s="40"/>
      <c r="K5964" s="40"/>
      <c r="L5964" s="40"/>
      <c r="M5964" s="40"/>
    </row>
    <row r="5965" spans="1:13" ht="15.75" customHeight="1" x14ac:dyDescent="0.15">
      <c r="A5965" s="45"/>
      <c r="B5965" s="35"/>
      <c r="C5965" s="40"/>
      <c r="D5965" s="192" t="s">
        <v>12549</v>
      </c>
      <c r="E5965" s="193" t="s">
        <v>12550</v>
      </c>
      <c r="F5965" s="40"/>
      <c r="G5965" s="40"/>
      <c r="H5965" s="40"/>
      <c r="I5965" s="40"/>
      <c r="J5965" s="40"/>
      <c r="K5965" s="40"/>
      <c r="L5965" s="40"/>
      <c r="M5965" s="40"/>
    </row>
    <row r="5966" spans="1:13" ht="15.75" customHeight="1" x14ac:dyDescent="0.15">
      <c r="A5966" s="45"/>
      <c r="B5966" s="35"/>
      <c r="C5966" s="40"/>
      <c r="D5966" s="192" t="s">
        <v>12551</v>
      </c>
      <c r="E5966" s="193" t="s">
        <v>12552</v>
      </c>
      <c r="F5966" s="40"/>
      <c r="G5966" s="40"/>
      <c r="H5966" s="40"/>
      <c r="I5966" s="40"/>
      <c r="J5966" s="40"/>
      <c r="K5966" s="40"/>
      <c r="L5966" s="40"/>
      <c r="M5966" s="40"/>
    </row>
    <row r="5967" spans="1:13" ht="15.75" customHeight="1" x14ac:dyDescent="0.15">
      <c r="A5967" s="45"/>
      <c r="B5967" s="35"/>
      <c r="C5967" s="40"/>
      <c r="D5967" s="192" t="s">
        <v>12553</v>
      </c>
      <c r="E5967" s="193" t="s">
        <v>12554</v>
      </c>
      <c r="F5967" s="40"/>
      <c r="G5967" s="40"/>
      <c r="H5967" s="40"/>
      <c r="I5967" s="40"/>
      <c r="J5967" s="40"/>
      <c r="K5967" s="40"/>
      <c r="L5967" s="40"/>
      <c r="M5967" s="40"/>
    </row>
    <row r="5968" spans="1:13" ht="15.75" customHeight="1" x14ac:dyDescent="0.15">
      <c r="A5968" s="45"/>
      <c r="B5968" s="35"/>
      <c r="C5968" s="40"/>
      <c r="D5968" s="192" t="s">
        <v>12555</v>
      </c>
      <c r="E5968" s="193" t="s">
        <v>12556</v>
      </c>
      <c r="F5968" s="40"/>
      <c r="G5968" s="40"/>
      <c r="H5968" s="40"/>
      <c r="I5968" s="40"/>
      <c r="J5968" s="40"/>
      <c r="K5968" s="40"/>
      <c r="L5968" s="40"/>
      <c r="M5968" s="40"/>
    </row>
    <row r="5969" spans="1:13" ht="15.75" customHeight="1" x14ac:dyDescent="0.15">
      <c r="A5969" s="45"/>
      <c r="B5969" s="35"/>
      <c r="C5969" s="40"/>
      <c r="D5969" s="192" t="s">
        <v>12557</v>
      </c>
      <c r="E5969" s="193" t="s">
        <v>12558</v>
      </c>
      <c r="F5969" s="40"/>
      <c r="G5969" s="40"/>
      <c r="H5969" s="40"/>
      <c r="I5969" s="40"/>
      <c r="J5969" s="40"/>
      <c r="K5969" s="40"/>
      <c r="L5969" s="40"/>
      <c r="M5969" s="40"/>
    </row>
    <row r="5970" spans="1:13" ht="15.75" customHeight="1" x14ac:dyDescent="0.15">
      <c r="A5970" s="45"/>
      <c r="B5970" s="35"/>
      <c r="C5970" s="40"/>
      <c r="D5970" s="192" t="s">
        <v>12112</v>
      </c>
      <c r="E5970" s="193" t="s">
        <v>12559</v>
      </c>
      <c r="F5970" s="40"/>
      <c r="G5970" s="40"/>
      <c r="H5970" s="40"/>
      <c r="I5970" s="40"/>
      <c r="J5970" s="40"/>
      <c r="K5970" s="40"/>
      <c r="L5970" s="40"/>
      <c r="M5970" s="40"/>
    </row>
    <row r="5971" spans="1:13" ht="15.75" customHeight="1" x14ac:dyDescent="0.15">
      <c r="A5971" s="45"/>
      <c r="B5971" s="35"/>
      <c r="C5971" s="40"/>
      <c r="D5971" s="192" t="s">
        <v>12560</v>
      </c>
      <c r="E5971" s="193" t="s">
        <v>12561</v>
      </c>
      <c r="F5971" s="40"/>
      <c r="G5971" s="40"/>
      <c r="H5971" s="40"/>
      <c r="I5971" s="40"/>
      <c r="J5971" s="40"/>
      <c r="K5971" s="40"/>
      <c r="L5971" s="40"/>
      <c r="M5971" s="40"/>
    </row>
    <row r="5972" spans="1:13" ht="15.75" customHeight="1" x14ac:dyDescent="0.15">
      <c r="A5972" s="45"/>
      <c r="B5972" s="35"/>
      <c r="C5972" s="40"/>
      <c r="D5972" s="192" t="s">
        <v>12562</v>
      </c>
      <c r="E5972" s="193" t="s">
        <v>12563</v>
      </c>
      <c r="F5972" s="40"/>
      <c r="G5972" s="40"/>
      <c r="H5972" s="40"/>
      <c r="I5972" s="40"/>
      <c r="J5972" s="40"/>
      <c r="K5972" s="40"/>
      <c r="L5972" s="40"/>
      <c r="M5972" s="40"/>
    </row>
    <row r="5973" spans="1:13" ht="15.75" customHeight="1" x14ac:dyDescent="0.15">
      <c r="A5973" s="45"/>
      <c r="B5973" s="35"/>
      <c r="C5973" s="40"/>
      <c r="D5973" s="192" t="s">
        <v>12564</v>
      </c>
      <c r="E5973" s="193" t="s">
        <v>12565</v>
      </c>
      <c r="F5973" s="40"/>
      <c r="G5973" s="40"/>
      <c r="H5973" s="40"/>
      <c r="I5973" s="40"/>
      <c r="J5973" s="40"/>
      <c r="K5973" s="40"/>
      <c r="L5973" s="40"/>
      <c r="M5973" s="40"/>
    </row>
    <row r="5974" spans="1:13" ht="15.75" customHeight="1" x14ac:dyDescent="0.15">
      <c r="A5974" s="45"/>
      <c r="B5974" s="35"/>
      <c r="C5974" s="40"/>
      <c r="D5974" s="192" t="s">
        <v>12566</v>
      </c>
      <c r="E5974" s="193" t="s">
        <v>12567</v>
      </c>
      <c r="F5974" s="40"/>
      <c r="G5974" s="40"/>
      <c r="H5974" s="40"/>
      <c r="I5974" s="40"/>
      <c r="J5974" s="40"/>
      <c r="K5974" s="40"/>
      <c r="L5974" s="40"/>
      <c r="M5974" s="40"/>
    </row>
    <row r="5975" spans="1:13" ht="15.75" customHeight="1" x14ac:dyDescent="0.15">
      <c r="A5975" s="45"/>
      <c r="B5975" s="35"/>
      <c r="C5975" s="40"/>
      <c r="D5975" s="192" t="s">
        <v>6261</v>
      </c>
      <c r="E5975" s="193" t="s">
        <v>12568</v>
      </c>
      <c r="F5975" s="40"/>
      <c r="G5975" s="40"/>
      <c r="H5975" s="40"/>
      <c r="I5975" s="40"/>
      <c r="J5975" s="40"/>
      <c r="K5975" s="40"/>
      <c r="L5975" s="40"/>
      <c r="M5975" s="40"/>
    </row>
    <row r="5976" spans="1:13" ht="15.75" customHeight="1" x14ac:dyDescent="0.15">
      <c r="A5976" s="45"/>
      <c r="B5976" s="35"/>
      <c r="C5976" s="40"/>
      <c r="D5976" s="192" t="s">
        <v>12569</v>
      </c>
      <c r="E5976" s="193" t="s">
        <v>12570</v>
      </c>
      <c r="F5976" s="40"/>
      <c r="G5976" s="40"/>
      <c r="H5976" s="40"/>
      <c r="I5976" s="40"/>
      <c r="J5976" s="40"/>
      <c r="K5976" s="40"/>
      <c r="L5976" s="40"/>
      <c r="M5976" s="40"/>
    </row>
    <row r="5977" spans="1:13" ht="15.75" customHeight="1" x14ac:dyDescent="0.15">
      <c r="A5977" s="45"/>
      <c r="B5977" s="35"/>
      <c r="C5977" s="40"/>
      <c r="D5977" s="192" t="s">
        <v>12571</v>
      </c>
      <c r="E5977" s="193" t="s">
        <v>12572</v>
      </c>
      <c r="F5977" s="40"/>
      <c r="G5977" s="40"/>
      <c r="H5977" s="40"/>
      <c r="I5977" s="40"/>
      <c r="J5977" s="40"/>
      <c r="K5977" s="40"/>
      <c r="L5977" s="40"/>
      <c r="M5977" s="40"/>
    </row>
    <row r="5978" spans="1:13" ht="15.75" customHeight="1" x14ac:dyDescent="0.15">
      <c r="A5978" s="45"/>
      <c r="B5978" s="35"/>
      <c r="C5978" s="40"/>
      <c r="D5978" s="192" t="s">
        <v>12573</v>
      </c>
      <c r="E5978" s="193" t="s">
        <v>12574</v>
      </c>
      <c r="F5978" s="40"/>
      <c r="G5978" s="40"/>
      <c r="H5978" s="40"/>
      <c r="I5978" s="40"/>
      <c r="J5978" s="40"/>
      <c r="K5978" s="40"/>
      <c r="L5978" s="40"/>
      <c r="M5978" s="40"/>
    </row>
    <row r="5979" spans="1:13" ht="15.75" customHeight="1" x14ac:dyDescent="0.15">
      <c r="A5979" s="45"/>
      <c r="B5979" s="35"/>
      <c r="C5979" s="40"/>
      <c r="D5979" s="192" t="s">
        <v>12575</v>
      </c>
      <c r="E5979" s="193" t="s">
        <v>12576</v>
      </c>
      <c r="F5979" s="40"/>
      <c r="G5979" s="40"/>
      <c r="H5979" s="40"/>
      <c r="I5979" s="40"/>
      <c r="J5979" s="40"/>
      <c r="K5979" s="40"/>
      <c r="L5979" s="40"/>
      <c r="M5979" s="40"/>
    </row>
    <row r="5980" spans="1:13" ht="15.75" customHeight="1" x14ac:dyDescent="0.15">
      <c r="A5980" s="45"/>
      <c r="B5980" s="35"/>
      <c r="C5980" s="40"/>
      <c r="D5980" s="192" t="s">
        <v>12577</v>
      </c>
      <c r="E5980" s="193" t="s">
        <v>12578</v>
      </c>
      <c r="F5980" s="40"/>
      <c r="G5980" s="40"/>
      <c r="H5980" s="40"/>
      <c r="I5980" s="40"/>
      <c r="J5980" s="40"/>
      <c r="K5980" s="40"/>
      <c r="L5980" s="40"/>
      <c r="M5980" s="40"/>
    </row>
    <row r="5981" spans="1:13" ht="15.75" customHeight="1" x14ac:dyDescent="0.15">
      <c r="A5981" s="45"/>
      <c r="B5981" s="35"/>
      <c r="C5981" s="40"/>
      <c r="D5981" s="192" t="s">
        <v>12579</v>
      </c>
      <c r="E5981" s="193" t="s">
        <v>12580</v>
      </c>
      <c r="F5981" s="40"/>
      <c r="G5981" s="40"/>
      <c r="H5981" s="40"/>
      <c r="I5981" s="40"/>
      <c r="J5981" s="40"/>
      <c r="K5981" s="40"/>
      <c r="L5981" s="40"/>
      <c r="M5981" s="40"/>
    </row>
    <row r="5982" spans="1:13" ht="15.75" customHeight="1" x14ac:dyDescent="0.15">
      <c r="A5982" s="45"/>
      <c r="B5982" s="35"/>
      <c r="C5982" s="40"/>
      <c r="D5982" s="192" t="s">
        <v>12581</v>
      </c>
      <c r="E5982" s="193" t="s">
        <v>12582</v>
      </c>
      <c r="F5982" s="40"/>
      <c r="G5982" s="40"/>
      <c r="H5982" s="40"/>
      <c r="I5982" s="40"/>
      <c r="J5982" s="40"/>
      <c r="K5982" s="40"/>
      <c r="L5982" s="40"/>
      <c r="M5982" s="40"/>
    </row>
    <row r="5983" spans="1:13" ht="15.75" customHeight="1" x14ac:dyDescent="0.15">
      <c r="A5983" s="45"/>
      <c r="B5983" s="35"/>
      <c r="C5983" s="40"/>
      <c r="D5983" s="192" t="s">
        <v>12583</v>
      </c>
      <c r="E5983" s="193" t="s">
        <v>12584</v>
      </c>
      <c r="F5983" s="40"/>
      <c r="G5983" s="40"/>
      <c r="H5983" s="40"/>
      <c r="I5983" s="40"/>
      <c r="J5983" s="40"/>
      <c r="K5983" s="40"/>
      <c r="L5983" s="40"/>
      <c r="M5983" s="40"/>
    </row>
    <row r="5984" spans="1:13" ht="15.75" customHeight="1" x14ac:dyDescent="0.15">
      <c r="A5984" s="45"/>
      <c r="B5984" s="35"/>
      <c r="C5984" s="40"/>
      <c r="D5984" s="192" t="s">
        <v>12585</v>
      </c>
      <c r="E5984" s="193" t="s">
        <v>12586</v>
      </c>
      <c r="F5984" s="40"/>
      <c r="G5984" s="40"/>
      <c r="H5984" s="40"/>
      <c r="I5984" s="40"/>
      <c r="J5984" s="40"/>
      <c r="K5984" s="40"/>
      <c r="L5984" s="40"/>
      <c r="M5984" s="40"/>
    </row>
    <row r="5985" spans="1:13" ht="15.75" customHeight="1" x14ac:dyDescent="0.15">
      <c r="A5985" s="45"/>
      <c r="B5985" s="35"/>
      <c r="C5985" s="40"/>
      <c r="D5985" s="192" t="s">
        <v>12587</v>
      </c>
      <c r="E5985" s="193" t="s">
        <v>12588</v>
      </c>
      <c r="F5985" s="40"/>
      <c r="G5985" s="40"/>
      <c r="H5985" s="40"/>
      <c r="I5985" s="40"/>
      <c r="J5985" s="40"/>
      <c r="K5985" s="40"/>
      <c r="L5985" s="40"/>
      <c r="M5985" s="40"/>
    </row>
    <row r="5986" spans="1:13" ht="15.75" customHeight="1" x14ac:dyDescent="0.15">
      <c r="A5986" s="45"/>
      <c r="B5986" s="35"/>
      <c r="C5986" s="40"/>
      <c r="D5986" s="192" t="s">
        <v>12589</v>
      </c>
      <c r="E5986" s="193" t="s">
        <v>12590</v>
      </c>
      <c r="F5986" s="40"/>
      <c r="G5986" s="40"/>
      <c r="H5986" s="40"/>
      <c r="I5986" s="40"/>
      <c r="J5986" s="40"/>
      <c r="K5986" s="40"/>
      <c r="L5986" s="40"/>
      <c r="M5986" s="40"/>
    </row>
    <row r="5987" spans="1:13" ht="15.75" customHeight="1" x14ac:dyDescent="0.15">
      <c r="A5987" s="45"/>
      <c r="B5987" s="35"/>
      <c r="C5987" s="40"/>
      <c r="D5987" s="192" t="s">
        <v>12591</v>
      </c>
      <c r="E5987" s="193" t="s">
        <v>12592</v>
      </c>
      <c r="F5987" s="40"/>
      <c r="G5987" s="40"/>
      <c r="H5987" s="40"/>
      <c r="I5987" s="40"/>
      <c r="J5987" s="40"/>
      <c r="K5987" s="40"/>
      <c r="L5987" s="40"/>
      <c r="M5987" s="40"/>
    </row>
    <row r="5988" spans="1:13" ht="15.75" customHeight="1" x14ac:dyDescent="0.15">
      <c r="A5988" s="45"/>
      <c r="B5988" s="35"/>
      <c r="C5988" s="40"/>
      <c r="D5988" s="192" t="s">
        <v>12593</v>
      </c>
      <c r="E5988" s="193" t="s">
        <v>12594</v>
      </c>
      <c r="F5988" s="40"/>
      <c r="G5988" s="40"/>
      <c r="H5988" s="40"/>
      <c r="I5988" s="40"/>
      <c r="J5988" s="40"/>
      <c r="K5988" s="40"/>
      <c r="L5988" s="40"/>
      <c r="M5988" s="40"/>
    </row>
    <row r="5989" spans="1:13" ht="15.75" customHeight="1" x14ac:dyDescent="0.15">
      <c r="A5989" s="45"/>
      <c r="B5989" s="35"/>
      <c r="C5989" s="40"/>
      <c r="D5989" s="192" t="s">
        <v>12595</v>
      </c>
      <c r="E5989" s="193" t="s">
        <v>12596</v>
      </c>
      <c r="F5989" s="40"/>
      <c r="G5989" s="40"/>
      <c r="H5989" s="40"/>
      <c r="I5989" s="40"/>
      <c r="J5989" s="40"/>
      <c r="K5989" s="40"/>
      <c r="L5989" s="40"/>
      <c r="M5989" s="40"/>
    </row>
    <row r="5990" spans="1:13" ht="15.75" customHeight="1" x14ac:dyDescent="0.15">
      <c r="A5990" s="45"/>
      <c r="B5990" s="35"/>
      <c r="C5990" s="40"/>
      <c r="D5990" s="192" t="s">
        <v>12597</v>
      </c>
      <c r="E5990" s="193" t="s">
        <v>12598</v>
      </c>
      <c r="F5990" s="40"/>
      <c r="G5990" s="40"/>
      <c r="H5990" s="40"/>
      <c r="I5990" s="40"/>
      <c r="J5990" s="40"/>
      <c r="K5990" s="40"/>
      <c r="L5990" s="40"/>
      <c r="M5990" s="40"/>
    </row>
    <row r="5991" spans="1:13" ht="15.75" customHeight="1" x14ac:dyDescent="0.15">
      <c r="A5991" s="45"/>
      <c r="B5991" s="35"/>
      <c r="C5991" s="40"/>
      <c r="D5991" s="192" t="s">
        <v>12599</v>
      </c>
      <c r="E5991" s="193" t="s">
        <v>12600</v>
      </c>
      <c r="F5991" s="40"/>
      <c r="G5991" s="40"/>
      <c r="H5991" s="40"/>
      <c r="I5991" s="40"/>
      <c r="J5991" s="40"/>
      <c r="K5991" s="40"/>
      <c r="L5991" s="40"/>
      <c r="M5991" s="40"/>
    </row>
    <row r="5992" spans="1:13" ht="15.75" customHeight="1" x14ac:dyDescent="0.15">
      <c r="A5992" s="45"/>
      <c r="B5992" s="35"/>
      <c r="C5992" s="40"/>
      <c r="D5992" s="192" t="s">
        <v>12601</v>
      </c>
      <c r="E5992" s="193" t="s">
        <v>12602</v>
      </c>
      <c r="F5992" s="40"/>
      <c r="G5992" s="40"/>
      <c r="H5992" s="40"/>
      <c r="I5992" s="40"/>
      <c r="J5992" s="40"/>
      <c r="K5992" s="40"/>
      <c r="L5992" s="40"/>
      <c r="M5992" s="40"/>
    </row>
    <row r="5993" spans="1:13" ht="15.75" customHeight="1" x14ac:dyDescent="0.15">
      <c r="A5993" s="45"/>
      <c r="B5993" s="35"/>
      <c r="C5993" s="40"/>
      <c r="D5993" s="192" t="s">
        <v>12603</v>
      </c>
      <c r="E5993" s="193" t="s">
        <v>12604</v>
      </c>
      <c r="F5993" s="40"/>
      <c r="G5993" s="40"/>
      <c r="H5993" s="40"/>
      <c r="I5993" s="40"/>
      <c r="J5993" s="40"/>
      <c r="K5993" s="40"/>
      <c r="L5993" s="40"/>
      <c r="M5993" s="40"/>
    </row>
    <row r="5994" spans="1:13" ht="15.75" customHeight="1" x14ac:dyDescent="0.15">
      <c r="A5994" s="45"/>
      <c r="B5994" s="35"/>
      <c r="C5994" s="40"/>
      <c r="D5994" s="192" t="s">
        <v>12605</v>
      </c>
      <c r="E5994" s="193" t="s">
        <v>12606</v>
      </c>
      <c r="F5994" s="40"/>
      <c r="G5994" s="40"/>
      <c r="H5994" s="40"/>
      <c r="I5994" s="40"/>
      <c r="J5994" s="40"/>
      <c r="K5994" s="40"/>
      <c r="L5994" s="40"/>
      <c r="M5994" s="40"/>
    </row>
    <row r="5995" spans="1:13" ht="15.75" customHeight="1" x14ac:dyDescent="0.15">
      <c r="A5995" s="45"/>
      <c r="B5995" s="35"/>
      <c r="C5995" s="40"/>
      <c r="D5995" s="192" t="s">
        <v>12607</v>
      </c>
      <c r="E5995" s="193" t="s">
        <v>12608</v>
      </c>
      <c r="F5995" s="40"/>
      <c r="G5995" s="40"/>
      <c r="H5995" s="40"/>
      <c r="I5995" s="40"/>
      <c r="J5995" s="40"/>
      <c r="K5995" s="40"/>
      <c r="L5995" s="40"/>
      <c r="M5995" s="40"/>
    </row>
    <row r="5996" spans="1:13" ht="15.75" customHeight="1" x14ac:dyDescent="0.15">
      <c r="A5996" s="45"/>
      <c r="B5996" s="35"/>
      <c r="C5996" s="40"/>
      <c r="D5996" s="192" t="s">
        <v>12609</v>
      </c>
      <c r="E5996" s="193" t="s">
        <v>12610</v>
      </c>
      <c r="F5996" s="40"/>
      <c r="G5996" s="40"/>
      <c r="H5996" s="40"/>
      <c r="I5996" s="40"/>
      <c r="J5996" s="40"/>
      <c r="K5996" s="40"/>
      <c r="L5996" s="40"/>
      <c r="M5996" s="40"/>
    </row>
    <row r="5997" spans="1:13" ht="15.75" customHeight="1" x14ac:dyDescent="0.15">
      <c r="A5997" s="45"/>
      <c r="B5997" s="35"/>
      <c r="C5997" s="40"/>
      <c r="D5997" s="192" t="s">
        <v>12611</v>
      </c>
      <c r="E5997" s="193" t="s">
        <v>12612</v>
      </c>
      <c r="F5997" s="40"/>
      <c r="G5997" s="40"/>
      <c r="H5997" s="40"/>
      <c r="I5997" s="40"/>
      <c r="J5997" s="40"/>
      <c r="K5997" s="40"/>
      <c r="L5997" s="40"/>
      <c r="M5997" s="40"/>
    </row>
    <row r="5998" spans="1:13" ht="15.75" customHeight="1" x14ac:dyDescent="0.15">
      <c r="A5998" s="45"/>
      <c r="B5998" s="35"/>
      <c r="C5998" s="40"/>
      <c r="D5998" s="192" t="s">
        <v>12613</v>
      </c>
      <c r="E5998" s="193" t="s">
        <v>12614</v>
      </c>
      <c r="F5998" s="40"/>
      <c r="G5998" s="40"/>
      <c r="H5998" s="40"/>
      <c r="I5998" s="40"/>
      <c r="J5998" s="40"/>
      <c r="K5998" s="40"/>
      <c r="L5998" s="40"/>
      <c r="M5998" s="40"/>
    </row>
    <row r="5999" spans="1:13" ht="15.75" customHeight="1" x14ac:dyDescent="0.15">
      <c r="A5999" s="45"/>
      <c r="B5999" s="35"/>
      <c r="C5999" s="40"/>
      <c r="D5999" s="192" t="s">
        <v>12615</v>
      </c>
      <c r="E5999" s="193" t="s">
        <v>12616</v>
      </c>
      <c r="F5999" s="40"/>
      <c r="G5999" s="40"/>
      <c r="H5999" s="40"/>
      <c r="I5999" s="40"/>
      <c r="J5999" s="40"/>
      <c r="K5999" s="40"/>
      <c r="L5999" s="40"/>
      <c r="M5999" s="40"/>
    </row>
    <row r="6000" spans="1:13" ht="15.75" customHeight="1" x14ac:dyDescent="0.15">
      <c r="A6000" s="45"/>
      <c r="B6000" s="35"/>
      <c r="C6000" s="40"/>
      <c r="D6000" s="192" t="s">
        <v>12617</v>
      </c>
      <c r="E6000" s="193" t="s">
        <v>12618</v>
      </c>
      <c r="F6000" s="40"/>
      <c r="G6000" s="40"/>
      <c r="H6000" s="40"/>
      <c r="I6000" s="40"/>
      <c r="J6000" s="40"/>
      <c r="K6000" s="40"/>
      <c r="L6000" s="40"/>
      <c r="M6000" s="40"/>
    </row>
    <row r="6001" spans="1:13" ht="15.75" customHeight="1" x14ac:dyDescent="0.15">
      <c r="A6001" s="45"/>
      <c r="B6001" s="35"/>
      <c r="C6001" s="40"/>
      <c r="D6001" s="192" t="s">
        <v>12619</v>
      </c>
      <c r="E6001" s="193" t="s">
        <v>12620</v>
      </c>
      <c r="F6001" s="40"/>
      <c r="G6001" s="40"/>
      <c r="H6001" s="40"/>
      <c r="I6001" s="40"/>
      <c r="J6001" s="40"/>
      <c r="K6001" s="40"/>
      <c r="L6001" s="40"/>
      <c r="M6001" s="40"/>
    </row>
    <row r="6002" spans="1:13" ht="15.75" customHeight="1" x14ac:dyDescent="0.15">
      <c r="A6002" s="45"/>
      <c r="B6002" s="35"/>
      <c r="C6002" s="40"/>
      <c r="D6002" s="192" t="s">
        <v>12621</v>
      </c>
      <c r="E6002" s="193" t="s">
        <v>12622</v>
      </c>
      <c r="F6002" s="40"/>
      <c r="G6002" s="40"/>
      <c r="H6002" s="40"/>
      <c r="I6002" s="40"/>
      <c r="J6002" s="40"/>
      <c r="K6002" s="40"/>
      <c r="L6002" s="40"/>
      <c r="M6002" s="40"/>
    </row>
    <row r="6003" spans="1:13" ht="15.75" customHeight="1" x14ac:dyDescent="0.15">
      <c r="A6003" s="45"/>
      <c r="B6003" s="35"/>
      <c r="C6003" s="40"/>
      <c r="D6003" s="192" t="s">
        <v>12623</v>
      </c>
      <c r="E6003" s="193" t="s">
        <v>12624</v>
      </c>
      <c r="F6003" s="40"/>
      <c r="G6003" s="40"/>
      <c r="H6003" s="40"/>
      <c r="I6003" s="40"/>
      <c r="J6003" s="40"/>
      <c r="K6003" s="40"/>
      <c r="L6003" s="40"/>
      <c r="M6003" s="40"/>
    </row>
    <row r="6004" spans="1:13" ht="15.75" customHeight="1" x14ac:dyDescent="0.15">
      <c r="A6004" s="45"/>
      <c r="B6004" s="35"/>
      <c r="C6004" s="40"/>
      <c r="D6004" s="192" t="s">
        <v>12625</v>
      </c>
      <c r="E6004" s="193" t="s">
        <v>12626</v>
      </c>
      <c r="F6004" s="40"/>
      <c r="G6004" s="40"/>
      <c r="H6004" s="40"/>
      <c r="I6004" s="40"/>
      <c r="J6004" s="40"/>
      <c r="K6004" s="40"/>
      <c r="L6004" s="40"/>
      <c r="M6004" s="40"/>
    </row>
    <row r="6005" spans="1:13" ht="15.75" customHeight="1" x14ac:dyDescent="0.15">
      <c r="A6005" s="45"/>
      <c r="B6005" s="35"/>
      <c r="C6005" s="40"/>
      <c r="D6005" s="192" t="s">
        <v>12627</v>
      </c>
      <c r="E6005" s="193" t="s">
        <v>12628</v>
      </c>
      <c r="F6005" s="40"/>
      <c r="G6005" s="40"/>
      <c r="H6005" s="40"/>
      <c r="I6005" s="40"/>
      <c r="J6005" s="40"/>
      <c r="K6005" s="40"/>
      <c r="L6005" s="40"/>
      <c r="M6005" s="40"/>
    </row>
    <row r="6006" spans="1:13" ht="15.75" customHeight="1" x14ac:dyDescent="0.15">
      <c r="A6006" s="45"/>
      <c r="B6006" s="35"/>
      <c r="C6006" s="40"/>
      <c r="D6006" s="192" t="s">
        <v>12629</v>
      </c>
      <c r="E6006" s="193" t="s">
        <v>12630</v>
      </c>
      <c r="F6006" s="40"/>
      <c r="G6006" s="40"/>
      <c r="H6006" s="40"/>
      <c r="I6006" s="40"/>
      <c r="J6006" s="40"/>
      <c r="K6006" s="40"/>
      <c r="L6006" s="40"/>
      <c r="M6006" s="40"/>
    </row>
    <row r="6007" spans="1:13" ht="15.75" customHeight="1" x14ac:dyDescent="0.15">
      <c r="A6007" s="45"/>
      <c r="B6007" s="35"/>
      <c r="C6007" s="40"/>
      <c r="D6007" s="192" t="s">
        <v>12631</v>
      </c>
      <c r="E6007" s="193" t="s">
        <v>12632</v>
      </c>
      <c r="F6007" s="40"/>
      <c r="G6007" s="40"/>
      <c r="H6007" s="40"/>
      <c r="I6007" s="40"/>
      <c r="J6007" s="40"/>
      <c r="K6007" s="40"/>
      <c r="L6007" s="40"/>
      <c r="M6007" s="40"/>
    </row>
    <row r="6008" spans="1:13" ht="15.75" customHeight="1" x14ac:dyDescent="0.15">
      <c r="A6008" s="45"/>
      <c r="B6008" s="35"/>
      <c r="C6008" s="40"/>
      <c r="D6008" s="192" t="s">
        <v>12633</v>
      </c>
      <c r="E6008" s="193" t="s">
        <v>12634</v>
      </c>
      <c r="F6008" s="40"/>
      <c r="G6008" s="40"/>
      <c r="H6008" s="40"/>
      <c r="I6008" s="40"/>
      <c r="J6008" s="40"/>
      <c r="K6008" s="40"/>
      <c r="L6008" s="40"/>
      <c r="M6008" s="40"/>
    </row>
    <row r="6009" spans="1:13" ht="15.75" customHeight="1" x14ac:dyDescent="0.15">
      <c r="A6009" s="45"/>
      <c r="B6009" s="35"/>
      <c r="C6009" s="40"/>
      <c r="D6009" s="192" t="s">
        <v>12635</v>
      </c>
      <c r="E6009" s="193" t="s">
        <v>12636</v>
      </c>
      <c r="F6009" s="40"/>
      <c r="G6009" s="40"/>
      <c r="H6009" s="40"/>
      <c r="I6009" s="40"/>
      <c r="J6009" s="40"/>
      <c r="K6009" s="40"/>
      <c r="L6009" s="40"/>
      <c r="M6009" s="40"/>
    </row>
    <row r="6010" spans="1:13" ht="15.75" customHeight="1" x14ac:dyDescent="0.15">
      <c r="A6010" s="45"/>
      <c r="B6010" s="35"/>
      <c r="C6010" s="40"/>
      <c r="D6010" s="192" t="s">
        <v>12637</v>
      </c>
      <c r="E6010" s="193" t="s">
        <v>12638</v>
      </c>
      <c r="F6010" s="40"/>
      <c r="G6010" s="40"/>
      <c r="H6010" s="40"/>
      <c r="I6010" s="40"/>
      <c r="J6010" s="40"/>
      <c r="K6010" s="40"/>
      <c r="L6010" s="40"/>
      <c r="M6010" s="40"/>
    </row>
    <row r="6011" spans="1:13" ht="15.75" customHeight="1" x14ac:dyDescent="0.15">
      <c r="A6011" s="45"/>
      <c r="B6011" s="35"/>
      <c r="C6011" s="40"/>
      <c r="D6011" s="192" t="s">
        <v>12639</v>
      </c>
      <c r="E6011" s="193" t="s">
        <v>12640</v>
      </c>
      <c r="F6011" s="40"/>
      <c r="G6011" s="40"/>
      <c r="H6011" s="40"/>
      <c r="I6011" s="40"/>
      <c r="J6011" s="40"/>
      <c r="K6011" s="40"/>
      <c r="L6011" s="40"/>
      <c r="M6011" s="40"/>
    </row>
    <row r="6012" spans="1:13" ht="15.75" customHeight="1" x14ac:dyDescent="0.15">
      <c r="A6012" s="45"/>
      <c r="B6012" s="35"/>
      <c r="C6012" s="40"/>
      <c r="D6012" s="192" t="s">
        <v>12641</v>
      </c>
      <c r="E6012" s="193" t="s">
        <v>12642</v>
      </c>
      <c r="F6012" s="40"/>
      <c r="G6012" s="40"/>
      <c r="H6012" s="40"/>
      <c r="I6012" s="40"/>
      <c r="J6012" s="40"/>
      <c r="K6012" s="40"/>
      <c r="L6012" s="40"/>
      <c r="M6012" s="40"/>
    </row>
    <row r="6013" spans="1:13" ht="15.75" customHeight="1" x14ac:dyDescent="0.15">
      <c r="A6013" s="45"/>
      <c r="B6013" s="35"/>
      <c r="C6013" s="40"/>
      <c r="D6013" s="192" t="s">
        <v>12643</v>
      </c>
      <c r="E6013" s="193" t="s">
        <v>12644</v>
      </c>
      <c r="F6013" s="40"/>
      <c r="G6013" s="40"/>
      <c r="H6013" s="40"/>
      <c r="I6013" s="40"/>
      <c r="J6013" s="40"/>
      <c r="K6013" s="40"/>
      <c r="L6013" s="40"/>
      <c r="M6013" s="40"/>
    </row>
    <row r="6014" spans="1:13" ht="15.75" customHeight="1" x14ac:dyDescent="0.15">
      <c r="A6014" s="45"/>
      <c r="B6014" s="35"/>
      <c r="C6014" s="40"/>
      <c r="D6014" s="192" t="s">
        <v>12645</v>
      </c>
      <c r="E6014" s="193" t="s">
        <v>12646</v>
      </c>
      <c r="F6014" s="40"/>
      <c r="G6014" s="40"/>
      <c r="H6014" s="40"/>
      <c r="I6014" s="40"/>
      <c r="J6014" s="40"/>
      <c r="K6014" s="40"/>
      <c r="L6014" s="40"/>
      <c r="M6014" s="40"/>
    </row>
    <row r="6015" spans="1:13" ht="15.75" customHeight="1" x14ac:dyDescent="0.15">
      <c r="A6015" s="45"/>
      <c r="B6015" s="35"/>
      <c r="C6015" s="40"/>
      <c r="D6015" s="192" t="s">
        <v>12647</v>
      </c>
      <c r="E6015" s="193" t="s">
        <v>12648</v>
      </c>
      <c r="F6015" s="40"/>
      <c r="G6015" s="40"/>
      <c r="H6015" s="40"/>
      <c r="I6015" s="40"/>
      <c r="J6015" s="40"/>
      <c r="K6015" s="40"/>
      <c r="L6015" s="40"/>
      <c r="M6015" s="40"/>
    </row>
    <row r="6016" spans="1:13" ht="15.75" customHeight="1" x14ac:dyDescent="0.15">
      <c r="A6016" s="45"/>
      <c r="B6016" s="35"/>
      <c r="C6016" s="40"/>
      <c r="D6016" s="192" t="s">
        <v>12649</v>
      </c>
      <c r="E6016" s="193" t="s">
        <v>12650</v>
      </c>
      <c r="F6016" s="40"/>
      <c r="G6016" s="40"/>
      <c r="H6016" s="40"/>
      <c r="I6016" s="40"/>
      <c r="J6016" s="40"/>
      <c r="K6016" s="40"/>
      <c r="L6016" s="40"/>
      <c r="M6016" s="40"/>
    </row>
    <row r="6017" spans="1:13" ht="15.75" customHeight="1" x14ac:dyDescent="0.15">
      <c r="A6017" s="45"/>
      <c r="B6017" s="35"/>
      <c r="C6017" s="40"/>
      <c r="D6017" s="192" t="s">
        <v>12651</v>
      </c>
      <c r="E6017" s="193" t="s">
        <v>12652</v>
      </c>
      <c r="F6017" s="40"/>
      <c r="G6017" s="40"/>
      <c r="H6017" s="40"/>
      <c r="I6017" s="40"/>
      <c r="J6017" s="40"/>
      <c r="K6017" s="40"/>
      <c r="L6017" s="40"/>
      <c r="M6017" s="40"/>
    </row>
    <row r="6018" spans="1:13" ht="15.75" customHeight="1" x14ac:dyDescent="0.15">
      <c r="A6018" s="45"/>
      <c r="B6018" s="35"/>
      <c r="C6018" s="40"/>
      <c r="D6018" s="192" t="s">
        <v>12653</v>
      </c>
      <c r="E6018" s="193" t="s">
        <v>12654</v>
      </c>
      <c r="F6018" s="40"/>
      <c r="G6018" s="40"/>
      <c r="H6018" s="40"/>
      <c r="I6018" s="40"/>
      <c r="J6018" s="40"/>
      <c r="K6018" s="40"/>
      <c r="L6018" s="40"/>
      <c r="M6018" s="40"/>
    </row>
    <row r="6019" spans="1:13" ht="15.75" customHeight="1" x14ac:dyDescent="0.15">
      <c r="A6019" s="45"/>
      <c r="B6019" s="35"/>
      <c r="C6019" s="40"/>
      <c r="D6019" s="192" t="s">
        <v>12655</v>
      </c>
      <c r="E6019" s="193" t="s">
        <v>12656</v>
      </c>
      <c r="F6019" s="40"/>
      <c r="G6019" s="40"/>
      <c r="H6019" s="40"/>
      <c r="I6019" s="40"/>
      <c r="J6019" s="40"/>
      <c r="K6019" s="40"/>
      <c r="L6019" s="40"/>
      <c r="M6019" s="40"/>
    </row>
    <row r="6020" spans="1:13" ht="15.75" customHeight="1" x14ac:dyDescent="0.15">
      <c r="A6020" s="45"/>
      <c r="B6020" s="35"/>
      <c r="C6020" s="40"/>
      <c r="D6020" s="192" t="s">
        <v>12657</v>
      </c>
      <c r="E6020" s="193" t="s">
        <v>12658</v>
      </c>
      <c r="F6020" s="40"/>
      <c r="G6020" s="40"/>
      <c r="H6020" s="40"/>
      <c r="I6020" s="40"/>
      <c r="J6020" s="40"/>
      <c r="K6020" s="40"/>
      <c r="L6020" s="40"/>
      <c r="M6020" s="40"/>
    </row>
    <row r="6021" spans="1:13" ht="15.75" customHeight="1" x14ac:dyDescent="0.15">
      <c r="A6021" s="45"/>
      <c r="B6021" s="35"/>
      <c r="C6021" s="40"/>
      <c r="D6021" s="192" t="s">
        <v>12659</v>
      </c>
      <c r="E6021" s="193" t="s">
        <v>12660</v>
      </c>
      <c r="F6021" s="40"/>
      <c r="G6021" s="40"/>
      <c r="H6021" s="40"/>
      <c r="I6021" s="40"/>
      <c r="J6021" s="40"/>
      <c r="K6021" s="40"/>
      <c r="L6021" s="40"/>
      <c r="M6021" s="40"/>
    </row>
    <row r="6022" spans="1:13" ht="15.75" customHeight="1" x14ac:dyDescent="0.15">
      <c r="A6022" s="45"/>
      <c r="B6022" s="35"/>
      <c r="C6022" s="40"/>
      <c r="D6022" s="192" t="s">
        <v>12661</v>
      </c>
      <c r="E6022" s="193" t="s">
        <v>12662</v>
      </c>
      <c r="F6022" s="40"/>
      <c r="G6022" s="40"/>
      <c r="H6022" s="40"/>
      <c r="I6022" s="40"/>
      <c r="J6022" s="40"/>
      <c r="K6022" s="40"/>
      <c r="L6022" s="40"/>
      <c r="M6022" s="40"/>
    </row>
    <row r="6023" spans="1:13" ht="15.75" customHeight="1" x14ac:dyDescent="0.15">
      <c r="A6023" s="45"/>
      <c r="B6023" s="35"/>
      <c r="C6023" s="40"/>
      <c r="D6023" s="192" t="s">
        <v>12663</v>
      </c>
      <c r="E6023" s="193" t="s">
        <v>12664</v>
      </c>
      <c r="F6023" s="40"/>
      <c r="G6023" s="40"/>
      <c r="H6023" s="40"/>
      <c r="I6023" s="40"/>
      <c r="J6023" s="40"/>
      <c r="K6023" s="40"/>
      <c r="L6023" s="40"/>
      <c r="M6023" s="40"/>
    </row>
    <row r="6024" spans="1:13" ht="15.75" customHeight="1" x14ac:dyDescent="0.15">
      <c r="A6024" s="45"/>
      <c r="B6024" s="35"/>
      <c r="C6024" s="40"/>
      <c r="D6024" s="192" t="s">
        <v>12665</v>
      </c>
      <c r="E6024" s="193" t="s">
        <v>12666</v>
      </c>
      <c r="F6024" s="40"/>
      <c r="G6024" s="40"/>
      <c r="H6024" s="40"/>
      <c r="I6024" s="40"/>
      <c r="J6024" s="40"/>
      <c r="K6024" s="40"/>
      <c r="L6024" s="40"/>
      <c r="M6024" s="40"/>
    </row>
    <row r="6025" spans="1:13" ht="15.75" customHeight="1" x14ac:dyDescent="0.15">
      <c r="A6025" s="45"/>
      <c r="B6025" s="35"/>
      <c r="C6025" s="40"/>
      <c r="D6025" s="192" t="s">
        <v>12667</v>
      </c>
      <c r="E6025" s="193" t="s">
        <v>12668</v>
      </c>
      <c r="F6025" s="40"/>
      <c r="G6025" s="40"/>
      <c r="H6025" s="40"/>
      <c r="I6025" s="40"/>
      <c r="J6025" s="40"/>
      <c r="K6025" s="40"/>
      <c r="L6025" s="40"/>
      <c r="M6025" s="40"/>
    </row>
    <row r="6026" spans="1:13" ht="15.75" customHeight="1" x14ac:dyDescent="0.15">
      <c r="A6026" s="45"/>
      <c r="B6026" s="35"/>
      <c r="C6026" s="40"/>
      <c r="D6026" s="192" t="s">
        <v>12669</v>
      </c>
      <c r="E6026" s="193" t="s">
        <v>12670</v>
      </c>
      <c r="F6026" s="40"/>
      <c r="G6026" s="40"/>
      <c r="H6026" s="40"/>
      <c r="I6026" s="40"/>
      <c r="J6026" s="40"/>
      <c r="K6026" s="40"/>
      <c r="L6026" s="40"/>
      <c r="M6026" s="40"/>
    </row>
    <row r="6027" spans="1:13" ht="15.75" customHeight="1" x14ac:dyDescent="0.15">
      <c r="A6027" s="45"/>
      <c r="B6027" s="35"/>
      <c r="C6027" s="40"/>
      <c r="D6027" s="192" t="s">
        <v>12671</v>
      </c>
      <c r="E6027" s="193" t="s">
        <v>12672</v>
      </c>
      <c r="F6027" s="40"/>
      <c r="G6027" s="40"/>
      <c r="H6027" s="40"/>
      <c r="I6027" s="40"/>
      <c r="J6027" s="40"/>
      <c r="K6027" s="40"/>
      <c r="L6027" s="40"/>
      <c r="M6027" s="40"/>
    </row>
    <row r="6028" spans="1:13" ht="15.75" customHeight="1" x14ac:dyDescent="0.15">
      <c r="A6028" s="45"/>
      <c r="B6028" s="35"/>
      <c r="C6028" s="40"/>
      <c r="D6028" s="192" t="s">
        <v>12673</v>
      </c>
      <c r="E6028" s="193" t="s">
        <v>12674</v>
      </c>
      <c r="F6028" s="40"/>
      <c r="G6028" s="40"/>
      <c r="H6028" s="40"/>
      <c r="I6028" s="40"/>
      <c r="J6028" s="40"/>
      <c r="K6028" s="40"/>
      <c r="L6028" s="40"/>
      <c r="M6028" s="40"/>
    </row>
    <row r="6029" spans="1:13" ht="15.75" customHeight="1" x14ac:dyDescent="0.15">
      <c r="A6029" s="45"/>
      <c r="B6029" s="35"/>
      <c r="C6029" s="40"/>
      <c r="D6029" s="192" t="s">
        <v>12675</v>
      </c>
      <c r="E6029" s="193" t="s">
        <v>12676</v>
      </c>
      <c r="F6029" s="40"/>
      <c r="G6029" s="40"/>
      <c r="H6029" s="40"/>
      <c r="I6029" s="40"/>
      <c r="J6029" s="40"/>
      <c r="K6029" s="40"/>
      <c r="L6029" s="40"/>
      <c r="M6029" s="40"/>
    </row>
    <row r="6030" spans="1:13" ht="15.75" customHeight="1" x14ac:dyDescent="0.15">
      <c r="A6030" s="45"/>
      <c r="B6030" s="35"/>
      <c r="C6030" s="40"/>
      <c r="D6030" s="192" t="s">
        <v>12677</v>
      </c>
      <c r="E6030" s="193" t="s">
        <v>12678</v>
      </c>
      <c r="F6030" s="40"/>
      <c r="G6030" s="40"/>
      <c r="H6030" s="40"/>
      <c r="I6030" s="40"/>
      <c r="J6030" s="40"/>
      <c r="K6030" s="40"/>
      <c r="L6030" s="40"/>
      <c r="M6030" s="40"/>
    </row>
    <row r="6031" spans="1:13" ht="15.75" customHeight="1" x14ac:dyDescent="0.15">
      <c r="A6031" s="45"/>
      <c r="B6031" s="35"/>
      <c r="C6031" s="40"/>
      <c r="D6031" s="192" t="s">
        <v>12679</v>
      </c>
      <c r="E6031" s="193" t="s">
        <v>12680</v>
      </c>
      <c r="F6031" s="40"/>
      <c r="G6031" s="40"/>
      <c r="H6031" s="40"/>
      <c r="I6031" s="40"/>
      <c r="J6031" s="40"/>
      <c r="K6031" s="40"/>
      <c r="L6031" s="40"/>
      <c r="M6031" s="40"/>
    </row>
    <row r="6032" spans="1:13" ht="15.75" customHeight="1" x14ac:dyDescent="0.15">
      <c r="A6032" s="45"/>
      <c r="B6032" s="35"/>
      <c r="C6032" s="40"/>
      <c r="D6032" s="192" t="s">
        <v>12681</v>
      </c>
      <c r="E6032" s="193" t="s">
        <v>12682</v>
      </c>
      <c r="F6032" s="40"/>
      <c r="G6032" s="40"/>
      <c r="H6032" s="40"/>
      <c r="I6032" s="40"/>
      <c r="J6032" s="40"/>
      <c r="K6032" s="40"/>
      <c r="L6032" s="40"/>
      <c r="M6032" s="40"/>
    </row>
    <row r="6033" spans="1:13" ht="15.75" customHeight="1" x14ac:dyDescent="0.15">
      <c r="A6033" s="45"/>
      <c r="B6033" s="35"/>
      <c r="C6033" s="40"/>
      <c r="D6033" s="192" t="s">
        <v>12683</v>
      </c>
      <c r="E6033" s="193" t="s">
        <v>12684</v>
      </c>
      <c r="F6033" s="40"/>
      <c r="G6033" s="40"/>
      <c r="H6033" s="40"/>
      <c r="I6033" s="40"/>
      <c r="J6033" s="40"/>
      <c r="K6033" s="40"/>
      <c r="L6033" s="40"/>
      <c r="M6033" s="40"/>
    </row>
    <row r="6034" spans="1:13" ht="15.75" customHeight="1" x14ac:dyDescent="0.15">
      <c r="A6034" s="45"/>
      <c r="B6034" s="35"/>
      <c r="C6034" s="40"/>
      <c r="D6034" s="192" t="s">
        <v>12685</v>
      </c>
      <c r="E6034" s="193" t="s">
        <v>12686</v>
      </c>
      <c r="F6034" s="40"/>
      <c r="G6034" s="40"/>
      <c r="H6034" s="40"/>
      <c r="I6034" s="40"/>
      <c r="J6034" s="40"/>
      <c r="K6034" s="40"/>
      <c r="L6034" s="40"/>
      <c r="M6034" s="40"/>
    </row>
    <row r="6035" spans="1:13" ht="15.75" customHeight="1" x14ac:dyDescent="0.15">
      <c r="A6035" s="45"/>
      <c r="B6035" s="35"/>
      <c r="C6035" s="40"/>
      <c r="D6035" s="192" t="s">
        <v>12687</v>
      </c>
      <c r="E6035" s="193" t="s">
        <v>12688</v>
      </c>
      <c r="F6035" s="40"/>
      <c r="G6035" s="40"/>
      <c r="H6035" s="40"/>
      <c r="I6035" s="40"/>
      <c r="J6035" s="40"/>
      <c r="K6035" s="40"/>
      <c r="L6035" s="40"/>
      <c r="M6035" s="40"/>
    </row>
    <row r="6036" spans="1:13" ht="15.75" customHeight="1" x14ac:dyDescent="0.15">
      <c r="A6036" s="45"/>
      <c r="B6036" s="35"/>
      <c r="C6036" s="40"/>
      <c r="D6036" s="192" t="s">
        <v>12689</v>
      </c>
      <c r="E6036" s="193" t="s">
        <v>12690</v>
      </c>
      <c r="F6036" s="40"/>
      <c r="G6036" s="40"/>
      <c r="H6036" s="40"/>
      <c r="I6036" s="40"/>
      <c r="J6036" s="40"/>
      <c r="K6036" s="40"/>
      <c r="L6036" s="40"/>
      <c r="M6036" s="40"/>
    </row>
    <row r="6037" spans="1:13" ht="15.75" customHeight="1" x14ac:dyDescent="0.15">
      <c r="A6037" s="45"/>
      <c r="B6037" s="35"/>
      <c r="C6037" s="40"/>
      <c r="D6037" s="192" t="s">
        <v>12691</v>
      </c>
      <c r="E6037" s="193" t="s">
        <v>12692</v>
      </c>
      <c r="F6037" s="40"/>
      <c r="G6037" s="40"/>
      <c r="H6037" s="40"/>
      <c r="I6037" s="40"/>
      <c r="J6037" s="40"/>
      <c r="K6037" s="40"/>
      <c r="L6037" s="40"/>
      <c r="M6037" s="40"/>
    </row>
    <row r="6038" spans="1:13" ht="15.75" customHeight="1" x14ac:dyDescent="0.15">
      <c r="A6038" s="45"/>
      <c r="B6038" s="35"/>
      <c r="C6038" s="40"/>
      <c r="D6038" s="192" t="s">
        <v>12693</v>
      </c>
      <c r="E6038" s="193" t="s">
        <v>12694</v>
      </c>
      <c r="F6038" s="40"/>
      <c r="G6038" s="40"/>
      <c r="H6038" s="40"/>
      <c r="I6038" s="40"/>
      <c r="J6038" s="40"/>
      <c r="K6038" s="40"/>
      <c r="L6038" s="40"/>
      <c r="M6038" s="40"/>
    </row>
    <row r="6039" spans="1:13" ht="15.75" customHeight="1" x14ac:dyDescent="0.15">
      <c r="A6039" s="45"/>
      <c r="B6039" s="35"/>
      <c r="C6039" s="40"/>
      <c r="D6039" s="192" t="s">
        <v>12695</v>
      </c>
      <c r="E6039" s="193" t="s">
        <v>12696</v>
      </c>
      <c r="F6039" s="40"/>
      <c r="G6039" s="40"/>
      <c r="H6039" s="40"/>
      <c r="I6039" s="40"/>
      <c r="J6039" s="40"/>
      <c r="K6039" s="40"/>
      <c r="L6039" s="40"/>
      <c r="M6039" s="40"/>
    </row>
    <row r="6040" spans="1:13" ht="15.75" customHeight="1" x14ac:dyDescent="0.15">
      <c r="A6040" s="45"/>
      <c r="B6040" s="35"/>
      <c r="C6040" s="40"/>
      <c r="D6040" s="192" t="s">
        <v>12697</v>
      </c>
      <c r="E6040" s="193" t="s">
        <v>12698</v>
      </c>
      <c r="F6040" s="40"/>
      <c r="G6040" s="40"/>
      <c r="H6040" s="40"/>
      <c r="I6040" s="40"/>
      <c r="J6040" s="40"/>
      <c r="K6040" s="40"/>
      <c r="L6040" s="40"/>
      <c r="M6040" s="40"/>
    </row>
    <row r="6041" spans="1:13" ht="15.75" customHeight="1" x14ac:dyDescent="0.15">
      <c r="A6041" s="45"/>
      <c r="B6041" s="35"/>
      <c r="C6041" s="40"/>
      <c r="D6041" s="192" t="s">
        <v>12699</v>
      </c>
      <c r="E6041" s="193" t="s">
        <v>12700</v>
      </c>
      <c r="F6041" s="40"/>
      <c r="G6041" s="40"/>
      <c r="H6041" s="40"/>
      <c r="I6041" s="40"/>
      <c r="J6041" s="40"/>
      <c r="K6041" s="40"/>
      <c r="L6041" s="40"/>
      <c r="M6041" s="40"/>
    </row>
    <row r="6042" spans="1:13" ht="15.75" customHeight="1" x14ac:dyDescent="0.15">
      <c r="A6042" s="45"/>
      <c r="B6042" s="35"/>
      <c r="C6042" s="40"/>
      <c r="D6042" s="192" t="s">
        <v>12701</v>
      </c>
      <c r="E6042" s="193" t="s">
        <v>12702</v>
      </c>
      <c r="F6042" s="40"/>
      <c r="G6042" s="40"/>
      <c r="H6042" s="40"/>
      <c r="I6042" s="40"/>
      <c r="J6042" s="40"/>
      <c r="K6042" s="40"/>
      <c r="L6042" s="40"/>
      <c r="M6042" s="40"/>
    </row>
    <row r="6043" spans="1:13" ht="15.75" customHeight="1" x14ac:dyDescent="0.15">
      <c r="A6043" s="45"/>
      <c r="B6043" s="35"/>
      <c r="C6043" s="40"/>
      <c r="D6043" s="192" t="s">
        <v>12703</v>
      </c>
      <c r="E6043" s="193" t="s">
        <v>12704</v>
      </c>
      <c r="F6043" s="40"/>
      <c r="G6043" s="40"/>
      <c r="H6043" s="40"/>
      <c r="I6043" s="40"/>
      <c r="J6043" s="40"/>
      <c r="K6043" s="40"/>
      <c r="L6043" s="40"/>
      <c r="M6043" s="40"/>
    </row>
    <row r="6044" spans="1:13" ht="15.75" customHeight="1" x14ac:dyDescent="0.15">
      <c r="A6044" s="45"/>
      <c r="B6044" s="35"/>
      <c r="C6044" s="40"/>
      <c r="D6044" s="192" t="s">
        <v>12705</v>
      </c>
      <c r="E6044" s="193" t="s">
        <v>12706</v>
      </c>
      <c r="F6044" s="40"/>
      <c r="G6044" s="40"/>
      <c r="H6044" s="40"/>
      <c r="I6044" s="40"/>
      <c r="J6044" s="40"/>
      <c r="K6044" s="40"/>
      <c r="L6044" s="40"/>
      <c r="M6044" s="40"/>
    </row>
    <row r="6045" spans="1:13" ht="15.75" customHeight="1" x14ac:dyDescent="0.15">
      <c r="A6045" s="45"/>
      <c r="B6045" s="35"/>
      <c r="C6045" s="40"/>
      <c r="D6045" s="192" t="s">
        <v>12707</v>
      </c>
      <c r="E6045" s="193" t="s">
        <v>12708</v>
      </c>
      <c r="F6045" s="40"/>
      <c r="G6045" s="40"/>
      <c r="H6045" s="40"/>
      <c r="I6045" s="40"/>
      <c r="J6045" s="40"/>
      <c r="K6045" s="40"/>
      <c r="L6045" s="40"/>
      <c r="M6045" s="40"/>
    </row>
    <row r="6046" spans="1:13" ht="15.75" customHeight="1" x14ac:dyDescent="0.15">
      <c r="A6046" s="45"/>
      <c r="B6046" s="35"/>
      <c r="C6046" s="40"/>
      <c r="D6046" s="192" t="s">
        <v>12709</v>
      </c>
      <c r="E6046" s="193" t="s">
        <v>12710</v>
      </c>
      <c r="F6046" s="40"/>
      <c r="G6046" s="40"/>
      <c r="H6046" s="40"/>
      <c r="I6046" s="40"/>
      <c r="J6046" s="40"/>
      <c r="K6046" s="40"/>
      <c r="L6046" s="40"/>
      <c r="M6046" s="40"/>
    </row>
    <row r="6047" spans="1:13" ht="15.75" customHeight="1" x14ac:dyDescent="0.15">
      <c r="A6047" s="45"/>
      <c r="B6047" s="35"/>
      <c r="C6047" s="40"/>
      <c r="D6047" s="192" t="s">
        <v>12711</v>
      </c>
      <c r="E6047" s="193" t="s">
        <v>12712</v>
      </c>
      <c r="F6047" s="40"/>
      <c r="G6047" s="40"/>
      <c r="H6047" s="40"/>
      <c r="I6047" s="40"/>
      <c r="J6047" s="40"/>
      <c r="K6047" s="40"/>
      <c r="L6047" s="40"/>
      <c r="M6047" s="40"/>
    </row>
    <row r="6048" spans="1:13" ht="15.75" customHeight="1" x14ac:dyDescent="0.15">
      <c r="A6048" s="45"/>
      <c r="B6048" s="35"/>
      <c r="C6048" s="40"/>
      <c r="D6048" s="192" t="s">
        <v>12713</v>
      </c>
      <c r="E6048" s="193" t="s">
        <v>12714</v>
      </c>
      <c r="F6048" s="40"/>
      <c r="G6048" s="40"/>
      <c r="H6048" s="40"/>
      <c r="I6048" s="40"/>
      <c r="J6048" s="40"/>
      <c r="K6048" s="40"/>
      <c r="L6048" s="40"/>
      <c r="M6048" s="40"/>
    </row>
    <row r="6049" spans="1:13" ht="15.75" customHeight="1" x14ac:dyDescent="0.15">
      <c r="A6049" s="45"/>
      <c r="B6049" s="35"/>
      <c r="C6049" s="40"/>
      <c r="D6049" s="192" t="s">
        <v>12715</v>
      </c>
      <c r="E6049" s="193" t="s">
        <v>12716</v>
      </c>
      <c r="F6049" s="40"/>
      <c r="G6049" s="40"/>
      <c r="H6049" s="40"/>
      <c r="I6049" s="40"/>
      <c r="J6049" s="40"/>
      <c r="K6049" s="40"/>
      <c r="L6049" s="40"/>
      <c r="M6049" s="40"/>
    </row>
    <row r="6050" spans="1:13" ht="15.75" customHeight="1" x14ac:dyDescent="0.15">
      <c r="A6050" s="45"/>
      <c r="B6050" s="35"/>
      <c r="C6050" s="40"/>
      <c r="D6050" s="192" t="s">
        <v>12717</v>
      </c>
      <c r="E6050" s="193" t="s">
        <v>12718</v>
      </c>
      <c r="F6050" s="40"/>
      <c r="G6050" s="40"/>
      <c r="H6050" s="40"/>
      <c r="I6050" s="40"/>
      <c r="J6050" s="40"/>
      <c r="K6050" s="40"/>
      <c r="L6050" s="40"/>
      <c r="M6050" s="40"/>
    </row>
    <row r="6051" spans="1:13" ht="15.75" customHeight="1" x14ac:dyDescent="0.15">
      <c r="A6051" s="45"/>
      <c r="B6051" s="35"/>
      <c r="C6051" s="40"/>
      <c r="D6051" s="192" t="s">
        <v>12719</v>
      </c>
      <c r="E6051" s="193" t="s">
        <v>12720</v>
      </c>
      <c r="F6051" s="40"/>
      <c r="G6051" s="40"/>
      <c r="H6051" s="40"/>
      <c r="I6051" s="40"/>
      <c r="J6051" s="40"/>
      <c r="K6051" s="40"/>
      <c r="L6051" s="40"/>
      <c r="M6051" s="40"/>
    </row>
    <row r="6052" spans="1:13" ht="15.75" customHeight="1" x14ac:dyDescent="0.15">
      <c r="A6052" s="45"/>
      <c r="B6052" s="35"/>
      <c r="C6052" s="40"/>
      <c r="D6052" s="192" t="s">
        <v>12721</v>
      </c>
      <c r="E6052" s="193" t="s">
        <v>12722</v>
      </c>
      <c r="F6052" s="40"/>
      <c r="G6052" s="40"/>
      <c r="H6052" s="40"/>
      <c r="I6052" s="40"/>
      <c r="J6052" s="40"/>
      <c r="K6052" s="40"/>
      <c r="L6052" s="40"/>
      <c r="M6052" s="40"/>
    </row>
    <row r="6053" spans="1:13" ht="15.75" customHeight="1" x14ac:dyDescent="0.15">
      <c r="A6053" s="45"/>
      <c r="B6053" s="35"/>
      <c r="C6053" s="40"/>
      <c r="D6053" s="192" t="s">
        <v>12723</v>
      </c>
      <c r="E6053" s="193" t="s">
        <v>12724</v>
      </c>
      <c r="F6053" s="40"/>
      <c r="G6053" s="40"/>
      <c r="H6053" s="40"/>
      <c r="I6053" s="40"/>
      <c r="J6053" s="40"/>
      <c r="K6053" s="40"/>
      <c r="L6053" s="40"/>
      <c r="M6053" s="40"/>
    </row>
    <row r="6054" spans="1:13" ht="15.75" customHeight="1" x14ac:dyDescent="0.15">
      <c r="A6054" s="45"/>
      <c r="B6054" s="35"/>
      <c r="C6054" s="40"/>
      <c r="D6054" s="192" t="s">
        <v>12725</v>
      </c>
      <c r="E6054" s="193" t="s">
        <v>12726</v>
      </c>
      <c r="F6054" s="40"/>
      <c r="G6054" s="40"/>
      <c r="H6054" s="40"/>
      <c r="I6054" s="40"/>
      <c r="J6054" s="40"/>
      <c r="K6054" s="40"/>
      <c r="L6054" s="40"/>
      <c r="M6054" s="40"/>
    </row>
    <row r="6055" spans="1:13" ht="15.75" customHeight="1" x14ac:dyDescent="0.15">
      <c r="A6055" s="45"/>
      <c r="B6055" s="35"/>
      <c r="C6055" s="40"/>
      <c r="D6055" s="192" t="s">
        <v>12727</v>
      </c>
      <c r="E6055" s="193" t="s">
        <v>12728</v>
      </c>
      <c r="F6055" s="40"/>
      <c r="G6055" s="40"/>
      <c r="H6055" s="40"/>
      <c r="I6055" s="40"/>
      <c r="J6055" s="40"/>
      <c r="K6055" s="40"/>
      <c r="L6055" s="40"/>
      <c r="M6055" s="40"/>
    </row>
    <row r="6056" spans="1:13" ht="15.75" customHeight="1" x14ac:dyDescent="0.15">
      <c r="A6056" s="45"/>
      <c r="B6056" s="35"/>
      <c r="C6056" s="40"/>
      <c r="D6056" s="192" t="s">
        <v>12729</v>
      </c>
      <c r="E6056" s="193" t="s">
        <v>12730</v>
      </c>
      <c r="F6056" s="40"/>
      <c r="G6056" s="40"/>
      <c r="H6056" s="40"/>
      <c r="I6056" s="40"/>
      <c r="J6056" s="40"/>
      <c r="K6056" s="40"/>
      <c r="L6056" s="40"/>
      <c r="M6056" s="40"/>
    </row>
    <row r="6057" spans="1:13" ht="15.75" customHeight="1" x14ac:dyDescent="0.15">
      <c r="A6057" s="45"/>
      <c r="B6057" s="35"/>
      <c r="C6057" s="40"/>
      <c r="D6057" s="192" t="s">
        <v>12731</v>
      </c>
      <c r="E6057" s="193" t="s">
        <v>12732</v>
      </c>
      <c r="F6057" s="40"/>
      <c r="G6057" s="40"/>
      <c r="H6057" s="40"/>
      <c r="I6057" s="40"/>
      <c r="J6057" s="40"/>
      <c r="K6057" s="40"/>
      <c r="L6057" s="40"/>
      <c r="M6057" s="40"/>
    </row>
    <row r="6058" spans="1:13" ht="15.75" customHeight="1" x14ac:dyDescent="0.15">
      <c r="A6058" s="45"/>
      <c r="B6058" s="35"/>
      <c r="C6058" s="40"/>
      <c r="D6058" s="192" t="s">
        <v>12733</v>
      </c>
      <c r="E6058" s="193" t="s">
        <v>12734</v>
      </c>
      <c r="F6058" s="40"/>
      <c r="G6058" s="40"/>
      <c r="H6058" s="40"/>
      <c r="I6058" s="40"/>
      <c r="J6058" s="40"/>
      <c r="K6058" s="40"/>
      <c r="L6058" s="40"/>
      <c r="M6058" s="40"/>
    </row>
    <row r="6059" spans="1:13" ht="15.75" customHeight="1" x14ac:dyDescent="0.15">
      <c r="A6059" s="45"/>
      <c r="B6059" s="35"/>
      <c r="C6059" s="40"/>
      <c r="D6059" s="192" t="s">
        <v>12735</v>
      </c>
      <c r="E6059" s="193" t="s">
        <v>12736</v>
      </c>
      <c r="F6059" s="40"/>
      <c r="G6059" s="40"/>
      <c r="H6059" s="40"/>
      <c r="I6059" s="40"/>
      <c r="J6059" s="40"/>
      <c r="K6059" s="40"/>
      <c r="L6059" s="40"/>
      <c r="M6059" s="40"/>
    </row>
    <row r="6060" spans="1:13" ht="15.75" customHeight="1" x14ac:dyDescent="0.15">
      <c r="A6060" s="45"/>
      <c r="B6060" s="35"/>
      <c r="C6060" s="40"/>
      <c r="D6060" s="192" t="s">
        <v>12737</v>
      </c>
      <c r="E6060" s="193" t="s">
        <v>12738</v>
      </c>
      <c r="F6060" s="40"/>
      <c r="G6060" s="40"/>
      <c r="H6060" s="40"/>
      <c r="I6060" s="40"/>
      <c r="J6060" s="40"/>
      <c r="K6060" s="40"/>
      <c r="L6060" s="40"/>
      <c r="M6060" s="40"/>
    </row>
    <row r="6061" spans="1:13" ht="15.75" customHeight="1" x14ac:dyDescent="0.15">
      <c r="A6061" s="45"/>
      <c r="B6061" s="35"/>
      <c r="C6061" s="40"/>
      <c r="D6061" s="192" t="s">
        <v>12739</v>
      </c>
      <c r="E6061" s="193" t="s">
        <v>12740</v>
      </c>
      <c r="F6061" s="40"/>
      <c r="G6061" s="40"/>
      <c r="H6061" s="40"/>
      <c r="I6061" s="40"/>
      <c r="J6061" s="40"/>
      <c r="K6061" s="40"/>
      <c r="L6061" s="40"/>
      <c r="M6061" s="40"/>
    </row>
    <row r="6062" spans="1:13" ht="15.75" customHeight="1" x14ac:dyDescent="0.15">
      <c r="A6062" s="45"/>
      <c r="B6062" s="35"/>
      <c r="C6062" s="40"/>
      <c r="D6062" s="192" t="s">
        <v>12741</v>
      </c>
      <c r="E6062" s="193" t="s">
        <v>12742</v>
      </c>
      <c r="F6062" s="40"/>
      <c r="G6062" s="40"/>
      <c r="H6062" s="40"/>
      <c r="I6062" s="40"/>
      <c r="J6062" s="40"/>
      <c r="K6062" s="40"/>
      <c r="L6062" s="40"/>
      <c r="M6062" s="40"/>
    </row>
    <row r="6063" spans="1:13" ht="15.75" customHeight="1" x14ac:dyDescent="0.15">
      <c r="A6063" s="45"/>
      <c r="B6063" s="35"/>
      <c r="C6063" s="40"/>
      <c r="D6063" s="192" t="s">
        <v>12743</v>
      </c>
      <c r="E6063" s="193" t="s">
        <v>12744</v>
      </c>
      <c r="F6063" s="40"/>
      <c r="G6063" s="40"/>
      <c r="H6063" s="40"/>
      <c r="I6063" s="40"/>
      <c r="J6063" s="40"/>
      <c r="K6063" s="40"/>
      <c r="L6063" s="40"/>
      <c r="M6063" s="40"/>
    </row>
    <row r="6064" spans="1:13" ht="15.75" customHeight="1" x14ac:dyDescent="0.15">
      <c r="A6064" s="45"/>
      <c r="B6064" s="35"/>
      <c r="C6064" s="40"/>
      <c r="D6064" s="192" t="s">
        <v>12745</v>
      </c>
      <c r="E6064" s="193" t="s">
        <v>12746</v>
      </c>
      <c r="F6064" s="40"/>
      <c r="G6064" s="40"/>
      <c r="H6064" s="40"/>
      <c r="I6064" s="40"/>
      <c r="J6064" s="40"/>
      <c r="K6064" s="40"/>
      <c r="L6064" s="40"/>
      <c r="M6064" s="40"/>
    </row>
    <row r="6065" spans="1:13" ht="15.75" customHeight="1" x14ac:dyDescent="0.15">
      <c r="A6065" s="45"/>
      <c r="B6065" s="35"/>
      <c r="C6065" s="40"/>
      <c r="D6065" s="192" t="s">
        <v>12747</v>
      </c>
      <c r="E6065" s="193" t="s">
        <v>12748</v>
      </c>
      <c r="F6065" s="40"/>
      <c r="G6065" s="40"/>
      <c r="H6065" s="40"/>
      <c r="I6065" s="40"/>
      <c r="J6065" s="40"/>
      <c r="K6065" s="40"/>
      <c r="L6065" s="40"/>
      <c r="M6065" s="40"/>
    </row>
    <row r="6066" spans="1:13" ht="15.75" customHeight="1" x14ac:dyDescent="0.15">
      <c r="A6066" s="45"/>
      <c r="B6066" s="35"/>
      <c r="C6066" s="40"/>
      <c r="D6066" s="192" t="s">
        <v>12749</v>
      </c>
      <c r="E6066" s="193" t="s">
        <v>12750</v>
      </c>
      <c r="F6066" s="40"/>
      <c r="G6066" s="40"/>
      <c r="H6066" s="40"/>
      <c r="I6066" s="40"/>
      <c r="J6066" s="40"/>
      <c r="K6066" s="40"/>
      <c r="L6066" s="40"/>
      <c r="M6066" s="40"/>
    </row>
    <row r="6067" spans="1:13" ht="15.75" customHeight="1" x14ac:dyDescent="0.15">
      <c r="A6067" s="45"/>
      <c r="B6067" s="35"/>
      <c r="C6067" s="40"/>
      <c r="D6067" s="192" t="s">
        <v>12751</v>
      </c>
      <c r="E6067" s="193" t="s">
        <v>12752</v>
      </c>
      <c r="F6067" s="40"/>
      <c r="G6067" s="40"/>
      <c r="H6067" s="40"/>
      <c r="I6067" s="40"/>
      <c r="J6067" s="40"/>
      <c r="K6067" s="40"/>
      <c r="L6067" s="40"/>
      <c r="M6067" s="40"/>
    </row>
    <row r="6068" spans="1:13" ht="15.75" customHeight="1" x14ac:dyDescent="0.15">
      <c r="A6068" s="45"/>
      <c r="B6068" s="35"/>
      <c r="C6068" s="40"/>
      <c r="D6068" s="192" t="s">
        <v>12753</v>
      </c>
      <c r="E6068" s="193" t="s">
        <v>12754</v>
      </c>
      <c r="F6068" s="40"/>
      <c r="G6068" s="40"/>
      <c r="H6068" s="40"/>
      <c r="I6068" s="40"/>
      <c r="J6068" s="40"/>
      <c r="K6068" s="40"/>
      <c r="L6068" s="40"/>
      <c r="M6068" s="40"/>
    </row>
    <row r="6069" spans="1:13" ht="15.75" customHeight="1" x14ac:dyDescent="0.15">
      <c r="A6069" s="45"/>
      <c r="B6069" s="35"/>
      <c r="C6069" s="40"/>
      <c r="D6069" s="192" t="s">
        <v>12755</v>
      </c>
      <c r="E6069" s="193" t="s">
        <v>12756</v>
      </c>
      <c r="F6069" s="40"/>
      <c r="G6069" s="40"/>
      <c r="H6069" s="40"/>
      <c r="I6069" s="40"/>
      <c r="J6069" s="40"/>
      <c r="K6069" s="40"/>
      <c r="L6069" s="40"/>
      <c r="M6069" s="40"/>
    </row>
    <row r="6070" spans="1:13" ht="15.75" customHeight="1" x14ac:dyDescent="0.15">
      <c r="A6070" s="45"/>
      <c r="B6070" s="35"/>
      <c r="C6070" s="40"/>
      <c r="D6070" s="192" t="s">
        <v>12757</v>
      </c>
      <c r="E6070" s="193" t="s">
        <v>12758</v>
      </c>
      <c r="F6070" s="40"/>
      <c r="G6070" s="40"/>
      <c r="H6070" s="40"/>
      <c r="I6070" s="40"/>
      <c r="J6070" s="40"/>
      <c r="K6070" s="40"/>
      <c r="L6070" s="40"/>
      <c r="M6070" s="40"/>
    </row>
    <row r="6071" spans="1:13" ht="15.75" customHeight="1" x14ac:dyDescent="0.15">
      <c r="A6071" s="45"/>
      <c r="B6071" s="35"/>
      <c r="C6071" s="40"/>
      <c r="D6071" s="192" t="s">
        <v>12759</v>
      </c>
      <c r="E6071" s="193" t="s">
        <v>12760</v>
      </c>
      <c r="F6071" s="40"/>
      <c r="G6071" s="40"/>
      <c r="H6071" s="40"/>
      <c r="I6071" s="40"/>
      <c r="J6071" s="40"/>
      <c r="K6071" s="40"/>
      <c r="L6071" s="40"/>
      <c r="M6071" s="40"/>
    </row>
    <row r="6072" spans="1:13" ht="15.75" customHeight="1" x14ac:dyDescent="0.15">
      <c r="A6072" s="45"/>
      <c r="B6072" s="35"/>
      <c r="C6072" s="40"/>
      <c r="D6072" s="192" t="s">
        <v>12761</v>
      </c>
      <c r="E6072" s="193" t="s">
        <v>12762</v>
      </c>
      <c r="F6072" s="40"/>
      <c r="G6072" s="40"/>
      <c r="H6072" s="40"/>
      <c r="I6072" s="40"/>
      <c r="J6072" s="40"/>
      <c r="K6072" s="40"/>
      <c r="L6072" s="40"/>
      <c r="M6072" s="40"/>
    </row>
    <row r="6073" spans="1:13" ht="15.75" customHeight="1" x14ac:dyDescent="0.15">
      <c r="A6073" s="45"/>
      <c r="B6073" s="35"/>
      <c r="C6073" s="40"/>
      <c r="D6073" s="192" t="s">
        <v>12763</v>
      </c>
      <c r="E6073" s="193" t="s">
        <v>12764</v>
      </c>
      <c r="F6073" s="40"/>
      <c r="G6073" s="40"/>
      <c r="H6073" s="40"/>
      <c r="I6073" s="40"/>
      <c r="J6073" s="40"/>
      <c r="K6073" s="40"/>
      <c r="L6073" s="40"/>
      <c r="M6073" s="40"/>
    </row>
    <row r="6074" spans="1:13" ht="15.75" customHeight="1" x14ac:dyDescent="0.15">
      <c r="A6074" s="45"/>
      <c r="B6074" s="35"/>
      <c r="C6074" s="40"/>
      <c r="D6074" s="192" t="s">
        <v>12765</v>
      </c>
      <c r="E6074" s="193" t="s">
        <v>12766</v>
      </c>
      <c r="F6074" s="40"/>
      <c r="G6074" s="40"/>
      <c r="H6074" s="40"/>
      <c r="I6074" s="40"/>
      <c r="J6074" s="40"/>
      <c r="K6074" s="40"/>
      <c r="L6074" s="40"/>
      <c r="M6074" s="40"/>
    </row>
    <row r="6075" spans="1:13" ht="15.75" customHeight="1" x14ac:dyDescent="0.15">
      <c r="A6075" s="45"/>
      <c r="B6075" s="35"/>
      <c r="C6075" s="40"/>
      <c r="D6075" s="192" t="s">
        <v>12767</v>
      </c>
      <c r="E6075" s="193" t="s">
        <v>12768</v>
      </c>
      <c r="F6075" s="40"/>
      <c r="G6075" s="40"/>
      <c r="H6075" s="40"/>
      <c r="I6075" s="40"/>
      <c r="J6075" s="40"/>
      <c r="K6075" s="40"/>
      <c r="L6075" s="40"/>
      <c r="M6075" s="40"/>
    </row>
    <row r="6076" spans="1:13" ht="15.75" customHeight="1" x14ac:dyDescent="0.15">
      <c r="A6076" s="45"/>
      <c r="B6076" s="35"/>
      <c r="C6076" s="40"/>
      <c r="D6076" s="192" t="s">
        <v>12769</v>
      </c>
      <c r="E6076" s="193" t="s">
        <v>12770</v>
      </c>
      <c r="F6076" s="40"/>
      <c r="G6076" s="40"/>
      <c r="H6076" s="40"/>
      <c r="I6076" s="40"/>
      <c r="J6076" s="40"/>
      <c r="K6076" s="40"/>
      <c r="L6076" s="40"/>
      <c r="M6076" s="40"/>
    </row>
    <row r="6077" spans="1:13" ht="15.75" customHeight="1" x14ac:dyDescent="0.15">
      <c r="A6077" s="45"/>
      <c r="B6077" s="35"/>
      <c r="C6077" s="40"/>
      <c r="D6077" s="192" t="s">
        <v>12771</v>
      </c>
      <c r="E6077" s="193" t="s">
        <v>12772</v>
      </c>
      <c r="F6077" s="40"/>
      <c r="G6077" s="40"/>
      <c r="H6077" s="40"/>
      <c r="I6077" s="40"/>
      <c r="J6077" s="40"/>
      <c r="K6077" s="40"/>
      <c r="L6077" s="40"/>
      <c r="M6077" s="40"/>
    </row>
    <row r="6078" spans="1:13" ht="15.75" customHeight="1" x14ac:dyDescent="0.15">
      <c r="A6078" s="45"/>
      <c r="B6078" s="35"/>
      <c r="C6078" s="40"/>
      <c r="D6078" s="192" t="s">
        <v>12773</v>
      </c>
      <c r="E6078" s="193" t="s">
        <v>12774</v>
      </c>
      <c r="F6078" s="40"/>
      <c r="G6078" s="40"/>
      <c r="H6078" s="40"/>
      <c r="I6078" s="40"/>
      <c r="J6078" s="40"/>
      <c r="K6078" s="40"/>
      <c r="L6078" s="40"/>
      <c r="M6078" s="40"/>
    </row>
    <row r="6079" spans="1:13" ht="15.75" customHeight="1" x14ac:dyDescent="0.15">
      <c r="A6079" s="45"/>
      <c r="B6079" s="35"/>
      <c r="C6079" s="40"/>
      <c r="D6079" s="192" t="s">
        <v>12775</v>
      </c>
      <c r="E6079" s="193" t="s">
        <v>12776</v>
      </c>
      <c r="F6079" s="40"/>
      <c r="G6079" s="40"/>
      <c r="H6079" s="40"/>
      <c r="I6079" s="40"/>
      <c r="J6079" s="40"/>
      <c r="K6079" s="40"/>
      <c r="L6079" s="40"/>
      <c r="M6079" s="40"/>
    </row>
    <row r="6080" spans="1:13" ht="15.75" customHeight="1" x14ac:dyDescent="0.15">
      <c r="A6080" s="45"/>
      <c r="B6080" s="35"/>
      <c r="C6080" s="40"/>
      <c r="D6080" s="192" t="s">
        <v>12777</v>
      </c>
      <c r="E6080" s="193" t="s">
        <v>12778</v>
      </c>
      <c r="F6080" s="40"/>
      <c r="G6080" s="40"/>
      <c r="H6080" s="40"/>
      <c r="I6080" s="40"/>
      <c r="J6080" s="40"/>
      <c r="K6080" s="40"/>
      <c r="L6080" s="40"/>
      <c r="M6080" s="40"/>
    </row>
    <row r="6081" spans="1:13" ht="15.75" customHeight="1" x14ac:dyDescent="0.15">
      <c r="A6081" s="45"/>
      <c r="B6081" s="35"/>
      <c r="C6081" s="40"/>
      <c r="D6081" s="192" t="s">
        <v>12779</v>
      </c>
      <c r="E6081" s="193" t="s">
        <v>12780</v>
      </c>
      <c r="F6081" s="40"/>
      <c r="G6081" s="40"/>
      <c r="H6081" s="40"/>
      <c r="I6081" s="40"/>
      <c r="J6081" s="40"/>
      <c r="K6081" s="40"/>
      <c r="L6081" s="40"/>
      <c r="M6081" s="40"/>
    </row>
    <row r="6082" spans="1:13" ht="15.75" customHeight="1" x14ac:dyDescent="0.15">
      <c r="A6082" s="45"/>
      <c r="B6082" s="35"/>
      <c r="C6082" s="40"/>
      <c r="D6082" s="192" t="s">
        <v>12781</v>
      </c>
      <c r="E6082" s="193" t="s">
        <v>12782</v>
      </c>
      <c r="F6082" s="40"/>
      <c r="G6082" s="40"/>
      <c r="H6082" s="40"/>
      <c r="I6082" s="40"/>
      <c r="J6082" s="40"/>
      <c r="K6082" s="40"/>
      <c r="L6082" s="40"/>
      <c r="M6082" s="40"/>
    </row>
    <row r="6083" spans="1:13" ht="15.75" customHeight="1" x14ac:dyDescent="0.15">
      <c r="A6083" s="45"/>
      <c r="B6083" s="35"/>
      <c r="C6083" s="40"/>
      <c r="D6083" s="192" t="s">
        <v>12783</v>
      </c>
      <c r="E6083" s="193" t="s">
        <v>12784</v>
      </c>
      <c r="F6083" s="40"/>
      <c r="G6083" s="40"/>
      <c r="H6083" s="40"/>
      <c r="I6083" s="40"/>
      <c r="J6083" s="40"/>
      <c r="K6083" s="40"/>
      <c r="L6083" s="40"/>
      <c r="M6083" s="40"/>
    </row>
    <row r="6084" spans="1:13" ht="15.75" customHeight="1" x14ac:dyDescent="0.15">
      <c r="A6084" s="45"/>
      <c r="B6084" s="35"/>
      <c r="C6084" s="40"/>
      <c r="D6084" s="192" t="s">
        <v>12785</v>
      </c>
      <c r="E6084" s="193" t="s">
        <v>12786</v>
      </c>
      <c r="F6084" s="40"/>
      <c r="G6084" s="40"/>
      <c r="H6084" s="40"/>
      <c r="I6084" s="40"/>
      <c r="J6084" s="40"/>
      <c r="K6084" s="40"/>
      <c r="L6084" s="40"/>
      <c r="M6084" s="40"/>
    </row>
    <row r="6085" spans="1:13" ht="15.75" customHeight="1" x14ac:dyDescent="0.15">
      <c r="A6085" s="45"/>
      <c r="B6085" s="35"/>
      <c r="C6085" s="40"/>
      <c r="D6085" s="192" t="s">
        <v>12787</v>
      </c>
      <c r="E6085" s="193" t="s">
        <v>12788</v>
      </c>
      <c r="F6085" s="40"/>
      <c r="G6085" s="40"/>
      <c r="H6085" s="40"/>
      <c r="I6085" s="40"/>
      <c r="J6085" s="40"/>
      <c r="K6085" s="40"/>
      <c r="L6085" s="40"/>
      <c r="M6085" s="40"/>
    </row>
    <row r="6086" spans="1:13" ht="15.75" customHeight="1" x14ac:dyDescent="0.15">
      <c r="A6086" s="45"/>
      <c r="B6086" s="35"/>
      <c r="C6086" s="40"/>
      <c r="D6086" s="192" t="s">
        <v>12789</v>
      </c>
      <c r="E6086" s="193" t="s">
        <v>12790</v>
      </c>
      <c r="F6086" s="40"/>
      <c r="G6086" s="40"/>
      <c r="H6086" s="40"/>
      <c r="I6086" s="40"/>
      <c r="J6086" s="40"/>
      <c r="K6086" s="40"/>
      <c r="L6086" s="40"/>
      <c r="M6086" s="40"/>
    </row>
    <row r="6087" spans="1:13" ht="15.75" customHeight="1" x14ac:dyDescent="0.15">
      <c r="A6087" s="45"/>
      <c r="B6087" s="35"/>
      <c r="C6087" s="40"/>
      <c r="D6087" s="192" t="s">
        <v>12791</v>
      </c>
      <c r="E6087" s="193" t="s">
        <v>12792</v>
      </c>
      <c r="F6087" s="40"/>
      <c r="G6087" s="40"/>
      <c r="H6087" s="40"/>
      <c r="I6087" s="40"/>
      <c r="J6087" s="40"/>
      <c r="K6087" s="40"/>
      <c r="L6087" s="40"/>
      <c r="M6087" s="40"/>
    </row>
    <row r="6088" spans="1:13" ht="15.75" customHeight="1" x14ac:dyDescent="0.15">
      <c r="A6088" s="45"/>
      <c r="B6088" s="35"/>
      <c r="C6088" s="40"/>
      <c r="D6088" s="192" t="s">
        <v>12793</v>
      </c>
      <c r="E6088" s="193" t="s">
        <v>12794</v>
      </c>
      <c r="F6088" s="40"/>
      <c r="G6088" s="40"/>
      <c r="H6088" s="40"/>
      <c r="I6088" s="40"/>
      <c r="J6088" s="40"/>
      <c r="K6088" s="40"/>
      <c r="L6088" s="40"/>
      <c r="M6088" s="40"/>
    </row>
    <row r="6089" spans="1:13" ht="15.75" customHeight="1" x14ac:dyDescent="0.15">
      <c r="A6089" s="45"/>
      <c r="B6089" s="35"/>
      <c r="C6089" s="40"/>
      <c r="D6089" s="192" t="s">
        <v>12795</v>
      </c>
      <c r="E6089" s="193" t="s">
        <v>12796</v>
      </c>
      <c r="F6089" s="40"/>
      <c r="G6089" s="40"/>
      <c r="H6089" s="40"/>
      <c r="I6089" s="40"/>
      <c r="J6089" s="40"/>
      <c r="K6089" s="40"/>
      <c r="L6089" s="40"/>
      <c r="M6089" s="40"/>
    </row>
    <row r="6090" spans="1:13" ht="15.75" customHeight="1" x14ac:dyDescent="0.15">
      <c r="A6090" s="45"/>
      <c r="B6090" s="35"/>
      <c r="C6090" s="40"/>
      <c r="D6090" s="192" t="s">
        <v>12797</v>
      </c>
      <c r="E6090" s="193" t="s">
        <v>12798</v>
      </c>
      <c r="F6090" s="40"/>
      <c r="G6090" s="40"/>
      <c r="H6090" s="40"/>
      <c r="I6090" s="40"/>
      <c r="J6090" s="40"/>
      <c r="K6090" s="40"/>
      <c r="L6090" s="40"/>
      <c r="M6090" s="40"/>
    </row>
    <row r="6091" spans="1:13" ht="15.75" customHeight="1" x14ac:dyDescent="0.15">
      <c r="A6091" s="45"/>
      <c r="B6091" s="35"/>
      <c r="C6091" s="40"/>
      <c r="D6091" s="192" t="s">
        <v>12799</v>
      </c>
      <c r="E6091" s="193" t="s">
        <v>12800</v>
      </c>
      <c r="F6091" s="40"/>
      <c r="G6091" s="40"/>
      <c r="H6091" s="40"/>
      <c r="I6091" s="40"/>
      <c r="J6091" s="40"/>
      <c r="K6091" s="40"/>
      <c r="L6091" s="40"/>
      <c r="M6091" s="40"/>
    </row>
    <row r="6092" spans="1:13" ht="15.75" customHeight="1" x14ac:dyDescent="0.15">
      <c r="A6092" s="45"/>
      <c r="B6092" s="35"/>
      <c r="C6092" s="40"/>
      <c r="D6092" s="192" t="s">
        <v>12801</v>
      </c>
      <c r="E6092" s="193" t="s">
        <v>12802</v>
      </c>
      <c r="F6092" s="40"/>
      <c r="G6092" s="40"/>
      <c r="H6092" s="40"/>
      <c r="I6092" s="40"/>
      <c r="J6092" s="40"/>
      <c r="K6092" s="40"/>
      <c r="L6092" s="40"/>
      <c r="M6092" s="40"/>
    </row>
    <row r="6093" spans="1:13" ht="15.75" customHeight="1" x14ac:dyDescent="0.15">
      <c r="A6093" s="45"/>
      <c r="B6093" s="35"/>
      <c r="C6093" s="40"/>
      <c r="D6093" s="192" t="s">
        <v>12803</v>
      </c>
      <c r="E6093" s="193" t="s">
        <v>12804</v>
      </c>
      <c r="F6093" s="40"/>
      <c r="G6093" s="40"/>
      <c r="H6093" s="40"/>
      <c r="I6093" s="40"/>
      <c r="J6093" s="40"/>
      <c r="K6093" s="40"/>
      <c r="L6093" s="40"/>
      <c r="M6093" s="40"/>
    </row>
    <row r="6094" spans="1:13" ht="15.75" customHeight="1" x14ac:dyDescent="0.15">
      <c r="A6094" s="45"/>
      <c r="B6094" s="35"/>
      <c r="C6094" s="40"/>
      <c r="D6094" s="192" t="s">
        <v>12805</v>
      </c>
      <c r="E6094" s="193" t="s">
        <v>12806</v>
      </c>
      <c r="F6094" s="40"/>
      <c r="G6094" s="40"/>
      <c r="H6094" s="40"/>
      <c r="I6094" s="40"/>
      <c r="J6094" s="40"/>
      <c r="K6094" s="40"/>
      <c r="L6094" s="40"/>
      <c r="M6094" s="40"/>
    </row>
    <row r="6095" spans="1:13" ht="15.75" customHeight="1" x14ac:dyDescent="0.15">
      <c r="A6095" s="45"/>
      <c r="B6095" s="35"/>
      <c r="C6095" s="40"/>
      <c r="D6095" s="192" t="s">
        <v>12807</v>
      </c>
      <c r="E6095" s="193" t="s">
        <v>12808</v>
      </c>
      <c r="F6095" s="40"/>
      <c r="G6095" s="40"/>
      <c r="H6095" s="40"/>
      <c r="I6095" s="40"/>
      <c r="J6095" s="40"/>
      <c r="K6095" s="40"/>
      <c r="L6095" s="40"/>
      <c r="M6095" s="40"/>
    </row>
    <row r="6096" spans="1:13" ht="15.75" customHeight="1" x14ac:dyDescent="0.15">
      <c r="A6096" s="45"/>
      <c r="B6096" s="35"/>
      <c r="C6096" s="40"/>
      <c r="D6096" s="192" t="s">
        <v>12809</v>
      </c>
      <c r="E6096" s="193" t="s">
        <v>12810</v>
      </c>
      <c r="F6096" s="40"/>
      <c r="G6096" s="40"/>
      <c r="H6096" s="40"/>
      <c r="I6096" s="40"/>
      <c r="J6096" s="40"/>
      <c r="K6096" s="40"/>
      <c r="L6096" s="40"/>
      <c r="M6096" s="40"/>
    </row>
    <row r="6097" spans="1:13" ht="15.75" customHeight="1" x14ac:dyDescent="0.15">
      <c r="A6097" s="45"/>
      <c r="B6097" s="35"/>
      <c r="C6097" s="40"/>
      <c r="D6097" s="192" t="s">
        <v>12811</v>
      </c>
      <c r="E6097" s="193" t="s">
        <v>12812</v>
      </c>
      <c r="F6097" s="40"/>
      <c r="G6097" s="40"/>
      <c r="H6097" s="40"/>
      <c r="I6097" s="40"/>
      <c r="J6097" s="40"/>
      <c r="K6097" s="40"/>
      <c r="L6097" s="40"/>
      <c r="M6097" s="40"/>
    </row>
    <row r="6098" spans="1:13" ht="15.75" customHeight="1" x14ac:dyDescent="0.15">
      <c r="A6098" s="45"/>
      <c r="B6098" s="35"/>
      <c r="C6098" s="40"/>
      <c r="D6098" s="192" t="s">
        <v>12813</v>
      </c>
      <c r="E6098" s="193" t="s">
        <v>12814</v>
      </c>
      <c r="F6098" s="40"/>
      <c r="G6098" s="40"/>
      <c r="H6098" s="40"/>
      <c r="I6098" s="40"/>
      <c r="J6098" s="40"/>
      <c r="K6098" s="40"/>
      <c r="L6098" s="40"/>
      <c r="M6098" s="40"/>
    </row>
    <row r="6099" spans="1:13" ht="15.75" customHeight="1" x14ac:dyDescent="0.15">
      <c r="A6099" s="45"/>
      <c r="B6099" s="35"/>
      <c r="C6099" s="40"/>
      <c r="D6099" s="192" t="s">
        <v>12815</v>
      </c>
      <c r="E6099" s="193" t="s">
        <v>12816</v>
      </c>
      <c r="F6099" s="40"/>
      <c r="G6099" s="40"/>
      <c r="H6099" s="40"/>
      <c r="I6099" s="40"/>
      <c r="J6099" s="40"/>
      <c r="K6099" s="40"/>
      <c r="L6099" s="40"/>
      <c r="M6099" s="40"/>
    </row>
    <row r="6100" spans="1:13" ht="15.75" customHeight="1" x14ac:dyDescent="0.15">
      <c r="A6100" s="45"/>
      <c r="B6100" s="35"/>
      <c r="C6100" s="40"/>
      <c r="D6100" s="192" t="s">
        <v>12817</v>
      </c>
      <c r="E6100" s="193" t="s">
        <v>12818</v>
      </c>
      <c r="F6100" s="40"/>
      <c r="G6100" s="40"/>
      <c r="H6100" s="40"/>
      <c r="I6100" s="40"/>
      <c r="J6100" s="40"/>
      <c r="K6100" s="40"/>
      <c r="L6100" s="40"/>
      <c r="M6100" s="40"/>
    </row>
    <row r="6101" spans="1:13" ht="15.75" customHeight="1" x14ac:dyDescent="0.15">
      <c r="A6101" s="45"/>
      <c r="B6101" s="35"/>
      <c r="C6101" s="40"/>
      <c r="D6101" s="192" t="s">
        <v>12819</v>
      </c>
      <c r="E6101" s="193" t="s">
        <v>12820</v>
      </c>
      <c r="F6101" s="40"/>
      <c r="G6101" s="40"/>
      <c r="H6101" s="40"/>
      <c r="I6101" s="40"/>
      <c r="J6101" s="40"/>
      <c r="K6101" s="40"/>
      <c r="L6101" s="40"/>
      <c r="M6101" s="40"/>
    </row>
    <row r="6102" spans="1:13" ht="15.75" customHeight="1" x14ac:dyDescent="0.15">
      <c r="A6102" s="45"/>
      <c r="B6102" s="35"/>
      <c r="C6102" s="40"/>
      <c r="D6102" s="192" t="s">
        <v>12821</v>
      </c>
      <c r="E6102" s="193" t="s">
        <v>12822</v>
      </c>
      <c r="F6102" s="40"/>
      <c r="G6102" s="40"/>
      <c r="H6102" s="40"/>
      <c r="I6102" s="40"/>
      <c r="J6102" s="40"/>
      <c r="K6102" s="40"/>
      <c r="L6102" s="40"/>
      <c r="M6102" s="40"/>
    </row>
    <row r="6103" spans="1:13" ht="15.75" customHeight="1" x14ac:dyDescent="0.15">
      <c r="A6103" s="45"/>
      <c r="B6103" s="35"/>
      <c r="C6103" s="40"/>
      <c r="D6103" s="192" t="s">
        <v>12823</v>
      </c>
      <c r="E6103" s="193" t="s">
        <v>12824</v>
      </c>
      <c r="F6103" s="40"/>
      <c r="G6103" s="40"/>
      <c r="H6103" s="40"/>
      <c r="I6103" s="40"/>
      <c r="J6103" s="40"/>
      <c r="K6103" s="40"/>
      <c r="L6103" s="40"/>
      <c r="M6103" s="40"/>
    </row>
    <row r="6104" spans="1:13" ht="15.75" customHeight="1" x14ac:dyDescent="0.15">
      <c r="A6104" s="45"/>
      <c r="B6104" s="35"/>
      <c r="C6104" s="40"/>
      <c r="D6104" s="192" t="s">
        <v>12825</v>
      </c>
      <c r="E6104" s="193" t="s">
        <v>12826</v>
      </c>
      <c r="F6104" s="40"/>
      <c r="G6104" s="40"/>
      <c r="H6104" s="40"/>
      <c r="I6104" s="40"/>
      <c r="J6104" s="40"/>
      <c r="K6104" s="40"/>
      <c r="L6104" s="40"/>
      <c r="M6104" s="40"/>
    </row>
    <row r="6105" spans="1:13" ht="15.75" customHeight="1" x14ac:dyDescent="0.15">
      <c r="A6105" s="45"/>
      <c r="B6105" s="35"/>
      <c r="C6105" s="40"/>
      <c r="D6105" s="192" t="s">
        <v>12827</v>
      </c>
      <c r="E6105" s="193" t="s">
        <v>12828</v>
      </c>
      <c r="F6105" s="40"/>
      <c r="G6105" s="40"/>
      <c r="H6105" s="40"/>
      <c r="I6105" s="40"/>
      <c r="J6105" s="40"/>
      <c r="K6105" s="40"/>
      <c r="L6105" s="40"/>
      <c r="M6105" s="40"/>
    </row>
    <row r="6106" spans="1:13" ht="15.75" customHeight="1" x14ac:dyDescent="0.15">
      <c r="A6106" s="45"/>
      <c r="B6106" s="35"/>
      <c r="C6106" s="40"/>
      <c r="D6106" s="192" t="s">
        <v>12829</v>
      </c>
      <c r="E6106" s="193" t="s">
        <v>12830</v>
      </c>
      <c r="F6106" s="40"/>
      <c r="G6106" s="40"/>
      <c r="H6106" s="40"/>
      <c r="I6106" s="40"/>
      <c r="J6106" s="40"/>
      <c r="K6106" s="40"/>
      <c r="L6106" s="40"/>
      <c r="M6106" s="40"/>
    </row>
    <row r="6107" spans="1:13" ht="15.75" customHeight="1" x14ac:dyDescent="0.15">
      <c r="A6107" s="45"/>
      <c r="B6107" s="35"/>
      <c r="C6107" s="40"/>
      <c r="D6107" s="192" t="s">
        <v>12831</v>
      </c>
      <c r="E6107" s="193" t="s">
        <v>12832</v>
      </c>
      <c r="F6107" s="40"/>
      <c r="G6107" s="40"/>
      <c r="H6107" s="40"/>
      <c r="I6107" s="40"/>
      <c r="J6107" s="40"/>
      <c r="K6107" s="40"/>
      <c r="L6107" s="40"/>
      <c r="M6107" s="40"/>
    </row>
    <row r="6108" spans="1:13" ht="15.75" customHeight="1" x14ac:dyDescent="0.15">
      <c r="A6108" s="45"/>
      <c r="B6108" s="35"/>
      <c r="C6108" s="40"/>
      <c r="D6108" s="192" t="s">
        <v>12833</v>
      </c>
      <c r="E6108" s="193" t="s">
        <v>12834</v>
      </c>
      <c r="F6108" s="40"/>
      <c r="G6108" s="40"/>
      <c r="H6108" s="40"/>
      <c r="I6108" s="40"/>
      <c r="J6108" s="40"/>
      <c r="K6108" s="40"/>
      <c r="L6108" s="40"/>
      <c r="M6108" s="40"/>
    </row>
    <row r="6109" spans="1:13" ht="15.75" customHeight="1" x14ac:dyDescent="0.15">
      <c r="A6109" s="45"/>
      <c r="B6109" s="35"/>
      <c r="C6109" s="40"/>
      <c r="D6109" s="192" t="s">
        <v>12835</v>
      </c>
      <c r="E6109" s="193" t="s">
        <v>12836</v>
      </c>
      <c r="F6109" s="40"/>
      <c r="G6109" s="40"/>
      <c r="H6109" s="40"/>
      <c r="I6109" s="40"/>
      <c r="J6109" s="40"/>
      <c r="K6109" s="40"/>
      <c r="L6109" s="40"/>
      <c r="M6109" s="40"/>
    </row>
    <row r="6110" spans="1:13" ht="15.75" customHeight="1" x14ac:dyDescent="0.15">
      <c r="A6110" s="45"/>
      <c r="B6110" s="35"/>
      <c r="C6110" s="40"/>
      <c r="D6110" s="192" t="s">
        <v>12837</v>
      </c>
      <c r="E6110" s="193" t="s">
        <v>12838</v>
      </c>
      <c r="F6110" s="40"/>
      <c r="G6110" s="40"/>
      <c r="H6110" s="40"/>
      <c r="I6110" s="40"/>
      <c r="J6110" s="40"/>
      <c r="K6110" s="40"/>
      <c r="L6110" s="40"/>
      <c r="M6110" s="40"/>
    </row>
    <row r="6111" spans="1:13" ht="15.75" customHeight="1" x14ac:dyDescent="0.15">
      <c r="A6111" s="45"/>
      <c r="B6111" s="35"/>
      <c r="C6111" s="40"/>
      <c r="D6111" s="192" t="s">
        <v>12839</v>
      </c>
      <c r="E6111" s="193" t="s">
        <v>12840</v>
      </c>
      <c r="F6111" s="40"/>
      <c r="G6111" s="40"/>
      <c r="H6111" s="40"/>
      <c r="I6111" s="40"/>
      <c r="J6111" s="40"/>
      <c r="K6111" s="40"/>
      <c r="L6111" s="40"/>
      <c r="M6111" s="40"/>
    </row>
    <row r="6112" spans="1:13" ht="15.75" customHeight="1" x14ac:dyDescent="0.15">
      <c r="A6112" s="45"/>
      <c r="B6112" s="35"/>
      <c r="C6112" s="40"/>
      <c r="D6112" s="192" t="s">
        <v>12841</v>
      </c>
      <c r="E6112" s="193" t="s">
        <v>12842</v>
      </c>
      <c r="F6112" s="40"/>
      <c r="G6112" s="40"/>
      <c r="H6112" s="40"/>
      <c r="I6112" s="40"/>
      <c r="J6112" s="40"/>
      <c r="K6112" s="40"/>
      <c r="L6112" s="40"/>
      <c r="M6112" s="40"/>
    </row>
    <row r="6113" spans="1:13" ht="15.75" customHeight="1" x14ac:dyDescent="0.15">
      <c r="A6113" s="45"/>
      <c r="B6113" s="35"/>
      <c r="C6113" s="40"/>
      <c r="D6113" s="192" t="s">
        <v>12843</v>
      </c>
      <c r="E6113" s="193" t="s">
        <v>12844</v>
      </c>
      <c r="F6113" s="40"/>
      <c r="G6113" s="40"/>
      <c r="H6113" s="40"/>
      <c r="I6113" s="40"/>
      <c r="J6113" s="40"/>
      <c r="K6113" s="40"/>
      <c r="L6113" s="40"/>
      <c r="M6113" s="40"/>
    </row>
    <row r="6114" spans="1:13" ht="15.75" customHeight="1" x14ac:dyDescent="0.15">
      <c r="A6114" s="45"/>
      <c r="B6114" s="35"/>
      <c r="C6114" s="40"/>
      <c r="D6114" s="192" t="s">
        <v>12845</v>
      </c>
      <c r="E6114" s="193" t="s">
        <v>12846</v>
      </c>
      <c r="F6114" s="40"/>
      <c r="G6114" s="40"/>
      <c r="H6114" s="40"/>
      <c r="I6114" s="40"/>
      <c r="J6114" s="40"/>
      <c r="K6114" s="40"/>
      <c r="L6114" s="40"/>
      <c r="M6114" s="40"/>
    </row>
    <row r="6115" spans="1:13" ht="15.75" customHeight="1" x14ac:dyDescent="0.15">
      <c r="A6115" s="45"/>
      <c r="B6115" s="35"/>
      <c r="C6115" s="40"/>
      <c r="D6115" s="192" t="s">
        <v>12847</v>
      </c>
      <c r="E6115" s="193" t="s">
        <v>12848</v>
      </c>
      <c r="F6115" s="40"/>
      <c r="G6115" s="40"/>
      <c r="H6115" s="40"/>
      <c r="I6115" s="40"/>
      <c r="J6115" s="40"/>
      <c r="K6115" s="40"/>
      <c r="L6115" s="40"/>
      <c r="M6115" s="40"/>
    </row>
    <row r="6116" spans="1:13" ht="15.75" customHeight="1" x14ac:dyDescent="0.15">
      <c r="A6116" s="45"/>
      <c r="B6116" s="35"/>
      <c r="C6116" s="40"/>
      <c r="D6116" s="192" t="s">
        <v>12849</v>
      </c>
      <c r="E6116" s="193" t="s">
        <v>12850</v>
      </c>
      <c r="F6116" s="40"/>
      <c r="G6116" s="40"/>
      <c r="H6116" s="40"/>
      <c r="I6116" s="40"/>
      <c r="J6116" s="40"/>
      <c r="K6116" s="40"/>
      <c r="L6116" s="40"/>
      <c r="M6116" s="40"/>
    </row>
    <row r="6117" spans="1:13" ht="15.75" customHeight="1" x14ac:dyDescent="0.15">
      <c r="A6117" s="45"/>
      <c r="B6117" s="35"/>
      <c r="C6117" s="40"/>
      <c r="D6117" s="192" t="s">
        <v>12851</v>
      </c>
      <c r="E6117" s="193" t="s">
        <v>12852</v>
      </c>
      <c r="F6117" s="40"/>
      <c r="G6117" s="40"/>
      <c r="H6117" s="40"/>
      <c r="I6117" s="40"/>
      <c r="J6117" s="40"/>
      <c r="K6117" s="40"/>
      <c r="L6117" s="40"/>
      <c r="M6117" s="40"/>
    </row>
    <row r="6118" spans="1:13" ht="15.75" customHeight="1" x14ac:dyDescent="0.15">
      <c r="A6118" s="45"/>
      <c r="B6118" s="35"/>
      <c r="C6118" s="40"/>
      <c r="D6118" s="192" t="s">
        <v>12853</v>
      </c>
      <c r="E6118" s="193" t="s">
        <v>12854</v>
      </c>
      <c r="F6118" s="40"/>
      <c r="G6118" s="40"/>
      <c r="H6118" s="40"/>
      <c r="I6118" s="40"/>
      <c r="J6118" s="40"/>
      <c r="K6118" s="40"/>
      <c r="L6118" s="40"/>
      <c r="M6118" s="40"/>
    </row>
    <row r="6119" spans="1:13" ht="15.75" customHeight="1" x14ac:dyDescent="0.15">
      <c r="A6119" s="45"/>
      <c r="B6119" s="35"/>
      <c r="C6119" s="40"/>
      <c r="D6119" s="192" t="s">
        <v>12855</v>
      </c>
      <c r="E6119" s="193" t="s">
        <v>12856</v>
      </c>
      <c r="F6119" s="40"/>
      <c r="G6119" s="40"/>
      <c r="H6119" s="40"/>
      <c r="I6119" s="40"/>
      <c r="J6119" s="40"/>
      <c r="K6119" s="40"/>
      <c r="L6119" s="40"/>
      <c r="M6119" s="40"/>
    </row>
    <row r="6120" spans="1:13" ht="15.75" customHeight="1" x14ac:dyDescent="0.15">
      <c r="A6120" s="45"/>
      <c r="B6120" s="35"/>
      <c r="C6120" s="40"/>
      <c r="D6120" s="192" t="s">
        <v>12857</v>
      </c>
      <c r="E6120" s="193" t="s">
        <v>12858</v>
      </c>
      <c r="F6120" s="40"/>
      <c r="G6120" s="40"/>
      <c r="H6120" s="40"/>
      <c r="I6120" s="40"/>
      <c r="J6120" s="40"/>
      <c r="K6120" s="40"/>
      <c r="L6120" s="40"/>
      <c r="M6120" s="40"/>
    </row>
    <row r="6121" spans="1:13" ht="15.75" customHeight="1" x14ac:dyDescent="0.15">
      <c r="A6121" s="45"/>
      <c r="B6121" s="35"/>
      <c r="C6121" s="40"/>
      <c r="D6121" s="192" t="s">
        <v>12859</v>
      </c>
      <c r="E6121" s="193" t="s">
        <v>12860</v>
      </c>
      <c r="F6121" s="40"/>
      <c r="G6121" s="40"/>
      <c r="H6121" s="40"/>
      <c r="I6121" s="40"/>
      <c r="J6121" s="40"/>
      <c r="K6121" s="40"/>
      <c r="L6121" s="40"/>
      <c r="M6121" s="40"/>
    </row>
    <row r="6122" spans="1:13" ht="15.75" customHeight="1" x14ac:dyDescent="0.15">
      <c r="A6122" s="45"/>
      <c r="B6122" s="35"/>
      <c r="C6122" s="40"/>
      <c r="D6122" s="192" t="s">
        <v>12861</v>
      </c>
      <c r="E6122" s="193" t="s">
        <v>12862</v>
      </c>
      <c r="F6122" s="40"/>
      <c r="G6122" s="40"/>
      <c r="H6122" s="40"/>
      <c r="I6122" s="40"/>
      <c r="J6122" s="40"/>
      <c r="K6122" s="40"/>
      <c r="L6122" s="40"/>
      <c r="M6122" s="40"/>
    </row>
    <row r="6123" spans="1:13" ht="15.75" customHeight="1" x14ac:dyDescent="0.15">
      <c r="A6123" s="45"/>
      <c r="B6123" s="35"/>
      <c r="C6123" s="40"/>
      <c r="D6123" s="192" t="s">
        <v>12863</v>
      </c>
      <c r="E6123" s="193" t="s">
        <v>12864</v>
      </c>
      <c r="F6123" s="40"/>
      <c r="G6123" s="40"/>
      <c r="H6123" s="40"/>
      <c r="I6123" s="40"/>
      <c r="J6123" s="40"/>
      <c r="K6123" s="40"/>
      <c r="L6123" s="40"/>
      <c r="M6123" s="40"/>
    </row>
    <row r="6124" spans="1:13" ht="15.75" customHeight="1" x14ac:dyDescent="0.15">
      <c r="A6124" s="45"/>
      <c r="B6124" s="35"/>
      <c r="C6124" s="40"/>
      <c r="D6124" s="192" t="s">
        <v>12865</v>
      </c>
      <c r="E6124" s="193" t="s">
        <v>12866</v>
      </c>
      <c r="F6124" s="40"/>
      <c r="G6124" s="40"/>
      <c r="H6124" s="40"/>
      <c r="I6124" s="40"/>
      <c r="J6124" s="40"/>
      <c r="K6124" s="40"/>
      <c r="L6124" s="40"/>
      <c r="M6124" s="40"/>
    </row>
    <row r="6125" spans="1:13" ht="15.75" customHeight="1" x14ac:dyDescent="0.15">
      <c r="A6125" s="45"/>
      <c r="B6125" s="35"/>
      <c r="C6125" s="40"/>
      <c r="D6125" s="192" t="s">
        <v>12867</v>
      </c>
      <c r="E6125" s="193" t="s">
        <v>12868</v>
      </c>
      <c r="F6125" s="40"/>
      <c r="G6125" s="40"/>
      <c r="H6125" s="40"/>
      <c r="I6125" s="40"/>
      <c r="J6125" s="40"/>
      <c r="K6125" s="40"/>
      <c r="L6125" s="40"/>
      <c r="M6125" s="40"/>
    </row>
    <row r="6126" spans="1:13" ht="15.75" customHeight="1" x14ac:dyDescent="0.15">
      <c r="A6126" s="45"/>
      <c r="B6126" s="35"/>
      <c r="C6126" s="40"/>
      <c r="D6126" s="192" t="s">
        <v>12869</v>
      </c>
      <c r="E6126" s="193" t="s">
        <v>12870</v>
      </c>
      <c r="F6126" s="40"/>
      <c r="G6126" s="40"/>
      <c r="H6126" s="40"/>
      <c r="I6126" s="40"/>
      <c r="J6126" s="40"/>
      <c r="K6126" s="40"/>
      <c r="L6126" s="40"/>
      <c r="M6126" s="40"/>
    </row>
    <row r="6127" spans="1:13" ht="15.75" customHeight="1" x14ac:dyDescent="0.15">
      <c r="A6127" s="45"/>
      <c r="B6127" s="35"/>
      <c r="C6127" s="40"/>
      <c r="D6127" s="192" t="s">
        <v>12871</v>
      </c>
      <c r="E6127" s="193" t="s">
        <v>12872</v>
      </c>
      <c r="F6127" s="40"/>
      <c r="G6127" s="40"/>
      <c r="H6127" s="40"/>
      <c r="I6127" s="40"/>
      <c r="J6127" s="40"/>
      <c r="K6127" s="40"/>
      <c r="L6127" s="40"/>
      <c r="M6127" s="40"/>
    </row>
    <row r="6128" spans="1:13" ht="15.75" customHeight="1" x14ac:dyDescent="0.15">
      <c r="A6128" s="45"/>
      <c r="B6128" s="35"/>
      <c r="C6128" s="40"/>
      <c r="D6128" s="192" t="s">
        <v>12873</v>
      </c>
      <c r="E6128" s="193" t="s">
        <v>12874</v>
      </c>
      <c r="F6128" s="40"/>
      <c r="G6128" s="40"/>
      <c r="H6128" s="40"/>
      <c r="I6128" s="40"/>
      <c r="J6128" s="40"/>
      <c r="K6128" s="40"/>
      <c r="L6128" s="40"/>
      <c r="M6128" s="40"/>
    </row>
    <row r="6129" spans="1:13" ht="15.75" customHeight="1" x14ac:dyDescent="0.15">
      <c r="A6129" s="45"/>
      <c r="B6129" s="35"/>
      <c r="C6129" s="40"/>
      <c r="D6129" s="192" t="s">
        <v>12875</v>
      </c>
      <c r="E6129" s="193" t="s">
        <v>12876</v>
      </c>
      <c r="F6129" s="40"/>
      <c r="G6129" s="40"/>
      <c r="H6129" s="40"/>
      <c r="I6129" s="40"/>
      <c r="J6129" s="40"/>
      <c r="K6129" s="40"/>
      <c r="L6129" s="40"/>
      <c r="M6129" s="40"/>
    </row>
    <row r="6130" spans="1:13" ht="15.75" customHeight="1" x14ac:dyDescent="0.15">
      <c r="A6130" s="45"/>
      <c r="B6130" s="35"/>
      <c r="C6130" s="40"/>
      <c r="D6130" s="192" t="s">
        <v>12877</v>
      </c>
      <c r="E6130" s="193" t="s">
        <v>12878</v>
      </c>
      <c r="F6130" s="40"/>
      <c r="G6130" s="40"/>
      <c r="H6130" s="40"/>
      <c r="I6130" s="40"/>
      <c r="J6130" s="40"/>
      <c r="K6130" s="40"/>
      <c r="L6130" s="40"/>
      <c r="M6130" s="40"/>
    </row>
    <row r="6131" spans="1:13" ht="15.75" customHeight="1" x14ac:dyDescent="0.15">
      <c r="A6131" s="45"/>
      <c r="B6131" s="35"/>
      <c r="C6131" s="40"/>
      <c r="D6131" s="192" t="s">
        <v>12879</v>
      </c>
      <c r="E6131" s="193" t="s">
        <v>12880</v>
      </c>
      <c r="F6131" s="40"/>
      <c r="G6131" s="40"/>
      <c r="H6131" s="40"/>
      <c r="I6131" s="40"/>
      <c r="J6131" s="40"/>
      <c r="K6131" s="40"/>
      <c r="L6131" s="40"/>
      <c r="M6131" s="40"/>
    </row>
    <row r="6132" spans="1:13" ht="15.75" customHeight="1" x14ac:dyDescent="0.15">
      <c r="A6132" s="45"/>
      <c r="B6132" s="35"/>
      <c r="C6132" s="40"/>
      <c r="D6132" s="192" t="s">
        <v>12881</v>
      </c>
      <c r="E6132" s="193" t="s">
        <v>12882</v>
      </c>
      <c r="F6132" s="40"/>
      <c r="G6132" s="40"/>
      <c r="H6132" s="40"/>
      <c r="I6132" s="40"/>
      <c r="J6132" s="40"/>
      <c r="K6132" s="40"/>
      <c r="L6132" s="40"/>
      <c r="M6132" s="40"/>
    </row>
    <row r="6133" spans="1:13" ht="15.75" customHeight="1" x14ac:dyDescent="0.15">
      <c r="A6133" s="45"/>
      <c r="B6133" s="35"/>
      <c r="C6133" s="40"/>
      <c r="D6133" s="192" t="s">
        <v>12883</v>
      </c>
      <c r="E6133" s="193" t="s">
        <v>12884</v>
      </c>
      <c r="F6133" s="40"/>
      <c r="G6133" s="40"/>
      <c r="H6133" s="40"/>
      <c r="I6133" s="40"/>
      <c r="J6133" s="40"/>
      <c r="K6133" s="40"/>
      <c r="L6133" s="40"/>
      <c r="M6133" s="40"/>
    </row>
    <row r="6134" spans="1:13" ht="15.75" customHeight="1" x14ac:dyDescent="0.15">
      <c r="A6134" s="45"/>
      <c r="B6134" s="35"/>
      <c r="C6134" s="40"/>
      <c r="D6134" s="192" t="s">
        <v>12885</v>
      </c>
      <c r="E6134" s="193" t="s">
        <v>12886</v>
      </c>
      <c r="F6134" s="40"/>
      <c r="G6134" s="40"/>
      <c r="H6134" s="40"/>
      <c r="I6134" s="40"/>
      <c r="J6134" s="40"/>
      <c r="K6134" s="40"/>
      <c r="L6134" s="40"/>
      <c r="M6134" s="40"/>
    </row>
    <row r="6135" spans="1:13" ht="15.75" customHeight="1" x14ac:dyDescent="0.15">
      <c r="A6135" s="45"/>
      <c r="B6135" s="35"/>
      <c r="C6135" s="40"/>
      <c r="D6135" s="192" t="s">
        <v>12887</v>
      </c>
      <c r="E6135" s="193" t="s">
        <v>12888</v>
      </c>
      <c r="F6135" s="40"/>
      <c r="G6135" s="40"/>
      <c r="H6135" s="40"/>
      <c r="I6135" s="40"/>
      <c r="J6135" s="40"/>
      <c r="K6135" s="40"/>
      <c r="L6135" s="40"/>
      <c r="M6135" s="40"/>
    </row>
    <row r="6136" spans="1:13" ht="15.75" customHeight="1" x14ac:dyDescent="0.15">
      <c r="A6136" s="45"/>
      <c r="B6136" s="35"/>
      <c r="C6136" s="40"/>
      <c r="D6136" s="192" t="s">
        <v>12889</v>
      </c>
      <c r="E6136" s="193" t="s">
        <v>12890</v>
      </c>
      <c r="F6136" s="40"/>
      <c r="G6136" s="40"/>
      <c r="H6136" s="40"/>
      <c r="I6136" s="40"/>
      <c r="J6136" s="40"/>
      <c r="K6136" s="40"/>
      <c r="L6136" s="40"/>
      <c r="M6136" s="40"/>
    </row>
    <row r="6137" spans="1:13" ht="15.75" customHeight="1" x14ac:dyDescent="0.15">
      <c r="A6137" s="45"/>
      <c r="B6137" s="35"/>
      <c r="C6137" s="40"/>
      <c r="D6137" s="192" t="s">
        <v>12891</v>
      </c>
      <c r="E6137" s="193" t="s">
        <v>12892</v>
      </c>
      <c r="F6137" s="40"/>
      <c r="G6137" s="40"/>
      <c r="H6137" s="40"/>
      <c r="I6137" s="40"/>
      <c r="J6137" s="40"/>
      <c r="K6137" s="40"/>
      <c r="L6137" s="40"/>
      <c r="M6137" s="40"/>
    </row>
    <row r="6138" spans="1:13" ht="15.75" customHeight="1" x14ac:dyDescent="0.15">
      <c r="A6138" s="45"/>
      <c r="B6138" s="35"/>
      <c r="C6138" s="40"/>
      <c r="D6138" s="192" t="s">
        <v>12893</v>
      </c>
      <c r="E6138" s="193" t="s">
        <v>12894</v>
      </c>
      <c r="F6138" s="40"/>
      <c r="G6138" s="40"/>
      <c r="H6138" s="40"/>
      <c r="I6138" s="40"/>
      <c r="J6138" s="40"/>
      <c r="K6138" s="40"/>
      <c r="L6138" s="40"/>
      <c r="M6138" s="40"/>
    </row>
    <row r="6139" spans="1:13" ht="15.75" customHeight="1" x14ac:dyDescent="0.15">
      <c r="A6139" s="45"/>
      <c r="B6139" s="35"/>
      <c r="C6139" s="40"/>
      <c r="D6139" s="192" t="s">
        <v>12895</v>
      </c>
      <c r="E6139" s="193" t="s">
        <v>12896</v>
      </c>
      <c r="F6139" s="40"/>
      <c r="G6139" s="40"/>
      <c r="H6139" s="40"/>
      <c r="I6139" s="40"/>
      <c r="J6139" s="40"/>
      <c r="K6139" s="40"/>
      <c r="L6139" s="40"/>
      <c r="M6139" s="40"/>
    </row>
    <row r="6140" spans="1:13" ht="15.75" customHeight="1" x14ac:dyDescent="0.15">
      <c r="A6140" s="45"/>
      <c r="B6140" s="35"/>
      <c r="C6140" s="40"/>
      <c r="D6140" s="192" t="s">
        <v>12897</v>
      </c>
      <c r="E6140" s="193" t="s">
        <v>12898</v>
      </c>
      <c r="F6140" s="40"/>
      <c r="G6140" s="40"/>
      <c r="H6140" s="40"/>
      <c r="I6140" s="40"/>
      <c r="J6140" s="40"/>
      <c r="K6140" s="40"/>
      <c r="L6140" s="40"/>
      <c r="M6140" s="40"/>
    </row>
    <row r="6141" spans="1:13" ht="15.75" customHeight="1" x14ac:dyDescent="0.15">
      <c r="A6141" s="45"/>
      <c r="B6141" s="35"/>
      <c r="C6141" s="40"/>
      <c r="D6141" s="192" t="s">
        <v>12899</v>
      </c>
      <c r="E6141" s="193" t="s">
        <v>12900</v>
      </c>
      <c r="F6141" s="40"/>
      <c r="G6141" s="40"/>
      <c r="H6141" s="40"/>
      <c r="I6141" s="40"/>
      <c r="J6141" s="40"/>
      <c r="K6141" s="40"/>
      <c r="L6141" s="40"/>
      <c r="M6141" s="40"/>
    </row>
    <row r="6142" spans="1:13" ht="15.75" customHeight="1" x14ac:dyDescent="0.15">
      <c r="A6142" s="45"/>
      <c r="B6142" s="35"/>
      <c r="C6142" s="40"/>
      <c r="D6142" s="192" t="s">
        <v>12901</v>
      </c>
      <c r="E6142" s="193" t="s">
        <v>12902</v>
      </c>
      <c r="F6142" s="40"/>
      <c r="G6142" s="40"/>
      <c r="H6142" s="40"/>
      <c r="I6142" s="40"/>
      <c r="J6142" s="40"/>
      <c r="K6142" s="40"/>
      <c r="L6142" s="40"/>
      <c r="M6142" s="40"/>
    </row>
    <row r="6143" spans="1:13" ht="15.75" customHeight="1" x14ac:dyDescent="0.15">
      <c r="A6143" s="45"/>
      <c r="B6143" s="35"/>
      <c r="C6143" s="40"/>
      <c r="D6143" s="192" t="s">
        <v>12903</v>
      </c>
      <c r="E6143" s="193" t="s">
        <v>12904</v>
      </c>
      <c r="F6143" s="40"/>
      <c r="G6143" s="40"/>
      <c r="H6143" s="40"/>
      <c r="I6143" s="40"/>
      <c r="J6143" s="40"/>
      <c r="K6143" s="40"/>
      <c r="L6143" s="40"/>
      <c r="M6143" s="40"/>
    </row>
    <row r="6144" spans="1:13" ht="15.75" customHeight="1" x14ac:dyDescent="0.15">
      <c r="A6144" s="45"/>
      <c r="B6144" s="35"/>
      <c r="C6144" s="40"/>
      <c r="D6144" s="192" t="s">
        <v>12905</v>
      </c>
      <c r="E6144" s="193" t="s">
        <v>12906</v>
      </c>
      <c r="F6144" s="40"/>
      <c r="G6144" s="40"/>
      <c r="H6144" s="40"/>
      <c r="I6144" s="40"/>
      <c r="J6144" s="40"/>
      <c r="K6144" s="40"/>
      <c r="L6144" s="40"/>
      <c r="M6144" s="40"/>
    </row>
    <row r="6145" spans="1:13" ht="15.75" customHeight="1" x14ac:dyDescent="0.15">
      <c r="A6145" s="45"/>
      <c r="B6145" s="35"/>
      <c r="C6145" s="40"/>
      <c r="D6145" s="192" t="s">
        <v>12907</v>
      </c>
      <c r="E6145" s="193" t="s">
        <v>12908</v>
      </c>
      <c r="F6145" s="40"/>
      <c r="G6145" s="40"/>
      <c r="H6145" s="40"/>
      <c r="I6145" s="40"/>
      <c r="J6145" s="40"/>
      <c r="K6145" s="40"/>
      <c r="L6145" s="40"/>
      <c r="M6145" s="40"/>
    </row>
    <row r="6146" spans="1:13" ht="15.75" customHeight="1" x14ac:dyDescent="0.15">
      <c r="A6146" s="45"/>
      <c r="B6146" s="35"/>
      <c r="C6146" s="40"/>
      <c r="D6146" s="192" t="s">
        <v>12909</v>
      </c>
      <c r="E6146" s="193" t="s">
        <v>12910</v>
      </c>
      <c r="F6146" s="40"/>
      <c r="G6146" s="40"/>
      <c r="H6146" s="40"/>
      <c r="I6146" s="40"/>
      <c r="J6146" s="40"/>
      <c r="K6146" s="40"/>
      <c r="L6146" s="40"/>
      <c r="M6146" s="40"/>
    </row>
    <row r="6147" spans="1:13" ht="15.75" customHeight="1" x14ac:dyDescent="0.15">
      <c r="A6147" s="45"/>
      <c r="B6147" s="35"/>
      <c r="C6147" s="40"/>
      <c r="D6147" s="192" t="s">
        <v>12911</v>
      </c>
      <c r="E6147" s="193" t="s">
        <v>12912</v>
      </c>
      <c r="F6147" s="40"/>
      <c r="G6147" s="40"/>
      <c r="H6147" s="40"/>
      <c r="I6147" s="40"/>
      <c r="J6147" s="40"/>
      <c r="K6147" s="40"/>
      <c r="L6147" s="40"/>
      <c r="M6147" s="40"/>
    </row>
    <row r="6148" spans="1:13" ht="15.75" customHeight="1" x14ac:dyDescent="0.15">
      <c r="A6148" s="45"/>
      <c r="B6148" s="35"/>
      <c r="C6148" s="40"/>
      <c r="D6148" s="192" t="s">
        <v>12913</v>
      </c>
      <c r="E6148" s="193" t="s">
        <v>12914</v>
      </c>
      <c r="F6148" s="40"/>
      <c r="G6148" s="40"/>
      <c r="H6148" s="40"/>
      <c r="I6148" s="40"/>
      <c r="J6148" s="40"/>
      <c r="K6148" s="40"/>
      <c r="L6148" s="40"/>
      <c r="M6148" s="40"/>
    </row>
    <row r="6149" spans="1:13" ht="15.75" customHeight="1" x14ac:dyDescent="0.15">
      <c r="A6149" s="45"/>
      <c r="B6149" s="35"/>
      <c r="C6149" s="40"/>
      <c r="D6149" s="192" t="s">
        <v>12915</v>
      </c>
      <c r="E6149" s="193" t="s">
        <v>12916</v>
      </c>
      <c r="F6149" s="40"/>
      <c r="G6149" s="40"/>
      <c r="H6149" s="40"/>
      <c r="I6149" s="40"/>
      <c r="J6149" s="40"/>
      <c r="K6149" s="40"/>
      <c r="L6149" s="40"/>
      <c r="M6149" s="40"/>
    </row>
    <row r="6150" spans="1:13" ht="15.75" customHeight="1" x14ac:dyDescent="0.15">
      <c r="A6150" s="45"/>
      <c r="B6150" s="35"/>
      <c r="C6150" s="40"/>
      <c r="D6150" s="192" t="s">
        <v>12917</v>
      </c>
      <c r="E6150" s="193" t="s">
        <v>12918</v>
      </c>
      <c r="F6150" s="40"/>
      <c r="G6150" s="40"/>
      <c r="H6150" s="40"/>
      <c r="I6150" s="40"/>
      <c r="J6150" s="40"/>
      <c r="K6150" s="40"/>
      <c r="L6150" s="40"/>
      <c r="M6150" s="40"/>
    </row>
    <row r="6151" spans="1:13" ht="15.75" customHeight="1" x14ac:dyDescent="0.15">
      <c r="A6151" s="45"/>
      <c r="B6151" s="35"/>
      <c r="C6151" s="40"/>
      <c r="D6151" s="192" t="s">
        <v>12919</v>
      </c>
      <c r="E6151" s="193" t="s">
        <v>12920</v>
      </c>
      <c r="F6151" s="40"/>
      <c r="G6151" s="40"/>
      <c r="H6151" s="40"/>
      <c r="I6151" s="40"/>
      <c r="J6151" s="40"/>
      <c r="K6151" s="40"/>
      <c r="L6151" s="40"/>
      <c r="M6151" s="40"/>
    </row>
    <row r="6152" spans="1:13" ht="15.75" customHeight="1" x14ac:dyDescent="0.15">
      <c r="A6152" s="45"/>
      <c r="B6152" s="35"/>
      <c r="C6152" s="40"/>
      <c r="D6152" s="192" t="s">
        <v>12921</v>
      </c>
      <c r="E6152" s="193" t="s">
        <v>12922</v>
      </c>
      <c r="F6152" s="40"/>
      <c r="G6152" s="40"/>
      <c r="H6152" s="40"/>
      <c r="I6152" s="40"/>
      <c r="J6152" s="40"/>
      <c r="K6152" s="40"/>
      <c r="L6152" s="40"/>
      <c r="M6152" s="40"/>
    </row>
    <row r="6153" spans="1:13" ht="15.75" customHeight="1" x14ac:dyDescent="0.15">
      <c r="A6153" s="45"/>
      <c r="B6153" s="35"/>
      <c r="C6153" s="40"/>
      <c r="D6153" s="192" t="s">
        <v>12923</v>
      </c>
      <c r="E6153" s="193" t="s">
        <v>12924</v>
      </c>
      <c r="F6153" s="40"/>
      <c r="G6153" s="40"/>
      <c r="H6153" s="40"/>
      <c r="I6153" s="40"/>
      <c r="J6153" s="40"/>
      <c r="K6153" s="40"/>
      <c r="L6153" s="40"/>
      <c r="M6153" s="40"/>
    </row>
    <row r="6154" spans="1:13" ht="15.75" customHeight="1" x14ac:dyDescent="0.15">
      <c r="A6154" s="45"/>
      <c r="B6154" s="35"/>
      <c r="C6154" s="40"/>
      <c r="D6154" s="192" t="s">
        <v>12925</v>
      </c>
      <c r="E6154" s="193" t="s">
        <v>12926</v>
      </c>
      <c r="F6154" s="40"/>
      <c r="G6154" s="40"/>
      <c r="H6154" s="40"/>
      <c r="I6154" s="40"/>
      <c r="J6154" s="40"/>
      <c r="K6154" s="40"/>
      <c r="L6154" s="40"/>
      <c r="M6154" s="40"/>
    </row>
    <row r="6155" spans="1:13" ht="15.75" customHeight="1" x14ac:dyDescent="0.15">
      <c r="A6155" s="45"/>
      <c r="B6155" s="35"/>
      <c r="C6155" s="40"/>
      <c r="D6155" s="192" t="s">
        <v>12927</v>
      </c>
      <c r="E6155" s="193" t="s">
        <v>12928</v>
      </c>
      <c r="F6155" s="40"/>
      <c r="G6155" s="40"/>
      <c r="H6155" s="40"/>
      <c r="I6155" s="40"/>
      <c r="J6155" s="40"/>
      <c r="K6155" s="40"/>
      <c r="L6155" s="40"/>
      <c r="M6155" s="40"/>
    </row>
    <row r="6156" spans="1:13" ht="15.75" customHeight="1" x14ac:dyDescent="0.15">
      <c r="A6156" s="45"/>
      <c r="B6156" s="35"/>
      <c r="C6156" s="40"/>
      <c r="D6156" s="192" t="s">
        <v>12929</v>
      </c>
      <c r="E6156" s="193" t="s">
        <v>12930</v>
      </c>
      <c r="F6156" s="40"/>
      <c r="G6156" s="40"/>
      <c r="H6156" s="40"/>
      <c r="I6156" s="40"/>
      <c r="J6156" s="40"/>
      <c r="K6156" s="40"/>
      <c r="L6156" s="40"/>
      <c r="M6156" s="40"/>
    </row>
    <row r="6157" spans="1:13" ht="15.75" customHeight="1" x14ac:dyDescent="0.15">
      <c r="A6157" s="45"/>
      <c r="B6157" s="35"/>
      <c r="C6157" s="40"/>
      <c r="D6157" s="192" t="s">
        <v>12931</v>
      </c>
      <c r="E6157" s="193" t="s">
        <v>12932</v>
      </c>
      <c r="F6157" s="40"/>
      <c r="G6157" s="40"/>
      <c r="H6157" s="40"/>
      <c r="I6157" s="40"/>
      <c r="J6157" s="40"/>
      <c r="K6157" s="40"/>
      <c r="L6157" s="40"/>
      <c r="M6157" s="40"/>
    </row>
    <row r="6158" spans="1:13" ht="15.75" customHeight="1" x14ac:dyDescent="0.15">
      <c r="A6158" s="45"/>
      <c r="B6158" s="35"/>
      <c r="C6158" s="40"/>
      <c r="D6158" s="192" t="s">
        <v>12933</v>
      </c>
      <c r="E6158" s="193" t="s">
        <v>12934</v>
      </c>
      <c r="F6158" s="40"/>
      <c r="G6158" s="40"/>
      <c r="H6158" s="40"/>
      <c r="I6158" s="40"/>
      <c r="J6158" s="40"/>
      <c r="K6158" s="40"/>
      <c r="L6158" s="40"/>
      <c r="M6158" s="40"/>
    </row>
    <row r="6159" spans="1:13" ht="15.75" customHeight="1" x14ac:dyDescent="0.15">
      <c r="A6159" s="45"/>
      <c r="B6159" s="35"/>
      <c r="C6159" s="40"/>
      <c r="D6159" s="192" t="s">
        <v>12935</v>
      </c>
      <c r="E6159" s="193" t="s">
        <v>12936</v>
      </c>
      <c r="F6159" s="40"/>
      <c r="G6159" s="40"/>
      <c r="H6159" s="40"/>
      <c r="I6159" s="40"/>
      <c r="J6159" s="40"/>
      <c r="K6159" s="40"/>
      <c r="L6159" s="40"/>
      <c r="M6159" s="40"/>
    </row>
    <row r="6160" spans="1:13" ht="15.75" customHeight="1" x14ac:dyDescent="0.15">
      <c r="A6160" s="45"/>
      <c r="B6160" s="35"/>
      <c r="C6160" s="40"/>
      <c r="D6160" s="192" t="s">
        <v>12937</v>
      </c>
      <c r="E6160" s="193" t="s">
        <v>12938</v>
      </c>
      <c r="F6160" s="40"/>
      <c r="G6160" s="40"/>
      <c r="H6160" s="40"/>
      <c r="I6160" s="40"/>
      <c r="J6160" s="40"/>
      <c r="K6160" s="40"/>
      <c r="L6160" s="40"/>
      <c r="M6160" s="40"/>
    </row>
    <row r="6161" spans="1:13" ht="15.75" customHeight="1" x14ac:dyDescent="0.15">
      <c r="A6161" s="45"/>
      <c r="B6161" s="35"/>
      <c r="C6161" s="40"/>
      <c r="D6161" s="192" t="s">
        <v>12939</v>
      </c>
      <c r="E6161" s="193" t="s">
        <v>12940</v>
      </c>
      <c r="F6161" s="40"/>
      <c r="G6161" s="40"/>
      <c r="H6161" s="40"/>
      <c r="I6161" s="40"/>
      <c r="J6161" s="40"/>
      <c r="K6161" s="40"/>
      <c r="L6161" s="40"/>
      <c r="M6161" s="40"/>
    </row>
    <row r="6162" spans="1:13" ht="15.75" customHeight="1" x14ac:dyDescent="0.15">
      <c r="A6162" s="45"/>
      <c r="B6162" s="35"/>
      <c r="C6162" s="40"/>
      <c r="D6162" s="192" t="s">
        <v>12941</v>
      </c>
      <c r="E6162" s="193" t="s">
        <v>12942</v>
      </c>
      <c r="F6162" s="40"/>
      <c r="G6162" s="40"/>
      <c r="H6162" s="40"/>
      <c r="I6162" s="40"/>
      <c r="J6162" s="40"/>
      <c r="K6162" s="40"/>
      <c r="L6162" s="40"/>
      <c r="M6162" s="40"/>
    </row>
    <row r="6163" spans="1:13" ht="15.75" customHeight="1" x14ac:dyDescent="0.15">
      <c r="A6163" s="45"/>
      <c r="B6163" s="35"/>
      <c r="C6163" s="40"/>
      <c r="D6163" s="192" t="s">
        <v>12943</v>
      </c>
      <c r="E6163" s="193" t="s">
        <v>12944</v>
      </c>
      <c r="F6163" s="40"/>
      <c r="G6163" s="40"/>
      <c r="H6163" s="40"/>
      <c r="I6163" s="40"/>
      <c r="J6163" s="40"/>
      <c r="K6163" s="40"/>
      <c r="L6163" s="40"/>
      <c r="M6163" s="40"/>
    </row>
    <row r="6164" spans="1:13" ht="15.75" customHeight="1" x14ac:dyDescent="0.15">
      <c r="A6164" s="45"/>
      <c r="B6164" s="35"/>
      <c r="C6164" s="40"/>
      <c r="D6164" s="192" t="s">
        <v>12945</v>
      </c>
      <c r="E6164" s="193" t="s">
        <v>12946</v>
      </c>
      <c r="F6164" s="40"/>
      <c r="G6164" s="40"/>
      <c r="H6164" s="40"/>
      <c r="I6164" s="40"/>
      <c r="J6164" s="40"/>
      <c r="K6164" s="40"/>
      <c r="L6164" s="40"/>
      <c r="M6164" s="40"/>
    </row>
    <row r="6165" spans="1:13" ht="15.75" customHeight="1" x14ac:dyDescent="0.15">
      <c r="A6165" s="45"/>
      <c r="B6165" s="35"/>
      <c r="C6165" s="40"/>
      <c r="D6165" s="192" t="s">
        <v>12947</v>
      </c>
      <c r="E6165" s="193" t="s">
        <v>12948</v>
      </c>
      <c r="F6165" s="40"/>
      <c r="G6165" s="40"/>
      <c r="H6165" s="40"/>
      <c r="I6165" s="40"/>
      <c r="J6165" s="40"/>
      <c r="K6165" s="40"/>
      <c r="L6165" s="40"/>
      <c r="M6165" s="40"/>
    </row>
    <row r="6166" spans="1:13" ht="15.75" customHeight="1" x14ac:dyDescent="0.15">
      <c r="A6166" s="45"/>
      <c r="B6166" s="35"/>
      <c r="C6166" s="40"/>
      <c r="D6166" s="192" t="s">
        <v>12949</v>
      </c>
      <c r="E6166" s="193" t="s">
        <v>12950</v>
      </c>
      <c r="F6166" s="40"/>
      <c r="G6166" s="40"/>
      <c r="H6166" s="40"/>
      <c r="I6166" s="40"/>
      <c r="J6166" s="40"/>
      <c r="K6166" s="40"/>
      <c r="L6166" s="40"/>
      <c r="M6166" s="40"/>
    </row>
    <row r="6167" spans="1:13" ht="15.75" customHeight="1" x14ac:dyDescent="0.15">
      <c r="A6167" s="45"/>
      <c r="B6167" s="35"/>
      <c r="C6167" s="40"/>
      <c r="D6167" s="192" t="s">
        <v>12951</v>
      </c>
      <c r="E6167" s="193" t="s">
        <v>12952</v>
      </c>
      <c r="F6167" s="40"/>
      <c r="G6167" s="40"/>
      <c r="H6167" s="40"/>
      <c r="I6167" s="40"/>
      <c r="J6167" s="40"/>
      <c r="K6167" s="40"/>
      <c r="L6167" s="40"/>
      <c r="M6167" s="40"/>
    </row>
    <row r="6168" spans="1:13" ht="15.75" customHeight="1" x14ac:dyDescent="0.15">
      <c r="A6168" s="45"/>
      <c r="B6168" s="35"/>
      <c r="C6168" s="40"/>
      <c r="D6168" s="192" t="s">
        <v>12953</v>
      </c>
      <c r="E6168" s="193" t="s">
        <v>12954</v>
      </c>
      <c r="F6168" s="40"/>
      <c r="G6168" s="40"/>
      <c r="H6168" s="40"/>
      <c r="I6168" s="40"/>
      <c r="J6168" s="40"/>
      <c r="K6168" s="40"/>
      <c r="L6168" s="40"/>
      <c r="M6168" s="40"/>
    </row>
    <row r="6169" spans="1:13" ht="15.75" customHeight="1" x14ac:dyDescent="0.15">
      <c r="A6169" s="45"/>
      <c r="B6169" s="35"/>
      <c r="C6169" s="40"/>
      <c r="D6169" s="192" t="s">
        <v>12955</v>
      </c>
      <c r="E6169" s="193" t="s">
        <v>12956</v>
      </c>
      <c r="F6169" s="40"/>
      <c r="G6169" s="40"/>
      <c r="H6169" s="40"/>
      <c r="I6169" s="40"/>
      <c r="J6169" s="40"/>
      <c r="K6169" s="40"/>
      <c r="L6169" s="40"/>
      <c r="M6169" s="40"/>
    </row>
    <row r="6170" spans="1:13" ht="15.75" customHeight="1" x14ac:dyDescent="0.15">
      <c r="A6170" s="45"/>
      <c r="B6170" s="35"/>
      <c r="C6170" s="40"/>
      <c r="D6170" s="192" t="s">
        <v>12957</v>
      </c>
      <c r="E6170" s="193" t="s">
        <v>12958</v>
      </c>
      <c r="F6170" s="40"/>
      <c r="G6170" s="40"/>
      <c r="H6170" s="40"/>
      <c r="I6170" s="40"/>
      <c r="J6170" s="40"/>
      <c r="K6170" s="40"/>
      <c r="L6170" s="40"/>
      <c r="M6170" s="40"/>
    </row>
    <row r="6171" spans="1:13" ht="15.75" customHeight="1" x14ac:dyDescent="0.15">
      <c r="A6171" s="45"/>
      <c r="B6171" s="35"/>
      <c r="C6171" s="40"/>
      <c r="D6171" s="192" t="s">
        <v>12959</v>
      </c>
      <c r="E6171" s="193" t="s">
        <v>12960</v>
      </c>
      <c r="F6171" s="40"/>
      <c r="G6171" s="40"/>
      <c r="H6171" s="40"/>
      <c r="I6171" s="40"/>
      <c r="J6171" s="40"/>
      <c r="K6171" s="40"/>
      <c r="L6171" s="40"/>
      <c r="M6171" s="40"/>
    </row>
    <row r="6172" spans="1:13" ht="15.75" customHeight="1" x14ac:dyDescent="0.15">
      <c r="A6172" s="45"/>
      <c r="B6172" s="35"/>
      <c r="C6172" s="40"/>
      <c r="D6172" s="192" t="s">
        <v>12961</v>
      </c>
      <c r="E6172" s="193" t="s">
        <v>12962</v>
      </c>
      <c r="F6172" s="40"/>
      <c r="G6172" s="40"/>
      <c r="H6172" s="40"/>
      <c r="I6172" s="40"/>
      <c r="J6172" s="40"/>
      <c r="K6172" s="40"/>
      <c r="L6172" s="40"/>
      <c r="M6172" s="40"/>
    </row>
    <row r="6173" spans="1:13" ht="15.75" customHeight="1" x14ac:dyDescent="0.15">
      <c r="A6173" s="45"/>
      <c r="B6173" s="35"/>
      <c r="C6173" s="40"/>
      <c r="D6173" s="192" t="s">
        <v>12963</v>
      </c>
      <c r="E6173" s="193" t="s">
        <v>12964</v>
      </c>
      <c r="F6173" s="40"/>
      <c r="G6173" s="40"/>
      <c r="H6173" s="40"/>
      <c r="I6173" s="40"/>
      <c r="J6173" s="40"/>
      <c r="K6173" s="40"/>
      <c r="L6173" s="40"/>
      <c r="M6173" s="40"/>
    </row>
    <row r="6174" spans="1:13" ht="15.75" customHeight="1" x14ac:dyDescent="0.15">
      <c r="A6174" s="45"/>
      <c r="B6174" s="35"/>
      <c r="C6174" s="40"/>
      <c r="D6174" s="192" t="s">
        <v>12965</v>
      </c>
      <c r="E6174" s="193" t="s">
        <v>12966</v>
      </c>
      <c r="F6174" s="40"/>
      <c r="G6174" s="40"/>
      <c r="H6174" s="40"/>
      <c r="I6174" s="40"/>
      <c r="J6174" s="40"/>
      <c r="K6174" s="40"/>
      <c r="L6174" s="40"/>
      <c r="M6174" s="40"/>
    </row>
    <row r="6175" spans="1:13" ht="15.75" customHeight="1" x14ac:dyDescent="0.15">
      <c r="A6175" s="45"/>
      <c r="B6175" s="35"/>
      <c r="C6175" s="40"/>
      <c r="D6175" s="192" t="s">
        <v>12967</v>
      </c>
      <c r="E6175" s="193" t="s">
        <v>12968</v>
      </c>
      <c r="F6175" s="40"/>
      <c r="G6175" s="40"/>
      <c r="H6175" s="40"/>
      <c r="I6175" s="40"/>
      <c r="J6175" s="40"/>
      <c r="K6175" s="40"/>
      <c r="L6175" s="40"/>
      <c r="M6175" s="40"/>
    </row>
    <row r="6176" spans="1:13" ht="15.75" customHeight="1" x14ac:dyDescent="0.15">
      <c r="A6176" s="45"/>
      <c r="B6176" s="35"/>
      <c r="C6176" s="40"/>
      <c r="D6176" s="192" t="s">
        <v>12969</v>
      </c>
      <c r="E6176" s="193" t="s">
        <v>12970</v>
      </c>
      <c r="F6176" s="40"/>
      <c r="G6176" s="40"/>
      <c r="H6176" s="40"/>
      <c r="I6176" s="40"/>
      <c r="J6176" s="40"/>
      <c r="K6176" s="40"/>
      <c r="L6176" s="40"/>
      <c r="M6176" s="40"/>
    </row>
    <row r="6177" spans="1:13" ht="15.75" customHeight="1" x14ac:dyDescent="0.15">
      <c r="A6177" s="45"/>
      <c r="B6177" s="35"/>
      <c r="C6177" s="40"/>
      <c r="D6177" s="192" t="s">
        <v>12971</v>
      </c>
      <c r="E6177" s="193" t="s">
        <v>12972</v>
      </c>
      <c r="F6177" s="40"/>
      <c r="G6177" s="40"/>
      <c r="H6177" s="40"/>
      <c r="I6177" s="40"/>
      <c r="J6177" s="40"/>
      <c r="K6177" s="40"/>
      <c r="L6177" s="40"/>
      <c r="M6177" s="40"/>
    </row>
    <row r="6178" spans="1:13" ht="15.75" customHeight="1" x14ac:dyDescent="0.15">
      <c r="A6178" s="45"/>
      <c r="B6178" s="35"/>
      <c r="C6178" s="40"/>
      <c r="D6178" s="192" t="s">
        <v>12973</v>
      </c>
      <c r="E6178" s="193" t="s">
        <v>12974</v>
      </c>
      <c r="F6178" s="40"/>
      <c r="G6178" s="40"/>
      <c r="H6178" s="40"/>
      <c r="I6178" s="40"/>
      <c r="J6178" s="40"/>
      <c r="K6178" s="40"/>
      <c r="L6178" s="40"/>
      <c r="M6178" s="40"/>
    </row>
    <row r="6179" spans="1:13" ht="15.75" customHeight="1" x14ac:dyDescent="0.15">
      <c r="A6179" s="45"/>
      <c r="B6179" s="35"/>
      <c r="C6179" s="40"/>
      <c r="D6179" s="192" t="s">
        <v>12975</v>
      </c>
      <c r="E6179" s="193" t="s">
        <v>12976</v>
      </c>
      <c r="F6179" s="40"/>
      <c r="G6179" s="40"/>
      <c r="H6179" s="40"/>
      <c r="I6179" s="40"/>
      <c r="J6179" s="40"/>
      <c r="K6179" s="40"/>
      <c r="L6179" s="40"/>
      <c r="M6179" s="40"/>
    </row>
    <row r="6180" spans="1:13" ht="15.75" customHeight="1" x14ac:dyDescent="0.15">
      <c r="A6180" s="45"/>
      <c r="B6180" s="35"/>
      <c r="C6180" s="40"/>
      <c r="D6180" s="192" t="s">
        <v>12977</v>
      </c>
      <c r="E6180" s="193" t="s">
        <v>12978</v>
      </c>
      <c r="F6180" s="40"/>
      <c r="G6180" s="40"/>
      <c r="H6180" s="40"/>
      <c r="I6180" s="40"/>
      <c r="J6180" s="40"/>
      <c r="K6180" s="40"/>
      <c r="L6180" s="40"/>
      <c r="M6180" s="40"/>
    </row>
    <row r="6181" spans="1:13" ht="15.75" customHeight="1" x14ac:dyDescent="0.15">
      <c r="A6181" s="45"/>
      <c r="B6181" s="35"/>
      <c r="C6181" s="40"/>
      <c r="D6181" s="192" t="s">
        <v>12979</v>
      </c>
      <c r="E6181" s="193" t="s">
        <v>12980</v>
      </c>
      <c r="F6181" s="40"/>
      <c r="G6181" s="40"/>
      <c r="H6181" s="40"/>
      <c r="I6181" s="40"/>
      <c r="J6181" s="40"/>
      <c r="K6181" s="40"/>
      <c r="L6181" s="40"/>
      <c r="M6181" s="40"/>
    </row>
    <row r="6182" spans="1:13" ht="15.75" customHeight="1" x14ac:dyDescent="0.15">
      <c r="A6182" s="45"/>
      <c r="B6182" s="35"/>
      <c r="C6182" s="40"/>
      <c r="D6182" s="192" t="s">
        <v>12981</v>
      </c>
      <c r="E6182" s="193" t="s">
        <v>12982</v>
      </c>
      <c r="F6182" s="40"/>
      <c r="G6182" s="40"/>
      <c r="H6182" s="40"/>
      <c r="I6182" s="40"/>
      <c r="J6182" s="40"/>
      <c r="K6182" s="40"/>
      <c r="L6182" s="40"/>
      <c r="M6182" s="40"/>
    </row>
    <row r="6183" spans="1:13" ht="15.75" customHeight="1" x14ac:dyDescent="0.15">
      <c r="A6183" s="45"/>
      <c r="B6183" s="35"/>
      <c r="C6183" s="40"/>
      <c r="D6183" s="192" t="s">
        <v>12983</v>
      </c>
      <c r="E6183" s="193" t="s">
        <v>12984</v>
      </c>
      <c r="F6183" s="40"/>
      <c r="G6183" s="40"/>
      <c r="H6183" s="40"/>
      <c r="I6183" s="40"/>
      <c r="J6183" s="40"/>
      <c r="K6183" s="40"/>
      <c r="L6183" s="40"/>
      <c r="M6183" s="40"/>
    </row>
    <row r="6184" spans="1:13" ht="15.75" customHeight="1" x14ac:dyDescent="0.15">
      <c r="A6184" s="45"/>
      <c r="B6184" s="35"/>
      <c r="C6184" s="40"/>
      <c r="D6184" s="192" t="s">
        <v>935</v>
      </c>
      <c r="E6184" s="193" t="s">
        <v>12985</v>
      </c>
      <c r="F6184" s="40"/>
      <c r="G6184" s="40"/>
      <c r="H6184" s="40"/>
      <c r="I6184" s="40"/>
      <c r="J6184" s="40"/>
      <c r="K6184" s="40"/>
      <c r="L6184" s="40"/>
      <c r="M6184" s="40"/>
    </row>
    <row r="6185" spans="1:13" ht="15.75" customHeight="1" x14ac:dyDescent="0.15">
      <c r="A6185" s="45"/>
      <c r="B6185" s="35"/>
      <c r="C6185" s="40"/>
      <c r="D6185" s="192" t="s">
        <v>12986</v>
      </c>
      <c r="E6185" s="193" t="s">
        <v>12987</v>
      </c>
      <c r="F6185" s="40"/>
      <c r="G6185" s="40"/>
      <c r="H6185" s="40"/>
      <c r="I6185" s="40"/>
      <c r="J6185" s="40"/>
      <c r="K6185" s="40"/>
      <c r="L6185" s="40"/>
      <c r="M6185" s="40"/>
    </row>
    <row r="6186" spans="1:13" ht="15.75" customHeight="1" x14ac:dyDescent="0.15">
      <c r="A6186" s="45"/>
      <c r="B6186" s="35"/>
      <c r="C6186" s="40"/>
      <c r="D6186" s="192" t="s">
        <v>12988</v>
      </c>
      <c r="E6186" s="193" t="s">
        <v>12989</v>
      </c>
      <c r="F6186" s="40"/>
      <c r="G6186" s="40"/>
      <c r="H6186" s="40"/>
      <c r="I6186" s="40"/>
      <c r="J6186" s="40"/>
      <c r="K6186" s="40"/>
      <c r="L6186" s="40"/>
      <c r="M6186" s="40"/>
    </row>
    <row r="6187" spans="1:13" ht="15.75" customHeight="1" x14ac:dyDescent="0.15">
      <c r="A6187" s="45"/>
      <c r="B6187" s="35"/>
      <c r="C6187" s="40"/>
      <c r="D6187" s="192" t="s">
        <v>12990</v>
      </c>
      <c r="E6187" s="193" t="s">
        <v>12991</v>
      </c>
      <c r="F6187" s="40"/>
      <c r="G6187" s="40"/>
      <c r="H6187" s="40"/>
      <c r="I6187" s="40"/>
      <c r="J6187" s="40"/>
      <c r="K6187" s="40"/>
      <c r="L6187" s="40"/>
      <c r="M6187" s="40"/>
    </row>
    <row r="6188" spans="1:13" ht="15.75" customHeight="1" x14ac:dyDescent="0.15">
      <c r="A6188" s="45"/>
      <c r="B6188" s="35"/>
      <c r="C6188" s="40"/>
      <c r="D6188" s="192" t="s">
        <v>12992</v>
      </c>
      <c r="E6188" s="193" t="s">
        <v>12993</v>
      </c>
      <c r="F6188" s="40"/>
      <c r="G6188" s="40"/>
      <c r="H6188" s="40"/>
      <c r="I6188" s="40"/>
      <c r="J6188" s="40"/>
      <c r="K6188" s="40"/>
      <c r="L6188" s="40"/>
      <c r="M6188" s="40"/>
    </row>
    <row r="6189" spans="1:13" ht="15.75" customHeight="1" x14ac:dyDescent="0.15">
      <c r="A6189" s="45"/>
      <c r="B6189" s="35"/>
      <c r="C6189" s="40"/>
      <c r="D6189" s="192" t="s">
        <v>12994</v>
      </c>
      <c r="E6189" s="193" t="s">
        <v>12995</v>
      </c>
      <c r="F6189" s="40"/>
      <c r="G6189" s="40"/>
      <c r="H6189" s="40"/>
      <c r="I6189" s="40"/>
      <c r="J6189" s="40"/>
      <c r="K6189" s="40"/>
      <c r="L6189" s="40"/>
      <c r="M6189" s="40"/>
    </row>
    <row r="6190" spans="1:13" ht="15.75" customHeight="1" x14ac:dyDescent="0.15">
      <c r="A6190" s="45"/>
      <c r="B6190" s="35"/>
      <c r="C6190" s="40"/>
      <c r="D6190" s="192" t="s">
        <v>12996</v>
      </c>
      <c r="E6190" s="193" t="s">
        <v>12997</v>
      </c>
      <c r="F6190" s="40"/>
      <c r="G6190" s="40"/>
      <c r="H6190" s="40"/>
      <c r="I6190" s="40"/>
      <c r="J6190" s="40"/>
      <c r="K6190" s="40"/>
      <c r="L6190" s="40"/>
      <c r="M6190" s="40"/>
    </row>
    <row r="6191" spans="1:13" ht="15.75" customHeight="1" x14ac:dyDescent="0.15">
      <c r="A6191" s="45"/>
      <c r="B6191" s="35"/>
      <c r="C6191" s="40"/>
      <c r="D6191" s="192" t="s">
        <v>12998</v>
      </c>
      <c r="E6191" s="193" t="s">
        <v>12999</v>
      </c>
      <c r="F6191" s="40"/>
      <c r="G6191" s="40"/>
      <c r="H6191" s="40"/>
      <c r="I6191" s="40"/>
      <c r="J6191" s="40"/>
      <c r="K6191" s="40"/>
      <c r="L6191" s="40"/>
      <c r="M6191" s="40"/>
    </row>
    <row r="6192" spans="1:13" ht="15.75" customHeight="1" x14ac:dyDescent="0.15">
      <c r="A6192" s="45"/>
      <c r="B6192" s="35"/>
      <c r="C6192" s="40"/>
      <c r="D6192" s="192" t="s">
        <v>13000</v>
      </c>
      <c r="E6192" s="193" t="s">
        <v>13001</v>
      </c>
      <c r="F6192" s="40"/>
      <c r="G6192" s="40"/>
      <c r="H6192" s="40"/>
      <c r="I6192" s="40"/>
      <c r="J6192" s="40"/>
      <c r="K6192" s="40"/>
      <c r="L6192" s="40"/>
      <c r="M6192" s="40"/>
    </row>
    <row r="6193" spans="1:13" ht="15.75" customHeight="1" x14ac:dyDescent="0.15">
      <c r="A6193" s="45"/>
      <c r="B6193" s="35"/>
      <c r="C6193" s="40"/>
      <c r="D6193" s="192" t="s">
        <v>13002</v>
      </c>
      <c r="E6193" s="193" t="s">
        <v>13003</v>
      </c>
      <c r="F6193" s="40"/>
      <c r="G6193" s="40"/>
      <c r="H6193" s="40"/>
      <c r="I6193" s="40"/>
      <c r="J6193" s="40"/>
      <c r="K6193" s="40"/>
      <c r="L6193" s="40"/>
      <c r="M6193" s="40"/>
    </row>
    <row r="6194" spans="1:13" ht="15.75" customHeight="1" x14ac:dyDescent="0.15">
      <c r="A6194" s="45"/>
      <c r="B6194" s="35"/>
      <c r="C6194" s="40"/>
      <c r="D6194" s="192" t="s">
        <v>13004</v>
      </c>
      <c r="E6194" s="193" t="s">
        <v>13005</v>
      </c>
      <c r="F6194" s="40"/>
      <c r="G6194" s="40"/>
      <c r="H6194" s="40"/>
      <c r="I6194" s="40"/>
      <c r="J6194" s="40"/>
      <c r="K6194" s="40"/>
      <c r="L6194" s="40"/>
      <c r="M6194" s="40"/>
    </row>
    <row r="6195" spans="1:13" ht="15.75" customHeight="1" x14ac:dyDescent="0.15">
      <c r="A6195" s="45"/>
      <c r="B6195" s="35"/>
      <c r="C6195" s="40"/>
      <c r="D6195" s="192" t="s">
        <v>13006</v>
      </c>
      <c r="E6195" s="193" t="s">
        <v>13007</v>
      </c>
      <c r="F6195" s="40"/>
      <c r="G6195" s="40"/>
      <c r="H6195" s="40"/>
      <c r="I6195" s="40"/>
      <c r="J6195" s="40"/>
      <c r="K6195" s="40"/>
      <c r="L6195" s="40"/>
      <c r="M6195" s="40"/>
    </row>
    <row r="6196" spans="1:13" ht="15.75" customHeight="1" x14ac:dyDescent="0.15">
      <c r="A6196" s="45"/>
      <c r="B6196" s="35"/>
      <c r="C6196" s="40"/>
      <c r="D6196" s="192" t="s">
        <v>13008</v>
      </c>
      <c r="E6196" s="193" t="s">
        <v>13009</v>
      </c>
      <c r="F6196" s="40"/>
      <c r="G6196" s="40"/>
      <c r="H6196" s="40"/>
      <c r="I6196" s="40"/>
      <c r="J6196" s="40"/>
      <c r="K6196" s="40"/>
      <c r="L6196" s="40"/>
      <c r="M6196" s="40"/>
    </row>
    <row r="6197" spans="1:13" ht="15.75" customHeight="1" x14ac:dyDescent="0.15">
      <c r="A6197" s="45"/>
      <c r="B6197" s="35"/>
      <c r="C6197" s="40"/>
      <c r="D6197" s="192" t="s">
        <v>13010</v>
      </c>
      <c r="E6197" s="193" t="s">
        <v>13011</v>
      </c>
      <c r="F6197" s="40"/>
      <c r="G6197" s="40"/>
      <c r="H6197" s="40"/>
      <c r="I6197" s="40"/>
      <c r="J6197" s="40"/>
      <c r="K6197" s="40"/>
      <c r="L6197" s="40"/>
      <c r="M6197" s="40"/>
    </row>
    <row r="6198" spans="1:13" ht="15.75" customHeight="1" x14ac:dyDescent="0.15">
      <c r="A6198" s="45"/>
      <c r="B6198" s="35"/>
      <c r="C6198" s="40"/>
      <c r="D6198" s="192" t="s">
        <v>13012</v>
      </c>
      <c r="E6198" s="193" t="s">
        <v>13013</v>
      </c>
      <c r="F6198" s="40"/>
      <c r="G6198" s="40"/>
      <c r="H6198" s="40"/>
      <c r="I6198" s="40"/>
      <c r="J6198" s="40"/>
      <c r="K6198" s="40"/>
      <c r="L6198" s="40"/>
      <c r="M6198" s="40"/>
    </row>
    <row r="6199" spans="1:13" ht="15.75" customHeight="1" x14ac:dyDescent="0.15">
      <c r="A6199" s="45"/>
      <c r="B6199" s="35"/>
      <c r="C6199" s="40"/>
      <c r="D6199" s="192" t="s">
        <v>13014</v>
      </c>
      <c r="E6199" s="193" t="s">
        <v>13015</v>
      </c>
      <c r="F6199" s="40"/>
      <c r="G6199" s="40"/>
      <c r="H6199" s="40"/>
      <c r="I6199" s="40"/>
      <c r="J6199" s="40"/>
      <c r="K6199" s="40"/>
      <c r="L6199" s="40"/>
      <c r="M6199" s="40"/>
    </row>
    <row r="6200" spans="1:13" ht="15.75" customHeight="1" x14ac:dyDescent="0.15">
      <c r="A6200" s="45"/>
      <c r="B6200" s="35"/>
      <c r="C6200" s="40"/>
      <c r="D6200" s="192" t="s">
        <v>13016</v>
      </c>
      <c r="E6200" s="193" t="s">
        <v>13017</v>
      </c>
      <c r="F6200" s="40"/>
      <c r="G6200" s="40"/>
      <c r="H6200" s="40"/>
      <c r="I6200" s="40"/>
      <c r="J6200" s="40"/>
      <c r="K6200" s="40"/>
      <c r="L6200" s="40"/>
      <c r="M6200" s="40"/>
    </row>
    <row r="6201" spans="1:13" ht="15.75" customHeight="1" x14ac:dyDescent="0.15">
      <c r="A6201" s="45"/>
      <c r="B6201" s="35"/>
      <c r="C6201" s="40"/>
      <c r="D6201" s="192" t="s">
        <v>13018</v>
      </c>
      <c r="E6201" s="193" t="s">
        <v>13019</v>
      </c>
      <c r="F6201" s="40"/>
      <c r="G6201" s="40"/>
      <c r="H6201" s="40"/>
      <c r="I6201" s="40"/>
      <c r="J6201" s="40"/>
      <c r="K6201" s="40"/>
      <c r="L6201" s="40"/>
      <c r="M6201" s="40"/>
    </row>
    <row r="6202" spans="1:13" ht="15.75" customHeight="1" x14ac:dyDescent="0.15">
      <c r="A6202" s="45"/>
      <c r="B6202" s="35"/>
      <c r="C6202" s="40"/>
      <c r="D6202" s="192" t="s">
        <v>13020</v>
      </c>
      <c r="E6202" s="193" t="s">
        <v>13021</v>
      </c>
      <c r="F6202" s="40"/>
      <c r="G6202" s="40"/>
      <c r="H6202" s="40"/>
      <c r="I6202" s="40"/>
      <c r="J6202" s="40"/>
      <c r="K6202" s="40"/>
      <c r="L6202" s="40"/>
      <c r="M6202" s="40"/>
    </row>
    <row r="6203" spans="1:13" ht="15.75" customHeight="1" x14ac:dyDescent="0.15">
      <c r="A6203" s="45"/>
      <c r="B6203" s="35"/>
      <c r="C6203" s="40"/>
      <c r="D6203" s="192" t="s">
        <v>13022</v>
      </c>
      <c r="E6203" s="193" t="s">
        <v>13023</v>
      </c>
      <c r="F6203" s="40"/>
      <c r="G6203" s="40"/>
      <c r="H6203" s="40"/>
      <c r="I6203" s="40"/>
      <c r="J6203" s="40"/>
      <c r="K6203" s="40"/>
      <c r="L6203" s="40"/>
      <c r="M6203" s="40"/>
    </row>
    <row r="6204" spans="1:13" ht="15.75" customHeight="1" x14ac:dyDescent="0.15">
      <c r="A6204" s="45"/>
      <c r="B6204" s="35"/>
      <c r="C6204" s="40"/>
      <c r="D6204" s="192" t="s">
        <v>13024</v>
      </c>
      <c r="E6204" s="193" t="s">
        <v>13025</v>
      </c>
      <c r="F6204" s="40"/>
      <c r="G6204" s="40"/>
      <c r="H6204" s="40"/>
      <c r="I6204" s="40"/>
      <c r="J6204" s="40"/>
      <c r="K6204" s="40"/>
      <c r="L6204" s="40"/>
      <c r="M6204" s="40"/>
    </row>
    <row r="6205" spans="1:13" ht="15.75" customHeight="1" x14ac:dyDescent="0.15">
      <c r="A6205" s="45"/>
      <c r="B6205" s="35"/>
      <c r="C6205" s="40"/>
      <c r="D6205" s="192" t="s">
        <v>13026</v>
      </c>
      <c r="E6205" s="193" t="s">
        <v>13027</v>
      </c>
      <c r="F6205" s="40"/>
      <c r="G6205" s="40"/>
      <c r="H6205" s="40"/>
      <c r="I6205" s="40"/>
      <c r="J6205" s="40"/>
      <c r="K6205" s="40"/>
      <c r="L6205" s="40"/>
      <c r="M6205" s="40"/>
    </row>
    <row r="6206" spans="1:13" ht="15.75" customHeight="1" x14ac:dyDescent="0.15">
      <c r="A6206" s="45"/>
      <c r="B6206" s="35"/>
      <c r="C6206" s="40"/>
      <c r="D6206" s="192" t="s">
        <v>13028</v>
      </c>
      <c r="E6206" s="193" t="s">
        <v>13029</v>
      </c>
      <c r="F6206" s="40"/>
      <c r="G6206" s="40"/>
      <c r="H6206" s="40"/>
      <c r="I6206" s="40"/>
      <c r="J6206" s="40"/>
      <c r="K6206" s="40"/>
      <c r="L6206" s="40"/>
      <c r="M6206" s="40"/>
    </row>
    <row r="6207" spans="1:13" ht="15.75" customHeight="1" x14ac:dyDescent="0.15">
      <c r="A6207" s="45"/>
      <c r="B6207" s="35"/>
      <c r="C6207" s="40"/>
      <c r="D6207" s="192" t="s">
        <v>13030</v>
      </c>
      <c r="E6207" s="193" t="s">
        <v>13031</v>
      </c>
      <c r="F6207" s="40"/>
      <c r="G6207" s="40"/>
      <c r="H6207" s="40"/>
      <c r="I6207" s="40"/>
      <c r="J6207" s="40"/>
      <c r="K6207" s="40"/>
      <c r="L6207" s="40"/>
      <c r="M6207" s="40"/>
    </row>
    <row r="6208" spans="1:13" ht="15.75" customHeight="1" x14ac:dyDescent="0.15">
      <c r="A6208" s="45"/>
      <c r="B6208" s="35"/>
      <c r="C6208" s="40"/>
      <c r="D6208" s="192" t="s">
        <v>13032</v>
      </c>
      <c r="E6208" s="193" t="s">
        <v>13033</v>
      </c>
      <c r="F6208" s="40"/>
      <c r="G6208" s="40"/>
      <c r="H6208" s="40"/>
      <c r="I6208" s="40"/>
      <c r="J6208" s="40"/>
      <c r="K6208" s="40"/>
      <c r="L6208" s="40"/>
      <c r="M6208" s="40"/>
    </row>
    <row r="6209" spans="1:13" ht="15.75" customHeight="1" x14ac:dyDescent="0.15">
      <c r="A6209" s="45"/>
      <c r="B6209" s="35"/>
      <c r="C6209" s="40"/>
      <c r="D6209" s="192" t="s">
        <v>13034</v>
      </c>
      <c r="E6209" s="193" t="s">
        <v>13035</v>
      </c>
      <c r="F6209" s="40"/>
      <c r="G6209" s="40"/>
      <c r="H6209" s="40"/>
      <c r="I6209" s="40"/>
      <c r="J6209" s="40"/>
      <c r="K6209" s="40"/>
      <c r="L6209" s="40"/>
      <c r="M6209" s="40"/>
    </row>
    <row r="6210" spans="1:13" ht="15.75" customHeight="1" x14ac:dyDescent="0.15">
      <c r="A6210" s="45"/>
      <c r="B6210" s="35"/>
      <c r="C6210" s="40"/>
      <c r="D6210" s="192" t="s">
        <v>13036</v>
      </c>
      <c r="E6210" s="193" t="s">
        <v>13037</v>
      </c>
      <c r="F6210" s="40"/>
      <c r="G6210" s="40"/>
      <c r="H6210" s="40"/>
      <c r="I6210" s="40"/>
      <c r="J6210" s="40"/>
      <c r="K6210" s="40"/>
      <c r="L6210" s="40"/>
      <c r="M6210" s="40"/>
    </row>
    <row r="6211" spans="1:13" ht="15.75" customHeight="1" x14ac:dyDescent="0.15">
      <c r="A6211" s="45"/>
      <c r="B6211" s="35"/>
      <c r="C6211" s="40"/>
      <c r="D6211" s="192" t="s">
        <v>13038</v>
      </c>
      <c r="E6211" s="193" t="s">
        <v>13039</v>
      </c>
      <c r="F6211" s="40"/>
      <c r="G6211" s="40"/>
      <c r="H6211" s="40"/>
      <c r="I6211" s="40"/>
      <c r="J6211" s="40"/>
      <c r="K6211" s="40"/>
      <c r="L6211" s="40"/>
      <c r="M6211" s="40"/>
    </row>
    <row r="6212" spans="1:13" ht="15.75" customHeight="1" x14ac:dyDescent="0.15">
      <c r="A6212" s="45"/>
      <c r="B6212" s="35"/>
      <c r="C6212" s="40"/>
      <c r="D6212" s="192" t="s">
        <v>13040</v>
      </c>
      <c r="E6212" s="193" t="s">
        <v>13041</v>
      </c>
      <c r="F6212" s="40"/>
      <c r="G6212" s="40"/>
      <c r="H6212" s="40"/>
      <c r="I6212" s="40"/>
      <c r="J6212" s="40"/>
      <c r="K6212" s="40"/>
      <c r="L6212" s="40"/>
      <c r="M6212" s="40"/>
    </row>
    <row r="6213" spans="1:13" ht="15.75" customHeight="1" x14ac:dyDescent="0.15">
      <c r="A6213" s="45"/>
      <c r="B6213" s="35"/>
      <c r="C6213" s="40"/>
      <c r="D6213" s="192" t="s">
        <v>13040</v>
      </c>
      <c r="E6213" s="193" t="s">
        <v>13042</v>
      </c>
      <c r="F6213" s="40"/>
      <c r="G6213" s="40"/>
      <c r="H6213" s="40"/>
      <c r="I6213" s="40"/>
      <c r="J6213" s="40"/>
      <c r="K6213" s="40"/>
      <c r="L6213" s="40"/>
      <c r="M6213" s="40"/>
    </row>
    <row r="6214" spans="1:13" ht="15.75" customHeight="1" x14ac:dyDescent="0.15">
      <c r="A6214" s="45"/>
      <c r="B6214" s="35"/>
      <c r="C6214" s="40"/>
      <c r="D6214" s="192" t="s">
        <v>13043</v>
      </c>
      <c r="E6214" s="193" t="s">
        <v>13044</v>
      </c>
      <c r="F6214" s="40"/>
      <c r="G6214" s="40"/>
      <c r="H6214" s="40"/>
      <c r="I6214" s="40"/>
      <c r="J6214" s="40"/>
      <c r="K6214" s="40"/>
      <c r="L6214" s="40"/>
      <c r="M6214" s="40"/>
    </row>
    <row r="6215" spans="1:13" ht="15.75" customHeight="1" x14ac:dyDescent="0.15">
      <c r="A6215" s="45"/>
      <c r="B6215" s="35"/>
      <c r="C6215" s="40"/>
      <c r="D6215" s="192" t="s">
        <v>13045</v>
      </c>
      <c r="E6215" s="193" t="s">
        <v>13046</v>
      </c>
      <c r="F6215" s="40"/>
      <c r="G6215" s="40"/>
      <c r="H6215" s="40"/>
      <c r="I6215" s="40"/>
      <c r="J6215" s="40"/>
      <c r="K6215" s="40"/>
      <c r="L6215" s="40"/>
      <c r="M6215" s="40"/>
    </row>
    <row r="6216" spans="1:13" ht="15.75" customHeight="1" x14ac:dyDescent="0.15">
      <c r="A6216" s="45"/>
      <c r="B6216" s="35"/>
      <c r="C6216" s="40"/>
      <c r="D6216" s="192" t="s">
        <v>13047</v>
      </c>
      <c r="E6216" s="193" t="s">
        <v>13048</v>
      </c>
      <c r="F6216" s="40"/>
      <c r="G6216" s="40"/>
      <c r="H6216" s="40"/>
      <c r="I6216" s="40"/>
      <c r="J6216" s="40"/>
      <c r="K6216" s="40"/>
      <c r="L6216" s="40"/>
      <c r="M6216" s="40"/>
    </row>
    <row r="6217" spans="1:13" ht="15.75" customHeight="1" x14ac:dyDescent="0.15">
      <c r="A6217" s="45"/>
      <c r="B6217" s="35"/>
      <c r="C6217" s="40"/>
      <c r="D6217" s="192" t="s">
        <v>13049</v>
      </c>
      <c r="E6217" s="193" t="s">
        <v>13050</v>
      </c>
      <c r="F6217" s="40"/>
      <c r="G6217" s="40"/>
      <c r="H6217" s="40"/>
      <c r="I6217" s="40"/>
      <c r="J6217" s="40"/>
      <c r="K6217" s="40"/>
      <c r="L6217" s="40"/>
      <c r="M6217" s="40"/>
    </row>
    <row r="6218" spans="1:13" ht="15.75" customHeight="1" x14ac:dyDescent="0.15">
      <c r="A6218" s="45"/>
      <c r="B6218" s="35"/>
      <c r="C6218" s="40"/>
      <c r="D6218" s="192" t="s">
        <v>13051</v>
      </c>
      <c r="E6218" s="193" t="s">
        <v>13052</v>
      </c>
      <c r="F6218" s="40"/>
      <c r="G6218" s="40"/>
      <c r="H6218" s="40"/>
      <c r="I6218" s="40"/>
      <c r="J6218" s="40"/>
      <c r="K6218" s="40"/>
      <c r="L6218" s="40"/>
      <c r="M6218" s="40"/>
    </row>
    <row r="6219" spans="1:13" ht="15.75" customHeight="1" x14ac:dyDescent="0.15">
      <c r="A6219" s="45"/>
      <c r="B6219" s="35"/>
      <c r="C6219" s="40"/>
      <c r="D6219" s="192" t="s">
        <v>13053</v>
      </c>
      <c r="E6219" s="193" t="s">
        <v>13054</v>
      </c>
      <c r="F6219" s="40"/>
      <c r="G6219" s="40"/>
      <c r="H6219" s="40"/>
      <c r="I6219" s="40"/>
      <c r="J6219" s="40"/>
      <c r="K6219" s="40"/>
      <c r="L6219" s="40"/>
      <c r="M6219" s="40"/>
    </row>
    <row r="6220" spans="1:13" ht="15.75" customHeight="1" x14ac:dyDescent="0.15">
      <c r="A6220" s="45"/>
      <c r="B6220" s="35"/>
      <c r="C6220" s="40"/>
      <c r="D6220" s="192" t="s">
        <v>13055</v>
      </c>
      <c r="E6220" s="193" t="s">
        <v>13056</v>
      </c>
      <c r="F6220" s="40"/>
      <c r="G6220" s="40"/>
      <c r="H6220" s="40"/>
      <c r="I6220" s="40"/>
      <c r="J6220" s="40"/>
      <c r="K6220" s="40"/>
      <c r="L6220" s="40"/>
      <c r="M6220" s="40"/>
    </row>
    <row r="6221" spans="1:13" ht="15.75" customHeight="1" x14ac:dyDescent="0.15">
      <c r="A6221" s="45"/>
      <c r="B6221" s="35"/>
      <c r="C6221" s="40"/>
      <c r="D6221" s="192" t="s">
        <v>13057</v>
      </c>
      <c r="E6221" s="193" t="s">
        <v>13058</v>
      </c>
      <c r="F6221" s="40"/>
      <c r="G6221" s="40"/>
      <c r="H6221" s="40"/>
      <c r="I6221" s="40"/>
      <c r="J6221" s="40"/>
      <c r="K6221" s="40"/>
      <c r="L6221" s="40"/>
      <c r="M6221" s="40"/>
    </row>
    <row r="6222" spans="1:13" ht="15.75" customHeight="1" x14ac:dyDescent="0.15">
      <c r="A6222" s="45"/>
      <c r="B6222" s="35"/>
      <c r="C6222" s="40"/>
      <c r="D6222" s="192" t="s">
        <v>13059</v>
      </c>
      <c r="E6222" s="193" t="s">
        <v>13060</v>
      </c>
      <c r="F6222" s="40"/>
      <c r="G6222" s="40"/>
      <c r="H6222" s="40"/>
      <c r="I6222" s="40"/>
      <c r="J6222" s="40"/>
      <c r="K6222" s="40"/>
      <c r="L6222" s="40"/>
      <c r="M6222" s="40"/>
    </row>
    <row r="6223" spans="1:13" ht="15.75" customHeight="1" x14ac:dyDescent="0.15">
      <c r="A6223" s="45"/>
      <c r="B6223" s="35"/>
      <c r="C6223" s="40"/>
      <c r="D6223" s="192" t="s">
        <v>13061</v>
      </c>
      <c r="E6223" s="193" t="s">
        <v>13062</v>
      </c>
      <c r="F6223" s="40"/>
      <c r="G6223" s="40"/>
      <c r="H6223" s="40"/>
      <c r="I6223" s="40"/>
      <c r="J6223" s="40"/>
      <c r="K6223" s="40"/>
      <c r="L6223" s="40"/>
      <c r="M6223" s="40"/>
    </row>
    <row r="6224" spans="1:13" ht="15.75" customHeight="1" x14ac:dyDescent="0.15">
      <c r="A6224" s="45"/>
      <c r="B6224" s="35"/>
      <c r="C6224" s="40"/>
      <c r="D6224" s="192" t="s">
        <v>13063</v>
      </c>
      <c r="E6224" s="193" t="s">
        <v>13064</v>
      </c>
      <c r="F6224" s="40"/>
      <c r="G6224" s="40"/>
      <c r="H6224" s="40"/>
      <c r="I6224" s="40"/>
      <c r="J6224" s="40"/>
      <c r="K6224" s="40"/>
      <c r="L6224" s="40"/>
      <c r="M6224" s="40"/>
    </row>
    <row r="6225" spans="1:13" ht="15.75" customHeight="1" x14ac:dyDescent="0.15">
      <c r="A6225" s="45"/>
      <c r="B6225" s="35"/>
      <c r="C6225" s="40"/>
      <c r="D6225" s="192" t="s">
        <v>13065</v>
      </c>
      <c r="E6225" s="193" t="s">
        <v>13066</v>
      </c>
      <c r="F6225" s="40"/>
      <c r="G6225" s="40"/>
      <c r="H6225" s="40"/>
      <c r="I6225" s="40"/>
      <c r="J6225" s="40"/>
      <c r="K6225" s="40"/>
      <c r="L6225" s="40"/>
      <c r="M6225" s="40"/>
    </row>
    <row r="6226" spans="1:13" ht="15.75" customHeight="1" x14ac:dyDescent="0.15">
      <c r="A6226" s="45"/>
      <c r="B6226" s="35"/>
      <c r="C6226" s="40"/>
      <c r="D6226" s="192" t="s">
        <v>13067</v>
      </c>
      <c r="E6226" s="193" t="s">
        <v>13068</v>
      </c>
      <c r="F6226" s="40"/>
      <c r="G6226" s="40"/>
      <c r="H6226" s="40"/>
      <c r="I6226" s="40"/>
      <c r="J6226" s="40"/>
      <c r="K6226" s="40"/>
      <c r="L6226" s="40"/>
      <c r="M6226" s="40"/>
    </row>
    <row r="6227" spans="1:13" ht="15.75" customHeight="1" x14ac:dyDescent="0.15">
      <c r="A6227" s="45"/>
      <c r="B6227" s="35"/>
      <c r="C6227" s="40"/>
      <c r="D6227" s="192" t="s">
        <v>13069</v>
      </c>
      <c r="E6227" s="193" t="s">
        <v>13070</v>
      </c>
      <c r="F6227" s="40"/>
      <c r="G6227" s="40"/>
      <c r="H6227" s="40"/>
      <c r="I6227" s="40"/>
      <c r="J6227" s="40"/>
      <c r="K6227" s="40"/>
      <c r="L6227" s="40"/>
      <c r="M6227" s="40"/>
    </row>
    <row r="6228" spans="1:13" ht="15.75" customHeight="1" x14ac:dyDescent="0.15">
      <c r="A6228" s="45"/>
      <c r="B6228" s="35"/>
      <c r="C6228" s="40"/>
      <c r="D6228" s="192" t="s">
        <v>13071</v>
      </c>
      <c r="E6228" s="193" t="s">
        <v>13072</v>
      </c>
      <c r="F6228" s="40"/>
      <c r="G6228" s="40"/>
      <c r="H6228" s="40"/>
      <c r="I6228" s="40"/>
      <c r="J6228" s="40"/>
      <c r="K6228" s="40"/>
      <c r="L6228" s="40"/>
      <c r="M6228" s="40"/>
    </row>
    <row r="6229" spans="1:13" ht="15.75" customHeight="1" x14ac:dyDescent="0.15">
      <c r="A6229" s="45"/>
      <c r="B6229" s="35"/>
      <c r="C6229" s="40"/>
      <c r="D6229" s="192" t="s">
        <v>13073</v>
      </c>
      <c r="E6229" s="193" t="s">
        <v>13074</v>
      </c>
      <c r="F6229" s="40"/>
      <c r="G6229" s="40"/>
      <c r="H6229" s="40"/>
      <c r="I6229" s="40"/>
      <c r="J6229" s="40"/>
      <c r="K6229" s="40"/>
      <c r="L6229" s="40"/>
      <c r="M6229" s="40"/>
    </row>
    <row r="6230" spans="1:13" ht="15.75" customHeight="1" x14ac:dyDescent="0.15">
      <c r="A6230" s="45"/>
      <c r="B6230" s="35"/>
      <c r="C6230" s="40"/>
      <c r="D6230" s="192" t="s">
        <v>13075</v>
      </c>
      <c r="E6230" s="193" t="s">
        <v>13076</v>
      </c>
      <c r="F6230" s="40"/>
      <c r="G6230" s="40"/>
      <c r="H6230" s="40"/>
      <c r="I6230" s="40"/>
      <c r="J6230" s="40"/>
      <c r="K6230" s="40"/>
      <c r="L6230" s="40"/>
      <c r="M6230" s="40"/>
    </row>
    <row r="6231" spans="1:13" ht="15.75" customHeight="1" x14ac:dyDescent="0.15">
      <c r="A6231" s="45"/>
      <c r="B6231" s="35"/>
      <c r="C6231" s="40"/>
      <c r="D6231" s="192" t="s">
        <v>13077</v>
      </c>
      <c r="E6231" s="193" t="s">
        <v>13078</v>
      </c>
      <c r="F6231" s="40"/>
      <c r="G6231" s="40"/>
      <c r="H6231" s="40"/>
      <c r="I6231" s="40"/>
      <c r="J6231" s="40"/>
      <c r="K6231" s="40"/>
      <c r="L6231" s="40"/>
      <c r="M6231" s="40"/>
    </row>
    <row r="6232" spans="1:13" ht="15.75" customHeight="1" x14ac:dyDescent="0.15">
      <c r="A6232" s="45"/>
      <c r="B6232" s="35"/>
      <c r="C6232" s="40"/>
      <c r="D6232" s="192" t="s">
        <v>13079</v>
      </c>
      <c r="E6232" s="193" t="s">
        <v>13080</v>
      </c>
      <c r="F6232" s="40"/>
      <c r="G6232" s="40"/>
      <c r="H6232" s="40"/>
      <c r="I6232" s="40"/>
      <c r="J6232" s="40"/>
      <c r="K6232" s="40"/>
      <c r="L6232" s="40"/>
      <c r="M6232" s="40"/>
    </row>
    <row r="6233" spans="1:13" ht="15.75" customHeight="1" x14ac:dyDescent="0.15">
      <c r="A6233" s="45"/>
      <c r="B6233" s="35"/>
      <c r="C6233" s="40"/>
      <c r="D6233" s="192" t="s">
        <v>13081</v>
      </c>
      <c r="E6233" s="193" t="s">
        <v>13082</v>
      </c>
      <c r="F6233" s="40"/>
      <c r="G6233" s="40"/>
      <c r="H6233" s="40"/>
      <c r="I6233" s="40"/>
      <c r="J6233" s="40"/>
      <c r="K6233" s="40"/>
      <c r="L6233" s="40"/>
      <c r="M6233" s="40"/>
    </row>
    <row r="6234" spans="1:13" ht="15.75" customHeight="1" x14ac:dyDescent="0.15">
      <c r="A6234" s="45"/>
      <c r="B6234" s="35"/>
      <c r="C6234" s="40"/>
      <c r="D6234" s="192" t="s">
        <v>13083</v>
      </c>
      <c r="E6234" s="193" t="s">
        <v>13084</v>
      </c>
      <c r="F6234" s="40"/>
      <c r="G6234" s="40"/>
      <c r="H6234" s="40"/>
      <c r="I6234" s="40"/>
      <c r="J6234" s="40"/>
      <c r="K6234" s="40"/>
      <c r="L6234" s="40"/>
      <c r="M6234" s="40"/>
    </row>
    <row r="6235" spans="1:13" ht="15.75" customHeight="1" x14ac:dyDescent="0.15">
      <c r="A6235" s="45"/>
      <c r="B6235" s="35"/>
      <c r="C6235" s="40"/>
      <c r="D6235" s="192" t="s">
        <v>13085</v>
      </c>
      <c r="E6235" s="193" t="s">
        <v>13086</v>
      </c>
      <c r="F6235" s="40"/>
      <c r="G6235" s="40"/>
      <c r="H6235" s="40"/>
      <c r="I6235" s="40"/>
      <c r="J6235" s="40"/>
      <c r="K6235" s="40"/>
      <c r="L6235" s="40"/>
      <c r="M6235" s="40"/>
    </row>
    <row r="6236" spans="1:13" ht="15.75" customHeight="1" x14ac:dyDescent="0.15">
      <c r="A6236" s="45"/>
      <c r="B6236" s="35"/>
      <c r="C6236" s="40"/>
      <c r="D6236" s="192" t="s">
        <v>13087</v>
      </c>
      <c r="E6236" s="193" t="s">
        <v>13088</v>
      </c>
      <c r="F6236" s="40"/>
      <c r="G6236" s="40"/>
      <c r="H6236" s="40"/>
      <c r="I6236" s="40"/>
      <c r="J6236" s="40"/>
      <c r="K6236" s="40"/>
      <c r="L6236" s="40"/>
      <c r="M6236" s="40"/>
    </row>
    <row r="6237" spans="1:13" ht="15.75" customHeight="1" x14ac:dyDescent="0.15">
      <c r="A6237" s="45"/>
      <c r="B6237" s="35"/>
      <c r="C6237" s="40"/>
      <c r="D6237" s="192" t="s">
        <v>13089</v>
      </c>
      <c r="E6237" s="193" t="s">
        <v>13090</v>
      </c>
      <c r="F6237" s="40"/>
      <c r="G6237" s="40"/>
      <c r="H6237" s="40"/>
      <c r="I6237" s="40"/>
      <c r="J6237" s="40"/>
      <c r="K6237" s="40"/>
      <c r="L6237" s="40"/>
      <c r="M6237" s="40"/>
    </row>
    <row r="6238" spans="1:13" ht="15.75" customHeight="1" x14ac:dyDescent="0.15">
      <c r="A6238" s="45"/>
      <c r="B6238" s="35"/>
      <c r="C6238" s="40"/>
      <c r="D6238" s="192" t="s">
        <v>13091</v>
      </c>
      <c r="E6238" s="193" t="s">
        <v>13092</v>
      </c>
      <c r="F6238" s="40"/>
      <c r="G6238" s="40"/>
      <c r="H6238" s="40"/>
      <c r="I6238" s="40"/>
      <c r="J6238" s="40"/>
      <c r="K6238" s="40"/>
      <c r="L6238" s="40"/>
      <c r="M6238" s="40"/>
    </row>
    <row r="6239" spans="1:13" ht="15.75" customHeight="1" x14ac:dyDescent="0.15">
      <c r="A6239" s="45"/>
      <c r="B6239" s="35"/>
      <c r="C6239" s="40"/>
      <c r="D6239" s="192" t="s">
        <v>13093</v>
      </c>
      <c r="E6239" s="193" t="s">
        <v>13094</v>
      </c>
      <c r="F6239" s="40"/>
      <c r="G6239" s="40"/>
      <c r="H6239" s="40"/>
      <c r="I6239" s="40"/>
      <c r="J6239" s="40"/>
      <c r="K6239" s="40"/>
      <c r="L6239" s="40"/>
      <c r="M6239" s="40"/>
    </row>
    <row r="6240" spans="1:13" ht="15.75" customHeight="1" x14ac:dyDescent="0.15">
      <c r="A6240" s="45"/>
      <c r="B6240" s="35"/>
      <c r="C6240" s="40"/>
      <c r="D6240" s="192" t="s">
        <v>13095</v>
      </c>
      <c r="E6240" s="193" t="s">
        <v>13096</v>
      </c>
      <c r="F6240" s="40"/>
      <c r="G6240" s="40"/>
      <c r="H6240" s="40"/>
      <c r="I6240" s="40"/>
      <c r="J6240" s="40"/>
      <c r="K6240" s="40"/>
      <c r="L6240" s="40"/>
      <c r="M6240" s="40"/>
    </row>
    <row r="6241" spans="1:13" ht="15.75" customHeight="1" x14ac:dyDescent="0.15">
      <c r="A6241" s="45"/>
      <c r="B6241" s="35"/>
      <c r="C6241" s="40"/>
      <c r="D6241" s="192" t="s">
        <v>13097</v>
      </c>
      <c r="E6241" s="193" t="s">
        <v>13098</v>
      </c>
      <c r="F6241" s="40"/>
      <c r="G6241" s="40"/>
      <c r="H6241" s="40"/>
      <c r="I6241" s="40"/>
      <c r="J6241" s="40"/>
      <c r="K6241" s="40"/>
      <c r="L6241" s="40"/>
      <c r="M6241" s="40"/>
    </row>
    <row r="6242" spans="1:13" ht="15.75" customHeight="1" x14ac:dyDescent="0.15">
      <c r="A6242" s="45"/>
      <c r="B6242" s="35"/>
      <c r="C6242" s="40"/>
      <c r="D6242" s="192" t="s">
        <v>13099</v>
      </c>
      <c r="E6242" s="193" t="s">
        <v>13100</v>
      </c>
      <c r="F6242" s="40"/>
      <c r="G6242" s="40"/>
      <c r="H6242" s="40"/>
      <c r="I6242" s="40"/>
      <c r="J6242" s="40"/>
      <c r="K6242" s="40"/>
      <c r="L6242" s="40"/>
      <c r="M6242" s="40"/>
    </row>
    <row r="6243" spans="1:13" ht="15.75" customHeight="1" x14ac:dyDescent="0.15">
      <c r="A6243" s="45"/>
      <c r="B6243" s="35"/>
      <c r="C6243" s="40"/>
      <c r="D6243" s="192" t="s">
        <v>13101</v>
      </c>
      <c r="E6243" s="193" t="s">
        <v>13102</v>
      </c>
      <c r="F6243" s="40"/>
      <c r="G6243" s="40"/>
      <c r="H6243" s="40"/>
      <c r="I6243" s="40"/>
      <c r="J6243" s="40"/>
      <c r="K6243" s="40"/>
      <c r="L6243" s="40"/>
      <c r="M6243" s="40"/>
    </row>
    <row r="6244" spans="1:13" ht="15.75" customHeight="1" x14ac:dyDescent="0.15">
      <c r="A6244" s="45"/>
      <c r="B6244" s="35"/>
      <c r="C6244" s="40"/>
      <c r="D6244" s="192" t="s">
        <v>13103</v>
      </c>
      <c r="E6244" s="193" t="s">
        <v>13104</v>
      </c>
      <c r="F6244" s="40"/>
      <c r="G6244" s="40"/>
      <c r="H6244" s="40"/>
      <c r="I6244" s="40"/>
      <c r="J6244" s="40"/>
      <c r="K6244" s="40"/>
      <c r="L6244" s="40"/>
      <c r="M6244" s="40"/>
    </row>
    <row r="6245" spans="1:13" ht="15.75" customHeight="1" x14ac:dyDescent="0.15">
      <c r="A6245" s="45"/>
      <c r="B6245" s="35"/>
      <c r="C6245" s="40"/>
      <c r="D6245" s="192" t="s">
        <v>13105</v>
      </c>
      <c r="E6245" s="193" t="s">
        <v>13106</v>
      </c>
      <c r="F6245" s="40"/>
      <c r="G6245" s="40"/>
      <c r="H6245" s="40"/>
      <c r="I6245" s="40"/>
      <c r="J6245" s="40"/>
      <c r="K6245" s="40"/>
      <c r="L6245" s="40"/>
      <c r="M6245" s="40"/>
    </row>
    <row r="6246" spans="1:13" ht="15.75" customHeight="1" x14ac:dyDescent="0.15">
      <c r="A6246" s="45"/>
      <c r="B6246" s="35"/>
      <c r="C6246" s="40"/>
      <c r="D6246" s="192" t="s">
        <v>13107</v>
      </c>
      <c r="E6246" s="193" t="s">
        <v>13108</v>
      </c>
      <c r="F6246" s="40"/>
      <c r="G6246" s="40"/>
      <c r="H6246" s="40"/>
      <c r="I6246" s="40"/>
      <c r="J6246" s="40"/>
      <c r="K6246" s="40"/>
      <c r="L6246" s="40"/>
      <c r="M6246" s="40"/>
    </row>
    <row r="6247" spans="1:13" ht="15.75" customHeight="1" x14ac:dyDescent="0.15">
      <c r="A6247" s="45"/>
      <c r="B6247" s="35"/>
      <c r="C6247" s="40"/>
      <c r="D6247" s="192" t="s">
        <v>13109</v>
      </c>
      <c r="E6247" s="193" t="s">
        <v>13110</v>
      </c>
      <c r="F6247" s="40"/>
      <c r="G6247" s="40"/>
      <c r="H6247" s="40"/>
      <c r="I6247" s="40"/>
      <c r="J6247" s="40"/>
      <c r="K6247" s="40"/>
      <c r="L6247" s="40"/>
      <c r="M6247" s="40"/>
    </row>
    <row r="6248" spans="1:13" ht="15.75" customHeight="1" x14ac:dyDescent="0.15">
      <c r="A6248" s="45"/>
      <c r="B6248" s="35"/>
      <c r="C6248" s="40"/>
      <c r="D6248" s="192" t="s">
        <v>13111</v>
      </c>
      <c r="E6248" s="193" t="s">
        <v>13112</v>
      </c>
      <c r="F6248" s="40"/>
      <c r="G6248" s="40"/>
      <c r="H6248" s="40"/>
      <c r="I6248" s="40"/>
      <c r="J6248" s="40"/>
      <c r="K6248" s="40"/>
      <c r="L6248" s="40"/>
      <c r="M6248" s="40"/>
    </row>
    <row r="6249" spans="1:13" ht="15.75" customHeight="1" x14ac:dyDescent="0.15">
      <c r="A6249" s="45"/>
      <c r="B6249" s="35"/>
      <c r="C6249" s="40"/>
      <c r="D6249" s="192" t="s">
        <v>13113</v>
      </c>
      <c r="E6249" s="193" t="s">
        <v>13114</v>
      </c>
      <c r="F6249" s="40"/>
      <c r="G6249" s="40"/>
      <c r="H6249" s="40"/>
      <c r="I6249" s="40"/>
      <c r="J6249" s="40"/>
      <c r="K6249" s="40"/>
      <c r="L6249" s="40"/>
      <c r="M6249" s="40"/>
    </row>
    <row r="6250" spans="1:13" ht="15.75" customHeight="1" x14ac:dyDescent="0.15">
      <c r="A6250" s="45"/>
      <c r="B6250" s="35"/>
      <c r="C6250" s="40"/>
      <c r="D6250" s="192" t="s">
        <v>13115</v>
      </c>
      <c r="E6250" s="193" t="s">
        <v>13116</v>
      </c>
      <c r="F6250" s="40"/>
      <c r="G6250" s="40"/>
      <c r="H6250" s="40"/>
      <c r="I6250" s="40"/>
      <c r="J6250" s="40"/>
      <c r="K6250" s="40"/>
      <c r="L6250" s="40"/>
      <c r="M6250" s="40"/>
    </row>
    <row r="6251" spans="1:13" ht="15.75" customHeight="1" x14ac:dyDescent="0.15">
      <c r="A6251" s="45"/>
      <c r="B6251" s="35"/>
      <c r="C6251" s="40"/>
      <c r="D6251" s="192" t="s">
        <v>13117</v>
      </c>
      <c r="E6251" s="193" t="s">
        <v>13118</v>
      </c>
      <c r="F6251" s="40"/>
      <c r="G6251" s="40"/>
      <c r="H6251" s="40"/>
      <c r="I6251" s="40"/>
      <c r="J6251" s="40"/>
      <c r="K6251" s="40"/>
      <c r="L6251" s="40"/>
      <c r="M6251" s="40"/>
    </row>
    <row r="6252" spans="1:13" ht="15.75" customHeight="1" x14ac:dyDescent="0.15">
      <c r="A6252" s="45"/>
      <c r="B6252" s="35"/>
      <c r="C6252" s="40"/>
      <c r="D6252" s="192" t="s">
        <v>13119</v>
      </c>
      <c r="E6252" s="193" t="s">
        <v>13120</v>
      </c>
      <c r="F6252" s="40"/>
      <c r="G6252" s="40"/>
      <c r="H6252" s="40"/>
      <c r="I6252" s="40"/>
      <c r="J6252" s="40"/>
      <c r="K6252" s="40"/>
      <c r="L6252" s="40"/>
      <c r="M6252" s="40"/>
    </row>
    <row r="6253" spans="1:13" ht="15.75" customHeight="1" x14ac:dyDescent="0.15">
      <c r="A6253" s="45"/>
      <c r="B6253" s="35"/>
      <c r="C6253" s="40"/>
      <c r="D6253" s="192" t="s">
        <v>13121</v>
      </c>
      <c r="E6253" s="193" t="s">
        <v>13122</v>
      </c>
      <c r="F6253" s="40"/>
      <c r="G6253" s="40"/>
      <c r="H6253" s="40"/>
      <c r="I6253" s="40"/>
      <c r="J6253" s="40"/>
      <c r="K6253" s="40"/>
      <c r="L6253" s="40"/>
      <c r="M6253" s="40"/>
    </row>
    <row r="6254" spans="1:13" ht="15.75" customHeight="1" x14ac:dyDescent="0.15">
      <c r="A6254" s="45"/>
      <c r="B6254" s="35"/>
      <c r="C6254" s="40"/>
      <c r="D6254" s="192" t="s">
        <v>13123</v>
      </c>
      <c r="E6254" s="193" t="s">
        <v>13124</v>
      </c>
      <c r="F6254" s="40"/>
      <c r="G6254" s="40"/>
      <c r="H6254" s="40"/>
      <c r="I6254" s="40"/>
      <c r="J6254" s="40"/>
      <c r="K6254" s="40"/>
      <c r="L6254" s="40"/>
      <c r="M6254" s="40"/>
    </row>
    <row r="6255" spans="1:13" ht="15.75" customHeight="1" x14ac:dyDescent="0.15">
      <c r="A6255" s="45"/>
      <c r="B6255" s="35"/>
      <c r="C6255" s="40"/>
      <c r="D6255" s="192" t="s">
        <v>13125</v>
      </c>
      <c r="E6255" s="193" t="s">
        <v>13126</v>
      </c>
      <c r="F6255" s="40"/>
      <c r="G6255" s="40"/>
      <c r="H6255" s="40"/>
      <c r="I6255" s="40"/>
      <c r="J6255" s="40"/>
      <c r="K6255" s="40"/>
      <c r="L6255" s="40"/>
      <c r="M6255" s="40"/>
    </row>
    <row r="6256" spans="1:13" ht="15.75" customHeight="1" x14ac:dyDescent="0.15">
      <c r="A6256" s="45"/>
      <c r="B6256" s="35"/>
      <c r="C6256" s="40"/>
      <c r="D6256" s="192" t="s">
        <v>13127</v>
      </c>
      <c r="E6256" s="193" t="s">
        <v>13128</v>
      </c>
      <c r="F6256" s="40"/>
      <c r="G6256" s="40"/>
      <c r="H6256" s="40"/>
      <c r="I6256" s="40"/>
      <c r="J6256" s="40"/>
      <c r="K6256" s="40"/>
      <c r="L6256" s="40"/>
      <c r="M6256" s="40"/>
    </row>
    <row r="6257" spans="1:13" ht="15.75" customHeight="1" x14ac:dyDescent="0.15">
      <c r="A6257" s="45"/>
      <c r="B6257" s="35"/>
      <c r="C6257" s="40"/>
      <c r="D6257" s="192" t="s">
        <v>13129</v>
      </c>
      <c r="E6257" s="193" t="s">
        <v>13130</v>
      </c>
      <c r="F6257" s="40"/>
      <c r="G6257" s="40"/>
      <c r="H6257" s="40"/>
      <c r="I6257" s="40"/>
      <c r="J6257" s="40"/>
      <c r="K6257" s="40"/>
      <c r="L6257" s="40"/>
      <c r="M6257" s="40"/>
    </row>
    <row r="6258" spans="1:13" ht="15.75" customHeight="1" x14ac:dyDescent="0.15">
      <c r="A6258" s="45"/>
      <c r="B6258" s="35"/>
      <c r="C6258" s="40"/>
      <c r="D6258" s="192" t="s">
        <v>13131</v>
      </c>
      <c r="E6258" s="193" t="s">
        <v>13132</v>
      </c>
      <c r="F6258" s="40"/>
      <c r="G6258" s="40"/>
      <c r="H6258" s="40"/>
      <c r="I6258" s="40"/>
      <c r="J6258" s="40"/>
      <c r="K6258" s="40"/>
      <c r="L6258" s="40"/>
      <c r="M6258" s="40"/>
    </row>
    <row r="6259" spans="1:13" ht="15.75" customHeight="1" x14ac:dyDescent="0.15">
      <c r="A6259" s="45"/>
      <c r="B6259" s="35"/>
      <c r="C6259" s="40"/>
      <c r="D6259" s="192" t="s">
        <v>13133</v>
      </c>
      <c r="E6259" s="193" t="s">
        <v>13134</v>
      </c>
      <c r="F6259" s="40"/>
      <c r="G6259" s="40"/>
      <c r="H6259" s="40"/>
      <c r="I6259" s="40"/>
      <c r="J6259" s="40"/>
      <c r="K6259" s="40"/>
      <c r="L6259" s="40"/>
      <c r="M6259" s="40"/>
    </row>
    <row r="6260" spans="1:13" ht="15.75" customHeight="1" x14ac:dyDescent="0.15">
      <c r="A6260" s="45"/>
      <c r="B6260" s="35"/>
      <c r="C6260" s="40"/>
      <c r="D6260" s="192" t="s">
        <v>13135</v>
      </c>
      <c r="E6260" s="193" t="s">
        <v>13136</v>
      </c>
      <c r="F6260" s="40"/>
      <c r="G6260" s="40"/>
      <c r="H6260" s="40"/>
      <c r="I6260" s="40"/>
      <c r="J6260" s="40"/>
      <c r="K6260" s="40"/>
      <c r="L6260" s="40"/>
      <c r="M6260" s="40"/>
    </row>
    <row r="6261" spans="1:13" ht="15.75" customHeight="1" x14ac:dyDescent="0.15">
      <c r="A6261" s="45"/>
      <c r="B6261" s="35"/>
      <c r="C6261" s="40"/>
      <c r="D6261" s="192" t="s">
        <v>13137</v>
      </c>
      <c r="E6261" s="193" t="s">
        <v>13138</v>
      </c>
      <c r="F6261" s="40"/>
      <c r="G6261" s="40"/>
      <c r="H6261" s="40"/>
      <c r="I6261" s="40"/>
      <c r="J6261" s="40"/>
      <c r="K6261" s="40"/>
      <c r="L6261" s="40"/>
      <c r="M6261" s="40"/>
    </row>
    <row r="6262" spans="1:13" ht="15.75" customHeight="1" x14ac:dyDescent="0.15">
      <c r="A6262" s="45"/>
      <c r="B6262" s="35"/>
      <c r="C6262" s="40"/>
      <c r="D6262" s="192" t="s">
        <v>13139</v>
      </c>
      <c r="E6262" s="193" t="s">
        <v>13140</v>
      </c>
      <c r="F6262" s="40"/>
      <c r="G6262" s="40"/>
      <c r="H6262" s="40"/>
      <c r="I6262" s="40"/>
      <c r="J6262" s="40"/>
      <c r="K6262" s="40"/>
      <c r="L6262" s="40"/>
      <c r="M6262" s="40"/>
    </row>
    <row r="6263" spans="1:13" ht="15.75" customHeight="1" x14ac:dyDescent="0.15">
      <c r="A6263" s="45"/>
      <c r="B6263" s="35"/>
      <c r="C6263" s="40"/>
      <c r="D6263" s="192" t="s">
        <v>13141</v>
      </c>
      <c r="E6263" s="193" t="s">
        <v>13142</v>
      </c>
      <c r="F6263" s="40"/>
      <c r="G6263" s="40"/>
      <c r="H6263" s="40"/>
      <c r="I6263" s="40"/>
      <c r="J6263" s="40"/>
      <c r="K6263" s="40"/>
      <c r="L6263" s="40"/>
      <c r="M6263" s="40"/>
    </row>
    <row r="6264" spans="1:13" ht="15.75" customHeight="1" x14ac:dyDescent="0.15">
      <c r="A6264" s="45"/>
      <c r="B6264" s="35"/>
      <c r="C6264" s="40"/>
      <c r="D6264" s="192" t="s">
        <v>13143</v>
      </c>
      <c r="E6264" s="193" t="s">
        <v>13144</v>
      </c>
      <c r="F6264" s="40"/>
      <c r="G6264" s="40"/>
      <c r="H6264" s="40"/>
      <c r="I6264" s="40"/>
      <c r="J6264" s="40"/>
      <c r="K6264" s="40"/>
      <c r="L6264" s="40"/>
      <c r="M6264" s="40"/>
    </row>
    <row r="6265" spans="1:13" ht="15.75" customHeight="1" x14ac:dyDescent="0.15">
      <c r="A6265" s="45"/>
      <c r="B6265" s="35"/>
      <c r="C6265" s="40"/>
      <c r="D6265" s="192" t="s">
        <v>13145</v>
      </c>
      <c r="E6265" s="193" t="s">
        <v>13146</v>
      </c>
      <c r="F6265" s="40"/>
      <c r="G6265" s="40"/>
      <c r="H6265" s="40"/>
      <c r="I6265" s="40"/>
      <c r="J6265" s="40"/>
      <c r="K6265" s="40"/>
      <c r="L6265" s="40"/>
      <c r="M6265" s="40"/>
    </row>
    <row r="6266" spans="1:13" ht="15.75" customHeight="1" x14ac:dyDescent="0.15">
      <c r="A6266" s="45"/>
      <c r="B6266" s="35"/>
      <c r="C6266" s="40"/>
      <c r="D6266" s="192" t="s">
        <v>13147</v>
      </c>
      <c r="E6266" s="193" t="s">
        <v>13148</v>
      </c>
      <c r="F6266" s="40"/>
      <c r="G6266" s="40"/>
      <c r="H6266" s="40"/>
      <c r="I6266" s="40"/>
      <c r="J6266" s="40"/>
      <c r="K6266" s="40"/>
      <c r="L6266" s="40"/>
      <c r="M6266" s="40"/>
    </row>
    <row r="6267" spans="1:13" ht="15.75" customHeight="1" x14ac:dyDescent="0.15">
      <c r="A6267" s="45"/>
      <c r="B6267" s="35"/>
      <c r="C6267" s="40"/>
      <c r="D6267" s="192" t="s">
        <v>13149</v>
      </c>
      <c r="E6267" s="193" t="s">
        <v>13150</v>
      </c>
      <c r="F6267" s="40"/>
      <c r="G6267" s="40"/>
      <c r="H6267" s="40"/>
      <c r="I6267" s="40"/>
      <c r="J6267" s="40"/>
      <c r="K6267" s="40"/>
      <c r="L6267" s="40"/>
      <c r="M6267" s="40"/>
    </row>
    <row r="6268" spans="1:13" ht="15.75" customHeight="1" x14ac:dyDescent="0.15">
      <c r="A6268" s="45"/>
      <c r="B6268" s="35"/>
      <c r="C6268" s="40"/>
      <c r="D6268" s="192" t="s">
        <v>13151</v>
      </c>
      <c r="E6268" s="193" t="s">
        <v>13152</v>
      </c>
      <c r="F6268" s="40"/>
      <c r="G6268" s="40"/>
      <c r="H6268" s="40"/>
      <c r="I6268" s="40"/>
      <c r="J6268" s="40"/>
      <c r="K6268" s="40"/>
      <c r="L6268" s="40"/>
      <c r="M6268" s="40"/>
    </row>
    <row r="6269" spans="1:13" ht="15.75" customHeight="1" x14ac:dyDescent="0.15">
      <c r="A6269" s="45"/>
      <c r="B6269" s="35"/>
      <c r="C6269" s="40"/>
      <c r="D6269" s="192" t="s">
        <v>13153</v>
      </c>
      <c r="E6269" s="193" t="s">
        <v>13154</v>
      </c>
      <c r="F6269" s="40"/>
      <c r="G6269" s="40"/>
      <c r="H6269" s="40"/>
      <c r="I6269" s="40"/>
      <c r="J6269" s="40"/>
      <c r="K6269" s="40"/>
      <c r="L6269" s="40"/>
      <c r="M6269" s="40"/>
    </row>
    <row r="6270" spans="1:13" ht="15.75" customHeight="1" x14ac:dyDescent="0.15">
      <c r="A6270" s="45"/>
      <c r="B6270" s="35"/>
      <c r="C6270" s="40"/>
      <c r="D6270" s="192" t="s">
        <v>13155</v>
      </c>
      <c r="E6270" s="193" t="s">
        <v>13156</v>
      </c>
      <c r="F6270" s="40"/>
      <c r="G6270" s="40"/>
      <c r="H6270" s="40"/>
      <c r="I6270" s="40"/>
      <c r="J6270" s="40"/>
      <c r="K6270" s="40"/>
      <c r="L6270" s="40"/>
      <c r="M6270" s="40"/>
    </row>
    <row r="6271" spans="1:13" ht="15.75" customHeight="1" x14ac:dyDescent="0.15">
      <c r="A6271" s="45"/>
      <c r="B6271" s="35"/>
      <c r="C6271" s="40"/>
      <c r="D6271" s="192" t="s">
        <v>13157</v>
      </c>
      <c r="E6271" s="193" t="s">
        <v>13158</v>
      </c>
      <c r="F6271" s="40"/>
      <c r="G6271" s="40"/>
      <c r="H6271" s="40"/>
      <c r="I6271" s="40"/>
      <c r="J6271" s="40"/>
      <c r="K6271" s="40"/>
      <c r="L6271" s="40"/>
      <c r="M6271" s="40"/>
    </row>
    <row r="6272" spans="1:13" ht="15.75" customHeight="1" x14ac:dyDescent="0.15">
      <c r="A6272" s="45"/>
      <c r="B6272" s="35"/>
      <c r="C6272" s="40"/>
      <c r="D6272" s="192" t="s">
        <v>13159</v>
      </c>
      <c r="E6272" s="193" t="s">
        <v>13160</v>
      </c>
      <c r="F6272" s="40"/>
      <c r="G6272" s="40"/>
      <c r="H6272" s="40"/>
      <c r="I6272" s="40"/>
      <c r="J6272" s="40"/>
      <c r="K6272" s="40"/>
      <c r="L6272" s="40"/>
      <c r="M6272" s="40"/>
    </row>
    <row r="6273" spans="1:13" ht="15.75" customHeight="1" x14ac:dyDescent="0.15">
      <c r="A6273" s="45"/>
      <c r="B6273" s="35"/>
      <c r="C6273" s="40"/>
      <c r="D6273" s="192" t="s">
        <v>13161</v>
      </c>
      <c r="E6273" s="193" t="s">
        <v>13162</v>
      </c>
      <c r="F6273" s="40"/>
      <c r="G6273" s="40"/>
      <c r="H6273" s="40"/>
      <c r="I6273" s="40"/>
      <c r="J6273" s="40"/>
      <c r="K6273" s="40"/>
      <c r="L6273" s="40"/>
      <c r="M6273" s="40"/>
    </row>
    <row r="6274" spans="1:13" ht="15.75" customHeight="1" x14ac:dyDescent="0.15">
      <c r="A6274" s="45"/>
      <c r="B6274" s="35"/>
      <c r="C6274" s="40"/>
      <c r="D6274" s="192" t="s">
        <v>13163</v>
      </c>
      <c r="E6274" s="193" t="s">
        <v>13164</v>
      </c>
      <c r="F6274" s="40"/>
      <c r="G6274" s="40"/>
      <c r="H6274" s="40"/>
      <c r="I6274" s="40"/>
      <c r="J6274" s="40"/>
      <c r="K6274" s="40"/>
      <c r="L6274" s="40"/>
      <c r="M6274" s="40"/>
    </row>
    <row r="6275" spans="1:13" ht="15.75" customHeight="1" x14ac:dyDescent="0.15">
      <c r="A6275" s="45"/>
      <c r="B6275" s="35"/>
      <c r="C6275" s="40"/>
      <c r="D6275" s="192" t="s">
        <v>13165</v>
      </c>
      <c r="E6275" s="193" t="s">
        <v>13166</v>
      </c>
      <c r="F6275" s="40"/>
      <c r="G6275" s="40"/>
      <c r="H6275" s="40"/>
      <c r="I6275" s="40"/>
      <c r="J6275" s="40"/>
      <c r="K6275" s="40"/>
      <c r="L6275" s="40"/>
      <c r="M6275" s="40"/>
    </row>
    <row r="6276" spans="1:13" ht="15.75" customHeight="1" x14ac:dyDescent="0.15">
      <c r="A6276" s="45"/>
      <c r="B6276" s="35"/>
      <c r="C6276" s="40"/>
      <c r="D6276" s="192" t="s">
        <v>13167</v>
      </c>
      <c r="E6276" s="193" t="s">
        <v>13168</v>
      </c>
      <c r="F6276" s="40"/>
      <c r="G6276" s="40"/>
      <c r="H6276" s="40"/>
      <c r="I6276" s="40"/>
      <c r="J6276" s="40"/>
      <c r="K6276" s="40"/>
      <c r="L6276" s="40"/>
      <c r="M6276" s="40"/>
    </row>
    <row r="6277" spans="1:13" ht="15.75" customHeight="1" x14ac:dyDescent="0.15">
      <c r="A6277" s="45"/>
      <c r="B6277" s="35"/>
      <c r="C6277" s="40"/>
      <c r="D6277" s="192" t="s">
        <v>13169</v>
      </c>
      <c r="E6277" s="193" t="s">
        <v>13170</v>
      </c>
      <c r="F6277" s="40"/>
      <c r="G6277" s="40"/>
      <c r="H6277" s="40"/>
      <c r="I6277" s="40"/>
      <c r="J6277" s="40"/>
      <c r="K6277" s="40"/>
      <c r="L6277" s="40"/>
      <c r="M6277" s="40"/>
    </row>
    <row r="6278" spans="1:13" ht="15.75" customHeight="1" x14ac:dyDescent="0.15">
      <c r="A6278" s="45"/>
      <c r="B6278" s="35"/>
      <c r="C6278" s="40"/>
      <c r="D6278" s="192" t="s">
        <v>13171</v>
      </c>
      <c r="E6278" s="193" t="s">
        <v>13172</v>
      </c>
      <c r="F6278" s="40"/>
      <c r="G6278" s="40"/>
      <c r="H6278" s="40"/>
      <c r="I6278" s="40"/>
      <c r="J6278" s="40"/>
      <c r="K6278" s="40"/>
      <c r="L6278" s="40"/>
      <c r="M6278" s="40"/>
    </row>
    <row r="6279" spans="1:13" ht="15.75" customHeight="1" x14ac:dyDescent="0.15">
      <c r="A6279" s="45"/>
      <c r="B6279" s="35"/>
      <c r="C6279" s="40"/>
      <c r="D6279" s="192" t="s">
        <v>13173</v>
      </c>
      <c r="E6279" s="193" t="s">
        <v>13174</v>
      </c>
      <c r="F6279" s="40"/>
      <c r="G6279" s="40"/>
      <c r="H6279" s="40"/>
      <c r="I6279" s="40"/>
      <c r="J6279" s="40"/>
      <c r="K6279" s="40"/>
      <c r="L6279" s="40"/>
      <c r="M6279" s="40"/>
    </row>
    <row r="6280" spans="1:13" ht="15.75" customHeight="1" x14ac:dyDescent="0.15">
      <c r="A6280" s="45"/>
      <c r="B6280" s="35"/>
      <c r="C6280" s="40"/>
      <c r="D6280" s="192" t="s">
        <v>13175</v>
      </c>
      <c r="E6280" s="193" t="s">
        <v>13176</v>
      </c>
      <c r="F6280" s="40"/>
      <c r="G6280" s="40"/>
      <c r="H6280" s="40"/>
      <c r="I6280" s="40"/>
      <c r="J6280" s="40"/>
      <c r="K6280" s="40"/>
      <c r="L6280" s="40"/>
      <c r="M6280" s="40"/>
    </row>
    <row r="6281" spans="1:13" ht="15.75" customHeight="1" x14ac:dyDescent="0.15">
      <c r="A6281" s="45"/>
      <c r="B6281" s="35"/>
      <c r="C6281" s="40"/>
      <c r="D6281" s="192" t="s">
        <v>13177</v>
      </c>
      <c r="E6281" s="193" t="s">
        <v>13178</v>
      </c>
      <c r="F6281" s="40"/>
      <c r="G6281" s="40"/>
      <c r="H6281" s="40"/>
      <c r="I6281" s="40"/>
      <c r="J6281" s="40"/>
      <c r="K6281" s="40"/>
      <c r="L6281" s="40"/>
      <c r="M6281" s="40"/>
    </row>
    <row r="6282" spans="1:13" ht="15.75" customHeight="1" x14ac:dyDescent="0.15">
      <c r="A6282" s="45"/>
      <c r="B6282" s="35"/>
      <c r="C6282" s="40"/>
      <c r="D6282" s="192" t="s">
        <v>13179</v>
      </c>
      <c r="E6282" s="193" t="s">
        <v>13180</v>
      </c>
      <c r="F6282" s="40"/>
      <c r="G6282" s="40"/>
      <c r="H6282" s="40"/>
      <c r="I6282" s="40"/>
      <c r="J6282" s="40"/>
      <c r="K6282" s="40"/>
      <c r="L6282" s="40"/>
      <c r="M6282" s="40"/>
    </row>
    <row r="6283" spans="1:13" ht="15.75" customHeight="1" x14ac:dyDescent="0.15">
      <c r="A6283" s="45"/>
      <c r="B6283" s="35"/>
      <c r="C6283" s="40"/>
      <c r="D6283" s="192" t="s">
        <v>13181</v>
      </c>
      <c r="E6283" s="193" t="s">
        <v>13182</v>
      </c>
      <c r="F6283" s="40"/>
      <c r="G6283" s="40"/>
      <c r="H6283" s="40"/>
      <c r="I6283" s="40"/>
      <c r="J6283" s="40"/>
      <c r="K6283" s="40"/>
      <c r="L6283" s="40"/>
      <c r="M6283" s="40"/>
    </row>
    <row r="6284" spans="1:13" ht="15.75" customHeight="1" x14ac:dyDescent="0.15">
      <c r="A6284" s="45"/>
      <c r="B6284" s="35"/>
      <c r="C6284" s="40"/>
      <c r="D6284" s="192" t="s">
        <v>13183</v>
      </c>
      <c r="E6284" s="193" t="s">
        <v>13184</v>
      </c>
      <c r="F6284" s="40"/>
      <c r="G6284" s="40"/>
      <c r="H6284" s="40"/>
      <c r="I6284" s="40"/>
      <c r="J6284" s="40"/>
      <c r="K6284" s="40"/>
      <c r="L6284" s="40"/>
      <c r="M6284" s="40"/>
    </row>
    <row r="6285" spans="1:13" ht="15.75" customHeight="1" x14ac:dyDescent="0.15">
      <c r="A6285" s="45"/>
      <c r="B6285" s="35"/>
      <c r="C6285" s="40"/>
      <c r="D6285" s="192" t="s">
        <v>13185</v>
      </c>
      <c r="E6285" s="193" t="s">
        <v>13186</v>
      </c>
      <c r="F6285" s="40"/>
      <c r="G6285" s="40"/>
      <c r="H6285" s="40"/>
      <c r="I6285" s="40"/>
      <c r="J6285" s="40"/>
      <c r="K6285" s="40"/>
      <c r="L6285" s="40"/>
      <c r="M6285" s="40"/>
    </row>
    <row r="6286" spans="1:13" ht="15.75" customHeight="1" x14ac:dyDescent="0.15">
      <c r="A6286" s="45"/>
      <c r="B6286" s="35"/>
      <c r="C6286" s="40"/>
      <c r="D6286" s="192" t="s">
        <v>13187</v>
      </c>
      <c r="E6286" s="193" t="s">
        <v>13188</v>
      </c>
      <c r="F6286" s="40"/>
      <c r="G6286" s="40"/>
      <c r="H6286" s="40"/>
      <c r="I6286" s="40"/>
      <c r="J6286" s="40"/>
      <c r="K6286" s="40"/>
      <c r="L6286" s="40"/>
      <c r="M6286" s="40"/>
    </row>
    <row r="6287" spans="1:13" ht="15.75" customHeight="1" x14ac:dyDescent="0.15">
      <c r="A6287" s="45"/>
      <c r="B6287" s="35"/>
      <c r="C6287" s="40"/>
      <c r="D6287" s="192" t="s">
        <v>13189</v>
      </c>
      <c r="E6287" s="193" t="s">
        <v>13190</v>
      </c>
      <c r="F6287" s="40"/>
      <c r="G6287" s="40"/>
      <c r="H6287" s="40"/>
      <c r="I6287" s="40"/>
      <c r="J6287" s="40"/>
      <c r="K6287" s="40"/>
      <c r="L6287" s="40"/>
      <c r="M6287" s="40"/>
    </row>
    <row r="6288" spans="1:13" ht="15.75" customHeight="1" x14ac:dyDescent="0.15">
      <c r="A6288" s="45"/>
      <c r="B6288" s="35"/>
      <c r="C6288" s="40"/>
      <c r="D6288" s="192" t="s">
        <v>13191</v>
      </c>
      <c r="E6288" s="193" t="s">
        <v>13192</v>
      </c>
      <c r="F6288" s="40"/>
      <c r="G6288" s="40"/>
      <c r="H6288" s="40"/>
      <c r="I6288" s="40"/>
      <c r="J6288" s="40"/>
      <c r="K6288" s="40"/>
      <c r="L6288" s="40"/>
      <c r="M6288" s="40"/>
    </row>
    <row r="6289" spans="1:13" ht="15.75" customHeight="1" x14ac:dyDescent="0.15">
      <c r="A6289" s="45"/>
      <c r="B6289" s="35"/>
      <c r="C6289" s="40"/>
      <c r="D6289" s="192" t="s">
        <v>13193</v>
      </c>
      <c r="E6289" s="193" t="s">
        <v>13194</v>
      </c>
      <c r="F6289" s="40"/>
      <c r="G6289" s="40"/>
      <c r="H6289" s="40"/>
      <c r="I6289" s="40"/>
      <c r="J6289" s="40"/>
      <c r="K6289" s="40"/>
      <c r="L6289" s="40"/>
      <c r="M6289" s="40"/>
    </row>
    <row r="6290" spans="1:13" ht="15.75" customHeight="1" x14ac:dyDescent="0.15">
      <c r="A6290" s="45"/>
      <c r="B6290" s="35"/>
      <c r="C6290" s="40"/>
      <c r="D6290" s="192" t="s">
        <v>13195</v>
      </c>
      <c r="E6290" s="193" t="s">
        <v>13196</v>
      </c>
      <c r="F6290" s="40"/>
      <c r="G6290" s="40"/>
      <c r="H6290" s="40"/>
      <c r="I6290" s="40"/>
      <c r="J6290" s="40"/>
      <c r="K6290" s="40"/>
      <c r="L6290" s="40"/>
      <c r="M6290" s="40"/>
    </row>
    <row r="6291" spans="1:13" ht="15.75" customHeight="1" x14ac:dyDescent="0.15">
      <c r="A6291" s="45"/>
      <c r="B6291" s="35"/>
      <c r="C6291" s="40"/>
      <c r="D6291" s="192" t="s">
        <v>13197</v>
      </c>
      <c r="E6291" s="193" t="s">
        <v>13198</v>
      </c>
      <c r="F6291" s="40"/>
      <c r="G6291" s="40"/>
      <c r="H6291" s="40"/>
      <c r="I6291" s="40"/>
      <c r="J6291" s="40"/>
      <c r="K6291" s="40"/>
      <c r="L6291" s="40"/>
      <c r="M6291" s="40"/>
    </row>
    <row r="6292" spans="1:13" ht="15.75" customHeight="1" x14ac:dyDescent="0.15">
      <c r="A6292" s="45"/>
      <c r="B6292" s="35"/>
      <c r="C6292" s="40"/>
      <c r="D6292" s="192" t="s">
        <v>13199</v>
      </c>
      <c r="E6292" s="193" t="s">
        <v>13200</v>
      </c>
      <c r="F6292" s="40"/>
      <c r="G6292" s="40"/>
      <c r="H6292" s="40"/>
      <c r="I6292" s="40"/>
      <c r="J6292" s="40"/>
      <c r="K6292" s="40"/>
      <c r="L6292" s="40"/>
      <c r="M6292" s="40"/>
    </row>
    <row r="6293" spans="1:13" ht="15.75" customHeight="1" x14ac:dyDescent="0.15">
      <c r="A6293" s="45"/>
      <c r="B6293" s="35"/>
      <c r="C6293" s="40"/>
      <c r="D6293" s="192" t="s">
        <v>13201</v>
      </c>
      <c r="E6293" s="193" t="s">
        <v>13202</v>
      </c>
      <c r="F6293" s="40"/>
      <c r="G6293" s="40"/>
      <c r="H6293" s="40"/>
      <c r="I6293" s="40"/>
      <c r="J6293" s="40"/>
      <c r="K6293" s="40"/>
      <c r="L6293" s="40"/>
      <c r="M6293" s="40"/>
    </row>
    <row r="6294" spans="1:13" ht="15.75" customHeight="1" x14ac:dyDescent="0.15">
      <c r="A6294" s="45"/>
      <c r="B6294" s="35"/>
      <c r="C6294" s="40"/>
      <c r="D6294" s="192" t="s">
        <v>13203</v>
      </c>
      <c r="E6294" s="193" t="s">
        <v>13204</v>
      </c>
      <c r="F6294" s="40"/>
      <c r="G6294" s="40"/>
      <c r="H6294" s="40"/>
      <c r="I6294" s="40"/>
      <c r="J6294" s="40"/>
      <c r="K6294" s="40"/>
      <c r="L6294" s="40"/>
      <c r="M6294" s="40"/>
    </row>
    <row r="6295" spans="1:13" ht="15.75" customHeight="1" x14ac:dyDescent="0.15">
      <c r="A6295" s="45"/>
      <c r="B6295" s="35"/>
      <c r="C6295" s="40"/>
      <c r="D6295" s="192" t="s">
        <v>13205</v>
      </c>
      <c r="E6295" s="193" t="s">
        <v>13206</v>
      </c>
      <c r="F6295" s="40"/>
      <c r="G6295" s="40"/>
      <c r="H6295" s="40"/>
      <c r="I6295" s="40"/>
      <c r="J6295" s="40"/>
      <c r="K6295" s="40"/>
      <c r="L6295" s="40"/>
      <c r="M6295" s="40"/>
    </row>
    <row r="6296" spans="1:13" ht="15.75" customHeight="1" x14ac:dyDescent="0.15">
      <c r="A6296" s="45"/>
      <c r="B6296" s="35"/>
      <c r="C6296" s="40"/>
      <c r="D6296" s="192" t="s">
        <v>13207</v>
      </c>
      <c r="E6296" s="193" t="s">
        <v>13208</v>
      </c>
      <c r="F6296" s="40"/>
      <c r="G6296" s="40"/>
      <c r="H6296" s="40"/>
      <c r="I6296" s="40"/>
      <c r="J6296" s="40"/>
      <c r="K6296" s="40"/>
      <c r="L6296" s="40"/>
      <c r="M6296" s="40"/>
    </row>
    <row r="6297" spans="1:13" ht="15.75" customHeight="1" x14ac:dyDescent="0.15">
      <c r="A6297" s="45"/>
      <c r="B6297" s="35"/>
      <c r="C6297" s="40"/>
      <c r="D6297" s="192" t="s">
        <v>13209</v>
      </c>
      <c r="E6297" s="193" t="s">
        <v>13210</v>
      </c>
      <c r="F6297" s="40"/>
      <c r="G6297" s="40"/>
      <c r="H6297" s="40"/>
      <c r="I6297" s="40"/>
      <c r="J6297" s="40"/>
      <c r="K6297" s="40"/>
      <c r="L6297" s="40"/>
      <c r="M6297" s="40"/>
    </row>
    <row r="6298" spans="1:13" ht="15.75" customHeight="1" x14ac:dyDescent="0.15">
      <c r="A6298" s="45"/>
      <c r="B6298" s="35"/>
      <c r="C6298" s="40"/>
      <c r="D6298" s="192" t="s">
        <v>13211</v>
      </c>
      <c r="E6298" s="193" t="s">
        <v>13212</v>
      </c>
      <c r="F6298" s="40"/>
      <c r="G6298" s="40"/>
      <c r="H6298" s="40"/>
      <c r="I6298" s="40"/>
      <c r="J6298" s="40"/>
      <c r="K6298" s="40"/>
      <c r="L6298" s="40"/>
      <c r="M6298" s="40"/>
    </row>
    <row r="6299" spans="1:13" ht="15.75" customHeight="1" x14ac:dyDescent="0.15">
      <c r="A6299" s="45"/>
      <c r="B6299" s="35"/>
      <c r="C6299" s="40"/>
      <c r="D6299" s="192" t="s">
        <v>13213</v>
      </c>
      <c r="E6299" s="193" t="s">
        <v>13214</v>
      </c>
      <c r="F6299" s="40"/>
      <c r="G6299" s="40"/>
      <c r="H6299" s="40"/>
      <c r="I6299" s="40"/>
      <c r="J6299" s="40"/>
      <c r="K6299" s="40"/>
      <c r="L6299" s="40"/>
      <c r="M6299" s="40"/>
    </row>
    <row r="6300" spans="1:13" ht="15.75" customHeight="1" x14ac:dyDescent="0.15">
      <c r="A6300" s="45"/>
      <c r="B6300" s="35"/>
      <c r="C6300" s="40"/>
      <c r="D6300" s="192" t="s">
        <v>13215</v>
      </c>
      <c r="E6300" s="193" t="s">
        <v>13216</v>
      </c>
      <c r="F6300" s="40"/>
      <c r="G6300" s="40"/>
      <c r="H6300" s="40"/>
      <c r="I6300" s="40"/>
      <c r="J6300" s="40"/>
      <c r="K6300" s="40"/>
      <c r="L6300" s="40"/>
      <c r="M6300" s="40"/>
    </row>
    <row r="6301" spans="1:13" ht="15.75" customHeight="1" x14ac:dyDescent="0.15">
      <c r="A6301" s="45"/>
      <c r="B6301" s="35"/>
      <c r="C6301" s="40"/>
      <c r="D6301" s="192" t="s">
        <v>13217</v>
      </c>
      <c r="E6301" s="193" t="s">
        <v>13218</v>
      </c>
      <c r="F6301" s="40"/>
      <c r="G6301" s="40"/>
      <c r="H6301" s="40"/>
      <c r="I6301" s="40"/>
      <c r="J6301" s="40"/>
      <c r="K6301" s="40"/>
      <c r="L6301" s="40"/>
      <c r="M6301" s="40"/>
    </row>
    <row r="6302" spans="1:13" ht="15.75" customHeight="1" x14ac:dyDescent="0.15">
      <c r="A6302" s="45"/>
      <c r="B6302" s="35"/>
      <c r="C6302" s="40"/>
      <c r="D6302" s="192" t="s">
        <v>13219</v>
      </c>
      <c r="E6302" s="193" t="s">
        <v>13220</v>
      </c>
      <c r="F6302" s="40"/>
      <c r="G6302" s="40"/>
      <c r="H6302" s="40"/>
      <c r="I6302" s="40"/>
      <c r="J6302" s="40"/>
      <c r="K6302" s="40"/>
      <c r="L6302" s="40"/>
      <c r="M6302" s="40"/>
    </row>
    <row r="6303" spans="1:13" ht="15.75" customHeight="1" x14ac:dyDescent="0.15">
      <c r="A6303" s="45"/>
      <c r="B6303" s="35"/>
      <c r="C6303" s="40"/>
      <c r="D6303" s="192" t="s">
        <v>13221</v>
      </c>
      <c r="E6303" s="193" t="s">
        <v>13222</v>
      </c>
      <c r="F6303" s="40"/>
      <c r="G6303" s="40"/>
      <c r="H6303" s="40"/>
      <c r="I6303" s="40"/>
      <c r="J6303" s="40"/>
      <c r="K6303" s="40"/>
      <c r="L6303" s="40"/>
      <c r="M6303" s="40"/>
    </row>
    <row r="6304" spans="1:13" ht="15.75" customHeight="1" x14ac:dyDescent="0.15">
      <c r="A6304" s="45"/>
      <c r="B6304" s="35"/>
      <c r="C6304" s="40"/>
      <c r="D6304" s="192" t="s">
        <v>13223</v>
      </c>
      <c r="E6304" s="193" t="s">
        <v>13224</v>
      </c>
      <c r="F6304" s="40"/>
      <c r="G6304" s="40"/>
      <c r="H6304" s="40"/>
      <c r="I6304" s="40"/>
      <c r="J6304" s="40"/>
      <c r="K6304" s="40"/>
      <c r="L6304" s="40"/>
      <c r="M6304" s="40"/>
    </row>
    <row r="6305" spans="1:13" ht="15.75" customHeight="1" x14ac:dyDescent="0.15">
      <c r="A6305" s="45"/>
      <c r="B6305" s="35"/>
      <c r="C6305" s="40"/>
      <c r="D6305" s="192" t="s">
        <v>13225</v>
      </c>
      <c r="E6305" s="193" t="s">
        <v>13226</v>
      </c>
      <c r="F6305" s="40"/>
      <c r="G6305" s="40"/>
      <c r="H6305" s="40"/>
      <c r="I6305" s="40"/>
      <c r="J6305" s="40"/>
      <c r="K6305" s="40"/>
      <c r="L6305" s="40"/>
      <c r="M6305" s="40"/>
    </row>
    <row r="6306" spans="1:13" ht="15.75" customHeight="1" x14ac:dyDescent="0.15">
      <c r="A6306" s="45"/>
      <c r="B6306" s="35"/>
      <c r="C6306" s="40"/>
      <c r="D6306" s="192" t="s">
        <v>13227</v>
      </c>
      <c r="E6306" s="193" t="s">
        <v>13228</v>
      </c>
      <c r="F6306" s="40"/>
      <c r="G6306" s="40"/>
      <c r="H6306" s="40"/>
      <c r="I6306" s="40"/>
      <c r="J6306" s="40"/>
      <c r="K6306" s="40"/>
      <c r="L6306" s="40"/>
      <c r="M6306" s="40"/>
    </row>
    <row r="6307" spans="1:13" ht="15.75" customHeight="1" x14ac:dyDescent="0.15">
      <c r="A6307" s="45"/>
      <c r="B6307" s="35"/>
      <c r="C6307" s="40"/>
      <c r="D6307" s="192" t="s">
        <v>13229</v>
      </c>
      <c r="E6307" s="193" t="s">
        <v>13230</v>
      </c>
      <c r="F6307" s="40"/>
      <c r="G6307" s="40"/>
      <c r="H6307" s="40"/>
      <c r="I6307" s="40"/>
      <c r="J6307" s="40"/>
      <c r="K6307" s="40"/>
      <c r="L6307" s="40"/>
      <c r="M6307" s="40"/>
    </row>
    <row r="6308" spans="1:13" ht="15.75" customHeight="1" x14ac:dyDescent="0.15">
      <c r="A6308" s="45"/>
      <c r="B6308" s="35"/>
      <c r="C6308" s="40"/>
      <c r="D6308" s="192" t="s">
        <v>13231</v>
      </c>
      <c r="E6308" s="193" t="s">
        <v>13232</v>
      </c>
      <c r="F6308" s="40"/>
      <c r="G6308" s="40"/>
      <c r="H6308" s="40"/>
      <c r="I6308" s="40"/>
      <c r="J6308" s="40"/>
      <c r="K6308" s="40"/>
      <c r="L6308" s="40"/>
      <c r="M6308" s="40"/>
    </row>
    <row r="6309" spans="1:13" ht="15.75" customHeight="1" x14ac:dyDescent="0.15">
      <c r="A6309" s="45"/>
      <c r="B6309" s="35"/>
      <c r="C6309" s="40"/>
      <c r="D6309" s="192" t="s">
        <v>13233</v>
      </c>
      <c r="E6309" s="193" t="s">
        <v>13234</v>
      </c>
      <c r="F6309" s="40"/>
      <c r="G6309" s="40"/>
      <c r="H6309" s="40"/>
      <c r="I6309" s="40"/>
      <c r="J6309" s="40"/>
      <c r="K6309" s="40"/>
      <c r="L6309" s="40"/>
      <c r="M6309" s="40"/>
    </row>
    <row r="6310" spans="1:13" ht="15.75" customHeight="1" x14ac:dyDescent="0.15">
      <c r="A6310" s="45"/>
      <c r="B6310" s="35"/>
      <c r="C6310" s="40"/>
      <c r="D6310" s="192" t="s">
        <v>13235</v>
      </c>
      <c r="E6310" s="193" t="s">
        <v>13236</v>
      </c>
      <c r="F6310" s="40"/>
      <c r="G6310" s="40"/>
      <c r="H6310" s="40"/>
      <c r="I6310" s="40"/>
      <c r="J6310" s="40"/>
      <c r="K6310" s="40"/>
      <c r="L6310" s="40"/>
      <c r="M6310" s="40"/>
    </row>
    <row r="6311" spans="1:13" ht="15.75" customHeight="1" x14ac:dyDescent="0.15">
      <c r="A6311" s="45"/>
      <c r="B6311" s="35"/>
      <c r="C6311" s="40"/>
      <c r="D6311" s="192" t="s">
        <v>13237</v>
      </c>
      <c r="E6311" s="193" t="s">
        <v>13238</v>
      </c>
      <c r="F6311" s="40"/>
      <c r="G6311" s="40"/>
      <c r="H6311" s="40"/>
      <c r="I6311" s="40"/>
      <c r="J6311" s="40"/>
      <c r="K6311" s="40"/>
      <c r="L6311" s="40"/>
      <c r="M6311" s="40"/>
    </row>
    <row r="6312" spans="1:13" ht="15.75" customHeight="1" x14ac:dyDescent="0.15">
      <c r="A6312" s="45"/>
      <c r="B6312" s="35"/>
      <c r="C6312" s="40"/>
      <c r="D6312" s="192" t="s">
        <v>13239</v>
      </c>
      <c r="E6312" s="193" t="s">
        <v>13240</v>
      </c>
      <c r="F6312" s="40"/>
      <c r="G6312" s="40"/>
      <c r="H6312" s="40"/>
      <c r="I6312" s="40"/>
      <c r="J6312" s="40"/>
      <c r="K6312" s="40"/>
      <c r="L6312" s="40"/>
      <c r="M6312" s="40"/>
    </row>
    <row r="6313" spans="1:13" ht="15.75" customHeight="1" x14ac:dyDescent="0.15">
      <c r="A6313" s="45"/>
      <c r="B6313" s="35"/>
      <c r="C6313" s="40"/>
      <c r="D6313" s="192" t="s">
        <v>13241</v>
      </c>
      <c r="E6313" s="193" t="s">
        <v>13242</v>
      </c>
      <c r="F6313" s="40"/>
      <c r="G6313" s="40"/>
      <c r="H6313" s="40"/>
      <c r="I6313" s="40"/>
      <c r="J6313" s="40"/>
      <c r="K6313" s="40"/>
      <c r="L6313" s="40"/>
      <c r="M6313" s="40"/>
    </row>
    <row r="6314" spans="1:13" ht="15.75" customHeight="1" x14ac:dyDescent="0.15">
      <c r="A6314" s="45"/>
      <c r="B6314" s="35"/>
      <c r="C6314" s="40"/>
      <c r="D6314" s="192" t="s">
        <v>13243</v>
      </c>
      <c r="E6314" s="193" t="s">
        <v>13244</v>
      </c>
      <c r="F6314" s="40"/>
      <c r="G6314" s="40"/>
      <c r="H6314" s="40"/>
      <c r="I6314" s="40"/>
      <c r="J6314" s="40"/>
      <c r="K6314" s="40"/>
      <c r="L6314" s="40"/>
      <c r="M6314" s="40"/>
    </row>
    <row r="6315" spans="1:13" ht="15.75" customHeight="1" x14ac:dyDescent="0.15">
      <c r="A6315" s="45"/>
      <c r="B6315" s="35"/>
      <c r="C6315" s="40"/>
      <c r="D6315" s="192" t="s">
        <v>13245</v>
      </c>
      <c r="E6315" s="193" t="s">
        <v>13246</v>
      </c>
      <c r="F6315" s="40"/>
      <c r="G6315" s="40"/>
      <c r="H6315" s="40"/>
      <c r="I6315" s="40"/>
      <c r="J6315" s="40"/>
      <c r="K6315" s="40"/>
      <c r="L6315" s="40"/>
      <c r="M6315" s="40"/>
    </row>
    <row r="6316" spans="1:13" ht="15.75" customHeight="1" x14ac:dyDescent="0.15">
      <c r="A6316" s="45"/>
      <c r="B6316" s="35"/>
      <c r="C6316" s="40"/>
      <c r="D6316" s="192" t="s">
        <v>13247</v>
      </c>
      <c r="E6316" s="193" t="s">
        <v>13248</v>
      </c>
      <c r="F6316" s="40"/>
      <c r="G6316" s="40"/>
      <c r="H6316" s="40"/>
      <c r="I6316" s="40"/>
      <c r="J6316" s="40"/>
      <c r="K6316" s="40"/>
      <c r="L6316" s="40"/>
      <c r="M6316" s="40"/>
    </row>
    <row r="6317" spans="1:13" ht="15.75" customHeight="1" x14ac:dyDescent="0.15">
      <c r="A6317" s="45"/>
      <c r="B6317" s="35"/>
      <c r="C6317" s="40"/>
      <c r="D6317" s="192" t="s">
        <v>13249</v>
      </c>
      <c r="E6317" s="193" t="s">
        <v>13250</v>
      </c>
      <c r="F6317" s="40"/>
      <c r="G6317" s="40"/>
      <c r="H6317" s="40"/>
      <c r="I6317" s="40"/>
      <c r="J6317" s="40"/>
      <c r="K6317" s="40"/>
      <c r="L6317" s="40"/>
      <c r="M6317" s="40"/>
    </row>
    <row r="6318" spans="1:13" ht="15.75" customHeight="1" x14ac:dyDescent="0.15">
      <c r="A6318" s="45"/>
      <c r="B6318" s="35"/>
      <c r="C6318" s="40"/>
      <c r="D6318" s="192" t="s">
        <v>13251</v>
      </c>
      <c r="E6318" s="193" t="s">
        <v>13252</v>
      </c>
      <c r="F6318" s="40"/>
      <c r="G6318" s="40"/>
      <c r="H6318" s="40"/>
      <c r="I6318" s="40"/>
      <c r="J6318" s="40"/>
      <c r="K6318" s="40"/>
      <c r="L6318" s="40"/>
      <c r="M6318" s="40"/>
    </row>
    <row r="6319" spans="1:13" ht="15.75" customHeight="1" x14ac:dyDescent="0.15">
      <c r="A6319" s="45"/>
      <c r="B6319" s="35"/>
      <c r="C6319" s="40"/>
      <c r="D6319" s="192" t="s">
        <v>13253</v>
      </c>
      <c r="E6319" s="193" t="s">
        <v>13254</v>
      </c>
      <c r="F6319" s="40"/>
      <c r="G6319" s="40"/>
      <c r="H6319" s="40"/>
      <c r="I6319" s="40"/>
      <c r="J6319" s="40"/>
      <c r="K6319" s="40"/>
      <c r="L6319" s="40"/>
      <c r="M6319" s="40"/>
    </row>
    <row r="6320" spans="1:13" ht="15.75" customHeight="1" x14ac:dyDescent="0.15">
      <c r="A6320" s="45"/>
      <c r="B6320" s="35"/>
      <c r="C6320" s="40"/>
      <c r="D6320" s="192" t="s">
        <v>13255</v>
      </c>
      <c r="E6320" s="193" t="s">
        <v>13256</v>
      </c>
      <c r="F6320" s="40"/>
      <c r="G6320" s="40"/>
      <c r="H6320" s="40"/>
      <c r="I6320" s="40"/>
      <c r="J6320" s="40"/>
      <c r="K6320" s="40"/>
      <c r="L6320" s="40"/>
      <c r="M6320" s="40"/>
    </row>
    <row r="6321" spans="1:13" ht="15.75" customHeight="1" x14ac:dyDescent="0.15">
      <c r="A6321" s="45"/>
      <c r="B6321" s="35"/>
      <c r="C6321" s="40"/>
      <c r="D6321" s="192" t="s">
        <v>13257</v>
      </c>
      <c r="E6321" s="193" t="s">
        <v>13258</v>
      </c>
      <c r="F6321" s="40"/>
      <c r="G6321" s="40"/>
      <c r="H6321" s="40"/>
      <c r="I6321" s="40"/>
      <c r="J6321" s="40"/>
      <c r="K6321" s="40"/>
      <c r="L6321" s="40"/>
      <c r="M6321" s="40"/>
    </row>
    <row r="6322" spans="1:13" ht="15.75" customHeight="1" x14ac:dyDescent="0.15">
      <c r="A6322" s="45"/>
      <c r="B6322" s="35"/>
      <c r="C6322" s="40"/>
      <c r="D6322" s="192" t="s">
        <v>13259</v>
      </c>
      <c r="E6322" s="193" t="s">
        <v>13260</v>
      </c>
      <c r="F6322" s="40"/>
      <c r="G6322" s="40"/>
      <c r="H6322" s="40"/>
      <c r="I6322" s="40"/>
      <c r="J6322" s="40"/>
      <c r="K6322" s="40"/>
      <c r="L6322" s="40"/>
      <c r="M6322" s="40"/>
    </row>
    <row r="6323" spans="1:13" ht="15.75" customHeight="1" x14ac:dyDescent="0.15">
      <c r="A6323" s="45"/>
      <c r="B6323" s="35"/>
      <c r="C6323" s="40"/>
      <c r="D6323" s="192" t="s">
        <v>13261</v>
      </c>
      <c r="E6323" s="193" t="s">
        <v>13262</v>
      </c>
      <c r="F6323" s="40"/>
      <c r="G6323" s="40"/>
      <c r="H6323" s="40"/>
      <c r="I6323" s="40"/>
      <c r="J6323" s="40"/>
      <c r="K6323" s="40"/>
      <c r="L6323" s="40"/>
      <c r="M6323" s="40"/>
    </row>
    <row r="6324" spans="1:13" ht="15.75" customHeight="1" x14ac:dyDescent="0.15">
      <c r="A6324" s="45"/>
      <c r="B6324" s="35"/>
      <c r="C6324" s="40"/>
      <c r="D6324" s="192" t="s">
        <v>13263</v>
      </c>
      <c r="E6324" s="193" t="s">
        <v>13264</v>
      </c>
      <c r="F6324" s="40"/>
      <c r="G6324" s="40"/>
      <c r="H6324" s="40"/>
      <c r="I6324" s="40"/>
      <c r="J6324" s="40"/>
      <c r="K6324" s="40"/>
      <c r="L6324" s="40"/>
      <c r="M6324" s="40"/>
    </row>
    <row r="6325" spans="1:13" ht="15.75" customHeight="1" x14ac:dyDescent="0.15">
      <c r="A6325" s="45"/>
      <c r="B6325" s="35"/>
      <c r="C6325" s="40"/>
      <c r="D6325" s="192" t="s">
        <v>13265</v>
      </c>
      <c r="E6325" s="193" t="s">
        <v>13266</v>
      </c>
      <c r="F6325" s="40"/>
      <c r="G6325" s="40"/>
      <c r="H6325" s="40"/>
      <c r="I6325" s="40"/>
      <c r="J6325" s="40"/>
      <c r="K6325" s="40"/>
      <c r="L6325" s="40"/>
      <c r="M6325" s="40"/>
    </row>
    <row r="6326" spans="1:13" ht="15.75" customHeight="1" x14ac:dyDescent="0.15">
      <c r="A6326" s="45"/>
      <c r="B6326" s="35"/>
      <c r="C6326" s="40"/>
      <c r="D6326" s="192" t="s">
        <v>13267</v>
      </c>
      <c r="E6326" s="193" t="s">
        <v>13268</v>
      </c>
      <c r="F6326" s="40"/>
      <c r="G6326" s="40"/>
      <c r="H6326" s="40"/>
      <c r="I6326" s="40"/>
      <c r="J6326" s="40"/>
      <c r="K6326" s="40"/>
      <c r="L6326" s="40"/>
      <c r="M6326" s="40"/>
    </row>
    <row r="6327" spans="1:13" ht="15.75" customHeight="1" x14ac:dyDescent="0.15">
      <c r="A6327" s="45"/>
      <c r="B6327" s="35"/>
      <c r="C6327" s="40"/>
      <c r="D6327" s="192" t="s">
        <v>13269</v>
      </c>
      <c r="E6327" s="193" t="s">
        <v>13270</v>
      </c>
      <c r="F6327" s="40"/>
      <c r="G6327" s="40"/>
      <c r="H6327" s="40"/>
      <c r="I6327" s="40"/>
      <c r="J6327" s="40"/>
      <c r="K6327" s="40"/>
      <c r="L6327" s="40"/>
      <c r="M6327" s="40"/>
    </row>
    <row r="6328" spans="1:13" ht="15.75" customHeight="1" x14ac:dyDescent="0.15">
      <c r="A6328" s="45"/>
      <c r="B6328" s="35"/>
      <c r="C6328" s="40"/>
      <c r="D6328" s="192" t="s">
        <v>13271</v>
      </c>
      <c r="E6328" s="193" t="s">
        <v>13272</v>
      </c>
      <c r="F6328" s="40"/>
      <c r="G6328" s="40"/>
      <c r="H6328" s="40"/>
      <c r="I6328" s="40"/>
      <c r="J6328" s="40"/>
      <c r="K6328" s="40"/>
      <c r="L6328" s="40"/>
      <c r="M6328" s="40"/>
    </row>
    <row r="6329" spans="1:13" ht="15.75" customHeight="1" x14ac:dyDescent="0.15">
      <c r="A6329" s="45"/>
      <c r="B6329" s="35"/>
      <c r="C6329" s="40"/>
      <c r="D6329" s="192" t="s">
        <v>13273</v>
      </c>
      <c r="E6329" s="193" t="s">
        <v>13274</v>
      </c>
      <c r="F6329" s="40"/>
      <c r="G6329" s="40"/>
      <c r="H6329" s="40"/>
      <c r="I6329" s="40"/>
      <c r="J6329" s="40"/>
      <c r="K6329" s="40"/>
      <c r="L6329" s="40"/>
      <c r="M6329" s="40"/>
    </row>
    <row r="6330" spans="1:13" ht="15.75" customHeight="1" x14ac:dyDescent="0.15">
      <c r="A6330" s="45"/>
      <c r="B6330" s="35"/>
      <c r="C6330" s="40"/>
      <c r="D6330" s="192" t="s">
        <v>13275</v>
      </c>
      <c r="E6330" s="193" t="s">
        <v>13276</v>
      </c>
      <c r="F6330" s="40"/>
      <c r="G6330" s="40"/>
      <c r="H6330" s="40"/>
      <c r="I6330" s="40"/>
      <c r="J6330" s="40"/>
      <c r="K6330" s="40"/>
      <c r="L6330" s="40"/>
      <c r="M6330" s="40"/>
    </row>
    <row r="6331" spans="1:13" ht="15.75" customHeight="1" x14ac:dyDescent="0.15">
      <c r="A6331" s="45"/>
      <c r="B6331" s="35"/>
      <c r="C6331" s="40"/>
      <c r="D6331" s="192" t="s">
        <v>13277</v>
      </c>
      <c r="E6331" s="193" t="s">
        <v>13278</v>
      </c>
      <c r="F6331" s="40"/>
      <c r="G6331" s="40"/>
      <c r="H6331" s="40"/>
      <c r="I6331" s="40"/>
      <c r="J6331" s="40"/>
      <c r="K6331" s="40"/>
      <c r="L6331" s="40"/>
      <c r="M6331" s="40"/>
    </row>
    <row r="6332" spans="1:13" ht="15.75" customHeight="1" x14ac:dyDescent="0.15">
      <c r="A6332" s="45"/>
      <c r="B6332" s="35"/>
      <c r="C6332" s="40"/>
      <c r="D6332" s="192" t="s">
        <v>13279</v>
      </c>
      <c r="E6332" s="193" t="s">
        <v>13280</v>
      </c>
      <c r="F6332" s="40"/>
      <c r="G6332" s="40"/>
      <c r="H6332" s="40"/>
      <c r="I6332" s="40"/>
      <c r="J6332" s="40"/>
      <c r="K6332" s="40"/>
      <c r="L6332" s="40"/>
      <c r="M6332" s="40"/>
    </row>
    <row r="6333" spans="1:13" ht="15.75" customHeight="1" x14ac:dyDescent="0.15">
      <c r="A6333" s="45"/>
      <c r="B6333" s="35"/>
      <c r="C6333" s="40"/>
      <c r="D6333" s="192" t="s">
        <v>13281</v>
      </c>
      <c r="E6333" s="193" t="s">
        <v>13282</v>
      </c>
      <c r="F6333" s="40"/>
      <c r="G6333" s="40"/>
      <c r="H6333" s="40"/>
      <c r="I6333" s="40"/>
      <c r="J6333" s="40"/>
      <c r="K6333" s="40"/>
      <c r="L6333" s="40"/>
      <c r="M6333" s="40"/>
    </row>
    <row r="6334" spans="1:13" ht="15.75" customHeight="1" x14ac:dyDescent="0.15">
      <c r="A6334" s="45"/>
      <c r="B6334" s="35"/>
      <c r="C6334" s="40"/>
      <c r="D6334" s="192" t="s">
        <v>13283</v>
      </c>
      <c r="E6334" s="193" t="s">
        <v>13284</v>
      </c>
      <c r="F6334" s="40"/>
      <c r="G6334" s="40"/>
      <c r="H6334" s="40"/>
      <c r="I6334" s="40"/>
      <c r="J6334" s="40"/>
      <c r="K6334" s="40"/>
      <c r="L6334" s="40"/>
      <c r="M6334" s="40"/>
    </row>
    <row r="6335" spans="1:13" ht="15.75" customHeight="1" x14ac:dyDescent="0.15">
      <c r="A6335" s="45"/>
      <c r="B6335" s="35"/>
      <c r="C6335" s="40"/>
      <c r="D6335" s="192" t="s">
        <v>13285</v>
      </c>
      <c r="E6335" s="193" t="s">
        <v>13286</v>
      </c>
      <c r="F6335" s="40"/>
      <c r="G6335" s="40"/>
      <c r="H6335" s="40"/>
      <c r="I6335" s="40"/>
      <c r="J6335" s="40"/>
      <c r="K6335" s="40"/>
      <c r="L6335" s="40"/>
      <c r="M6335" s="40"/>
    </row>
    <row r="6336" spans="1:13" ht="15.75" customHeight="1" x14ac:dyDescent="0.15">
      <c r="A6336" s="45"/>
      <c r="B6336" s="35"/>
      <c r="C6336" s="40"/>
      <c r="D6336" s="192" t="s">
        <v>13287</v>
      </c>
      <c r="E6336" s="193" t="s">
        <v>13288</v>
      </c>
      <c r="F6336" s="40"/>
      <c r="G6336" s="40"/>
      <c r="H6336" s="40"/>
      <c r="I6336" s="40"/>
      <c r="J6336" s="40"/>
      <c r="K6336" s="40"/>
      <c r="L6336" s="40"/>
      <c r="M6336" s="40"/>
    </row>
    <row r="6337" spans="1:13" ht="15.75" customHeight="1" x14ac:dyDescent="0.15">
      <c r="A6337" s="45"/>
      <c r="B6337" s="35"/>
      <c r="C6337" s="40"/>
      <c r="D6337" s="192" t="s">
        <v>13289</v>
      </c>
      <c r="E6337" s="193" t="s">
        <v>13290</v>
      </c>
      <c r="F6337" s="40"/>
      <c r="G6337" s="40"/>
      <c r="H6337" s="40"/>
      <c r="I6337" s="40"/>
      <c r="J6337" s="40"/>
      <c r="K6337" s="40"/>
      <c r="L6337" s="40"/>
      <c r="M6337" s="40"/>
    </row>
    <row r="6338" spans="1:13" ht="15.75" customHeight="1" x14ac:dyDescent="0.15">
      <c r="A6338" s="45"/>
      <c r="B6338" s="35"/>
      <c r="C6338" s="40"/>
      <c r="D6338" s="192" t="s">
        <v>13291</v>
      </c>
      <c r="E6338" s="193" t="s">
        <v>13292</v>
      </c>
      <c r="F6338" s="40"/>
      <c r="G6338" s="40"/>
      <c r="H6338" s="40"/>
      <c r="I6338" s="40"/>
      <c r="J6338" s="40"/>
      <c r="K6338" s="40"/>
      <c r="L6338" s="40"/>
      <c r="M6338" s="40"/>
    </row>
    <row r="6339" spans="1:13" ht="15.75" customHeight="1" x14ac:dyDescent="0.15">
      <c r="A6339" s="45"/>
      <c r="B6339" s="35"/>
      <c r="C6339" s="40"/>
      <c r="D6339" s="192" t="s">
        <v>13293</v>
      </c>
      <c r="E6339" s="193" t="s">
        <v>13294</v>
      </c>
      <c r="F6339" s="40"/>
      <c r="G6339" s="40"/>
      <c r="H6339" s="40"/>
      <c r="I6339" s="40"/>
      <c r="J6339" s="40"/>
      <c r="K6339" s="40"/>
      <c r="L6339" s="40"/>
      <c r="M6339" s="40"/>
    </row>
    <row r="6340" spans="1:13" ht="15.75" customHeight="1" x14ac:dyDescent="0.15">
      <c r="A6340" s="45"/>
      <c r="B6340" s="35"/>
      <c r="C6340" s="40"/>
      <c r="D6340" s="192" t="s">
        <v>13295</v>
      </c>
      <c r="E6340" s="193" t="s">
        <v>13296</v>
      </c>
      <c r="F6340" s="40"/>
      <c r="G6340" s="40"/>
      <c r="H6340" s="40"/>
      <c r="I6340" s="40"/>
      <c r="J6340" s="40"/>
      <c r="K6340" s="40"/>
      <c r="L6340" s="40"/>
      <c r="M6340" s="40"/>
    </row>
    <row r="6341" spans="1:13" ht="15.75" customHeight="1" x14ac:dyDescent="0.15">
      <c r="A6341" s="45"/>
      <c r="B6341" s="35"/>
      <c r="C6341" s="40"/>
      <c r="D6341" s="192" t="s">
        <v>13297</v>
      </c>
      <c r="E6341" s="193" t="s">
        <v>13298</v>
      </c>
      <c r="F6341" s="40"/>
      <c r="G6341" s="40"/>
      <c r="H6341" s="40"/>
      <c r="I6341" s="40"/>
      <c r="J6341" s="40"/>
      <c r="K6341" s="40"/>
      <c r="L6341" s="40"/>
      <c r="M6341" s="40"/>
    </row>
    <row r="6342" spans="1:13" ht="15.75" customHeight="1" x14ac:dyDescent="0.15">
      <c r="A6342" s="45"/>
      <c r="B6342" s="35"/>
      <c r="C6342" s="40"/>
      <c r="D6342" s="192" t="s">
        <v>13299</v>
      </c>
      <c r="E6342" s="193" t="s">
        <v>13300</v>
      </c>
      <c r="F6342" s="40"/>
      <c r="G6342" s="40"/>
      <c r="H6342" s="40"/>
      <c r="I6342" s="40"/>
      <c r="J6342" s="40"/>
      <c r="K6342" s="40"/>
      <c r="L6342" s="40"/>
      <c r="M6342" s="40"/>
    </row>
    <row r="6343" spans="1:13" ht="15.75" customHeight="1" x14ac:dyDescent="0.15">
      <c r="A6343" s="45"/>
      <c r="B6343" s="35"/>
      <c r="C6343" s="40"/>
      <c r="D6343" s="192" t="s">
        <v>13301</v>
      </c>
      <c r="E6343" s="193" t="s">
        <v>13302</v>
      </c>
      <c r="F6343" s="40"/>
      <c r="G6343" s="40"/>
      <c r="H6343" s="40"/>
      <c r="I6343" s="40"/>
      <c r="J6343" s="40"/>
      <c r="K6343" s="40"/>
      <c r="L6343" s="40"/>
      <c r="M6343" s="40"/>
    </row>
    <row r="6344" spans="1:13" ht="15.75" customHeight="1" x14ac:dyDescent="0.15">
      <c r="A6344" s="45"/>
      <c r="B6344" s="35"/>
      <c r="C6344" s="40"/>
      <c r="D6344" s="192" t="s">
        <v>13303</v>
      </c>
      <c r="E6344" s="193" t="s">
        <v>13304</v>
      </c>
      <c r="F6344" s="40"/>
      <c r="G6344" s="40"/>
      <c r="H6344" s="40"/>
      <c r="I6344" s="40"/>
      <c r="J6344" s="40"/>
      <c r="K6344" s="40"/>
      <c r="L6344" s="40"/>
      <c r="M6344" s="40"/>
    </row>
    <row r="6345" spans="1:13" ht="15.75" customHeight="1" x14ac:dyDescent="0.15">
      <c r="A6345" s="45"/>
      <c r="B6345" s="35"/>
      <c r="C6345" s="40"/>
      <c r="D6345" s="192" t="s">
        <v>13305</v>
      </c>
      <c r="E6345" s="193" t="s">
        <v>13306</v>
      </c>
      <c r="F6345" s="40"/>
      <c r="G6345" s="40"/>
      <c r="H6345" s="40"/>
      <c r="I6345" s="40"/>
      <c r="J6345" s="40"/>
      <c r="K6345" s="40"/>
      <c r="L6345" s="40"/>
      <c r="M6345" s="40"/>
    </row>
    <row r="6346" spans="1:13" ht="15.75" customHeight="1" x14ac:dyDescent="0.15">
      <c r="A6346" s="45"/>
      <c r="B6346" s="35"/>
      <c r="C6346" s="40"/>
      <c r="D6346" s="192" t="s">
        <v>13307</v>
      </c>
      <c r="E6346" s="193" t="s">
        <v>13308</v>
      </c>
      <c r="F6346" s="40"/>
      <c r="G6346" s="40"/>
      <c r="H6346" s="40"/>
      <c r="I6346" s="40"/>
      <c r="J6346" s="40"/>
      <c r="K6346" s="40"/>
      <c r="L6346" s="40"/>
      <c r="M6346" s="40"/>
    </row>
    <row r="6347" spans="1:13" ht="15.75" customHeight="1" x14ac:dyDescent="0.15">
      <c r="A6347" s="45"/>
      <c r="B6347" s="35"/>
      <c r="C6347" s="40"/>
      <c r="D6347" s="192" t="s">
        <v>13309</v>
      </c>
      <c r="E6347" s="193" t="s">
        <v>13310</v>
      </c>
      <c r="F6347" s="40"/>
      <c r="G6347" s="40"/>
      <c r="H6347" s="40"/>
      <c r="I6347" s="40"/>
      <c r="J6347" s="40"/>
      <c r="K6347" s="40"/>
      <c r="L6347" s="40"/>
      <c r="M6347" s="40"/>
    </row>
    <row r="6348" spans="1:13" ht="15.75" customHeight="1" x14ac:dyDescent="0.15">
      <c r="A6348" s="45"/>
      <c r="B6348" s="35"/>
      <c r="C6348" s="40"/>
      <c r="D6348" s="192" t="s">
        <v>13311</v>
      </c>
      <c r="E6348" s="193" t="s">
        <v>13312</v>
      </c>
      <c r="F6348" s="40"/>
      <c r="G6348" s="40"/>
      <c r="H6348" s="40"/>
      <c r="I6348" s="40"/>
      <c r="J6348" s="40"/>
      <c r="K6348" s="40"/>
      <c r="L6348" s="40"/>
      <c r="M6348" s="40"/>
    </row>
    <row r="6349" spans="1:13" ht="15.75" customHeight="1" x14ac:dyDescent="0.15">
      <c r="A6349" s="45"/>
      <c r="B6349" s="35"/>
      <c r="C6349" s="40"/>
      <c r="D6349" s="192" t="s">
        <v>13313</v>
      </c>
      <c r="E6349" s="193" t="s">
        <v>13314</v>
      </c>
      <c r="F6349" s="40"/>
      <c r="G6349" s="40"/>
      <c r="H6349" s="40"/>
      <c r="I6349" s="40"/>
      <c r="J6349" s="40"/>
      <c r="K6349" s="40"/>
      <c r="L6349" s="40"/>
      <c r="M6349" s="40"/>
    </row>
    <row r="6350" spans="1:13" ht="15.75" customHeight="1" x14ac:dyDescent="0.15">
      <c r="A6350" s="45"/>
      <c r="B6350" s="35"/>
      <c r="C6350" s="40"/>
      <c r="D6350" s="192" t="s">
        <v>13315</v>
      </c>
      <c r="E6350" s="193" t="s">
        <v>13316</v>
      </c>
      <c r="F6350" s="40"/>
      <c r="G6350" s="40"/>
      <c r="H6350" s="40"/>
      <c r="I6350" s="40"/>
      <c r="J6350" s="40"/>
      <c r="K6350" s="40"/>
      <c r="L6350" s="40"/>
      <c r="M6350" s="40"/>
    </row>
    <row r="6351" spans="1:13" ht="15.75" customHeight="1" x14ac:dyDescent="0.15">
      <c r="A6351" s="45"/>
      <c r="B6351" s="35"/>
      <c r="C6351" s="40"/>
      <c r="D6351" s="192" t="s">
        <v>13317</v>
      </c>
      <c r="E6351" s="193" t="s">
        <v>13318</v>
      </c>
      <c r="F6351" s="40"/>
      <c r="G6351" s="40"/>
      <c r="H6351" s="40"/>
      <c r="I6351" s="40"/>
      <c r="J6351" s="40"/>
      <c r="K6351" s="40"/>
      <c r="L6351" s="40"/>
      <c r="M6351" s="40"/>
    </row>
    <row r="6352" spans="1:13" ht="15.75" customHeight="1" x14ac:dyDescent="0.15">
      <c r="A6352" s="45"/>
      <c r="B6352" s="35"/>
      <c r="C6352" s="40"/>
      <c r="D6352" s="192" t="s">
        <v>13319</v>
      </c>
      <c r="E6352" s="193" t="s">
        <v>13320</v>
      </c>
      <c r="F6352" s="40"/>
      <c r="G6352" s="40"/>
      <c r="H6352" s="40"/>
      <c r="I6352" s="40"/>
      <c r="J6352" s="40"/>
      <c r="K6352" s="40"/>
      <c r="L6352" s="40"/>
      <c r="M6352" s="40"/>
    </row>
    <row r="6353" spans="1:13" ht="15.75" customHeight="1" x14ac:dyDescent="0.15">
      <c r="A6353" s="45"/>
      <c r="B6353" s="35"/>
      <c r="C6353" s="40"/>
      <c r="D6353" s="192" t="s">
        <v>13321</v>
      </c>
      <c r="E6353" s="193" t="s">
        <v>13322</v>
      </c>
      <c r="F6353" s="40"/>
      <c r="G6353" s="40"/>
      <c r="H6353" s="40"/>
      <c r="I6353" s="40"/>
      <c r="J6353" s="40"/>
      <c r="K6353" s="40"/>
      <c r="L6353" s="40"/>
      <c r="M6353" s="40"/>
    </row>
    <row r="6354" spans="1:13" ht="15.75" customHeight="1" x14ac:dyDescent="0.15">
      <c r="A6354" s="45"/>
      <c r="B6354" s="35"/>
      <c r="C6354" s="40"/>
      <c r="D6354" s="192" t="s">
        <v>13323</v>
      </c>
      <c r="E6354" s="193" t="s">
        <v>13324</v>
      </c>
      <c r="F6354" s="40"/>
      <c r="G6354" s="40"/>
      <c r="H6354" s="40"/>
      <c r="I6354" s="40"/>
      <c r="J6354" s="40"/>
      <c r="K6354" s="40"/>
      <c r="L6354" s="40"/>
      <c r="M6354" s="40"/>
    </row>
    <row r="6355" spans="1:13" ht="15.75" customHeight="1" x14ac:dyDescent="0.15">
      <c r="A6355" s="45"/>
      <c r="B6355" s="35"/>
      <c r="C6355" s="40"/>
      <c r="D6355" s="192" t="s">
        <v>13325</v>
      </c>
      <c r="E6355" s="193" t="s">
        <v>13326</v>
      </c>
      <c r="F6355" s="40"/>
      <c r="G6355" s="40"/>
      <c r="H6355" s="40"/>
      <c r="I6355" s="40"/>
      <c r="J6355" s="40"/>
      <c r="K6355" s="40"/>
      <c r="L6355" s="40"/>
      <c r="M6355" s="40"/>
    </row>
    <row r="6356" spans="1:13" ht="15.75" customHeight="1" x14ac:dyDescent="0.15">
      <c r="A6356" s="45"/>
      <c r="B6356" s="35"/>
      <c r="C6356" s="40"/>
      <c r="D6356" s="192" t="s">
        <v>13327</v>
      </c>
      <c r="E6356" s="193" t="s">
        <v>13328</v>
      </c>
      <c r="F6356" s="40"/>
      <c r="G6356" s="40"/>
      <c r="H6356" s="40"/>
      <c r="I6356" s="40"/>
      <c r="J6356" s="40"/>
      <c r="K6356" s="40"/>
      <c r="L6356" s="40"/>
      <c r="M6356" s="40"/>
    </row>
    <row r="6357" spans="1:13" ht="15.75" customHeight="1" x14ac:dyDescent="0.15">
      <c r="A6357" s="45"/>
      <c r="B6357" s="35"/>
      <c r="C6357" s="40"/>
      <c r="D6357" s="192" t="s">
        <v>13329</v>
      </c>
      <c r="E6357" s="193" t="s">
        <v>13330</v>
      </c>
      <c r="F6357" s="40"/>
      <c r="G6357" s="40"/>
      <c r="H6357" s="40"/>
      <c r="I6357" s="40"/>
      <c r="J6357" s="40"/>
      <c r="K6357" s="40"/>
      <c r="L6357" s="40"/>
      <c r="M6357" s="40"/>
    </row>
    <row r="6358" spans="1:13" ht="15.75" customHeight="1" x14ac:dyDescent="0.15">
      <c r="A6358" s="45"/>
      <c r="B6358" s="35"/>
      <c r="C6358" s="40"/>
      <c r="D6358" s="192" t="s">
        <v>13331</v>
      </c>
      <c r="E6358" s="193" t="s">
        <v>13332</v>
      </c>
      <c r="F6358" s="40"/>
      <c r="G6358" s="40"/>
      <c r="H6358" s="40"/>
      <c r="I6358" s="40"/>
      <c r="J6358" s="40"/>
      <c r="K6358" s="40"/>
      <c r="L6358" s="40"/>
      <c r="M6358" s="40"/>
    </row>
    <row r="6359" spans="1:13" ht="15.75" customHeight="1" x14ac:dyDescent="0.15">
      <c r="A6359" s="45"/>
      <c r="B6359" s="35"/>
      <c r="C6359" s="40"/>
      <c r="D6359" s="192" t="s">
        <v>13333</v>
      </c>
      <c r="E6359" s="193" t="s">
        <v>13334</v>
      </c>
      <c r="F6359" s="40"/>
      <c r="G6359" s="40"/>
      <c r="H6359" s="40"/>
      <c r="I6359" s="40"/>
      <c r="J6359" s="40"/>
      <c r="K6359" s="40"/>
      <c r="L6359" s="40"/>
      <c r="M6359" s="40"/>
    </row>
    <row r="6360" spans="1:13" ht="15.75" customHeight="1" x14ac:dyDescent="0.15">
      <c r="A6360" s="45"/>
      <c r="B6360" s="35"/>
      <c r="C6360" s="40"/>
      <c r="D6360" s="192" t="s">
        <v>13335</v>
      </c>
      <c r="E6360" s="193" t="s">
        <v>13336</v>
      </c>
      <c r="F6360" s="40"/>
      <c r="G6360" s="40"/>
      <c r="H6360" s="40"/>
      <c r="I6360" s="40"/>
      <c r="J6360" s="40"/>
      <c r="K6360" s="40"/>
      <c r="L6360" s="40"/>
      <c r="M6360" s="40"/>
    </row>
    <row r="6361" spans="1:13" ht="15.75" customHeight="1" x14ac:dyDescent="0.15">
      <c r="A6361" s="45"/>
      <c r="B6361" s="35"/>
      <c r="C6361" s="40"/>
      <c r="D6361" s="192" t="s">
        <v>13337</v>
      </c>
      <c r="E6361" s="193" t="s">
        <v>13338</v>
      </c>
      <c r="F6361" s="40"/>
      <c r="G6361" s="40"/>
      <c r="H6361" s="40"/>
      <c r="I6361" s="40"/>
      <c r="J6361" s="40"/>
      <c r="K6361" s="40"/>
      <c r="L6361" s="40"/>
      <c r="M6361" s="40"/>
    </row>
    <row r="6362" spans="1:13" ht="15.75" customHeight="1" x14ac:dyDescent="0.15">
      <c r="A6362" s="45"/>
      <c r="B6362" s="35"/>
      <c r="C6362" s="40"/>
      <c r="D6362" s="192" t="s">
        <v>13339</v>
      </c>
      <c r="E6362" s="193" t="s">
        <v>13340</v>
      </c>
      <c r="F6362" s="40"/>
      <c r="G6362" s="40"/>
      <c r="H6362" s="40"/>
      <c r="I6362" s="40"/>
      <c r="J6362" s="40"/>
      <c r="K6362" s="40"/>
      <c r="L6362" s="40"/>
      <c r="M6362" s="40"/>
    </row>
    <row r="6363" spans="1:13" ht="15.75" customHeight="1" x14ac:dyDescent="0.15">
      <c r="A6363" s="45"/>
      <c r="B6363" s="35"/>
      <c r="C6363" s="40"/>
      <c r="D6363" s="192" t="s">
        <v>13341</v>
      </c>
      <c r="E6363" s="193" t="s">
        <v>13342</v>
      </c>
      <c r="F6363" s="40"/>
      <c r="G6363" s="40"/>
      <c r="H6363" s="40"/>
      <c r="I6363" s="40"/>
      <c r="J6363" s="40"/>
      <c r="K6363" s="40"/>
      <c r="L6363" s="40"/>
      <c r="M6363" s="40"/>
    </row>
    <row r="6364" spans="1:13" ht="15.75" customHeight="1" x14ac:dyDescent="0.15">
      <c r="A6364" s="45"/>
      <c r="B6364" s="35"/>
      <c r="C6364" s="40"/>
      <c r="D6364" s="192" t="s">
        <v>13343</v>
      </c>
      <c r="E6364" s="193" t="s">
        <v>13344</v>
      </c>
      <c r="F6364" s="40"/>
      <c r="G6364" s="40"/>
      <c r="H6364" s="40"/>
      <c r="I6364" s="40"/>
      <c r="J6364" s="40"/>
      <c r="K6364" s="40"/>
      <c r="L6364" s="40"/>
      <c r="M6364" s="40"/>
    </row>
    <row r="6365" spans="1:13" ht="15.75" customHeight="1" x14ac:dyDescent="0.15">
      <c r="A6365" s="45"/>
      <c r="B6365" s="35"/>
      <c r="C6365" s="40"/>
      <c r="D6365" s="192" t="s">
        <v>13345</v>
      </c>
      <c r="E6365" s="193" t="s">
        <v>13346</v>
      </c>
      <c r="F6365" s="40"/>
      <c r="G6365" s="40"/>
      <c r="H6365" s="40"/>
      <c r="I6365" s="40"/>
      <c r="J6365" s="40"/>
      <c r="K6365" s="40"/>
      <c r="L6365" s="40"/>
      <c r="M6365" s="40"/>
    </row>
    <row r="6366" spans="1:13" ht="15.75" customHeight="1" x14ac:dyDescent="0.15">
      <c r="A6366" s="45"/>
      <c r="B6366" s="35"/>
      <c r="C6366" s="40"/>
      <c r="D6366" s="192" t="s">
        <v>13347</v>
      </c>
      <c r="E6366" s="193" t="s">
        <v>13348</v>
      </c>
      <c r="F6366" s="40"/>
      <c r="G6366" s="40"/>
      <c r="H6366" s="40"/>
      <c r="I6366" s="40"/>
      <c r="J6366" s="40"/>
      <c r="K6366" s="40"/>
      <c r="L6366" s="40"/>
      <c r="M6366" s="40"/>
    </row>
    <row r="6367" spans="1:13" ht="15.75" customHeight="1" x14ac:dyDescent="0.15">
      <c r="A6367" s="45"/>
      <c r="B6367" s="35"/>
      <c r="C6367" s="40"/>
      <c r="D6367" s="192" t="s">
        <v>13349</v>
      </c>
      <c r="E6367" s="193" t="s">
        <v>13350</v>
      </c>
      <c r="F6367" s="40"/>
      <c r="G6367" s="40"/>
      <c r="H6367" s="40"/>
      <c r="I6367" s="40"/>
      <c r="J6367" s="40"/>
      <c r="K6367" s="40"/>
      <c r="L6367" s="40"/>
      <c r="M6367" s="40"/>
    </row>
    <row r="6368" spans="1:13" ht="15.75" customHeight="1" x14ac:dyDescent="0.15">
      <c r="A6368" s="45"/>
      <c r="B6368" s="35"/>
      <c r="C6368" s="40"/>
      <c r="D6368" s="192" t="s">
        <v>13351</v>
      </c>
      <c r="E6368" s="193" t="s">
        <v>13352</v>
      </c>
      <c r="F6368" s="40"/>
      <c r="G6368" s="40"/>
      <c r="H6368" s="40"/>
      <c r="I6368" s="40"/>
      <c r="J6368" s="40"/>
      <c r="K6368" s="40"/>
      <c r="L6368" s="40"/>
      <c r="M6368" s="40"/>
    </row>
    <row r="6369" spans="1:13" ht="15.75" customHeight="1" x14ac:dyDescent="0.15">
      <c r="A6369" s="45"/>
      <c r="B6369" s="35"/>
      <c r="C6369" s="40"/>
      <c r="D6369" s="192" t="s">
        <v>13353</v>
      </c>
      <c r="E6369" s="193" t="s">
        <v>13354</v>
      </c>
      <c r="F6369" s="40"/>
      <c r="G6369" s="40"/>
      <c r="H6369" s="40"/>
      <c r="I6369" s="40"/>
      <c r="J6369" s="40"/>
      <c r="K6369" s="40"/>
      <c r="L6369" s="40"/>
      <c r="M6369" s="40"/>
    </row>
    <row r="6370" spans="1:13" ht="15.75" customHeight="1" x14ac:dyDescent="0.15">
      <c r="A6370" s="45"/>
      <c r="B6370" s="35"/>
      <c r="C6370" s="40"/>
      <c r="D6370" s="192" t="s">
        <v>13355</v>
      </c>
      <c r="E6370" s="193" t="s">
        <v>13356</v>
      </c>
      <c r="F6370" s="40"/>
      <c r="G6370" s="40"/>
      <c r="H6370" s="40"/>
      <c r="I6370" s="40"/>
      <c r="J6370" s="40"/>
      <c r="K6370" s="40"/>
      <c r="L6370" s="40"/>
      <c r="M6370" s="40"/>
    </row>
    <row r="6371" spans="1:13" ht="15.75" customHeight="1" x14ac:dyDescent="0.15">
      <c r="A6371" s="45"/>
      <c r="B6371" s="35"/>
      <c r="C6371" s="40"/>
      <c r="D6371" s="192" t="s">
        <v>13357</v>
      </c>
      <c r="E6371" s="193" t="s">
        <v>13358</v>
      </c>
      <c r="F6371" s="40"/>
      <c r="G6371" s="40"/>
      <c r="H6371" s="40"/>
      <c r="I6371" s="40"/>
      <c r="J6371" s="40"/>
      <c r="K6371" s="40"/>
      <c r="L6371" s="40"/>
      <c r="M6371" s="40"/>
    </row>
    <row r="6372" spans="1:13" ht="15.75" customHeight="1" x14ac:dyDescent="0.15">
      <c r="A6372" s="45"/>
      <c r="B6372" s="35"/>
      <c r="C6372" s="40"/>
      <c r="D6372" s="192" t="s">
        <v>13359</v>
      </c>
      <c r="E6372" s="193" t="s">
        <v>13360</v>
      </c>
      <c r="F6372" s="40"/>
      <c r="G6372" s="40"/>
      <c r="H6372" s="40"/>
      <c r="I6372" s="40"/>
      <c r="J6372" s="40"/>
      <c r="K6372" s="40"/>
      <c r="L6372" s="40"/>
      <c r="M6372" s="40"/>
    </row>
    <row r="6373" spans="1:13" ht="15.75" customHeight="1" x14ac:dyDescent="0.15">
      <c r="A6373" s="45"/>
      <c r="B6373" s="35"/>
      <c r="C6373" s="40"/>
      <c r="D6373" s="192" t="s">
        <v>13361</v>
      </c>
      <c r="E6373" s="193" t="s">
        <v>13362</v>
      </c>
      <c r="F6373" s="40"/>
      <c r="G6373" s="40"/>
      <c r="H6373" s="40"/>
      <c r="I6373" s="40"/>
      <c r="J6373" s="40"/>
      <c r="K6373" s="40"/>
      <c r="L6373" s="40"/>
      <c r="M6373" s="40"/>
    </row>
    <row r="6374" spans="1:13" ht="15.75" customHeight="1" x14ac:dyDescent="0.15">
      <c r="A6374" s="45"/>
      <c r="B6374" s="35"/>
      <c r="C6374" s="40"/>
      <c r="D6374" s="192" t="s">
        <v>13363</v>
      </c>
      <c r="E6374" s="193" t="s">
        <v>13364</v>
      </c>
      <c r="F6374" s="40"/>
      <c r="G6374" s="40"/>
      <c r="H6374" s="40"/>
      <c r="I6374" s="40"/>
      <c r="J6374" s="40"/>
      <c r="K6374" s="40"/>
      <c r="L6374" s="40"/>
      <c r="M6374" s="40"/>
    </row>
    <row r="6375" spans="1:13" ht="15.75" customHeight="1" x14ac:dyDescent="0.15">
      <c r="A6375" s="45"/>
      <c r="B6375" s="35"/>
      <c r="C6375" s="40"/>
      <c r="D6375" s="192" t="s">
        <v>13365</v>
      </c>
      <c r="E6375" s="193" t="s">
        <v>13366</v>
      </c>
      <c r="F6375" s="40"/>
      <c r="G6375" s="40"/>
      <c r="H6375" s="40"/>
      <c r="I6375" s="40"/>
      <c r="J6375" s="40"/>
      <c r="K6375" s="40"/>
      <c r="L6375" s="40"/>
      <c r="M6375" s="40"/>
    </row>
    <row r="6376" spans="1:13" ht="15.75" customHeight="1" x14ac:dyDescent="0.15">
      <c r="A6376" s="45"/>
      <c r="B6376" s="35"/>
      <c r="C6376" s="40"/>
      <c r="D6376" s="192" t="s">
        <v>13367</v>
      </c>
      <c r="E6376" s="193" t="s">
        <v>13368</v>
      </c>
      <c r="F6376" s="40"/>
      <c r="G6376" s="40"/>
      <c r="H6376" s="40"/>
      <c r="I6376" s="40"/>
      <c r="J6376" s="40"/>
      <c r="K6376" s="40"/>
      <c r="L6376" s="40"/>
      <c r="M6376" s="40"/>
    </row>
    <row r="6377" spans="1:13" ht="15.75" customHeight="1" x14ac:dyDescent="0.15">
      <c r="A6377" s="45"/>
      <c r="B6377" s="35"/>
      <c r="C6377" s="40"/>
      <c r="D6377" s="192" t="s">
        <v>13369</v>
      </c>
      <c r="E6377" s="193" t="s">
        <v>13370</v>
      </c>
      <c r="F6377" s="40"/>
      <c r="G6377" s="40"/>
      <c r="H6377" s="40"/>
      <c r="I6377" s="40"/>
      <c r="J6377" s="40"/>
      <c r="K6377" s="40"/>
      <c r="L6377" s="40"/>
      <c r="M6377" s="40"/>
    </row>
    <row r="6378" spans="1:13" ht="15.75" customHeight="1" x14ac:dyDescent="0.15">
      <c r="A6378" s="45"/>
      <c r="B6378" s="35"/>
      <c r="C6378" s="40"/>
      <c r="D6378" s="192" t="s">
        <v>13371</v>
      </c>
      <c r="E6378" s="193" t="s">
        <v>13372</v>
      </c>
      <c r="F6378" s="40"/>
      <c r="G6378" s="40"/>
      <c r="H6378" s="40"/>
      <c r="I6378" s="40"/>
      <c r="J6378" s="40"/>
      <c r="K6378" s="40"/>
      <c r="L6378" s="40"/>
      <c r="M6378" s="40"/>
    </row>
    <row r="6379" spans="1:13" ht="15.75" customHeight="1" x14ac:dyDescent="0.15">
      <c r="A6379" s="45"/>
      <c r="B6379" s="35"/>
      <c r="C6379" s="40"/>
      <c r="D6379" s="192" t="s">
        <v>13373</v>
      </c>
      <c r="E6379" s="193" t="s">
        <v>13374</v>
      </c>
      <c r="F6379" s="40"/>
      <c r="G6379" s="40"/>
      <c r="H6379" s="40"/>
      <c r="I6379" s="40"/>
      <c r="J6379" s="40"/>
      <c r="K6379" s="40"/>
      <c r="L6379" s="40"/>
      <c r="M6379" s="40"/>
    </row>
    <row r="6380" spans="1:13" ht="15.75" customHeight="1" x14ac:dyDescent="0.15">
      <c r="A6380" s="45"/>
      <c r="B6380" s="35"/>
      <c r="C6380" s="40"/>
      <c r="D6380" s="192" t="s">
        <v>13375</v>
      </c>
      <c r="E6380" s="193" t="s">
        <v>13376</v>
      </c>
      <c r="F6380" s="40"/>
      <c r="G6380" s="40"/>
      <c r="H6380" s="40"/>
      <c r="I6380" s="40"/>
      <c r="J6380" s="40"/>
      <c r="K6380" s="40"/>
      <c r="L6380" s="40"/>
      <c r="M6380" s="40"/>
    </row>
    <row r="6381" spans="1:13" ht="15.75" customHeight="1" x14ac:dyDescent="0.15">
      <c r="A6381" s="45"/>
      <c r="B6381" s="35"/>
      <c r="C6381" s="40"/>
      <c r="D6381" s="192" t="s">
        <v>13377</v>
      </c>
      <c r="E6381" s="193" t="s">
        <v>13378</v>
      </c>
      <c r="F6381" s="40"/>
      <c r="G6381" s="40"/>
      <c r="H6381" s="40"/>
      <c r="I6381" s="40"/>
      <c r="J6381" s="40"/>
      <c r="K6381" s="40"/>
      <c r="L6381" s="40"/>
      <c r="M6381" s="40"/>
    </row>
    <row r="6382" spans="1:13" ht="15.75" customHeight="1" x14ac:dyDescent="0.15">
      <c r="A6382" s="45"/>
      <c r="B6382" s="35"/>
      <c r="C6382" s="40"/>
      <c r="D6382" s="192" t="s">
        <v>13379</v>
      </c>
      <c r="E6382" s="193" t="s">
        <v>13380</v>
      </c>
      <c r="F6382" s="40"/>
      <c r="G6382" s="40"/>
      <c r="H6382" s="40"/>
      <c r="I6382" s="40"/>
      <c r="J6382" s="40"/>
      <c r="K6382" s="40"/>
      <c r="L6382" s="40"/>
      <c r="M6382" s="40"/>
    </row>
    <row r="6383" spans="1:13" ht="15.75" customHeight="1" x14ac:dyDescent="0.15">
      <c r="A6383" s="45"/>
      <c r="B6383" s="35"/>
      <c r="C6383" s="40"/>
      <c r="D6383" s="192" t="s">
        <v>13381</v>
      </c>
      <c r="E6383" s="193" t="s">
        <v>13382</v>
      </c>
      <c r="F6383" s="40"/>
      <c r="G6383" s="40"/>
      <c r="H6383" s="40"/>
      <c r="I6383" s="40"/>
      <c r="J6383" s="40"/>
      <c r="K6383" s="40"/>
      <c r="L6383" s="40"/>
      <c r="M6383" s="40"/>
    </row>
    <row r="6384" spans="1:13" ht="15.75" customHeight="1" x14ac:dyDescent="0.15">
      <c r="A6384" s="45"/>
      <c r="B6384" s="35"/>
      <c r="C6384" s="40"/>
      <c r="D6384" s="192" t="s">
        <v>13383</v>
      </c>
      <c r="E6384" s="193" t="s">
        <v>13384</v>
      </c>
      <c r="F6384" s="40"/>
      <c r="G6384" s="40"/>
      <c r="H6384" s="40"/>
      <c r="I6384" s="40"/>
      <c r="J6384" s="40"/>
      <c r="K6384" s="40"/>
      <c r="L6384" s="40"/>
      <c r="M6384" s="40"/>
    </row>
    <row r="6385" spans="1:13" ht="15.75" customHeight="1" x14ac:dyDescent="0.15">
      <c r="A6385" s="45"/>
      <c r="B6385" s="35"/>
      <c r="C6385" s="40"/>
      <c r="D6385" s="192" t="s">
        <v>13385</v>
      </c>
      <c r="E6385" s="193" t="s">
        <v>13386</v>
      </c>
      <c r="F6385" s="40"/>
      <c r="G6385" s="40"/>
      <c r="H6385" s="40"/>
      <c r="I6385" s="40"/>
      <c r="J6385" s="40"/>
      <c r="K6385" s="40"/>
      <c r="L6385" s="40"/>
      <c r="M6385" s="40"/>
    </row>
    <row r="6386" spans="1:13" ht="15.75" customHeight="1" x14ac:dyDescent="0.15">
      <c r="A6386" s="45"/>
      <c r="B6386" s="35"/>
      <c r="C6386" s="40"/>
      <c r="D6386" s="192" t="s">
        <v>13387</v>
      </c>
      <c r="E6386" s="193" t="s">
        <v>13388</v>
      </c>
      <c r="F6386" s="40"/>
      <c r="G6386" s="40"/>
      <c r="H6386" s="40"/>
      <c r="I6386" s="40"/>
      <c r="J6386" s="40"/>
      <c r="K6386" s="40"/>
      <c r="L6386" s="40"/>
      <c r="M6386" s="40"/>
    </row>
    <row r="6387" spans="1:13" ht="15.75" customHeight="1" x14ac:dyDescent="0.15">
      <c r="A6387" s="45"/>
      <c r="B6387" s="35"/>
      <c r="C6387" s="40"/>
      <c r="D6387" s="192" t="s">
        <v>13389</v>
      </c>
      <c r="E6387" s="193" t="s">
        <v>13390</v>
      </c>
      <c r="F6387" s="40"/>
      <c r="G6387" s="40"/>
      <c r="H6387" s="40"/>
      <c r="I6387" s="40"/>
      <c r="J6387" s="40"/>
      <c r="K6387" s="40"/>
      <c r="L6387" s="40"/>
      <c r="M6387" s="40"/>
    </row>
    <row r="6388" spans="1:13" ht="15.75" customHeight="1" x14ac:dyDescent="0.15">
      <c r="A6388" s="45"/>
      <c r="B6388" s="35"/>
      <c r="C6388" s="40"/>
      <c r="D6388" s="192" t="s">
        <v>13391</v>
      </c>
      <c r="E6388" s="193" t="s">
        <v>13392</v>
      </c>
      <c r="F6388" s="40"/>
      <c r="G6388" s="40"/>
      <c r="H6388" s="40"/>
      <c r="I6388" s="40"/>
      <c r="J6388" s="40"/>
      <c r="K6388" s="40"/>
      <c r="L6388" s="40"/>
      <c r="M6388" s="40"/>
    </row>
    <row r="6389" spans="1:13" ht="15.75" customHeight="1" x14ac:dyDescent="0.15">
      <c r="A6389" s="45"/>
      <c r="B6389" s="35"/>
      <c r="C6389" s="40"/>
      <c r="D6389" s="192" t="s">
        <v>13393</v>
      </c>
      <c r="E6389" s="193" t="s">
        <v>13394</v>
      </c>
      <c r="F6389" s="40"/>
      <c r="G6389" s="40"/>
      <c r="H6389" s="40"/>
      <c r="I6389" s="40"/>
      <c r="J6389" s="40"/>
      <c r="K6389" s="40"/>
      <c r="L6389" s="40"/>
      <c r="M6389" s="40"/>
    </row>
    <row r="6390" spans="1:13" ht="15.75" customHeight="1" x14ac:dyDescent="0.15">
      <c r="A6390" s="45"/>
      <c r="B6390" s="35"/>
      <c r="C6390" s="40"/>
      <c r="D6390" s="192" t="s">
        <v>13395</v>
      </c>
      <c r="E6390" s="193" t="s">
        <v>13396</v>
      </c>
      <c r="F6390" s="40"/>
      <c r="G6390" s="40"/>
      <c r="H6390" s="40"/>
      <c r="I6390" s="40"/>
      <c r="J6390" s="40"/>
      <c r="K6390" s="40"/>
      <c r="L6390" s="40"/>
      <c r="M6390" s="40"/>
    </row>
    <row r="6391" spans="1:13" ht="15.75" customHeight="1" x14ac:dyDescent="0.15">
      <c r="A6391" s="45"/>
      <c r="B6391" s="35"/>
      <c r="C6391" s="40"/>
      <c r="D6391" s="192" t="s">
        <v>13397</v>
      </c>
      <c r="E6391" s="193" t="s">
        <v>13398</v>
      </c>
      <c r="F6391" s="40"/>
      <c r="G6391" s="40"/>
      <c r="H6391" s="40"/>
      <c r="I6391" s="40"/>
      <c r="J6391" s="40"/>
      <c r="K6391" s="40"/>
      <c r="L6391" s="40"/>
      <c r="M6391" s="40"/>
    </row>
    <row r="6392" spans="1:13" ht="15.75" customHeight="1" x14ac:dyDescent="0.15">
      <c r="A6392" s="45"/>
      <c r="B6392" s="35"/>
      <c r="C6392" s="40"/>
      <c r="D6392" s="192" t="s">
        <v>13399</v>
      </c>
      <c r="E6392" s="193" t="s">
        <v>13400</v>
      </c>
      <c r="F6392" s="40"/>
      <c r="G6392" s="40"/>
      <c r="H6392" s="40"/>
      <c r="I6392" s="40"/>
      <c r="J6392" s="40"/>
      <c r="K6392" s="40"/>
      <c r="L6392" s="40"/>
      <c r="M6392" s="40"/>
    </row>
    <row r="6393" spans="1:13" ht="15.75" customHeight="1" x14ac:dyDescent="0.15">
      <c r="A6393" s="45"/>
      <c r="B6393" s="35"/>
      <c r="C6393" s="40"/>
      <c r="D6393" s="192" t="s">
        <v>13401</v>
      </c>
      <c r="E6393" s="193" t="s">
        <v>13402</v>
      </c>
      <c r="F6393" s="40"/>
      <c r="G6393" s="40"/>
      <c r="H6393" s="40"/>
      <c r="I6393" s="40"/>
      <c r="J6393" s="40"/>
      <c r="K6393" s="40"/>
      <c r="L6393" s="40"/>
      <c r="M6393" s="40"/>
    </row>
    <row r="6394" spans="1:13" ht="15.75" customHeight="1" x14ac:dyDescent="0.15">
      <c r="A6394" s="45"/>
      <c r="B6394" s="35"/>
      <c r="C6394" s="40"/>
      <c r="D6394" s="192" t="s">
        <v>13403</v>
      </c>
      <c r="E6394" s="193" t="s">
        <v>13404</v>
      </c>
      <c r="F6394" s="40"/>
      <c r="G6394" s="40"/>
      <c r="H6394" s="40"/>
      <c r="I6394" s="40"/>
      <c r="J6394" s="40"/>
      <c r="K6394" s="40"/>
      <c r="L6394" s="40"/>
      <c r="M6394" s="40"/>
    </row>
    <row r="6395" spans="1:13" ht="15.75" customHeight="1" x14ac:dyDescent="0.15">
      <c r="A6395" s="45"/>
      <c r="B6395" s="35"/>
      <c r="C6395" s="40"/>
      <c r="D6395" s="192" t="s">
        <v>13405</v>
      </c>
      <c r="E6395" s="193" t="s">
        <v>13406</v>
      </c>
      <c r="F6395" s="40"/>
      <c r="G6395" s="40"/>
      <c r="H6395" s="40"/>
      <c r="I6395" s="40"/>
      <c r="J6395" s="40"/>
      <c r="K6395" s="40"/>
      <c r="L6395" s="40"/>
      <c r="M6395" s="40"/>
    </row>
    <row r="6396" spans="1:13" ht="15.75" customHeight="1" x14ac:dyDescent="0.15">
      <c r="A6396" s="45"/>
      <c r="B6396" s="35"/>
      <c r="C6396" s="40"/>
      <c r="D6396" s="192" t="s">
        <v>13407</v>
      </c>
      <c r="E6396" s="193" t="s">
        <v>13408</v>
      </c>
      <c r="F6396" s="40"/>
      <c r="G6396" s="40"/>
      <c r="H6396" s="40"/>
      <c r="I6396" s="40"/>
      <c r="J6396" s="40"/>
      <c r="K6396" s="40"/>
      <c r="L6396" s="40"/>
      <c r="M6396" s="40"/>
    </row>
    <row r="6397" spans="1:13" ht="15.75" customHeight="1" x14ac:dyDescent="0.15">
      <c r="A6397" s="45"/>
      <c r="B6397" s="35"/>
      <c r="C6397" s="40"/>
      <c r="D6397" s="192" t="s">
        <v>13409</v>
      </c>
      <c r="E6397" s="193" t="s">
        <v>13410</v>
      </c>
      <c r="F6397" s="40"/>
      <c r="G6397" s="40"/>
      <c r="H6397" s="40"/>
      <c r="I6397" s="40"/>
      <c r="J6397" s="40"/>
      <c r="K6397" s="40"/>
      <c r="L6397" s="40"/>
      <c r="M6397" s="40"/>
    </row>
    <row r="6398" spans="1:13" ht="15.75" customHeight="1" x14ac:dyDescent="0.15">
      <c r="A6398" s="45"/>
      <c r="B6398" s="35"/>
      <c r="C6398" s="40"/>
      <c r="D6398" s="192" t="s">
        <v>13411</v>
      </c>
      <c r="E6398" s="193" t="s">
        <v>13412</v>
      </c>
      <c r="F6398" s="40"/>
      <c r="G6398" s="40"/>
      <c r="H6398" s="40"/>
      <c r="I6398" s="40"/>
      <c r="J6398" s="40"/>
      <c r="K6398" s="40"/>
      <c r="L6398" s="40"/>
      <c r="M6398" s="40"/>
    </row>
    <row r="6399" spans="1:13" ht="15.75" customHeight="1" x14ac:dyDescent="0.15">
      <c r="A6399" s="45"/>
      <c r="B6399" s="35"/>
      <c r="C6399" s="40"/>
      <c r="D6399" s="192" t="s">
        <v>13413</v>
      </c>
      <c r="E6399" s="193" t="s">
        <v>13414</v>
      </c>
      <c r="F6399" s="40"/>
      <c r="G6399" s="40"/>
      <c r="H6399" s="40"/>
      <c r="I6399" s="40"/>
      <c r="J6399" s="40"/>
      <c r="K6399" s="40"/>
      <c r="L6399" s="40"/>
      <c r="M6399" s="40"/>
    </row>
    <row r="6400" spans="1:13" ht="15.75" customHeight="1" x14ac:dyDescent="0.15">
      <c r="A6400" s="45"/>
      <c r="B6400" s="35"/>
      <c r="C6400" s="40"/>
      <c r="D6400" s="192" t="s">
        <v>13415</v>
      </c>
      <c r="E6400" s="193" t="s">
        <v>13416</v>
      </c>
      <c r="F6400" s="40"/>
      <c r="G6400" s="40"/>
      <c r="H6400" s="40"/>
      <c r="I6400" s="40"/>
      <c r="J6400" s="40"/>
      <c r="K6400" s="40"/>
      <c r="L6400" s="40"/>
      <c r="M6400" s="40"/>
    </row>
    <row r="6401" spans="1:13" ht="15.75" customHeight="1" x14ac:dyDescent="0.15">
      <c r="A6401" s="45"/>
      <c r="B6401" s="35"/>
      <c r="C6401" s="40"/>
      <c r="D6401" s="192" t="s">
        <v>13417</v>
      </c>
      <c r="E6401" s="193" t="s">
        <v>13418</v>
      </c>
      <c r="F6401" s="40"/>
      <c r="G6401" s="40"/>
      <c r="H6401" s="40"/>
      <c r="I6401" s="40"/>
      <c r="J6401" s="40"/>
      <c r="K6401" s="40"/>
      <c r="L6401" s="40"/>
      <c r="M6401" s="40"/>
    </row>
    <row r="6402" spans="1:13" ht="15.75" customHeight="1" x14ac:dyDescent="0.15">
      <c r="A6402" s="45"/>
      <c r="B6402" s="35"/>
      <c r="C6402" s="40"/>
      <c r="D6402" s="192" t="s">
        <v>13419</v>
      </c>
      <c r="E6402" s="193" t="s">
        <v>13420</v>
      </c>
      <c r="F6402" s="40"/>
      <c r="G6402" s="40"/>
      <c r="H6402" s="40"/>
      <c r="I6402" s="40"/>
      <c r="J6402" s="40"/>
      <c r="K6402" s="40"/>
      <c r="L6402" s="40"/>
      <c r="M6402" s="40"/>
    </row>
    <row r="6403" spans="1:13" ht="15.75" customHeight="1" x14ac:dyDescent="0.15">
      <c r="A6403" s="45"/>
      <c r="B6403" s="35"/>
      <c r="C6403" s="40"/>
      <c r="D6403" s="192" t="s">
        <v>13421</v>
      </c>
      <c r="E6403" s="193" t="s">
        <v>13422</v>
      </c>
      <c r="F6403" s="40"/>
      <c r="G6403" s="40"/>
      <c r="H6403" s="40"/>
      <c r="I6403" s="40"/>
      <c r="J6403" s="40"/>
      <c r="K6403" s="40"/>
      <c r="L6403" s="40"/>
      <c r="M6403" s="40"/>
    </row>
    <row r="6404" spans="1:13" ht="15.75" customHeight="1" x14ac:dyDescent="0.15">
      <c r="A6404" s="45"/>
      <c r="B6404" s="35"/>
      <c r="C6404" s="40"/>
      <c r="D6404" s="192" t="s">
        <v>13423</v>
      </c>
      <c r="E6404" s="193" t="s">
        <v>13424</v>
      </c>
      <c r="F6404" s="40"/>
      <c r="G6404" s="40"/>
      <c r="H6404" s="40"/>
      <c r="I6404" s="40"/>
      <c r="J6404" s="40"/>
      <c r="K6404" s="40"/>
      <c r="L6404" s="40"/>
      <c r="M6404" s="40"/>
    </row>
    <row r="6405" spans="1:13" ht="15.75" customHeight="1" x14ac:dyDescent="0.15">
      <c r="A6405" s="45"/>
      <c r="B6405" s="35"/>
      <c r="C6405" s="40"/>
      <c r="D6405" s="192" t="s">
        <v>13425</v>
      </c>
      <c r="E6405" s="193" t="s">
        <v>13426</v>
      </c>
      <c r="F6405" s="40"/>
      <c r="G6405" s="40"/>
      <c r="H6405" s="40"/>
      <c r="I6405" s="40"/>
      <c r="J6405" s="40"/>
      <c r="K6405" s="40"/>
      <c r="L6405" s="40"/>
      <c r="M6405" s="40"/>
    </row>
    <row r="6406" spans="1:13" ht="15.75" customHeight="1" x14ac:dyDescent="0.15">
      <c r="A6406" s="45"/>
      <c r="B6406" s="35"/>
      <c r="C6406" s="40"/>
      <c r="D6406" s="192" t="s">
        <v>13427</v>
      </c>
      <c r="E6406" s="193" t="s">
        <v>13428</v>
      </c>
      <c r="F6406" s="40"/>
      <c r="G6406" s="40"/>
      <c r="H6406" s="40"/>
      <c r="I6406" s="40"/>
      <c r="J6406" s="40"/>
      <c r="K6406" s="40"/>
      <c r="L6406" s="40"/>
      <c r="M6406" s="40"/>
    </row>
    <row r="6407" spans="1:13" ht="15.75" customHeight="1" x14ac:dyDescent="0.15">
      <c r="A6407" s="45"/>
      <c r="B6407" s="35"/>
      <c r="C6407" s="40"/>
      <c r="D6407" s="192" t="s">
        <v>13429</v>
      </c>
      <c r="E6407" s="193" t="s">
        <v>13430</v>
      </c>
      <c r="F6407" s="40"/>
      <c r="G6407" s="40"/>
      <c r="H6407" s="40"/>
      <c r="I6407" s="40"/>
      <c r="J6407" s="40"/>
      <c r="K6407" s="40"/>
      <c r="L6407" s="40"/>
      <c r="M6407" s="40"/>
    </row>
    <row r="6408" spans="1:13" ht="15.75" customHeight="1" x14ac:dyDescent="0.15">
      <c r="A6408" s="45"/>
      <c r="B6408" s="35"/>
      <c r="C6408" s="40"/>
      <c r="D6408" s="192" t="s">
        <v>13431</v>
      </c>
      <c r="E6408" s="193" t="s">
        <v>13432</v>
      </c>
      <c r="F6408" s="40"/>
      <c r="G6408" s="40"/>
      <c r="H6408" s="40"/>
      <c r="I6408" s="40"/>
      <c r="J6408" s="40"/>
      <c r="K6408" s="40"/>
      <c r="L6408" s="40"/>
      <c r="M6408" s="40"/>
    </row>
    <row r="6409" spans="1:13" ht="15.75" customHeight="1" x14ac:dyDescent="0.15">
      <c r="A6409" s="45"/>
      <c r="B6409" s="35"/>
      <c r="C6409" s="40"/>
      <c r="D6409" s="192" t="s">
        <v>13433</v>
      </c>
      <c r="E6409" s="193" t="s">
        <v>13434</v>
      </c>
      <c r="F6409" s="40"/>
      <c r="G6409" s="40"/>
      <c r="H6409" s="40"/>
      <c r="I6409" s="40"/>
      <c r="J6409" s="40"/>
      <c r="K6409" s="40"/>
      <c r="L6409" s="40"/>
      <c r="M6409" s="40"/>
    </row>
    <row r="6410" spans="1:13" ht="15.75" customHeight="1" x14ac:dyDescent="0.15">
      <c r="A6410" s="45"/>
      <c r="B6410" s="35"/>
      <c r="C6410" s="40"/>
      <c r="D6410" s="192" t="s">
        <v>13435</v>
      </c>
      <c r="E6410" s="193" t="s">
        <v>13436</v>
      </c>
      <c r="F6410" s="40"/>
      <c r="G6410" s="40"/>
      <c r="H6410" s="40"/>
      <c r="I6410" s="40"/>
      <c r="J6410" s="40"/>
      <c r="K6410" s="40"/>
      <c r="L6410" s="40"/>
      <c r="M6410" s="40"/>
    </row>
    <row r="6411" spans="1:13" ht="15.75" customHeight="1" x14ac:dyDescent="0.15">
      <c r="A6411" s="45"/>
      <c r="B6411" s="35"/>
      <c r="C6411" s="40"/>
      <c r="D6411" s="192" t="s">
        <v>13437</v>
      </c>
      <c r="E6411" s="193" t="s">
        <v>13438</v>
      </c>
      <c r="F6411" s="40"/>
      <c r="G6411" s="40"/>
      <c r="H6411" s="40"/>
      <c r="I6411" s="40"/>
      <c r="J6411" s="40"/>
      <c r="K6411" s="40"/>
      <c r="L6411" s="40"/>
      <c r="M6411" s="40"/>
    </row>
    <row r="6412" spans="1:13" ht="15.75" customHeight="1" x14ac:dyDescent="0.15">
      <c r="A6412" s="45"/>
      <c r="B6412" s="35"/>
      <c r="C6412" s="40"/>
      <c r="D6412" s="192" t="s">
        <v>13439</v>
      </c>
      <c r="E6412" s="193" t="s">
        <v>13440</v>
      </c>
      <c r="F6412" s="40"/>
      <c r="G6412" s="40"/>
      <c r="H6412" s="40"/>
      <c r="I6412" s="40"/>
      <c r="J6412" s="40"/>
      <c r="K6412" s="40"/>
      <c r="L6412" s="40"/>
      <c r="M6412" s="40"/>
    </row>
    <row r="6413" spans="1:13" ht="15.75" customHeight="1" x14ac:dyDescent="0.15">
      <c r="A6413" s="45"/>
      <c r="B6413" s="35"/>
      <c r="C6413" s="40"/>
      <c r="D6413" s="192" t="s">
        <v>13441</v>
      </c>
      <c r="E6413" s="193" t="s">
        <v>13442</v>
      </c>
      <c r="F6413" s="40"/>
      <c r="G6413" s="40"/>
      <c r="H6413" s="40"/>
      <c r="I6413" s="40"/>
      <c r="J6413" s="40"/>
      <c r="K6413" s="40"/>
      <c r="L6413" s="40"/>
      <c r="M6413" s="40"/>
    </row>
    <row r="6414" spans="1:13" ht="15.75" customHeight="1" x14ac:dyDescent="0.15">
      <c r="A6414" s="45"/>
      <c r="B6414" s="35"/>
      <c r="C6414" s="40"/>
      <c r="D6414" s="192" t="s">
        <v>13443</v>
      </c>
      <c r="E6414" s="193" t="s">
        <v>13444</v>
      </c>
      <c r="F6414" s="40"/>
      <c r="G6414" s="40"/>
      <c r="H6414" s="40"/>
      <c r="I6414" s="40"/>
      <c r="J6414" s="40"/>
      <c r="K6414" s="40"/>
      <c r="L6414" s="40"/>
      <c r="M6414" s="40"/>
    </row>
    <row r="6415" spans="1:13" ht="15.75" customHeight="1" x14ac:dyDescent="0.15">
      <c r="A6415" s="45"/>
      <c r="B6415" s="35"/>
      <c r="C6415" s="40"/>
      <c r="D6415" s="192" t="s">
        <v>13445</v>
      </c>
      <c r="E6415" s="193" t="s">
        <v>13446</v>
      </c>
      <c r="F6415" s="40"/>
      <c r="G6415" s="40"/>
      <c r="H6415" s="40"/>
      <c r="I6415" s="40"/>
      <c r="J6415" s="40"/>
      <c r="K6415" s="40"/>
      <c r="L6415" s="40"/>
      <c r="M6415" s="40"/>
    </row>
    <row r="6416" spans="1:13" ht="15.75" customHeight="1" x14ac:dyDescent="0.15">
      <c r="A6416" s="45"/>
      <c r="B6416" s="35"/>
      <c r="C6416" s="40"/>
      <c r="D6416" s="192" t="s">
        <v>13447</v>
      </c>
      <c r="E6416" s="193" t="s">
        <v>13448</v>
      </c>
      <c r="F6416" s="40"/>
      <c r="G6416" s="40"/>
      <c r="H6416" s="40"/>
      <c r="I6416" s="40"/>
      <c r="J6416" s="40"/>
      <c r="K6416" s="40"/>
      <c r="L6416" s="40"/>
      <c r="M6416" s="40"/>
    </row>
    <row r="6417" spans="1:13" ht="15.75" customHeight="1" x14ac:dyDescent="0.15">
      <c r="A6417" s="45"/>
      <c r="B6417" s="35"/>
      <c r="C6417" s="40"/>
      <c r="D6417" s="192" t="s">
        <v>13449</v>
      </c>
      <c r="E6417" s="193" t="s">
        <v>13450</v>
      </c>
      <c r="F6417" s="40"/>
      <c r="G6417" s="40"/>
      <c r="H6417" s="40"/>
      <c r="I6417" s="40"/>
      <c r="J6417" s="40"/>
      <c r="K6417" s="40"/>
      <c r="L6417" s="40"/>
      <c r="M6417" s="40"/>
    </row>
    <row r="6418" spans="1:13" ht="15.75" customHeight="1" x14ac:dyDescent="0.15">
      <c r="A6418" s="45"/>
      <c r="B6418" s="35"/>
      <c r="C6418" s="40"/>
      <c r="D6418" s="192" t="s">
        <v>13451</v>
      </c>
      <c r="E6418" s="193" t="s">
        <v>13452</v>
      </c>
      <c r="F6418" s="40"/>
      <c r="G6418" s="40"/>
      <c r="H6418" s="40"/>
      <c r="I6418" s="40"/>
      <c r="J6418" s="40"/>
      <c r="K6418" s="40"/>
      <c r="L6418" s="40"/>
      <c r="M6418" s="40"/>
    </row>
    <row r="6419" spans="1:13" ht="15.75" customHeight="1" x14ac:dyDescent="0.15">
      <c r="A6419" s="45"/>
      <c r="B6419" s="35"/>
      <c r="C6419" s="40"/>
      <c r="D6419" s="192" t="s">
        <v>13453</v>
      </c>
      <c r="E6419" s="193" t="s">
        <v>13454</v>
      </c>
      <c r="F6419" s="40"/>
      <c r="G6419" s="40"/>
      <c r="H6419" s="40"/>
      <c r="I6419" s="40"/>
      <c r="J6419" s="40"/>
      <c r="K6419" s="40"/>
      <c r="L6419" s="40"/>
      <c r="M6419" s="40"/>
    </row>
    <row r="6420" spans="1:13" ht="15.75" customHeight="1" x14ac:dyDescent="0.15">
      <c r="A6420" s="45"/>
      <c r="B6420" s="35"/>
      <c r="C6420" s="40"/>
      <c r="D6420" s="192" t="s">
        <v>13455</v>
      </c>
      <c r="E6420" s="193" t="s">
        <v>13456</v>
      </c>
      <c r="F6420" s="40"/>
      <c r="G6420" s="40"/>
      <c r="H6420" s="40"/>
      <c r="I6420" s="40"/>
      <c r="J6420" s="40"/>
      <c r="K6420" s="40"/>
      <c r="L6420" s="40"/>
      <c r="M6420" s="40"/>
    </row>
    <row r="6421" spans="1:13" ht="15.75" customHeight="1" x14ac:dyDescent="0.15">
      <c r="A6421" s="45"/>
      <c r="B6421" s="35"/>
      <c r="C6421" s="40"/>
      <c r="D6421" s="192" t="s">
        <v>13457</v>
      </c>
      <c r="E6421" s="193" t="s">
        <v>13458</v>
      </c>
      <c r="F6421" s="40"/>
      <c r="G6421" s="40"/>
      <c r="H6421" s="40"/>
      <c r="I6421" s="40"/>
      <c r="J6421" s="40"/>
      <c r="K6421" s="40"/>
      <c r="L6421" s="40"/>
      <c r="M6421" s="40"/>
    </row>
    <row r="6422" spans="1:13" ht="15.75" customHeight="1" x14ac:dyDescent="0.15">
      <c r="A6422" s="45"/>
      <c r="B6422" s="35"/>
      <c r="C6422" s="40"/>
      <c r="D6422" s="192" t="s">
        <v>13459</v>
      </c>
      <c r="E6422" s="193" t="s">
        <v>13460</v>
      </c>
      <c r="F6422" s="40"/>
      <c r="G6422" s="40"/>
      <c r="H6422" s="40"/>
      <c r="I6422" s="40"/>
      <c r="J6422" s="40"/>
      <c r="K6422" s="40"/>
      <c r="L6422" s="40"/>
      <c r="M6422" s="40"/>
    </row>
    <row r="6423" spans="1:13" ht="15.75" customHeight="1" x14ac:dyDescent="0.15">
      <c r="A6423" s="45"/>
      <c r="B6423" s="35"/>
      <c r="C6423" s="40"/>
      <c r="D6423" s="192" t="s">
        <v>13461</v>
      </c>
      <c r="E6423" s="193" t="s">
        <v>13462</v>
      </c>
      <c r="F6423" s="40"/>
      <c r="G6423" s="40"/>
      <c r="H6423" s="40"/>
      <c r="I6423" s="40"/>
      <c r="J6423" s="40"/>
      <c r="K6423" s="40"/>
      <c r="L6423" s="40"/>
      <c r="M6423" s="40"/>
    </row>
    <row r="6424" spans="1:13" ht="15.75" customHeight="1" x14ac:dyDescent="0.15">
      <c r="A6424" s="45"/>
      <c r="B6424" s="35"/>
      <c r="C6424" s="40"/>
      <c r="D6424" s="192" t="s">
        <v>13463</v>
      </c>
      <c r="E6424" s="193" t="s">
        <v>13464</v>
      </c>
      <c r="F6424" s="40"/>
      <c r="G6424" s="40"/>
      <c r="H6424" s="40"/>
      <c r="I6424" s="40"/>
      <c r="J6424" s="40"/>
      <c r="K6424" s="40"/>
      <c r="L6424" s="40"/>
      <c r="M6424" s="40"/>
    </row>
    <row r="6425" spans="1:13" ht="15.75" customHeight="1" x14ac:dyDescent="0.15">
      <c r="A6425" s="45"/>
      <c r="B6425" s="35"/>
      <c r="C6425" s="40"/>
      <c r="D6425" s="192" t="s">
        <v>13465</v>
      </c>
      <c r="E6425" s="193" t="s">
        <v>13466</v>
      </c>
      <c r="F6425" s="40"/>
      <c r="G6425" s="40"/>
      <c r="H6425" s="40"/>
      <c r="I6425" s="40"/>
      <c r="J6425" s="40"/>
      <c r="K6425" s="40"/>
      <c r="L6425" s="40"/>
      <c r="M6425" s="40"/>
    </row>
    <row r="6426" spans="1:13" ht="15.75" customHeight="1" x14ac:dyDescent="0.15">
      <c r="A6426" s="45"/>
      <c r="B6426" s="35"/>
      <c r="C6426" s="40"/>
      <c r="D6426" s="192" t="s">
        <v>13467</v>
      </c>
      <c r="E6426" s="193" t="s">
        <v>13468</v>
      </c>
      <c r="F6426" s="40"/>
      <c r="G6426" s="40"/>
      <c r="H6426" s="40"/>
      <c r="I6426" s="40"/>
      <c r="J6426" s="40"/>
      <c r="K6426" s="40"/>
      <c r="L6426" s="40"/>
      <c r="M6426" s="40"/>
    </row>
    <row r="6427" spans="1:13" ht="15.75" customHeight="1" x14ac:dyDescent="0.15">
      <c r="A6427" s="45"/>
      <c r="B6427" s="35"/>
      <c r="C6427" s="40"/>
      <c r="D6427" s="192" t="s">
        <v>13469</v>
      </c>
      <c r="E6427" s="193" t="s">
        <v>13470</v>
      </c>
      <c r="F6427" s="40"/>
      <c r="G6427" s="40"/>
      <c r="H6427" s="40"/>
      <c r="I6427" s="40"/>
      <c r="J6427" s="40"/>
      <c r="K6427" s="40"/>
      <c r="L6427" s="40"/>
      <c r="M6427" s="40"/>
    </row>
    <row r="6428" spans="1:13" ht="15.75" customHeight="1" x14ac:dyDescent="0.15">
      <c r="A6428" s="45"/>
      <c r="B6428" s="35"/>
      <c r="C6428" s="40"/>
      <c r="D6428" s="192" t="s">
        <v>13471</v>
      </c>
      <c r="E6428" s="193" t="s">
        <v>13472</v>
      </c>
      <c r="F6428" s="40"/>
      <c r="G6428" s="40"/>
      <c r="H6428" s="40"/>
      <c r="I6428" s="40"/>
      <c r="J6428" s="40"/>
      <c r="K6428" s="40"/>
      <c r="L6428" s="40"/>
      <c r="M6428" s="40"/>
    </row>
    <row r="6429" spans="1:13" ht="15.75" customHeight="1" x14ac:dyDescent="0.15">
      <c r="A6429" s="45"/>
      <c r="B6429" s="35"/>
      <c r="C6429" s="40"/>
      <c r="D6429" s="192" t="s">
        <v>13473</v>
      </c>
      <c r="E6429" s="193" t="s">
        <v>13474</v>
      </c>
      <c r="F6429" s="40"/>
      <c r="G6429" s="40"/>
      <c r="H6429" s="40"/>
      <c r="I6429" s="40"/>
      <c r="J6429" s="40"/>
      <c r="K6429" s="40"/>
      <c r="L6429" s="40"/>
      <c r="M6429" s="40"/>
    </row>
    <row r="6430" spans="1:13" ht="15.75" customHeight="1" x14ac:dyDescent="0.15">
      <c r="A6430" s="45"/>
      <c r="B6430" s="35"/>
      <c r="C6430" s="40"/>
      <c r="D6430" s="192" t="s">
        <v>13475</v>
      </c>
      <c r="E6430" s="193" t="s">
        <v>13476</v>
      </c>
      <c r="F6430" s="40"/>
      <c r="G6430" s="40"/>
      <c r="H6430" s="40"/>
      <c r="I6430" s="40"/>
      <c r="J6430" s="40"/>
      <c r="K6430" s="40"/>
      <c r="L6430" s="40"/>
      <c r="M6430" s="40"/>
    </row>
    <row r="6431" spans="1:13" ht="15.75" customHeight="1" x14ac:dyDescent="0.15">
      <c r="A6431" s="45"/>
      <c r="B6431" s="35"/>
      <c r="C6431" s="40"/>
      <c r="D6431" s="192" t="s">
        <v>13477</v>
      </c>
      <c r="E6431" s="193" t="s">
        <v>13478</v>
      </c>
      <c r="F6431" s="40"/>
      <c r="G6431" s="40"/>
      <c r="H6431" s="40"/>
      <c r="I6431" s="40"/>
      <c r="J6431" s="40"/>
      <c r="K6431" s="40"/>
      <c r="L6431" s="40"/>
      <c r="M6431" s="40"/>
    </row>
    <row r="6432" spans="1:13" ht="15.75" customHeight="1" x14ac:dyDescent="0.15">
      <c r="A6432" s="45"/>
      <c r="B6432" s="35"/>
      <c r="C6432" s="40"/>
      <c r="D6432" s="192" t="s">
        <v>13479</v>
      </c>
      <c r="E6432" s="193" t="s">
        <v>13480</v>
      </c>
      <c r="F6432" s="40"/>
      <c r="G6432" s="40"/>
      <c r="H6432" s="40"/>
      <c r="I6432" s="40"/>
      <c r="J6432" s="40"/>
      <c r="K6432" s="40"/>
      <c r="L6432" s="40"/>
      <c r="M6432" s="40"/>
    </row>
    <row r="6433" spans="1:13" ht="15.75" customHeight="1" x14ac:dyDescent="0.15">
      <c r="A6433" s="45"/>
      <c r="B6433" s="35"/>
      <c r="C6433" s="40"/>
      <c r="D6433" s="192" t="s">
        <v>13481</v>
      </c>
      <c r="E6433" s="193" t="s">
        <v>13482</v>
      </c>
      <c r="F6433" s="40"/>
      <c r="G6433" s="40"/>
      <c r="H6433" s="40"/>
      <c r="I6433" s="40"/>
      <c r="J6433" s="40"/>
      <c r="K6433" s="40"/>
      <c r="L6433" s="40"/>
      <c r="M6433" s="40"/>
    </row>
    <row r="6434" spans="1:13" ht="15.75" customHeight="1" x14ac:dyDescent="0.15">
      <c r="A6434" s="45"/>
      <c r="B6434" s="35"/>
      <c r="C6434" s="40"/>
      <c r="D6434" s="192" t="s">
        <v>13483</v>
      </c>
      <c r="E6434" s="193" t="s">
        <v>13484</v>
      </c>
      <c r="F6434" s="40"/>
      <c r="G6434" s="40"/>
      <c r="H6434" s="40"/>
      <c r="I6434" s="40"/>
      <c r="J6434" s="40"/>
      <c r="K6434" s="40"/>
      <c r="L6434" s="40"/>
      <c r="M6434" s="40"/>
    </row>
    <row r="6435" spans="1:13" ht="15.75" customHeight="1" x14ac:dyDescent="0.15">
      <c r="A6435" s="45"/>
      <c r="B6435" s="35"/>
      <c r="C6435" s="40"/>
      <c r="D6435" s="192" t="s">
        <v>13485</v>
      </c>
      <c r="E6435" s="193" t="s">
        <v>13486</v>
      </c>
      <c r="F6435" s="40"/>
      <c r="G6435" s="40"/>
      <c r="H6435" s="40"/>
      <c r="I6435" s="40"/>
      <c r="J6435" s="40"/>
      <c r="K6435" s="40"/>
      <c r="L6435" s="40"/>
      <c r="M6435" s="40"/>
    </row>
    <row r="6436" spans="1:13" ht="15.75" customHeight="1" x14ac:dyDescent="0.15">
      <c r="A6436" s="45"/>
      <c r="B6436" s="35"/>
      <c r="C6436" s="40"/>
      <c r="D6436" s="192" t="s">
        <v>13487</v>
      </c>
      <c r="E6436" s="193" t="s">
        <v>13488</v>
      </c>
      <c r="F6436" s="40"/>
      <c r="G6436" s="40"/>
      <c r="H6436" s="40"/>
      <c r="I6436" s="40"/>
      <c r="J6436" s="40"/>
      <c r="K6436" s="40"/>
      <c r="L6436" s="40"/>
      <c r="M6436" s="40"/>
    </row>
    <row r="6437" spans="1:13" ht="15.75" customHeight="1" x14ac:dyDescent="0.15">
      <c r="A6437" s="45"/>
      <c r="B6437" s="35"/>
      <c r="C6437" s="40"/>
      <c r="D6437" s="192" t="s">
        <v>13489</v>
      </c>
      <c r="E6437" s="193" t="s">
        <v>13490</v>
      </c>
      <c r="F6437" s="40"/>
      <c r="G6437" s="40"/>
      <c r="H6437" s="40"/>
      <c r="I6437" s="40"/>
      <c r="J6437" s="40"/>
      <c r="K6437" s="40"/>
      <c r="L6437" s="40"/>
      <c r="M6437" s="40"/>
    </row>
    <row r="6438" spans="1:13" ht="15.75" customHeight="1" x14ac:dyDescent="0.15">
      <c r="A6438" s="45"/>
      <c r="B6438" s="35"/>
      <c r="C6438" s="40"/>
      <c r="D6438" s="192" t="s">
        <v>13491</v>
      </c>
      <c r="E6438" s="193" t="s">
        <v>13492</v>
      </c>
      <c r="F6438" s="40"/>
      <c r="G6438" s="40"/>
      <c r="H6438" s="40"/>
      <c r="I6438" s="40"/>
      <c r="J6438" s="40"/>
      <c r="K6438" s="40"/>
      <c r="L6438" s="40"/>
      <c r="M6438" s="40"/>
    </row>
    <row r="6439" spans="1:13" ht="15.75" customHeight="1" x14ac:dyDescent="0.15">
      <c r="A6439" s="45"/>
      <c r="B6439" s="35"/>
      <c r="C6439" s="40"/>
      <c r="D6439" s="192" t="s">
        <v>13493</v>
      </c>
      <c r="E6439" s="193" t="s">
        <v>13494</v>
      </c>
      <c r="F6439" s="40"/>
      <c r="G6439" s="40"/>
      <c r="H6439" s="40"/>
      <c r="I6439" s="40"/>
      <c r="J6439" s="40"/>
      <c r="K6439" s="40"/>
      <c r="L6439" s="40"/>
      <c r="M6439" s="40"/>
    </row>
    <row r="6440" spans="1:13" ht="15.75" customHeight="1" x14ac:dyDescent="0.15">
      <c r="A6440" s="45"/>
      <c r="B6440" s="35"/>
      <c r="C6440" s="40"/>
      <c r="D6440" s="192" t="s">
        <v>13495</v>
      </c>
      <c r="E6440" s="193" t="s">
        <v>13496</v>
      </c>
      <c r="F6440" s="40"/>
      <c r="G6440" s="40"/>
      <c r="H6440" s="40"/>
      <c r="I6440" s="40"/>
      <c r="J6440" s="40"/>
      <c r="K6440" s="40"/>
      <c r="L6440" s="40"/>
      <c r="M6440" s="40"/>
    </row>
    <row r="6441" spans="1:13" ht="15.75" customHeight="1" x14ac:dyDescent="0.15">
      <c r="A6441" s="45"/>
      <c r="B6441" s="35"/>
      <c r="C6441" s="40"/>
      <c r="D6441" s="192" t="s">
        <v>13497</v>
      </c>
      <c r="E6441" s="193" t="s">
        <v>13498</v>
      </c>
      <c r="F6441" s="40"/>
      <c r="G6441" s="40"/>
      <c r="H6441" s="40"/>
      <c r="I6441" s="40"/>
      <c r="J6441" s="40"/>
      <c r="K6441" s="40"/>
      <c r="L6441" s="40"/>
      <c r="M6441" s="40"/>
    </row>
    <row r="6442" spans="1:13" ht="15.75" customHeight="1" x14ac:dyDescent="0.15">
      <c r="A6442" s="45"/>
      <c r="B6442" s="35"/>
      <c r="C6442" s="40"/>
      <c r="D6442" s="192" t="s">
        <v>13499</v>
      </c>
      <c r="E6442" s="193" t="s">
        <v>13500</v>
      </c>
      <c r="F6442" s="40"/>
      <c r="G6442" s="40"/>
      <c r="H6442" s="40"/>
      <c r="I6442" s="40"/>
      <c r="J6442" s="40"/>
      <c r="K6442" s="40"/>
      <c r="L6442" s="40"/>
      <c r="M6442" s="40"/>
    </row>
    <row r="6443" spans="1:13" ht="15.75" customHeight="1" x14ac:dyDescent="0.15">
      <c r="A6443" s="45"/>
      <c r="B6443" s="35"/>
      <c r="C6443" s="40"/>
      <c r="D6443" s="192" t="s">
        <v>13501</v>
      </c>
      <c r="E6443" s="193" t="s">
        <v>13502</v>
      </c>
      <c r="F6443" s="40"/>
      <c r="G6443" s="40"/>
      <c r="H6443" s="40"/>
      <c r="I6443" s="40"/>
      <c r="J6443" s="40"/>
      <c r="K6443" s="40"/>
      <c r="L6443" s="40"/>
      <c r="M6443" s="40"/>
    </row>
    <row r="6444" spans="1:13" ht="15.75" customHeight="1" x14ac:dyDescent="0.15">
      <c r="A6444" s="45"/>
      <c r="B6444" s="35"/>
      <c r="C6444" s="40"/>
      <c r="D6444" s="192" t="s">
        <v>13503</v>
      </c>
      <c r="E6444" s="193" t="s">
        <v>13504</v>
      </c>
      <c r="F6444" s="40"/>
      <c r="G6444" s="40"/>
      <c r="H6444" s="40"/>
      <c r="I6444" s="40"/>
      <c r="J6444" s="40"/>
      <c r="K6444" s="40"/>
      <c r="L6444" s="40"/>
      <c r="M6444" s="40"/>
    </row>
    <row r="6445" spans="1:13" ht="15.75" customHeight="1" x14ac:dyDescent="0.15">
      <c r="A6445" s="45"/>
      <c r="B6445" s="35"/>
      <c r="C6445" s="40"/>
      <c r="D6445" s="192" t="s">
        <v>13505</v>
      </c>
      <c r="E6445" s="193" t="s">
        <v>13506</v>
      </c>
      <c r="F6445" s="40"/>
      <c r="G6445" s="40"/>
      <c r="H6445" s="40"/>
      <c r="I6445" s="40"/>
      <c r="J6445" s="40"/>
      <c r="K6445" s="40"/>
      <c r="L6445" s="40"/>
      <c r="M6445" s="40"/>
    </row>
    <row r="6446" spans="1:13" ht="15.75" customHeight="1" x14ac:dyDescent="0.15">
      <c r="A6446" s="45"/>
      <c r="B6446" s="35"/>
      <c r="C6446" s="40"/>
      <c r="D6446" s="192" t="s">
        <v>13507</v>
      </c>
      <c r="E6446" s="193" t="s">
        <v>13508</v>
      </c>
      <c r="F6446" s="40"/>
      <c r="G6446" s="40"/>
      <c r="H6446" s="40"/>
      <c r="I6446" s="40"/>
      <c r="J6446" s="40"/>
      <c r="K6446" s="40"/>
      <c r="L6446" s="40"/>
      <c r="M6446" s="40"/>
    </row>
    <row r="6447" spans="1:13" ht="15.75" customHeight="1" x14ac:dyDescent="0.15">
      <c r="A6447" s="45"/>
      <c r="B6447" s="35"/>
      <c r="C6447" s="40"/>
      <c r="D6447" s="192" t="s">
        <v>13509</v>
      </c>
      <c r="E6447" s="193" t="s">
        <v>13510</v>
      </c>
      <c r="F6447" s="40"/>
      <c r="G6447" s="40"/>
      <c r="H6447" s="40"/>
      <c r="I6447" s="40"/>
      <c r="J6447" s="40"/>
      <c r="K6447" s="40"/>
      <c r="L6447" s="40"/>
      <c r="M6447" s="40"/>
    </row>
    <row r="6448" spans="1:13" ht="15.75" customHeight="1" x14ac:dyDescent="0.15">
      <c r="A6448" s="45"/>
      <c r="B6448" s="35"/>
      <c r="C6448" s="40"/>
      <c r="D6448" s="192" t="s">
        <v>13511</v>
      </c>
      <c r="E6448" s="193" t="s">
        <v>13512</v>
      </c>
      <c r="F6448" s="40"/>
      <c r="G6448" s="40"/>
      <c r="H6448" s="40"/>
      <c r="I6448" s="40"/>
      <c r="J6448" s="40"/>
      <c r="K6448" s="40"/>
      <c r="L6448" s="40"/>
      <c r="M6448" s="40"/>
    </row>
    <row r="6449" spans="1:13" ht="15.75" customHeight="1" x14ac:dyDescent="0.15">
      <c r="A6449" s="45"/>
      <c r="B6449" s="35"/>
      <c r="C6449" s="40"/>
      <c r="D6449" s="192" t="s">
        <v>13513</v>
      </c>
      <c r="E6449" s="193" t="s">
        <v>13514</v>
      </c>
      <c r="F6449" s="40"/>
      <c r="G6449" s="40"/>
      <c r="H6449" s="40"/>
      <c r="I6449" s="40"/>
      <c r="J6449" s="40"/>
      <c r="K6449" s="40"/>
      <c r="L6449" s="40"/>
      <c r="M6449" s="40"/>
    </row>
    <row r="6450" spans="1:13" ht="15.75" customHeight="1" x14ac:dyDescent="0.15">
      <c r="A6450" s="45"/>
      <c r="B6450" s="35"/>
      <c r="C6450" s="40"/>
      <c r="D6450" s="192" t="s">
        <v>13515</v>
      </c>
      <c r="E6450" s="193" t="s">
        <v>13516</v>
      </c>
      <c r="F6450" s="40"/>
      <c r="G6450" s="40"/>
      <c r="H6450" s="40"/>
      <c r="I6450" s="40"/>
      <c r="J6450" s="40"/>
      <c r="K6450" s="40"/>
      <c r="L6450" s="40"/>
      <c r="M6450" s="40"/>
    </row>
    <row r="6451" spans="1:13" ht="15.75" customHeight="1" x14ac:dyDescent="0.15">
      <c r="A6451" s="45"/>
      <c r="B6451" s="35"/>
      <c r="C6451" s="40"/>
      <c r="D6451" s="192" t="s">
        <v>13517</v>
      </c>
      <c r="E6451" s="193" t="s">
        <v>13518</v>
      </c>
      <c r="F6451" s="40"/>
      <c r="G6451" s="40"/>
      <c r="H6451" s="40"/>
      <c r="I6451" s="40"/>
      <c r="J6451" s="40"/>
      <c r="K6451" s="40"/>
      <c r="L6451" s="40"/>
      <c r="M6451" s="40"/>
    </row>
    <row r="6452" spans="1:13" ht="15.75" customHeight="1" x14ac:dyDescent="0.15">
      <c r="A6452" s="45"/>
      <c r="B6452" s="35"/>
      <c r="C6452" s="40"/>
      <c r="D6452" s="192" t="s">
        <v>13519</v>
      </c>
      <c r="E6452" s="193" t="s">
        <v>13520</v>
      </c>
      <c r="F6452" s="40"/>
      <c r="G6452" s="40"/>
      <c r="H6452" s="40"/>
      <c r="I6452" s="40"/>
      <c r="J6452" s="40"/>
      <c r="K6452" s="40"/>
      <c r="L6452" s="40"/>
      <c r="M6452" s="40"/>
    </row>
    <row r="6453" spans="1:13" ht="15.75" customHeight="1" x14ac:dyDescent="0.15">
      <c r="A6453" s="45"/>
      <c r="B6453" s="35"/>
      <c r="C6453" s="40"/>
      <c r="D6453" s="192" t="s">
        <v>13521</v>
      </c>
      <c r="E6453" s="193" t="s">
        <v>13522</v>
      </c>
      <c r="F6453" s="40"/>
      <c r="G6453" s="40"/>
      <c r="H6453" s="40"/>
      <c r="I6453" s="40"/>
      <c r="J6453" s="40"/>
      <c r="K6453" s="40"/>
      <c r="L6453" s="40"/>
      <c r="M6453" s="40"/>
    </row>
    <row r="6454" spans="1:13" ht="15.75" customHeight="1" x14ac:dyDescent="0.15">
      <c r="A6454" s="45"/>
      <c r="B6454" s="35"/>
      <c r="C6454" s="40"/>
      <c r="D6454" s="192" t="s">
        <v>13523</v>
      </c>
      <c r="E6454" s="193" t="s">
        <v>13524</v>
      </c>
      <c r="F6454" s="40"/>
      <c r="G6454" s="40"/>
      <c r="H6454" s="40"/>
      <c r="I6454" s="40"/>
      <c r="J6454" s="40"/>
      <c r="K6454" s="40"/>
      <c r="L6454" s="40"/>
      <c r="M6454" s="40"/>
    </row>
    <row r="6455" spans="1:13" ht="15.75" customHeight="1" x14ac:dyDescent="0.15">
      <c r="A6455" s="45"/>
      <c r="B6455" s="35"/>
      <c r="C6455" s="40"/>
      <c r="D6455" s="192" t="s">
        <v>13525</v>
      </c>
      <c r="E6455" s="193" t="s">
        <v>13526</v>
      </c>
      <c r="F6455" s="40"/>
      <c r="G6455" s="40"/>
      <c r="H6455" s="40"/>
      <c r="I6455" s="40"/>
      <c r="J6455" s="40"/>
      <c r="K6455" s="40"/>
      <c r="L6455" s="40"/>
      <c r="M6455" s="40"/>
    </row>
    <row r="6456" spans="1:13" ht="15.75" customHeight="1" x14ac:dyDescent="0.15">
      <c r="A6456" s="45"/>
      <c r="B6456" s="35"/>
      <c r="C6456" s="40"/>
      <c r="D6456" s="192" t="s">
        <v>13527</v>
      </c>
      <c r="E6456" s="193" t="s">
        <v>13528</v>
      </c>
      <c r="F6456" s="40"/>
      <c r="G6456" s="40"/>
      <c r="H6456" s="40"/>
      <c r="I6456" s="40"/>
      <c r="J6456" s="40"/>
      <c r="K6456" s="40"/>
      <c r="L6456" s="40"/>
      <c r="M6456" s="40"/>
    </row>
    <row r="6457" spans="1:13" ht="15.75" customHeight="1" x14ac:dyDescent="0.15">
      <c r="A6457" s="45"/>
      <c r="B6457" s="35"/>
      <c r="C6457" s="40"/>
      <c r="D6457" s="192" t="s">
        <v>13529</v>
      </c>
      <c r="E6457" s="193" t="s">
        <v>13530</v>
      </c>
      <c r="F6457" s="40"/>
      <c r="G6457" s="40"/>
      <c r="H6457" s="40"/>
      <c r="I6457" s="40"/>
      <c r="J6457" s="40"/>
      <c r="K6457" s="40"/>
      <c r="L6457" s="40"/>
      <c r="M6457" s="40"/>
    </row>
    <row r="6458" spans="1:13" ht="15.75" customHeight="1" x14ac:dyDescent="0.15">
      <c r="A6458" s="45"/>
      <c r="B6458" s="35"/>
      <c r="C6458" s="40"/>
      <c r="D6458" s="192" t="s">
        <v>13531</v>
      </c>
      <c r="E6458" s="193" t="s">
        <v>13532</v>
      </c>
      <c r="F6458" s="40"/>
      <c r="G6458" s="40"/>
      <c r="H6458" s="40"/>
      <c r="I6458" s="40"/>
      <c r="J6458" s="40"/>
      <c r="K6458" s="40"/>
      <c r="L6458" s="40"/>
      <c r="M6458" s="40"/>
    </row>
    <row r="6459" spans="1:13" ht="15.75" customHeight="1" x14ac:dyDescent="0.15">
      <c r="A6459" s="45"/>
      <c r="B6459" s="35"/>
      <c r="C6459" s="40"/>
      <c r="D6459" s="192" t="s">
        <v>13533</v>
      </c>
      <c r="E6459" s="193" t="s">
        <v>13534</v>
      </c>
      <c r="F6459" s="40"/>
      <c r="G6459" s="40"/>
      <c r="H6459" s="40"/>
      <c r="I6459" s="40"/>
      <c r="J6459" s="40"/>
      <c r="K6459" s="40"/>
      <c r="L6459" s="40"/>
      <c r="M6459" s="40"/>
    </row>
    <row r="6460" spans="1:13" ht="15.75" customHeight="1" x14ac:dyDescent="0.15">
      <c r="A6460" s="45"/>
      <c r="B6460" s="35"/>
      <c r="C6460" s="40"/>
      <c r="D6460" s="192" t="s">
        <v>13535</v>
      </c>
      <c r="E6460" s="193" t="s">
        <v>13536</v>
      </c>
      <c r="F6460" s="40"/>
      <c r="G6460" s="40"/>
      <c r="H6460" s="40"/>
      <c r="I6460" s="40"/>
      <c r="J6460" s="40"/>
      <c r="K6460" s="40"/>
      <c r="L6460" s="40"/>
      <c r="M6460" s="40"/>
    </row>
    <row r="6461" spans="1:13" ht="15.75" customHeight="1" x14ac:dyDescent="0.15">
      <c r="A6461" s="45"/>
      <c r="B6461" s="35"/>
      <c r="C6461" s="40"/>
      <c r="D6461" s="192" t="s">
        <v>13537</v>
      </c>
      <c r="E6461" s="193" t="s">
        <v>13538</v>
      </c>
      <c r="F6461" s="40"/>
      <c r="G6461" s="40"/>
      <c r="H6461" s="40"/>
      <c r="I6461" s="40"/>
      <c r="J6461" s="40"/>
      <c r="K6461" s="40"/>
      <c r="L6461" s="40"/>
      <c r="M6461" s="40"/>
    </row>
    <row r="6462" spans="1:13" ht="15.75" customHeight="1" x14ac:dyDescent="0.15">
      <c r="A6462" s="45"/>
      <c r="B6462" s="35"/>
      <c r="C6462" s="40"/>
      <c r="D6462" s="192" t="s">
        <v>13539</v>
      </c>
      <c r="E6462" s="193" t="s">
        <v>13540</v>
      </c>
      <c r="F6462" s="40"/>
      <c r="G6462" s="40"/>
      <c r="H6462" s="40"/>
      <c r="I6462" s="40"/>
      <c r="J6462" s="40"/>
      <c r="K6462" s="40"/>
      <c r="L6462" s="40"/>
      <c r="M6462" s="40"/>
    </row>
    <row r="6463" spans="1:13" ht="15.75" customHeight="1" x14ac:dyDescent="0.15">
      <c r="A6463" s="45"/>
      <c r="B6463" s="35"/>
      <c r="C6463" s="40"/>
      <c r="D6463" s="192" t="s">
        <v>13541</v>
      </c>
      <c r="E6463" s="193" t="s">
        <v>13542</v>
      </c>
      <c r="F6463" s="40"/>
      <c r="G6463" s="40"/>
      <c r="H6463" s="40"/>
      <c r="I6463" s="40"/>
      <c r="J6463" s="40"/>
      <c r="K6463" s="40"/>
      <c r="L6463" s="40"/>
      <c r="M6463" s="40"/>
    </row>
    <row r="6464" spans="1:13" ht="15.75" customHeight="1" x14ac:dyDescent="0.15">
      <c r="A6464" s="45"/>
      <c r="B6464" s="35"/>
      <c r="C6464" s="40"/>
      <c r="D6464" s="192" t="s">
        <v>13543</v>
      </c>
      <c r="E6464" s="193" t="s">
        <v>13544</v>
      </c>
      <c r="F6464" s="40"/>
      <c r="G6464" s="40"/>
      <c r="H6464" s="40"/>
      <c r="I6464" s="40"/>
      <c r="J6464" s="40"/>
      <c r="K6464" s="40"/>
      <c r="L6464" s="40"/>
      <c r="M6464" s="40"/>
    </row>
    <row r="6465" spans="1:13" ht="15.75" customHeight="1" x14ac:dyDescent="0.15">
      <c r="A6465" s="45"/>
      <c r="B6465" s="35"/>
      <c r="C6465" s="40"/>
      <c r="D6465" s="192" t="s">
        <v>13545</v>
      </c>
      <c r="E6465" s="193" t="s">
        <v>13546</v>
      </c>
      <c r="F6465" s="40"/>
      <c r="G6465" s="40"/>
      <c r="H6465" s="40"/>
      <c r="I6465" s="40"/>
      <c r="J6465" s="40"/>
      <c r="K6465" s="40"/>
      <c r="L6465" s="40"/>
      <c r="M6465" s="40"/>
    </row>
    <row r="6466" spans="1:13" ht="15.75" customHeight="1" x14ac:dyDescent="0.15">
      <c r="A6466" s="45"/>
      <c r="B6466" s="35"/>
      <c r="C6466" s="40"/>
      <c r="D6466" s="192" t="s">
        <v>13547</v>
      </c>
      <c r="E6466" s="193" t="s">
        <v>13548</v>
      </c>
      <c r="F6466" s="40"/>
      <c r="G6466" s="40"/>
      <c r="H6466" s="40"/>
      <c r="I6466" s="40"/>
      <c r="J6466" s="40"/>
      <c r="K6466" s="40"/>
      <c r="L6466" s="40"/>
      <c r="M6466" s="40"/>
    </row>
    <row r="6467" spans="1:13" ht="15.75" customHeight="1" x14ac:dyDescent="0.15">
      <c r="A6467" s="45"/>
      <c r="B6467" s="35"/>
      <c r="C6467" s="40"/>
      <c r="D6467" s="192" t="s">
        <v>13549</v>
      </c>
      <c r="E6467" s="193" t="s">
        <v>13550</v>
      </c>
      <c r="F6467" s="40"/>
      <c r="G6467" s="40"/>
      <c r="H6467" s="40"/>
      <c r="I6467" s="40"/>
      <c r="J6467" s="40"/>
      <c r="K6467" s="40"/>
      <c r="L6467" s="40"/>
      <c r="M6467" s="40"/>
    </row>
    <row r="6468" spans="1:13" ht="15.75" customHeight="1" x14ac:dyDescent="0.15">
      <c r="A6468" s="45"/>
      <c r="B6468" s="35"/>
      <c r="C6468" s="40"/>
      <c r="D6468" s="192" t="s">
        <v>13551</v>
      </c>
      <c r="E6468" s="193" t="s">
        <v>13552</v>
      </c>
      <c r="F6468" s="40"/>
      <c r="G6468" s="40"/>
      <c r="H6468" s="40"/>
      <c r="I6468" s="40"/>
      <c r="J6468" s="40"/>
      <c r="K6468" s="40"/>
      <c r="L6468" s="40"/>
      <c r="M6468" s="40"/>
    </row>
    <row r="6469" spans="1:13" ht="15.75" customHeight="1" x14ac:dyDescent="0.15">
      <c r="A6469" s="45"/>
      <c r="B6469" s="35"/>
      <c r="C6469" s="40"/>
      <c r="D6469" s="192" t="s">
        <v>13553</v>
      </c>
      <c r="E6469" s="193" t="s">
        <v>13554</v>
      </c>
      <c r="F6469" s="40"/>
      <c r="G6469" s="40"/>
      <c r="H6469" s="40"/>
      <c r="I6469" s="40"/>
      <c r="J6469" s="40"/>
      <c r="K6469" s="40"/>
      <c r="L6469" s="40"/>
      <c r="M6469" s="40"/>
    </row>
    <row r="6470" spans="1:13" ht="15.75" customHeight="1" x14ac:dyDescent="0.15">
      <c r="A6470" s="45"/>
      <c r="B6470" s="35"/>
      <c r="C6470" s="40"/>
      <c r="D6470" s="192" t="s">
        <v>13555</v>
      </c>
      <c r="E6470" s="193" t="s">
        <v>13556</v>
      </c>
      <c r="F6470" s="40"/>
      <c r="G6470" s="40"/>
      <c r="H6470" s="40"/>
      <c r="I6470" s="40"/>
      <c r="J6470" s="40"/>
      <c r="K6470" s="40"/>
      <c r="L6470" s="40"/>
      <c r="M6470" s="40"/>
    </row>
    <row r="6471" spans="1:13" ht="15.75" customHeight="1" x14ac:dyDescent="0.15">
      <c r="A6471" s="45"/>
      <c r="B6471" s="35"/>
      <c r="C6471" s="40"/>
      <c r="D6471" s="192" t="s">
        <v>13557</v>
      </c>
      <c r="E6471" s="193" t="s">
        <v>13558</v>
      </c>
      <c r="F6471" s="40"/>
      <c r="G6471" s="40"/>
      <c r="H6471" s="40"/>
      <c r="I6471" s="40"/>
      <c r="J6471" s="40"/>
      <c r="K6471" s="40"/>
      <c r="L6471" s="40"/>
      <c r="M6471" s="40"/>
    </row>
    <row r="6472" spans="1:13" ht="15.75" customHeight="1" x14ac:dyDescent="0.15">
      <c r="A6472" s="45"/>
      <c r="B6472" s="35"/>
      <c r="C6472" s="40"/>
      <c r="D6472" s="192" t="s">
        <v>13559</v>
      </c>
      <c r="E6472" s="193" t="s">
        <v>13560</v>
      </c>
      <c r="F6472" s="40"/>
      <c r="G6472" s="40"/>
      <c r="H6472" s="40"/>
      <c r="I6472" s="40"/>
      <c r="J6472" s="40"/>
      <c r="K6472" s="40"/>
      <c r="L6472" s="40"/>
      <c r="M6472" s="40"/>
    </row>
    <row r="6473" spans="1:13" ht="15.75" customHeight="1" x14ac:dyDescent="0.15">
      <c r="A6473" s="45"/>
      <c r="B6473" s="35"/>
      <c r="C6473" s="40"/>
      <c r="D6473" s="192" t="s">
        <v>13561</v>
      </c>
      <c r="E6473" s="193" t="s">
        <v>13562</v>
      </c>
      <c r="F6473" s="40"/>
      <c r="G6473" s="40"/>
      <c r="H6473" s="40"/>
      <c r="I6473" s="40"/>
      <c r="J6473" s="40"/>
      <c r="K6473" s="40"/>
      <c r="L6473" s="40"/>
      <c r="M6473" s="40"/>
    </row>
    <row r="6474" spans="1:13" ht="15.75" customHeight="1" x14ac:dyDescent="0.15">
      <c r="A6474" s="45"/>
      <c r="B6474" s="35"/>
      <c r="C6474" s="40"/>
      <c r="D6474" s="192" t="s">
        <v>13563</v>
      </c>
      <c r="E6474" s="193" t="s">
        <v>13564</v>
      </c>
      <c r="F6474" s="40"/>
      <c r="G6474" s="40"/>
      <c r="H6474" s="40"/>
      <c r="I6474" s="40"/>
      <c r="J6474" s="40"/>
      <c r="K6474" s="40"/>
      <c r="L6474" s="40"/>
      <c r="M6474" s="40"/>
    </row>
    <row r="6475" spans="1:13" ht="15.75" customHeight="1" x14ac:dyDescent="0.15">
      <c r="A6475" s="45"/>
      <c r="B6475" s="35"/>
      <c r="C6475" s="40"/>
      <c r="D6475" s="192" t="s">
        <v>13565</v>
      </c>
      <c r="E6475" s="193" t="s">
        <v>13566</v>
      </c>
      <c r="F6475" s="40"/>
      <c r="G6475" s="40"/>
      <c r="H6475" s="40"/>
      <c r="I6475" s="40"/>
      <c r="J6475" s="40"/>
      <c r="K6475" s="40"/>
      <c r="L6475" s="40"/>
      <c r="M6475" s="40"/>
    </row>
    <row r="6476" spans="1:13" ht="15.75" customHeight="1" x14ac:dyDescent="0.15">
      <c r="A6476" s="45"/>
      <c r="B6476" s="35"/>
      <c r="C6476" s="40"/>
      <c r="D6476" s="192" t="s">
        <v>13567</v>
      </c>
      <c r="E6476" s="193" t="s">
        <v>13568</v>
      </c>
      <c r="F6476" s="40"/>
      <c r="G6476" s="40"/>
      <c r="H6476" s="40"/>
      <c r="I6476" s="40"/>
      <c r="J6476" s="40"/>
      <c r="K6476" s="40"/>
      <c r="L6476" s="40"/>
      <c r="M6476" s="40"/>
    </row>
    <row r="6477" spans="1:13" ht="15.75" customHeight="1" x14ac:dyDescent="0.15">
      <c r="A6477" s="45"/>
      <c r="B6477" s="35"/>
      <c r="C6477" s="40"/>
      <c r="D6477" s="192" t="s">
        <v>13569</v>
      </c>
      <c r="E6477" s="193" t="s">
        <v>13570</v>
      </c>
      <c r="F6477" s="40"/>
      <c r="G6477" s="40"/>
      <c r="H6477" s="40"/>
      <c r="I6477" s="40"/>
      <c r="J6477" s="40"/>
      <c r="K6477" s="40"/>
      <c r="L6477" s="40"/>
      <c r="M6477" s="40"/>
    </row>
    <row r="6478" spans="1:13" ht="15.75" customHeight="1" x14ac:dyDescent="0.15">
      <c r="A6478" s="45"/>
      <c r="B6478" s="35"/>
      <c r="C6478" s="40"/>
      <c r="D6478" s="192" t="s">
        <v>13571</v>
      </c>
      <c r="E6478" s="193" t="s">
        <v>13572</v>
      </c>
      <c r="F6478" s="40"/>
      <c r="G6478" s="40"/>
      <c r="H6478" s="40"/>
      <c r="I6478" s="40"/>
      <c r="J6478" s="40"/>
      <c r="K6478" s="40"/>
      <c r="L6478" s="40"/>
      <c r="M6478" s="40"/>
    </row>
    <row r="6479" spans="1:13" ht="15.75" customHeight="1" x14ac:dyDescent="0.15">
      <c r="A6479" s="45"/>
      <c r="B6479" s="35"/>
      <c r="C6479" s="40"/>
      <c r="D6479" s="192" t="s">
        <v>13573</v>
      </c>
      <c r="E6479" s="193" t="s">
        <v>13574</v>
      </c>
      <c r="F6479" s="40"/>
      <c r="G6479" s="40"/>
      <c r="H6479" s="40"/>
      <c r="I6479" s="40"/>
      <c r="J6479" s="40"/>
      <c r="K6479" s="40"/>
      <c r="L6479" s="40"/>
      <c r="M6479" s="40"/>
    </row>
    <row r="6480" spans="1:13" ht="15.75" customHeight="1" x14ac:dyDescent="0.15">
      <c r="A6480" s="45"/>
      <c r="B6480" s="35"/>
      <c r="C6480" s="40"/>
      <c r="D6480" s="192" t="s">
        <v>13575</v>
      </c>
      <c r="E6480" s="193" t="s">
        <v>13576</v>
      </c>
      <c r="F6480" s="40"/>
      <c r="G6480" s="40"/>
      <c r="H6480" s="40"/>
      <c r="I6480" s="40"/>
      <c r="J6480" s="40"/>
      <c r="K6480" s="40"/>
      <c r="L6480" s="40"/>
      <c r="M6480" s="40"/>
    </row>
    <row r="6481" spans="1:13" ht="15.75" customHeight="1" x14ac:dyDescent="0.15">
      <c r="A6481" s="45"/>
      <c r="B6481" s="35"/>
      <c r="C6481" s="40"/>
      <c r="D6481" s="192" t="s">
        <v>13577</v>
      </c>
      <c r="E6481" s="193" t="s">
        <v>13578</v>
      </c>
      <c r="F6481" s="40"/>
      <c r="G6481" s="40"/>
      <c r="H6481" s="40"/>
      <c r="I6481" s="40"/>
      <c r="J6481" s="40"/>
      <c r="K6481" s="40"/>
      <c r="L6481" s="40"/>
      <c r="M6481" s="40"/>
    </row>
    <row r="6482" spans="1:13" ht="15.75" customHeight="1" x14ac:dyDescent="0.15">
      <c r="A6482" s="45"/>
      <c r="B6482" s="35"/>
      <c r="C6482" s="40"/>
      <c r="D6482" s="192" t="s">
        <v>13579</v>
      </c>
      <c r="E6482" s="193" t="s">
        <v>13580</v>
      </c>
      <c r="F6482" s="40"/>
      <c r="G6482" s="40"/>
      <c r="H6482" s="40"/>
      <c r="I6482" s="40"/>
      <c r="J6482" s="40"/>
      <c r="K6482" s="40"/>
      <c r="L6482" s="40"/>
      <c r="M6482" s="40"/>
    </row>
    <row r="6483" spans="1:13" ht="15.75" customHeight="1" x14ac:dyDescent="0.15">
      <c r="A6483" s="45"/>
      <c r="B6483" s="35"/>
      <c r="C6483" s="40"/>
      <c r="D6483" s="192" t="s">
        <v>13581</v>
      </c>
      <c r="E6483" s="193" t="s">
        <v>13582</v>
      </c>
      <c r="F6483" s="40"/>
      <c r="G6483" s="40"/>
      <c r="H6483" s="40"/>
      <c r="I6483" s="40"/>
      <c r="J6483" s="40"/>
      <c r="K6483" s="40"/>
      <c r="L6483" s="40"/>
      <c r="M6483" s="40"/>
    </row>
    <row r="6484" spans="1:13" ht="15.75" customHeight="1" x14ac:dyDescent="0.15">
      <c r="A6484" s="45"/>
      <c r="B6484" s="35"/>
      <c r="C6484" s="40"/>
      <c r="D6484" s="192" t="s">
        <v>5066</v>
      </c>
      <c r="E6484" s="193" t="s">
        <v>13583</v>
      </c>
      <c r="F6484" s="40"/>
      <c r="G6484" s="40"/>
      <c r="H6484" s="40"/>
      <c r="I6484" s="40"/>
      <c r="J6484" s="40"/>
      <c r="K6484" s="40"/>
      <c r="L6484" s="40"/>
      <c r="M6484" s="40"/>
    </row>
    <row r="6485" spans="1:13" ht="15.75" customHeight="1" x14ac:dyDescent="0.15">
      <c r="A6485" s="45"/>
      <c r="B6485" s="35"/>
      <c r="C6485" s="40"/>
      <c r="D6485" s="192" t="s">
        <v>13584</v>
      </c>
      <c r="E6485" s="193" t="s">
        <v>13585</v>
      </c>
      <c r="F6485" s="40"/>
      <c r="G6485" s="40"/>
      <c r="H6485" s="40"/>
      <c r="I6485" s="40"/>
      <c r="J6485" s="40"/>
      <c r="K6485" s="40"/>
      <c r="L6485" s="40"/>
      <c r="M6485" s="40"/>
    </row>
    <row r="6486" spans="1:13" ht="15.75" customHeight="1" x14ac:dyDescent="0.15">
      <c r="A6486" s="45"/>
      <c r="B6486" s="35"/>
      <c r="C6486" s="40"/>
      <c r="D6486" s="192" t="s">
        <v>13586</v>
      </c>
      <c r="E6486" s="193" t="s">
        <v>13587</v>
      </c>
      <c r="F6486" s="40"/>
      <c r="G6486" s="40"/>
      <c r="H6486" s="40"/>
      <c r="I6486" s="40"/>
      <c r="J6486" s="40"/>
      <c r="K6486" s="40"/>
      <c r="L6486" s="40"/>
      <c r="M6486" s="40"/>
    </row>
    <row r="6487" spans="1:13" ht="15.75" customHeight="1" x14ac:dyDescent="0.15">
      <c r="A6487" s="45"/>
      <c r="B6487" s="35"/>
      <c r="C6487" s="40"/>
      <c r="D6487" s="192" t="s">
        <v>13588</v>
      </c>
      <c r="E6487" s="193" t="s">
        <v>13589</v>
      </c>
      <c r="F6487" s="40"/>
      <c r="G6487" s="40"/>
      <c r="H6487" s="40"/>
      <c r="I6487" s="40"/>
      <c r="J6487" s="40"/>
      <c r="K6487" s="40"/>
      <c r="L6487" s="40"/>
      <c r="M6487" s="40"/>
    </row>
    <row r="6488" spans="1:13" ht="15.75" customHeight="1" x14ac:dyDescent="0.15">
      <c r="A6488" s="45"/>
      <c r="B6488" s="35"/>
      <c r="C6488" s="40"/>
      <c r="D6488" s="192" t="s">
        <v>13590</v>
      </c>
      <c r="E6488" s="193" t="s">
        <v>13591</v>
      </c>
      <c r="F6488" s="40"/>
      <c r="G6488" s="40"/>
      <c r="H6488" s="40"/>
      <c r="I6488" s="40"/>
      <c r="J6488" s="40"/>
      <c r="K6488" s="40"/>
      <c r="L6488" s="40"/>
      <c r="M6488" s="40"/>
    </row>
    <row r="6489" spans="1:13" ht="15.75" customHeight="1" x14ac:dyDescent="0.15">
      <c r="A6489" s="45"/>
      <c r="B6489" s="35"/>
      <c r="C6489" s="40"/>
      <c r="D6489" s="192" t="s">
        <v>13592</v>
      </c>
      <c r="E6489" s="193" t="s">
        <v>13593</v>
      </c>
      <c r="F6489" s="40"/>
      <c r="G6489" s="40"/>
      <c r="H6489" s="40"/>
      <c r="I6489" s="40"/>
      <c r="J6489" s="40"/>
      <c r="K6489" s="40"/>
      <c r="L6489" s="40"/>
      <c r="M6489" s="40"/>
    </row>
    <row r="6490" spans="1:13" ht="15.75" customHeight="1" x14ac:dyDescent="0.15">
      <c r="A6490" s="45"/>
      <c r="B6490" s="35"/>
      <c r="C6490" s="40"/>
      <c r="D6490" s="192" t="s">
        <v>13594</v>
      </c>
      <c r="E6490" s="193" t="s">
        <v>13595</v>
      </c>
      <c r="F6490" s="40"/>
      <c r="G6490" s="40"/>
      <c r="H6490" s="40"/>
      <c r="I6490" s="40"/>
      <c r="J6490" s="40"/>
      <c r="K6490" s="40"/>
      <c r="L6490" s="40"/>
      <c r="M6490" s="40"/>
    </row>
    <row r="6491" spans="1:13" ht="15.75" customHeight="1" x14ac:dyDescent="0.15">
      <c r="A6491" s="45"/>
      <c r="B6491" s="35"/>
      <c r="C6491" s="40"/>
      <c r="D6491" s="192" t="s">
        <v>13596</v>
      </c>
      <c r="E6491" s="193" t="s">
        <v>13597</v>
      </c>
      <c r="F6491" s="40"/>
      <c r="G6491" s="40"/>
      <c r="H6491" s="40"/>
      <c r="I6491" s="40"/>
      <c r="J6491" s="40"/>
      <c r="K6491" s="40"/>
      <c r="L6491" s="40"/>
      <c r="M6491" s="40"/>
    </row>
    <row r="6492" spans="1:13" ht="15.75" customHeight="1" x14ac:dyDescent="0.15">
      <c r="A6492" s="45"/>
      <c r="B6492" s="35"/>
      <c r="C6492" s="40"/>
      <c r="D6492" s="192" t="s">
        <v>13598</v>
      </c>
      <c r="E6492" s="193" t="s">
        <v>13599</v>
      </c>
      <c r="F6492" s="40"/>
      <c r="G6492" s="40"/>
      <c r="H6492" s="40"/>
      <c r="I6492" s="40"/>
      <c r="J6492" s="40"/>
      <c r="K6492" s="40"/>
      <c r="L6492" s="40"/>
      <c r="M6492" s="40"/>
    </row>
    <row r="6493" spans="1:13" ht="15.75" customHeight="1" x14ac:dyDescent="0.15">
      <c r="A6493" s="45"/>
      <c r="B6493" s="35"/>
      <c r="C6493" s="40"/>
      <c r="D6493" s="192" t="s">
        <v>13600</v>
      </c>
      <c r="E6493" s="193" t="s">
        <v>13601</v>
      </c>
      <c r="F6493" s="40"/>
      <c r="G6493" s="40"/>
      <c r="H6493" s="40"/>
      <c r="I6493" s="40"/>
      <c r="J6493" s="40"/>
      <c r="K6493" s="40"/>
      <c r="L6493" s="40"/>
      <c r="M6493" s="40"/>
    </row>
    <row r="6494" spans="1:13" ht="15.75" customHeight="1" x14ac:dyDescent="0.15">
      <c r="A6494" s="45"/>
      <c r="B6494" s="35"/>
      <c r="C6494" s="40"/>
      <c r="D6494" s="192" t="s">
        <v>13602</v>
      </c>
      <c r="E6494" s="193" t="s">
        <v>13603</v>
      </c>
      <c r="F6494" s="40"/>
      <c r="G6494" s="40"/>
      <c r="H6494" s="40"/>
      <c r="I6494" s="40"/>
      <c r="J6494" s="40"/>
      <c r="K6494" s="40"/>
      <c r="L6494" s="40"/>
      <c r="M6494" s="40"/>
    </row>
    <row r="6495" spans="1:13" ht="15.75" customHeight="1" x14ac:dyDescent="0.15">
      <c r="A6495" s="45"/>
      <c r="B6495" s="35"/>
      <c r="C6495" s="40"/>
      <c r="D6495" s="192" t="s">
        <v>13604</v>
      </c>
      <c r="E6495" s="193" t="s">
        <v>13605</v>
      </c>
      <c r="F6495" s="40"/>
      <c r="G6495" s="40"/>
      <c r="H6495" s="40"/>
      <c r="I6495" s="40"/>
      <c r="J6495" s="40"/>
      <c r="K6495" s="40"/>
      <c r="L6495" s="40"/>
      <c r="M6495" s="40"/>
    </row>
    <row r="6496" spans="1:13" ht="15.75" customHeight="1" x14ac:dyDescent="0.15">
      <c r="A6496" s="45"/>
      <c r="B6496" s="35"/>
      <c r="C6496" s="40"/>
      <c r="D6496" s="192" t="s">
        <v>13606</v>
      </c>
      <c r="E6496" s="193" t="s">
        <v>13607</v>
      </c>
      <c r="F6496" s="40"/>
      <c r="G6496" s="40"/>
      <c r="H6496" s="40"/>
      <c r="I6496" s="40"/>
      <c r="J6496" s="40"/>
      <c r="K6496" s="40"/>
      <c r="L6496" s="40"/>
      <c r="M6496" s="40"/>
    </row>
    <row r="6497" spans="1:13" ht="15.75" customHeight="1" x14ac:dyDescent="0.15">
      <c r="A6497" s="45"/>
      <c r="B6497" s="35"/>
      <c r="C6497" s="40"/>
      <c r="D6497" s="192" t="s">
        <v>13608</v>
      </c>
      <c r="E6497" s="193" t="s">
        <v>13609</v>
      </c>
      <c r="F6497" s="40"/>
      <c r="G6497" s="40"/>
      <c r="H6497" s="40"/>
      <c r="I6497" s="40"/>
      <c r="J6497" s="40"/>
      <c r="K6497" s="40"/>
      <c r="L6497" s="40"/>
      <c r="M6497" s="40"/>
    </row>
    <row r="6498" spans="1:13" ht="15.75" customHeight="1" x14ac:dyDescent="0.15">
      <c r="A6498" s="45"/>
      <c r="B6498" s="35"/>
      <c r="C6498" s="40"/>
      <c r="D6498" s="192" t="s">
        <v>13610</v>
      </c>
      <c r="E6498" s="193" t="s">
        <v>13611</v>
      </c>
      <c r="F6498" s="40"/>
      <c r="G6498" s="40"/>
      <c r="H6498" s="40"/>
      <c r="I6498" s="40"/>
      <c r="J6498" s="40"/>
      <c r="K6498" s="40"/>
      <c r="L6498" s="40"/>
      <c r="M6498" s="40"/>
    </row>
    <row r="6499" spans="1:13" ht="15.75" customHeight="1" x14ac:dyDescent="0.15">
      <c r="A6499" s="45"/>
      <c r="B6499" s="35"/>
      <c r="C6499" s="40"/>
      <c r="D6499" s="192" t="s">
        <v>13612</v>
      </c>
      <c r="E6499" s="193" t="s">
        <v>13613</v>
      </c>
      <c r="F6499" s="40"/>
      <c r="G6499" s="40"/>
      <c r="H6499" s="40"/>
      <c r="I6499" s="40"/>
      <c r="J6499" s="40"/>
      <c r="K6499" s="40"/>
      <c r="L6499" s="40"/>
      <c r="M6499" s="40"/>
    </row>
    <row r="6500" spans="1:13" ht="15.75" customHeight="1" x14ac:dyDescent="0.15">
      <c r="A6500" s="45"/>
      <c r="B6500" s="35"/>
      <c r="C6500" s="40"/>
      <c r="D6500" s="192" t="s">
        <v>13614</v>
      </c>
      <c r="E6500" s="193" t="s">
        <v>13615</v>
      </c>
      <c r="F6500" s="40"/>
      <c r="G6500" s="40"/>
      <c r="H6500" s="40"/>
      <c r="I6500" s="40"/>
      <c r="J6500" s="40"/>
      <c r="K6500" s="40"/>
      <c r="L6500" s="40"/>
      <c r="M6500" s="40"/>
    </row>
    <row r="6501" spans="1:13" ht="15.75" customHeight="1" x14ac:dyDescent="0.15">
      <c r="A6501" s="45"/>
      <c r="B6501" s="35"/>
      <c r="C6501" s="40"/>
      <c r="D6501" s="192" t="s">
        <v>13616</v>
      </c>
      <c r="E6501" s="193" t="s">
        <v>13617</v>
      </c>
      <c r="F6501" s="40"/>
      <c r="G6501" s="40"/>
      <c r="H6501" s="40"/>
      <c r="I6501" s="40"/>
      <c r="J6501" s="40"/>
      <c r="K6501" s="40"/>
      <c r="L6501" s="40"/>
      <c r="M6501" s="40"/>
    </row>
    <row r="6502" spans="1:13" ht="15.75" customHeight="1" x14ac:dyDescent="0.15">
      <c r="A6502" s="45"/>
      <c r="B6502" s="35"/>
      <c r="C6502" s="40"/>
      <c r="D6502" s="192" t="s">
        <v>13618</v>
      </c>
      <c r="E6502" s="193" t="s">
        <v>13619</v>
      </c>
      <c r="F6502" s="40"/>
      <c r="G6502" s="40"/>
      <c r="H6502" s="40"/>
      <c r="I6502" s="40"/>
      <c r="J6502" s="40"/>
      <c r="K6502" s="40"/>
      <c r="L6502" s="40"/>
      <c r="M6502" s="40"/>
    </row>
    <row r="6503" spans="1:13" ht="15.75" customHeight="1" x14ac:dyDescent="0.15">
      <c r="A6503" s="45"/>
      <c r="B6503" s="35"/>
      <c r="C6503" s="40"/>
      <c r="D6503" s="192" t="s">
        <v>13620</v>
      </c>
      <c r="E6503" s="193" t="s">
        <v>13621</v>
      </c>
      <c r="F6503" s="40"/>
      <c r="G6503" s="40"/>
      <c r="H6503" s="40"/>
      <c r="I6503" s="40"/>
      <c r="J6503" s="40"/>
      <c r="K6503" s="40"/>
      <c r="L6503" s="40"/>
      <c r="M6503" s="40"/>
    </row>
    <row r="6504" spans="1:13" ht="15.75" customHeight="1" x14ac:dyDescent="0.15">
      <c r="A6504" s="45"/>
      <c r="B6504" s="35"/>
      <c r="C6504" s="40"/>
      <c r="D6504" s="192" t="s">
        <v>13622</v>
      </c>
      <c r="E6504" s="193" t="s">
        <v>13623</v>
      </c>
      <c r="F6504" s="40"/>
      <c r="G6504" s="40"/>
      <c r="H6504" s="40"/>
      <c r="I6504" s="40"/>
      <c r="J6504" s="40"/>
      <c r="K6504" s="40"/>
      <c r="L6504" s="40"/>
      <c r="M6504" s="40"/>
    </row>
    <row r="6505" spans="1:13" ht="15.75" customHeight="1" x14ac:dyDescent="0.15">
      <c r="A6505" s="45"/>
      <c r="B6505" s="35"/>
      <c r="C6505" s="40"/>
      <c r="D6505" s="192" t="s">
        <v>13624</v>
      </c>
      <c r="E6505" s="193" t="s">
        <v>13625</v>
      </c>
      <c r="F6505" s="40"/>
      <c r="G6505" s="40"/>
      <c r="H6505" s="40"/>
      <c r="I6505" s="40"/>
      <c r="J6505" s="40"/>
      <c r="K6505" s="40"/>
      <c r="L6505" s="40"/>
      <c r="M6505" s="40"/>
    </row>
    <row r="6506" spans="1:13" ht="15.75" customHeight="1" x14ac:dyDescent="0.15">
      <c r="A6506" s="45"/>
      <c r="B6506" s="35"/>
      <c r="C6506" s="40"/>
      <c r="D6506" s="192" t="s">
        <v>13626</v>
      </c>
      <c r="E6506" s="193" t="s">
        <v>13627</v>
      </c>
      <c r="F6506" s="40"/>
      <c r="G6506" s="40"/>
      <c r="H6506" s="40"/>
      <c r="I6506" s="40"/>
      <c r="J6506" s="40"/>
      <c r="K6506" s="40"/>
      <c r="L6506" s="40"/>
      <c r="M6506" s="40"/>
    </row>
    <row r="6507" spans="1:13" ht="15.75" customHeight="1" x14ac:dyDescent="0.15">
      <c r="A6507" s="45"/>
      <c r="B6507" s="35"/>
      <c r="C6507" s="40"/>
      <c r="D6507" s="192" t="s">
        <v>13628</v>
      </c>
      <c r="E6507" s="193" t="s">
        <v>13629</v>
      </c>
      <c r="F6507" s="40"/>
      <c r="G6507" s="40"/>
      <c r="H6507" s="40"/>
      <c r="I6507" s="40"/>
      <c r="J6507" s="40"/>
      <c r="K6507" s="40"/>
      <c r="L6507" s="40"/>
      <c r="M6507" s="40"/>
    </row>
    <row r="6508" spans="1:13" ht="15.75" customHeight="1" x14ac:dyDescent="0.15">
      <c r="A6508" s="45"/>
      <c r="B6508" s="35"/>
      <c r="C6508" s="40"/>
      <c r="D6508" s="192" t="s">
        <v>13630</v>
      </c>
      <c r="E6508" s="193" t="s">
        <v>13631</v>
      </c>
      <c r="F6508" s="40"/>
      <c r="G6508" s="40"/>
      <c r="H6508" s="40"/>
      <c r="I6508" s="40"/>
      <c r="J6508" s="40"/>
      <c r="K6508" s="40"/>
      <c r="L6508" s="40"/>
      <c r="M6508" s="40"/>
    </row>
    <row r="6509" spans="1:13" ht="15.75" customHeight="1" x14ac:dyDescent="0.15">
      <c r="A6509" s="45"/>
      <c r="B6509" s="35"/>
      <c r="C6509" s="40"/>
      <c r="D6509" s="192" t="s">
        <v>13632</v>
      </c>
      <c r="E6509" s="193" t="s">
        <v>13633</v>
      </c>
      <c r="F6509" s="40"/>
      <c r="G6509" s="40"/>
      <c r="H6509" s="40"/>
      <c r="I6509" s="40"/>
      <c r="J6509" s="40"/>
      <c r="K6509" s="40"/>
      <c r="L6509" s="40"/>
      <c r="M6509" s="40"/>
    </row>
    <row r="6510" spans="1:13" ht="15.75" customHeight="1" x14ac:dyDescent="0.15">
      <c r="A6510" s="45"/>
      <c r="B6510" s="35"/>
      <c r="C6510" s="40"/>
      <c r="D6510" s="192" t="s">
        <v>13634</v>
      </c>
      <c r="E6510" s="193" t="s">
        <v>13635</v>
      </c>
      <c r="F6510" s="40"/>
      <c r="G6510" s="40"/>
      <c r="H6510" s="40"/>
      <c r="I6510" s="40"/>
      <c r="J6510" s="40"/>
      <c r="K6510" s="40"/>
      <c r="L6510" s="40"/>
      <c r="M6510" s="40"/>
    </row>
    <row r="6511" spans="1:13" ht="15.75" customHeight="1" x14ac:dyDescent="0.15">
      <c r="A6511" s="45"/>
      <c r="B6511" s="35"/>
      <c r="C6511" s="40"/>
      <c r="D6511" s="192" t="s">
        <v>13636</v>
      </c>
      <c r="E6511" s="193" t="s">
        <v>13637</v>
      </c>
      <c r="F6511" s="40"/>
      <c r="G6511" s="40"/>
      <c r="H6511" s="40"/>
      <c r="I6511" s="40"/>
      <c r="J6511" s="40"/>
      <c r="K6511" s="40"/>
      <c r="L6511" s="40"/>
      <c r="M6511" s="40"/>
    </row>
    <row r="6512" spans="1:13" ht="15.75" customHeight="1" x14ac:dyDescent="0.15">
      <c r="A6512" s="45"/>
      <c r="B6512" s="35"/>
      <c r="C6512" s="40"/>
      <c r="D6512" s="192" t="s">
        <v>13638</v>
      </c>
      <c r="E6512" s="193" t="s">
        <v>13639</v>
      </c>
      <c r="F6512" s="40"/>
      <c r="G6512" s="40"/>
      <c r="H6512" s="40"/>
      <c r="I6512" s="40"/>
      <c r="J6512" s="40"/>
      <c r="K6512" s="40"/>
      <c r="L6512" s="40"/>
      <c r="M6512" s="40"/>
    </row>
    <row r="6513" spans="1:13" ht="15.75" customHeight="1" x14ac:dyDescent="0.15">
      <c r="A6513" s="45"/>
      <c r="B6513" s="35"/>
      <c r="C6513" s="40"/>
      <c r="D6513" s="192" t="s">
        <v>13640</v>
      </c>
      <c r="E6513" s="193" t="s">
        <v>13641</v>
      </c>
      <c r="F6513" s="40"/>
      <c r="G6513" s="40"/>
      <c r="H6513" s="40"/>
      <c r="I6513" s="40"/>
      <c r="J6513" s="40"/>
      <c r="K6513" s="40"/>
      <c r="L6513" s="40"/>
      <c r="M6513" s="40"/>
    </row>
    <row r="6514" spans="1:13" ht="15.75" customHeight="1" x14ac:dyDescent="0.15">
      <c r="A6514" s="45"/>
      <c r="B6514" s="35"/>
      <c r="C6514" s="40"/>
      <c r="D6514" s="192" t="s">
        <v>13642</v>
      </c>
      <c r="E6514" s="193" t="s">
        <v>13643</v>
      </c>
      <c r="F6514" s="40"/>
      <c r="G6514" s="40"/>
      <c r="H6514" s="40"/>
      <c r="I6514" s="40"/>
      <c r="J6514" s="40"/>
      <c r="K6514" s="40"/>
      <c r="L6514" s="40"/>
      <c r="M6514" s="40"/>
    </row>
    <row r="6515" spans="1:13" ht="15.75" customHeight="1" x14ac:dyDescent="0.15">
      <c r="A6515" s="45"/>
      <c r="B6515" s="35"/>
      <c r="C6515" s="40"/>
      <c r="D6515" s="192" t="s">
        <v>13644</v>
      </c>
      <c r="E6515" s="193" t="s">
        <v>13645</v>
      </c>
      <c r="F6515" s="40"/>
      <c r="G6515" s="40"/>
      <c r="H6515" s="40"/>
      <c r="I6515" s="40"/>
      <c r="J6515" s="40"/>
      <c r="K6515" s="40"/>
      <c r="L6515" s="40"/>
      <c r="M6515" s="40"/>
    </row>
    <row r="6516" spans="1:13" ht="15.75" customHeight="1" x14ac:dyDescent="0.15">
      <c r="A6516" s="45"/>
      <c r="B6516" s="35"/>
      <c r="C6516" s="40"/>
      <c r="D6516" s="192" t="s">
        <v>13646</v>
      </c>
      <c r="E6516" s="193" t="s">
        <v>13647</v>
      </c>
      <c r="F6516" s="40"/>
      <c r="G6516" s="40"/>
      <c r="H6516" s="40"/>
      <c r="I6516" s="40"/>
      <c r="J6516" s="40"/>
      <c r="K6516" s="40"/>
      <c r="L6516" s="40"/>
      <c r="M6516" s="40"/>
    </row>
    <row r="6517" spans="1:13" ht="15.75" customHeight="1" x14ac:dyDescent="0.15">
      <c r="A6517" s="45"/>
      <c r="B6517" s="35"/>
      <c r="C6517" s="40"/>
      <c r="D6517" s="192" t="s">
        <v>13648</v>
      </c>
      <c r="E6517" s="193" t="s">
        <v>13649</v>
      </c>
      <c r="F6517" s="40"/>
      <c r="G6517" s="40"/>
      <c r="H6517" s="40"/>
      <c r="I6517" s="40"/>
      <c r="J6517" s="40"/>
      <c r="K6517" s="40"/>
      <c r="L6517" s="40"/>
      <c r="M6517" s="40"/>
    </row>
    <row r="6518" spans="1:13" ht="15.75" customHeight="1" x14ac:dyDescent="0.15">
      <c r="A6518" s="45"/>
      <c r="B6518" s="35"/>
      <c r="C6518" s="40"/>
      <c r="D6518" s="192" t="s">
        <v>13650</v>
      </c>
      <c r="E6518" s="193" t="s">
        <v>13651</v>
      </c>
      <c r="F6518" s="40"/>
      <c r="G6518" s="40"/>
      <c r="H6518" s="40"/>
      <c r="I6518" s="40"/>
      <c r="J6518" s="40"/>
      <c r="K6518" s="40"/>
      <c r="L6518" s="40"/>
      <c r="M6518" s="40"/>
    </row>
    <row r="6519" spans="1:13" ht="15.75" customHeight="1" x14ac:dyDescent="0.15">
      <c r="A6519" s="45"/>
      <c r="B6519" s="35"/>
      <c r="C6519" s="40"/>
      <c r="D6519" s="192" t="s">
        <v>13652</v>
      </c>
      <c r="E6519" s="193" t="s">
        <v>13653</v>
      </c>
      <c r="F6519" s="40"/>
      <c r="G6519" s="40"/>
      <c r="H6519" s="40"/>
      <c r="I6519" s="40"/>
      <c r="J6519" s="40"/>
      <c r="K6519" s="40"/>
      <c r="L6519" s="40"/>
      <c r="M6519" s="40"/>
    </row>
    <row r="6520" spans="1:13" ht="15.75" customHeight="1" x14ac:dyDescent="0.15">
      <c r="A6520" s="45"/>
      <c r="B6520" s="35"/>
      <c r="C6520" s="40"/>
      <c r="D6520" s="192" t="s">
        <v>13654</v>
      </c>
      <c r="E6520" s="193" t="s">
        <v>13655</v>
      </c>
      <c r="F6520" s="40"/>
      <c r="G6520" s="40"/>
      <c r="H6520" s="40"/>
      <c r="I6520" s="40"/>
      <c r="J6520" s="40"/>
      <c r="K6520" s="40"/>
      <c r="L6520" s="40"/>
      <c r="M6520" s="40"/>
    </row>
    <row r="6521" spans="1:13" ht="15.75" customHeight="1" x14ac:dyDescent="0.15">
      <c r="A6521" s="45"/>
      <c r="B6521" s="35"/>
      <c r="C6521" s="40"/>
      <c r="D6521" s="192" t="s">
        <v>13656</v>
      </c>
      <c r="E6521" s="193" t="s">
        <v>13657</v>
      </c>
      <c r="F6521" s="40"/>
      <c r="G6521" s="40"/>
      <c r="H6521" s="40"/>
      <c r="I6521" s="40"/>
      <c r="J6521" s="40"/>
      <c r="K6521" s="40"/>
      <c r="L6521" s="40"/>
      <c r="M6521" s="40"/>
    </row>
    <row r="6522" spans="1:13" ht="15.75" customHeight="1" x14ac:dyDescent="0.15">
      <c r="A6522" s="45"/>
      <c r="B6522" s="35"/>
      <c r="C6522" s="40"/>
      <c r="D6522" s="192" t="s">
        <v>13658</v>
      </c>
      <c r="E6522" s="193" t="s">
        <v>13659</v>
      </c>
      <c r="F6522" s="40"/>
      <c r="G6522" s="40"/>
      <c r="H6522" s="40"/>
      <c r="I6522" s="40"/>
      <c r="J6522" s="40"/>
      <c r="K6522" s="40"/>
      <c r="L6522" s="40"/>
      <c r="M6522" s="40"/>
    </row>
    <row r="6523" spans="1:13" ht="15.75" customHeight="1" x14ac:dyDescent="0.15">
      <c r="A6523" s="45"/>
      <c r="B6523" s="35"/>
      <c r="C6523" s="40"/>
      <c r="D6523" s="192" t="s">
        <v>13660</v>
      </c>
      <c r="E6523" s="193" t="s">
        <v>13661</v>
      </c>
      <c r="F6523" s="40"/>
      <c r="G6523" s="40"/>
      <c r="H6523" s="40"/>
      <c r="I6523" s="40"/>
      <c r="J6523" s="40"/>
      <c r="K6523" s="40"/>
      <c r="L6523" s="40"/>
      <c r="M6523" s="40"/>
    </row>
    <row r="6524" spans="1:13" ht="15.75" customHeight="1" x14ac:dyDescent="0.15">
      <c r="A6524" s="45"/>
      <c r="B6524" s="35"/>
      <c r="C6524" s="40"/>
      <c r="D6524" s="192" t="s">
        <v>13662</v>
      </c>
      <c r="E6524" s="193" t="s">
        <v>13663</v>
      </c>
      <c r="F6524" s="40"/>
      <c r="G6524" s="40"/>
      <c r="H6524" s="40"/>
      <c r="I6524" s="40"/>
      <c r="J6524" s="40"/>
      <c r="K6524" s="40"/>
      <c r="L6524" s="40"/>
      <c r="M6524" s="40"/>
    </row>
    <row r="6525" spans="1:13" ht="15.75" customHeight="1" x14ac:dyDescent="0.15">
      <c r="A6525" s="45"/>
      <c r="B6525" s="35"/>
      <c r="C6525" s="40"/>
      <c r="D6525" s="192" t="s">
        <v>13664</v>
      </c>
      <c r="E6525" s="193" t="s">
        <v>13665</v>
      </c>
      <c r="F6525" s="40"/>
      <c r="G6525" s="40"/>
      <c r="H6525" s="40"/>
      <c r="I6525" s="40"/>
      <c r="J6525" s="40"/>
      <c r="K6525" s="40"/>
      <c r="L6525" s="40"/>
      <c r="M6525" s="40"/>
    </row>
    <row r="6526" spans="1:13" ht="15.75" customHeight="1" x14ac:dyDescent="0.15">
      <c r="A6526" s="45"/>
      <c r="B6526" s="35"/>
      <c r="C6526" s="40"/>
      <c r="D6526" s="192" t="s">
        <v>13666</v>
      </c>
      <c r="E6526" s="193" t="s">
        <v>13667</v>
      </c>
      <c r="F6526" s="40"/>
      <c r="G6526" s="40"/>
      <c r="H6526" s="40"/>
      <c r="I6526" s="40"/>
      <c r="J6526" s="40"/>
      <c r="K6526" s="40"/>
      <c r="L6526" s="40"/>
      <c r="M6526" s="40"/>
    </row>
    <row r="6527" spans="1:13" ht="15.75" customHeight="1" x14ac:dyDescent="0.15">
      <c r="A6527" s="45"/>
      <c r="B6527" s="35"/>
      <c r="C6527" s="40"/>
      <c r="D6527" s="192" t="s">
        <v>13668</v>
      </c>
      <c r="E6527" s="193" t="s">
        <v>13669</v>
      </c>
      <c r="F6527" s="40"/>
      <c r="G6527" s="40"/>
      <c r="H6527" s="40"/>
      <c r="I6527" s="40"/>
      <c r="J6527" s="40"/>
      <c r="K6527" s="40"/>
      <c r="L6527" s="40"/>
      <c r="M6527" s="40"/>
    </row>
    <row r="6528" spans="1:13" ht="15.75" customHeight="1" x14ac:dyDescent="0.15">
      <c r="A6528" s="45"/>
      <c r="B6528" s="35"/>
      <c r="C6528" s="40"/>
      <c r="D6528" s="192" t="s">
        <v>13670</v>
      </c>
      <c r="E6528" s="193" t="s">
        <v>13671</v>
      </c>
      <c r="F6528" s="40"/>
      <c r="G6528" s="40"/>
      <c r="H6528" s="40"/>
      <c r="I6528" s="40"/>
      <c r="J6528" s="40"/>
      <c r="K6528" s="40"/>
      <c r="L6528" s="40"/>
      <c r="M6528" s="40"/>
    </row>
    <row r="6529" spans="1:13" ht="15.75" customHeight="1" x14ac:dyDescent="0.15">
      <c r="A6529" s="45"/>
      <c r="B6529" s="35"/>
      <c r="C6529" s="40"/>
      <c r="D6529" s="192" t="s">
        <v>13672</v>
      </c>
      <c r="E6529" s="193" t="s">
        <v>13673</v>
      </c>
      <c r="F6529" s="40"/>
      <c r="G6529" s="40"/>
      <c r="H6529" s="40"/>
      <c r="I6529" s="40"/>
      <c r="J6529" s="40"/>
      <c r="K6529" s="40"/>
      <c r="L6529" s="40"/>
      <c r="M6529" s="40"/>
    </row>
    <row r="6530" spans="1:13" ht="15.75" customHeight="1" x14ac:dyDescent="0.15">
      <c r="A6530" s="45"/>
      <c r="B6530" s="35"/>
      <c r="C6530" s="40"/>
      <c r="D6530" s="192" t="s">
        <v>13674</v>
      </c>
      <c r="E6530" s="193" t="s">
        <v>13675</v>
      </c>
      <c r="F6530" s="40"/>
      <c r="G6530" s="40"/>
      <c r="H6530" s="40"/>
      <c r="I6530" s="40"/>
      <c r="J6530" s="40"/>
      <c r="K6530" s="40"/>
      <c r="L6530" s="40"/>
      <c r="M6530" s="40"/>
    </row>
    <row r="6531" spans="1:13" ht="15.75" customHeight="1" x14ac:dyDescent="0.15">
      <c r="A6531" s="45"/>
      <c r="B6531" s="35"/>
      <c r="C6531" s="40"/>
      <c r="D6531" s="192" t="s">
        <v>13676</v>
      </c>
      <c r="E6531" s="193" t="s">
        <v>13677</v>
      </c>
      <c r="F6531" s="40"/>
      <c r="G6531" s="40"/>
      <c r="H6531" s="40"/>
      <c r="I6531" s="40"/>
      <c r="J6531" s="40"/>
      <c r="K6531" s="40"/>
      <c r="L6531" s="40"/>
      <c r="M6531" s="40"/>
    </row>
    <row r="6532" spans="1:13" ht="15.75" customHeight="1" x14ac:dyDescent="0.15">
      <c r="A6532" s="45"/>
      <c r="B6532" s="35"/>
      <c r="C6532" s="40"/>
      <c r="D6532" s="192" t="s">
        <v>13678</v>
      </c>
      <c r="E6532" s="193" t="s">
        <v>13679</v>
      </c>
      <c r="F6532" s="40"/>
      <c r="G6532" s="40"/>
      <c r="H6532" s="40"/>
      <c r="I6532" s="40"/>
      <c r="J6532" s="40"/>
      <c r="K6532" s="40"/>
      <c r="L6532" s="40"/>
      <c r="M6532" s="40"/>
    </row>
    <row r="6533" spans="1:13" ht="15.75" customHeight="1" x14ac:dyDescent="0.15">
      <c r="A6533" s="45"/>
      <c r="B6533" s="35"/>
      <c r="C6533" s="40"/>
      <c r="D6533" s="192" t="s">
        <v>13680</v>
      </c>
      <c r="E6533" s="193" t="s">
        <v>13681</v>
      </c>
      <c r="F6533" s="40"/>
      <c r="G6533" s="40"/>
      <c r="H6533" s="40"/>
      <c r="I6533" s="40"/>
      <c r="J6533" s="40"/>
      <c r="K6533" s="40"/>
      <c r="L6533" s="40"/>
      <c r="M6533" s="40"/>
    </row>
    <row r="6534" spans="1:13" ht="15.75" customHeight="1" x14ac:dyDescent="0.15">
      <c r="A6534" s="45"/>
      <c r="B6534" s="35"/>
      <c r="C6534" s="40"/>
      <c r="D6534" s="192" t="s">
        <v>13682</v>
      </c>
      <c r="E6534" s="193" t="s">
        <v>13683</v>
      </c>
      <c r="F6534" s="40"/>
      <c r="G6534" s="40"/>
      <c r="H6534" s="40"/>
      <c r="I6534" s="40"/>
      <c r="J6534" s="40"/>
      <c r="K6534" s="40"/>
      <c r="L6534" s="40"/>
      <c r="M6534" s="40"/>
    </row>
    <row r="6535" spans="1:13" ht="15.75" customHeight="1" x14ac:dyDescent="0.15">
      <c r="A6535" s="45"/>
      <c r="B6535" s="35"/>
      <c r="C6535" s="40"/>
      <c r="D6535" s="192" t="s">
        <v>13684</v>
      </c>
      <c r="E6535" s="193" t="s">
        <v>13685</v>
      </c>
      <c r="F6535" s="40"/>
      <c r="G6535" s="40"/>
      <c r="H6535" s="40"/>
      <c r="I6535" s="40"/>
      <c r="J6535" s="40"/>
      <c r="K6535" s="40"/>
      <c r="L6535" s="40"/>
      <c r="M6535" s="40"/>
    </row>
    <row r="6536" spans="1:13" ht="15.75" customHeight="1" x14ac:dyDescent="0.15">
      <c r="A6536" s="45"/>
      <c r="B6536" s="35"/>
      <c r="C6536" s="40"/>
      <c r="D6536" s="192" t="s">
        <v>13686</v>
      </c>
      <c r="E6536" s="193" t="s">
        <v>13687</v>
      </c>
      <c r="F6536" s="40"/>
      <c r="G6536" s="40"/>
      <c r="H6536" s="40"/>
      <c r="I6536" s="40"/>
      <c r="J6536" s="40"/>
      <c r="K6536" s="40"/>
      <c r="L6536" s="40"/>
      <c r="M6536" s="40"/>
    </row>
    <row r="6537" spans="1:13" ht="15.75" customHeight="1" x14ac:dyDescent="0.15">
      <c r="A6537" s="45"/>
      <c r="B6537" s="35"/>
      <c r="C6537" s="40"/>
      <c r="D6537" s="192" t="s">
        <v>13688</v>
      </c>
      <c r="E6537" s="193" t="s">
        <v>13689</v>
      </c>
      <c r="F6537" s="40"/>
      <c r="G6537" s="40"/>
      <c r="H6537" s="40"/>
      <c r="I6537" s="40"/>
      <c r="J6537" s="40"/>
      <c r="K6537" s="40"/>
      <c r="L6537" s="40"/>
      <c r="M6537" s="40"/>
    </row>
    <row r="6538" spans="1:13" ht="15.75" customHeight="1" x14ac:dyDescent="0.15">
      <c r="A6538" s="45"/>
      <c r="B6538" s="35"/>
      <c r="C6538" s="40"/>
      <c r="D6538" s="192" t="s">
        <v>13690</v>
      </c>
      <c r="E6538" s="193" t="s">
        <v>13691</v>
      </c>
      <c r="F6538" s="40"/>
      <c r="G6538" s="40"/>
      <c r="H6538" s="40"/>
      <c r="I6538" s="40"/>
      <c r="J6538" s="40"/>
      <c r="K6538" s="40"/>
      <c r="L6538" s="40"/>
      <c r="M6538" s="40"/>
    </row>
    <row r="6539" spans="1:13" ht="15.75" customHeight="1" x14ac:dyDescent="0.15">
      <c r="A6539" s="45"/>
      <c r="B6539" s="35"/>
      <c r="C6539" s="40"/>
      <c r="D6539" s="192" t="s">
        <v>13692</v>
      </c>
      <c r="E6539" s="193" t="s">
        <v>13693</v>
      </c>
      <c r="F6539" s="40"/>
      <c r="G6539" s="40"/>
      <c r="H6539" s="40"/>
      <c r="I6539" s="40"/>
      <c r="J6539" s="40"/>
      <c r="K6539" s="40"/>
      <c r="L6539" s="40"/>
      <c r="M6539" s="40"/>
    </row>
    <row r="6540" spans="1:13" ht="15.75" customHeight="1" x14ac:dyDescent="0.15">
      <c r="A6540" s="45"/>
      <c r="B6540" s="35"/>
      <c r="C6540" s="40"/>
      <c r="D6540" s="192" t="s">
        <v>13694</v>
      </c>
      <c r="E6540" s="193" t="s">
        <v>13695</v>
      </c>
      <c r="F6540" s="40"/>
      <c r="G6540" s="40"/>
      <c r="H6540" s="40"/>
      <c r="I6540" s="40"/>
      <c r="J6540" s="40"/>
      <c r="K6540" s="40"/>
      <c r="L6540" s="40"/>
      <c r="M6540" s="40"/>
    </row>
    <row r="6541" spans="1:13" ht="15.75" customHeight="1" x14ac:dyDescent="0.15">
      <c r="A6541" s="45"/>
      <c r="B6541" s="35"/>
      <c r="C6541" s="40"/>
      <c r="D6541" s="192" t="s">
        <v>13696</v>
      </c>
      <c r="E6541" s="193" t="s">
        <v>13697</v>
      </c>
      <c r="F6541" s="40"/>
      <c r="G6541" s="40"/>
      <c r="H6541" s="40"/>
      <c r="I6541" s="40"/>
      <c r="J6541" s="40"/>
      <c r="K6541" s="40"/>
      <c r="L6541" s="40"/>
      <c r="M6541" s="40"/>
    </row>
    <row r="6542" spans="1:13" ht="15.75" customHeight="1" x14ac:dyDescent="0.15">
      <c r="A6542" s="45"/>
      <c r="B6542" s="35"/>
      <c r="C6542" s="40"/>
      <c r="D6542" s="192" t="s">
        <v>13698</v>
      </c>
      <c r="E6542" s="193" t="s">
        <v>13699</v>
      </c>
      <c r="F6542" s="40"/>
      <c r="G6542" s="40"/>
      <c r="H6542" s="40"/>
      <c r="I6542" s="40"/>
      <c r="J6542" s="40"/>
      <c r="K6542" s="40"/>
      <c r="L6542" s="40"/>
      <c r="M6542" s="40"/>
    </row>
    <row r="6543" spans="1:13" ht="15.75" customHeight="1" x14ac:dyDescent="0.15">
      <c r="A6543" s="45"/>
      <c r="B6543" s="35"/>
      <c r="C6543" s="40"/>
      <c r="D6543" s="192" t="s">
        <v>13700</v>
      </c>
      <c r="E6543" s="193" t="s">
        <v>13701</v>
      </c>
      <c r="F6543" s="40"/>
      <c r="G6543" s="40"/>
      <c r="H6543" s="40"/>
      <c r="I6543" s="40"/>
      <c r="J6543" s="40"/>
      <c r="K6543" s="40"/>
      <c r="L6543" s="40"/>
      <c r="M6543" s="40"/>
    </row>
    <row r="6544" spans="1:13" ht="15.75" customHeight="1" x14ac:dyDescent="0.15">
      <c r="A6544" s="45"/>
      <c r="B6544" s="35"/>
      <c r="C6544" s="40"/>
      <c r="D6544" s="192" t="s">
        <v>13702</v>
      </c>
      <c r="E6544" s="193" t="s">
        <v>13703</v>
      </c>
      <c r="F6544" s="40"/>
      <c r="G6544" s="40"/>
      <c r="H6544" s="40"/>
      <c r="I6544" s="40"/>
      <c r="J6544" s="40"/>
      <c r="K6544" s="40"/>
      <c r="L6544" s="40"/>
      <c r="M6544" s="40"/>
    </row>
    <row r="6545" spans="1:13" ht="15.75" customHeight="1" x14ac:dyDescent="0.15">
      <c r="A6545" s="45"/>
      <c r="B6545" s="35"/>
      <c r="C6545" s="40"/>
      <c r="D6545" s="192" t="s">
        <v>13704</v>
      </c>
      <c r="E6545" s="193" t="s">
        <v>13705</v>
      </c>
      <c r="F6545" s="40"/>
      <c r="G6545" s="40"/>
      <c r="H6545" s="40"/>
      <c r="I6545" s="40"/>
      <c r="J6545" s="40"/>
      <c r="K6545" s="40"/>
      <c r="L6545" s="40"/>
      <c r="M6545" s="40"/>
    </row>
    <row r="6546" spans="1:13" ht="15.75" customHeight="1" x14ac:dyDescent="0.15">
      <c r="A6546" s="45"/>
      <c r="B6546" s="35"/>
      <c r="C6546" s="40"/>
      <c r="D6546" s="192" t="s">
        <v>13706</v>
      </c>
      <c r="E6546" s="193" t="s">
        <v>13707</v>
      </c>
      <c r="F6546" s="40"/>
      <c r="G6546" s="40"/>
      <c r="H6546" s="40"/>
      <c r="I6546" s="40"/>
      <c r="J6546" s="40"/>
      <c r="K6546" s="40"/>
      <c r="L6546" s="40"/>
      <c r="M6546" s="40"/>
    </row>
    <row r="6547" spans="1:13" ht="15.75" customHeight="1" x14ac:dyDescent="0.15">
      <c r="A6547" s="45"/>
      <c r="B6547" s="35"/>
      <c r="C6547" s="40"/>
      <c r="D6547" s="192" t="s">
        <v>13708</v>
      </c>
      <c r="E6547" s="193" t="s">
        <v>13709</v>
      </c>
      <c r="F6547" s="40"/>
      <c r="G6547" s="40"/>
      <c r="H6547" s="40"/>
      <c r="I6547" s="40"/>
      <c r="J6547" s="40"/>
      <c r="K6547" s="40"/>
      <c r="L6547" s="40"/>
      <c r="M6547" s="40"/>
    </row>
    <row r="6548" spans="1:13" ht="15.75" customHeight="1" x14ac:dyDescent="0.15">
      <c r="A6548" s="45"/>
      <c r="B6548" s="35"/>
      <c r="C6548" s="40"/>
      <c r="D6548" s="192" t="s">
        <v>13710</v>
      </c>
      <c r="E6548" s="193" t="s">
        <v>13711</v>
      </c>
      <c r="F6548" s="40"/>
      <c r="G6548" s="40"/>
      <c r="H6548" s="40"/>
      <c r="I6548" s="40"/>
      <c r="J6548" s="40"/>
      <c r="K6548" s="40"/>
      <c r="L6548" s="40"/>
      <c r="M6548" s="40"/>
    </row>
    <row r="6549" spans="1:13" ht="15.75" customHeight="1" x14ac:dyDescent="0.15">
      <c r="A6549" s="45"/>
      <c r="B6549" s="35"/>
      <c r="C6549" s="40"/>
      <c r="D6549" s="192" t="s">
        <v>13712</v>
      </c>
      <c r="E6549" s="193" t="s">
        <v>13713</v>
      </c>
      <c r="F6549" s="40"/>
      <c r="G6549" s="40"/>
      <c r="H6549" s="40"/>
      <c r="I6549" s="40"/>
      <c r="J6549" s="40"/>
      <c r="K6549" s="40"/>
      <c r="L6549" s="40"/>
      <c r="M6549" s="40"/>
    </row>
    <row r="6550" spans="1:13" ht="15.75" customHeight="1" x14ac:dyDescent="0.15">
      <c r="A6550" s="45"/>
      <c r="B6550" s="35"/>
      <c r="C6550" s="40"/>
      <c r="D6550" s="192" t="s">
        <v>13714</v>
      </c>
      <c r="E6550" s="193" t="s">
        <v>13715</v>
      </c>
      <c r="F6550" s="40"/>
      <c r="G6550" s="40"/>
      <c r="H6550" s="40"/>
      <c r="I6550" s="40"/>
      <c r="J6550" s="40"/>
      <c r="K6550" s="40"/>
      <c r="L6550" s="40"/>
      <c r="M6550" s="40"/>
    </row>
    <row r="6551" spans="1:13" ht="15.75" customHeight="1" x14ac:dyDescent="0.15">
      <c r="A6551" s="45"/>
      <c r="B6551" s="35"/>
      <c r="C6551" s="40"/>
      <c r="D6551" s="192" t="s">
        <v>13716</v>
      </c>
      <c r="E6551" s="193" t="s">
        <v>13717</v>
      </c>
      <c r="F6551" s="40"/>
      <c r="G6551" s="40"/>
      <c r="H6551" s="40"/>
      <c r="I6551" s="40"/>
      <c r="J6551" s="40"/>
      <c r="K6551" s="40"/>
      <c r="L6551" s="40"/>
      <c r="M6551" s="40"/>
    </row>
    <row r="6552" spans="1:13" ht="15.75" customHeight="1" x14ac:dyDescent="0.15">
      <c r="A6552" s="45"/>
      <c r="B6552" s="35"/>
      <c r="C6552" s="40"/>
      <c r="D6552" s="192" t="s">
        <v>13718</v>
      </c>
      <c r="E6552" s="193" t="s">
        <v>13719</v>
      </c>
      <c r="F6552" s="40"/>
      <c r="G6552" s="40"/>
      <c r="H6552" s="40"/>
      <c r="I6552" s="40"/>
      <c r="J6552" s="40"/>
      <c r="K6552" s="40"/>
      <c r="L6552" s="40"/>
      <c r="M6552" s="40"/>
    </row>
    <row r="6553" spans="1:13" ht="15.75" customHeight="1" x14ac:dyDescent="0.15">
      <c r="A6553" s="45"/>
      <c r="B6553" s="35"/>
      <c r="C6553" s="40"/>
      <c r="D6553" s="192" t="s">
        <v>13720</v>
      </c>
      <c r="E6553" s="193" t="s">
        <v>13721</v>
      </c>
      <c r="F6553" s="40"/>
      <c r="G6553" s="40"/>
      <c r="H6553" s="40"/>
      <c r="I6553" s="40"/>
      <c r="J6553" s="40"/>
      <c r="K6553" s="40"/>
      <c r="L6553" s="40"/>
      <c r="M6553" s="40"/>
    </row>
    <row r="6554" spans="1:13" ht="15.75" customHeight="1" x14ac:dyDescent="0.15">
      <c r="A6554" s="45"/>
      <c r="B6554" s="35"/>
      <c r="C6554" s="40"/>
      <c r="D6554" s="192" t="s">
        <v>13722</v>
      </c>
      <c r="E6554" s="193" t="s">
        <v>13723</v>
      </c>
      <c r="F6554" s="40"/>
      <c r="G6554" s="40"/>
      <c r="H6554" s="40"/>
      <c r="I6554" s="40"/>
      <c r="J6554" s="40"/>
      <c r="K6554" s="40"/>
      <c r="L6554" s="40"/>
      <c r="M6554" s="40"/>
    </row>
    <row r="6555" spans="1:13" ht="15.75" customHeight="1" x14ac:dyDescent="0.15">
      <c r="A6555" s="45"/>
      <c r="B6555" s="35"/>
      <c r="C6555" s="40"/>
      <c r="D6555" s="192" t="s">
        <v>13724</v>
      </c>
      <c r="E6555" s="193" t="s">
        <v>13725</v>
      </c>
      <c r="F6555" s="40"/>
      <c r="G6555" s="40"/>
      <c r="H6555" s="40"/>
      <c r="I6555" s="40"/>
      <c r="J6555" s="40"/>
      <c r="K6555" s="40"/>
      <c r="L6555" s="40"/>
      <c r="M6555" s="40"/>
    </row>
    <row r="6556" spans="1:13" ht="15.75" customHeight="1" x14ac:dyDescent="0.15">
      <c r="A6556" s="45"/>
      <c r="B6556" s="35"/>
      <c r="C6556" s="40"/>
      <c r="D6556" s="192" t="s">
        <v>13726</v>
      </c>
      <c r="E6556" s="193" t="s">
        <v>13727</v>
      </c>
      <c r="F6556" s="40"/>
      <c r="G6556" s="40"/>
      <c r="H6556" s="40"/>
      <c r="I6556" s="40"/>
      <c r="J6556" s="40"/>
      <c r="K6556" s="40"/>
      <c r="L6556" s="40"/>
      <c r="M6556" s="40"/>
    </row>
    <row r="6557" spans="1:13" ht="15.75" customHeight="1" x14ac:dyDescent="0.15">
      <c r="A6557" s="45"/>
      <c r="B6557" s="35"/>
      <c r="C6557" s="40"/>
      <c r="D6557" s="192" t="s">
        <v>13728</v>
      </c>
      <c r="E6557" s="193" t="s">
        <v>13729</v>
      </c>
      <c r="F6557" s="40"/>
      <c r="G6557" s="40"/>
      <c r="H6557" s="40"/>
      <c r="I6557" s="40"/>
      <c r="J6557" s="40"/>
      <c r="K6557" s="40"/>
      <c r="L6557" s="40"/>
      <c r="M6557" s="40"/>
    </row>
    <row r="6558" spans="1:13" ht="15.75" customHeight="1" x14ac:dyDescent="0.15">
      <c r="A6558" s="45"/>
      <c r="B6558" s="35"/>
      <c r="C6558" s="40"/>
      <c r="D6558" s="192" t="s">
        <v>13730</v>
      </c>
      <c r="E6558" s="193" t="s">
        <v>13731</v>
      </c>
      <c r="F6558" s="40"/>
      <c r="G6558" s="40"/>
      <c r="H6558" s="40"/>
      <c r="I6558" s="40"/>
      <c r="J6558" s="40"/>
      <c r="K6558" s="40"/>
      <c r="L6558" s="40"/>
      <c r="M6558" s="40"/>
    </row>
    <row r="6559" spans="1:13" ht="15.75" customHeight="1" x14ac:dyDescent="0.15">
      <c r="A6559" s="45"/>
      <c r="B6559" s="35"/>
      <c r="C6559" s="40"/>
      <c r="D6559" s="192" t="s">
        <v>13732</v>
      </c>
      <c r="E6559" s="193" t="s">
        <v>13733</v>
      </c>
      <c r="F6559" s="40"/>
      <c r="G6559" s="40"/>
      <c r="H6559" s="40"/>
      <c r="I6559" s="40"/>
      <c r="J6559" s="40"/>
      <c r="K6559" s="40"/>
      <c r="L6559" s="40"/>
      <c r="M6559" s="40"/>
    </row>
    <row r="6560" spans="1:13" ht="15.75" customHeight="1" x14ac:dyDescent="0.15">
      <c r="A6560" s="45"/>
      <c r="B6560" s="35"/>
      <c r="C6560" s="40"/>
      <c r="D6560" s="192" t="s">
        <v>13734</v>
      </c>
      <c r="E6560" s="193" t="s">
        <v>13735</v>
      </c>
      <c r="F6560" s="40"/>
      <c r="G6560" s="40"/>
      <c r="H6560" s="40"/>
      <c r="I6560" s="40"/>
      <c r="J6560" s="40"/>
      <c r="K6560" s="40"/>
      <c r="L6560" s="40"/>
      <c r="M6560" s="40"/>
    </row>
    <row r="6561" spans="1:13" ht="15.75" customHeight="1" x14ac:dyDescent="0.15">
      <c r="A6561" s="45"/>
      <c r="B6561" s="35"/>
      <c r="C6561" s="40"/>
      <c r="D6561" s="192" t="s">
        <v>13736</v>
      </c>
      <c r="E6561" s="193" t="s">
        <v>13737</v>
      </c>
      <c r="F6561" s="40"/>
      <c r="G6561" s="40"/>
      <c r="H6561" s="40"/>
      <c r="I6561" s="40"/>
      <c r="J6561" s="40"/>
      <c r="K6561" s="40"/>
      <c r="L6561" s="40"/>
      <c r="M6561" s="40"/>
    </row>
    <row r="6562" spans="1:13" ht="15.75" customHeight="1" x14ac:dyDescent="0.15">
      <c r="A6562" s="45"/>
      <c r="B6562" s="35"/>
      <c r="C6562" s="40"/>
      <c r="D6562" s="192" t="s">
        <v>3942</v>
      </c>
      <c r="E6562" s="193" t="s">
        <v>13738</v>
      </c>
      <c r="F6562" s="40"/>
      <c r="G6562" s="40"/>
      <c r="H6562" s="40"/>
      <c r="I6562" s="40"/>
      <c r="J6562" s="40"/>
      <c r="K6562" s="40"/>
      <c r="L6562" s="40"/>
      <c r="M6562" s="40"/>
    </row>
    <row r="6563" spans="1:13" ht="15.75" customHeight="1" x14ac:dyDescent="0.15">
      <c r="A6563" s="45"/>
      <c r="B6563" s="35"/>
      <c r="C6563" s="40"/>
      <c r="D6563" s="192" t="s">
        <v>13739</v>
      </c>
      <c r="E6563" s="193" t="s">
        <v>13740</v>
      </c>
      <c r="F6563" s="40"/>
      <c r="G6563" s="40"/>
      <c r="H6563" s="40"/>
      <c r="I6563" s="40"/>
      <c r="J6563" s="40"/>
      <c r="K6563" s="40"/>
      <c r="L6563" s="40"/>
      <c r="M6563" s="40"/>
    </row>
    <row r="6564" spans="1:13" ht="15.75" customHeight="1" x14ac:dyDescent="0.15">
      <c r="A6564" s="45"/>
      <c r="B6564" s="35"/>
      <c r="C6564" s="40"/>
      <c r="D6564" s="192" t="s">
        <v>13741</v>
      </c>
      <c r="E6564" s="193" t="s">
        <v>13742</v>
      </c>
      <c r="F6564" s="40"/>
      <c r="G6564" s="40"/>
      <c r="H6564" s="40"/>
      <c r="I6564" s="40"/>
      <c r="J6564" s="40"/>
      <c r="K6564" s="40"/>
      <c r="L6564" s="40"/>
      <c r="M6564" s="40"/>
    </row>
    <row r="6565" spans="1:13" ht="15.75" customHeight="1" x14ac:dyDescent="0.15">
      <c r="A6565" s="45"/>
      <c r="B6565" s="35"/>
      <c r="C6565" s="40"/>
      <c r="D6565" s="192" t="s">
        <v>13743</v>
      </c>
      <c r="E6565" s="193" t="s">
        <v>13744</v>
      </c>
      <c r="F6565" s="40"/>
      <c r="G6565" s="40"/>
      <c r="H6565" s="40"/>
      <c r="I6565" s="40"/>
      <c r="J6565" s="40"/>
      <c r="K6565" s="40"/>
      <c r="L6565" s="40"/>
      <c r="M6565" s="40"/>
    </row>
    <row r="6566" spans="1:13" ht="15.75" customHeight="1" x14ac:dyDescent="0.15">
      <c r="A6566" s="45"/>
      <c r="B6566" s="35"/>
      <c r="C6566" s="40"/>
      <c r="D6566" s="192" t="s">
        <v>13745</v>
      </c>
      <c r="E6566" s="193" t="s">
        <v>13746</v>
      </c>
      <c r="F6566" s="40"/>
      <c r="G6566" s="40"/>
      <c r="H6566" s="40"/>
      <c r="I6566" s="40"/>
      <c r="J6566" s="40"/>
      <c r="K6566" s="40"/>
      <c r="L6566" s="40"/>
      <c r="M6566" s="40"/>
    </row>
    <row r="6567" spans="1:13" ht="15.75" customHeight="1" x14ac:dyDescent="0.15">
      <c r="A6567" s="45"/>
      <c r="B6567" s="35"/>
      <c r="C6567" s="40"/>
      <c r="D6567" s="192" t="s">
        <v>13747</v>
      </c>
      <c r="E6567" s="193" t="s">
        <v>13748</v>
      </c>
      <c r="F6567" s="40"/>
      <c r="G6567" s="40"/>
      <c r="H6567" s="40"/>
      <c r="I6567" s="40"/>
      <c r="J6567" s="40"/>
      <c r="K6567" s="40"/>
      <c r="L6567" s="40"/>
      <c r="M6567" s="40"/>
    </row>
    <row r="6568" spans="1:13" ht="15.75" customHeight="1" x14ac:dyDescent="0.15">
      <c r="A6568" s="45"/>
      <c r="B6568" s="35"/>
      <c r="C6568" s="40"/>
      <c r="D6568" s="192" t="s">
        <v>13749</v>
      </c>
      <c r="E6568" s="193" t="s">
        <v>13750</v>
      </c>
      <c r="F6568" s="40"/>
      <c r="G6568" s="40"/>
      <c r="H6568" s="40"/>
      <c r="I6568" s="40"/>
      <c r="J6568" s="40"/>
      <c r="K6568" s="40"/>
      <c r="L6568" s="40"/>
      <c r="M6568" s="40"/>
    </row>
    <row r="6569" spans="1:13" ht="15.75" customHeight="1" x14ac:dyDescent="0.15">
      <c r="A6569" s="45"/>
      <c r="B6569" s="35"/>
      <c r="C6569" s="40"/>
      <c r="D6569" s="192" t="s">
        <v>13751</v>
      </c>
      <c r="E6569" s="193" t="s">
        <v>13752</v>
      </c>
      <c r="F6569" s="40"/>
      <c r="G6569" s="40"/>
      <c r="H6569" s="40"/>
      <c r="I6569" s="40"/>
      <c r="J6569" s="40"/>
      <c r="K6569" s="40"/>
      <c r="L6569" s="40"/>
      <c r="M6569" s="40"/>
    </row>
    <row r="6570" spans="1:13" ht="15.75" customHeight="1" x14ac:dyDescent="0.15">
      <c r="A6570" s="45"/>
      <c r="B6570" s="35"/>
      <c r="C6570" s="40"/>
      <c r="D6570" s="192" t="s">
        <v>13753</v>
      </c>
      <c r="E6570" s="193" t="s">
        <v>13754</v>
      </c>
      <c r="F6570" s="40"/>
      <c r="G6570" s="40"/>
      <c r="H6570" s="40"/>
      <c r="I6570" s="40"/>
      <c r="J6570" s="40"/>
      <c r="K6570" s="40"/>
      <c r="L6570" s="40"/>
      <c r="M6570" s="40"/>
    </row>
    <row r="6571" spans="1:13" ht="15.75" customHeight="1" x14ac:dyDescent="0.15">
      <c r="A6571" s="45"/>
      <c r="B6571" s="35"/>
      <c r="C6571" s="40"/>
      <c r="D6571" s="192" t="s">
        <v>13755</v>
      </c>
      <c r="E6571" s="193" t="s">
        <v>13756</v>
      </c>
      <c r="F6571" s="40"/>
      <c r="G6571" s="40"/>
      <c r="H6571" s="40"/>
      <c r="I6571" s="40"/>
      <c r="J6571" s="40"/>
      <c r="K6571" s="40"/>
      <c r="L6571" s="40"/>
      <c r="M6571" s="40"/>
    </row>
    <row r="6572" spans="1:13" ht="15.75" customHeight="1" x14ac:dyDescent="0.15">
      <c r="A6572" s="45"/>
      <c r="B6572" s="35"/>
      <c r="C6572" s="40"/>
      <c r="D6572" s="192" t="s">
        <v>13757</v>
      </c>
      <c r="E6572" s="193" t="s">
        <v>13758</v>
      </c>
      <c r="F6572" s="40"/>
      <c r="G6572" s="40"/>
      <c r="H6572" s="40"/>
      <c r="I6572" s="40"/>
      <c r="J6572" s="40"/>
      <c r="K6572" s="40"/>
      <c r="L6572" s="40"/>
      <c r="M6572" s="40"/>
    </row>
    <row r="6573" spans="1:13" ht="15.75" customHeight="1" x14ac:dyDescent="0.15">
      <c r="A6573" s="45"/>
      <c r="B6573" s="35"/>
      <c r="C6573" s="40"/>
      <c r="D6573" s="192" t="s">
        <v>13759</v>
      </c>
      <c r="E6573" s="193" t="s">
        <v>13760</v>
      </c>
      <c r="F6573" s="40"/>
      <c r="G6573" s="40"/>
      <c r="H6573" s="40"/>
      <c r="I6573" s="40"/>
      <c r="J6573" s="40"/>
      <c r="K6573" s="40"/>
      <c r="L6573" s="40"/>
      <c r="M6573" s="40"/>
    </row>
    <row r="6574" spans="1:13" ht="15.75" customHeight="1" x14ac:dyDescent="0.15">
      <c r="A6574" s="45"/>
      <c r="B6574" s="35"/>
      <c r="C6574" s="40"/>
      <c r="D6574" s="192" t="s">
        <v>13761</v>
      </c>
      <c r="E6574" s="193" t="s">
        <v>13762</v>
      </c>
      <c r="F6574" s="40"/>
      <c r="G6574" s="40"/>
      <c r="H6574" s="40"/>
      <c r="I6574" s="40"/>
      <c r="J6574" s="40"/>
      <c r="K6574" s="40"/>
      <c r="L6574" s="40"/>
      <c r="M6574" s="40"/>
    </row>
    <row r="6575" spans="1:13" ht="15.75" customHeight="1" x14ac:dyDescent="0.15">
      <c r="A6575" s="45"/>
      <c r="B6575" s="35"/>
      <c r="C6575" s="40"/>
      <c r="D6575" s="192" t="s">
        <v>13763</v>
      </c>
      <c r="E6575" s="193" t="s">
        <v>13764</v>
      </c>
      <c r="F6575" s="40"/>
      <c r="G6575" s="40"/>
      <c r="H6575" s="40"/>
      <c r="I6575" s="40"/>
      <c r="J6575" s="40"/>
      <c r="K6575" s="40"/>
      <c r="L6575" s="40"/>
      <c r="M6575" s="40"/>
    </row>
    <row r="6576" spans="1:13" ht="15.75" customHeight="1" x14ac:dyDescent="0.15">
      <c r="A6576" s="45"/>
      <c r="B6576" s="35"/>
      <c r="C6576" s="40"/>
      <c r="D6576" s="192" t="s">
        <v>13765</v>
      </c>
      <c r="E6576" s="193" t="s">
        <v>13766</v>
      </c>
      <c r="F6576" s="40"/>
      <c r="G6576" s="40"/>
      <c r="H6576" s="40"/>
      <c r="I6576" s="40"/>
      <c r="J6576" s="40"/>
      <c r="K6576" s="40"/>
      <c r="L6576" s="40"/>
      <c r="M6576" s="40"/>
    </row>
    <row r="6577" spans="1:13" ht="15.75" customHeight="1" x14ac:dyDescent="0.15">
      <c r="A6577" s="45"/>
      <c r="B6577" s="35"/>
      <c r="C6577" s="40"/>
      <c r="D6577" s="192" t="s">
        <v>13767</v>
      </c>
      <c r="E6577" s="193" t="s">
        <v>13768</v>
      </c>
      <c r="F6577" s="40"/>
      <c r="G6577" s="40"/>
      <c r="H6577" s="40"/>
      <c r="I6577" s="40"/>
      <c r="J6577" s="40"/>
      <c r="K6577" s="40"/>
      <c r="L6577" s="40"/>
      <c r="M6577" s="40"/>
    </row>
    <row r="6578" spans="1:13" ht="15.75" customHeight="1" x14ac:dyDescent="0.15">
      <c r="A6578" s="45"/>
      <c r="B6578" s="35"/>
      <c r="C6578" s="40"/>
      <c r="D6578" s="192" t="s">
        <v>13769</v>
      </c>
      <c r="E6578" s="193" t="s">
        <v>13770</v>
      </c>
      <c r="F6578" s="40"/>
      <c r="G6578" s="40"/>
      <c r="H6578" s="40"/>
      <c r="I6578" s="40"/>
      <c r="J6578" s="40"/>
      <c r="K6578" s="40"/>
      <c r="L6578" s="40"/>
      <c r="M6578" s="40"/>
    </row>
    <row r="6579" spans="1:13" ht="15.75" customHeight="1" x14ac:dyDescent="0.15">
      <c r="A6579" s="45"/>
      <c r="B6579" s="35"/>
      <c r="C6579" s="40"/>
      <c r="D6579" s="192" t="s">
        <v>13771</v>
      </c>
      <c r="E6579" s="193" t="s">
        <v>13772</v>
      </c>
      <c r="F6579" s="40"/>
      <c r="G6579" s="40"/>
      <c r="H6579" s="40"/>
      <c r="I6579" s="40"/>
      <c r="J6579" s="40"/>
      <c r="K6579" s="40"/>
      <c r="L6579" s="40"/>
      <c r="M6579" s="40"/>
    </row>
    <row r="6580" spans="1:13" ht="15.75" customHeight="1" x14ac:dyDescent="0.15">
      <c r="A6580" s="45"/>
      <c r="B6580" s="35"/>
      <c r="C6580" s="40"/>
      <c r="D6580" s="192" t="s">
        <v>13773</v>
      </c>
      <c r="E6580" s="193" t="s">
        <v>13774</v>
      </c>
      <c r="F6580" s="40"/>
      <c r="G6580" s="40"/>
      <c r="H6580" s="40"/>
      <c r="I6580" s="40"/>
      <c r="J6580" s="40"/>
      <c r="K6580" s="40"/>
      <c r="L6580" s="40"/>
      <c r="M6580" s="40"/>
    </row>
    <row r="6581" spans="1:13" ht="15.75" customHeight="1" x14ac:dyDescent="0.15">
      <c r="A6581" s="45"/>
      <c r="B6581" s="35"/>
      <c r="C6581" s="40"/>
      <c r="D6581" s="192" t="s">
        <v>13775</v>
      </c>
      <c r="E6581" s="193" t="s">
        <v>13776</v>
      </c>
      <c r="F6581" s="40"/>
      <c r="G6581" s="40"/>
      <c r="H6581" s="40"/>
      <c r="I6581" s="40"/>
      <c r="J6581" s="40"/>
      <c r="K6581" s="40"/>
      <c r="L6581" s="40"/>
      <c r="M6581" s="40"/>
    </row>
    <row r="6582" spans="1:13" ht="15.75" customHeight="1" x14ac:dyDescent="0.15">
      <c r="A6582" s="45"/>
      <c r="B6582" s="35"/>
      <c r="C6582" s="40"/>
      <c r="D6582" s="192" t="s">
        <v>13777</v>
      </c>
      <c r="E6582" s="193" t="s">
        <v>13778</v>
      </c>
      <c r="F6582" s="40"/>
      <c r="G6582" s="40"/>
      <c r="H6582" s="40"/>
      <c r="I6582" s="40"/>
      <c r="J6582" s="40"/>
      <c r="K6582" s="40"/>
      <c r="L6582" s="40"/>
      <c r="M6582" s="40"/>
    </row>
    <row r="6583" spans="1:13" ht="15.75" customHeight="1" x14ac:dyDescent="0.15">
      <c r="A6583" s="45"/>
      <c r="B6583" s="35"/>
      <c r="C6583" s="40"/>
      <c r="D6583" s="192" t="s">
        <v>13779</v>
      </c>
      <c r="E6583" s="193" t="s">
        <v>13780</v>
      </c>
      <c r="F6583" s="40"/>
      <c r="G6583" s="40"/>
      <c r="H6583" s="40"/>
      <c r="I6583" s="40"/>
      <c r="J6583" s="40"/>
      <c r="K6583" s="40"/>
      <c r="L6583" s="40"/>
      <c r="M6583" s="40"/>
    </row>
    <row r="6584" spans="1:13" ht="15.75" customHeight="1" x14ac:dyDescent="0.15">
      <c r="A6584" s="45"/>
      <c r="B6584" s="35"/>
      <c r="C6584" s="40"/>
      <c r="D6584" s="192" t="s">
        <v>13781</v>
      </c>
      <c r="E6584" s="193" t="s">
        <v>13782</v>
      </c>
      <c r="F6584" s="40"/>
      <c r="G6584" s="40"/>
      <c r="H6584" s="40"/>
      <c r="I6584" s="40"/>
      <c r="J6584" s="40"/>
      <c r="K6584" s="40"/>
      <c r="L6584" s="40"/>
      <c r="M6584" s="40"/>
    </row>
    <row r="6585" spans="1:13" ht="15.75" customHeight="1" x14ac:dyDescent="0.15">
      <c r="A6585" s="45"/>
      <c r="B6585" s="35"/>
      <c r="C6585" s="40"/>
      <c r="D6585" s="192" t="s">
        <v>13783</v>
      </c>
      <c r="E6585" s="193" t="s">
        <v>13784</v>
      </c>
      <c r="F6585" s="40"/>
      <c r="G6585" s="40"/>
      <c r="H6585" s="40"/>
      <c r="I6585" s="40"/>
      <c r="J6585" s="40"/>
      <c r="K6585" s="40"/>
      <c r="L6585" s="40"/>
      <c r="M6585" s="40"/>
    </row>
    <row r="6586" spans="1:13" ht="15.75" customHeight="1" x14ac:dyDescent="0.15">
      <c r="A6586" s="45"/>
      <c r="B6586" s="35"/>
      <c r="C6586" s="40"/>
      <c r="D6586" s="192" t="s">
        <v>13785</v>
      </c>
      <c r="E6586" s="193" t="s">
        <v>13786</v>
      </c>
      <c r="F6586" s="40"/>
      <c r="G6586" s="40"/>
      <c r="H6586" s="40"/>
      <c r="I6586" s="40"/>
      <c r="J6586" s="40"/>
      <c r="K6586" s="40"/>
      <c r="L6586" s="40"/>
      <c r="M6586" s="40"/>
    </row>
    <row r="6587" spans="1:13" ht="15.75" customHeight="1" x14ac:dyDescent="0.15">
      <c r="A6587" s="45"/>
      <c r="B6587" s="35"/>
      <c r="C6587" s="40"/>
      <c r="D6587" s="192" t="s">
        <v>13787</v>
      </c>
      <c r="E6587" s="193" t="s">
        <v>13788</v>
      </c>
      <c r="F6587" s="40"/>
      <c r="G6587" s="40"/>
      <c r="H6587" s="40"/>
      <c r="I6587" s="40"/>
      <c r="J6587" s="40"/>
      <c r="K6587" s="40"/>
      <c r="L6587" s="40"/>
      <c r="M6587" s="40"/>
    </row>
    <row r="6588" spans="1:13" ht="15.75" customHeight="1" x14ac:dyDescent="0.15">
      <c r="A6588" s="45"/>
      <c r="B6588" s="35"/>
      <c r="C6588" s="40"/>
      <c r="D6588" s="192" t="s">
        <v>13789</v>
      </c>
      <c r="E6588" s="193" t="s">
        <v>13790</v>
      </c>
      <c r="F6588" s="40"/>
      <c r="G6588" s="40"/>
      <c r="H6588" s="40"/>
      <c r="I6588" s="40"/>
      <c r="J6588" s="40"/>
      <c r="K6588" s="40"/>
      <c r="L6588" s="40"/>
      <c r="M6588" s="40"/>
    </row>
    <row r="6589" spans="1:13" ht="15.75" customHeight="1" x14ac:dyDescent="0.15">
      <c r="A6589" s="45"/>
      <c r="B6589" s="35"/>
      <c r="C6589" s="40"/>
      <c r="D6589" s="192" t="s">
        <v>9812</v>
      </c>
      <c r="E6589" s="193" t="s">
        <v>13791</v>
      </c>
      <c r="F6589" s="40"/>
      <c r="G6589" s="40"/>
      <c r="H6589" s="40"/>
      <c r="I6589" s="40"/>
      <c r="J6589" s="40"/>
      <c r="K6589" s="40"/>
      <c r="L6589" s="40"/>
      <c r="M6589" s="40"/>
    </row>
    <row r="6590" spans="1:13" ht="15.75" customHeight="1" x14ac:dyDescent="0.15">
      <c r="A6590" s="45"/>
      <c r="B6590" s="35"/>
      <c r="C6590" s="40"/>
      <c r="D6590" s="192" t="s">
        <v>13792</v>
      </c>
      <c r="E6590" s="193" t="s">
        <v>13793</v>
      </c>
      <c r="F6590" s="40"/>
      <c r="G6590" s="40"/>
      <c r="H6590" s="40"/>
      <c r="I6590" s="40"/>
      <c r="J6590" s="40"/>
      <c r="K6590" s="40"/>
      <c r="L6590" s="40"/>
      <c r="M6590" s="40"/>
    </row>
    <row r="6591" spans="1:13" ht="15.75" customHeight="1" x14ac:dyDescent="0.15">
      <c r="A6591" s="45"/>
      <c r="B6591" s="35"/>
      <c r="C6591" s="40"/>
      <c r="D6591" s="192" t="s">
        <v>13794</v>
      </c>
      <c r="E6591" s="193" t="s">
        <v>13795</v>
      </c>
      <c r="F6591" s="40"/>
      <c r="G6591" s="40"/>
      <c r="H6591" s="40"/>
      <c r="I6591" s="40"/>
      <c r="J6591" s="40"/>
      <c r="K6591" s="40"/>
      <c r="L6591" s="40"/>
      <c r="M6591" s="40"/>
    </row>
    <row r="6592" spans="1:13" ht="15.75" customHeight="1" x14ac:dyDescent="0.15">
      <c r="A6592" s="45"/>
      <c r="B6592" s="35"/>
      <c r="C6592" s="40"/>
      <c r="D6592" s="192" t="s">
        <v>13796</v>
      </c>
      <c r="E6592" s="193" t="s">
        <v>13797</v>
      </c>
      <c r="F6592" s="40"/>
      <c r="G6592" s="40"/>
      <c r="H6592" s="40"/>
      <c r="I6592" s="40"/>
      <c r="J6592" s="40"/>
      <c r="K6592" s="40"/>
      <c r="L6592" s="40"/>
      <c r="M6592" s="40"/>
    </row>
    <row r="6593" spans="1:13" ht="15.75" customHeight="1" x14ac:dyDescent="0.15">
      <c r="A6593" s="45"/>
      <c r="B6593" s="35"/>
      <c r="C6593" s="40"/>
      <c r="D6593" s="192" t="s">
        <v>13798</v>
      </c>
      <c r="E6593" s="193" t="s">
        <v>13799</v>
      </c>
      <c r="F6593" s="40"/>
      <c r="G6593" s="40"/>
      <c r="H6593" s="40"/>
      <c r="I6593" s="40"/>
      <c r="J6593" s="40"/>
      <c r="K6593" s="40"/>
      <c r="L6593" s="40"/>
      <c r="M6593" s="40"/>
    </row>
    <row r="6594" spans="1:13" ht="15.75" customHeight="1" x14ac:dyDescent="0.15">
      <c r="A6594" s="45"/>
      <c r="B6594" s="35"/>
      <c r="C6594" s="40"/>
      <c r="D6594" s="192" t="s">
        <v>13800</v>
      </c>
      <c r="E6594" s="193" t="s">
        <v>13801</v>
      </c>
      <c r="F6594" s="40"/>
      <c r="G6594" s="40"/>
      <c r="H6594" s="40"/>
      <c r="I6594" s="40"/>
      <c r="J6594" s="40"/>
      <c r="K6594" s="40"/>
      <c r="L6594" s="40"/>
      <c r="M6594" s="40"/>
    </row>
    <row r="6595" spans="1:13" ht="15.75" customHeight="1" x14ac:dyDescent="0.15">
      <c r="A6595" s="45"/>
      <c r="B6595" s="35"/>
      <c r="C6595" s="40"/>
      <c r="D6595" s="192" t="s">
        <v>13802</v>
      </c>
      <c r="E6595" s="193" t="s">
        <v>13803</v>
      </c>
      <c r="F6595" s="40"/>
      <c r="G6595" s="40"/>
      <c r="H6595" s="40"/>
      <c r="I6595" s="40"/>
      <c r="J6595" s="40"/>
      <c r="K6595" s="40"/>
      <c r="L6595" s="40"/>
      <c r="M6595" s="40"/>
    </row>
    <row r="6596" spans="1:13" ht="15.75" customHeight="1" x14ac:dyDescent="0.15">
      <c r="A6596" s="45"/>
      <c r="B6596" s="35"/>
      <c r="C6596" s="40"/>
      <c r="D6596" s="192" t="s">
        <v>13804</v>
      </c>
      <c r="E6596" s="193" t="s">
        <v>13805</v>
      </c>
      <c r="F6596" s="40"/>
      <c r="G6596" s="40"/>
      <c r="H6596" s="40"/>
      <c r="I6596" s="40"/>
      <c r="J6596" s="40"/>
      <c r="K6596" s="40"/>
      <c r="L6596" s="40"/>
      <c r="M6596" s="40"/>
    </row>
    <row r="6597" spans="1:13" ht="15.75" customHeight="1" x14ac:dyDescent="0.15">
      <c r="A6597" s="45"/>
      <c r="B6597" s="35"/>
      <c r="C6597" s="40"/>
      <c r="D6597" s="192" t="s">
        <v>13806</v>
      </c>
      <c r="E6597" s="193" t="s">
        <v>13807</v>
      </c>
      <c r="F6597" s="40"/>
      <c r="G6597" s="40"/>
      <c r="H6597" s="40"/>
      <c r="I6597" s="40"/>
      <c r="J6597" s="40"/>
      <c r="K6597" s="40"/>
      <c r="L6597" s="40"/>
      <c r="M6597" s="40"/>
    </row>
    <row r="6598" spans="1:13" ht="15.75" customHeight="1" x14ac:dyDescent="0.15">
      <c r="A6598" s="45"/>
      <c r="B6598" s="35"/>
      <c r="C6598" s="40"/>
      <c r="D6598" s="192" t="s">
        <v>13808</v>
      </c>
      <c r="E6598" s="193" t="s">
        <v>13809</v>
      </c>
      <c r="F6598" s="40"/>
      <c r="G6598" s="40"/>
      <c r="H6598" s="40"/>
      <c r="I6598" s="40"/>
      <c r="J6598" s="40"/>
      <c r="K6598" s="40"/>
      <c r="L6598" s="40"/>
      <c r="M6598" s="40"/>
    </row>
    <row r="6599" spans="1:13" ht="15.75" customHeight="1" x14ac:dyDescent="0.15">
      <c r="A6599" s="45"/>
      <c r="B6599" s="35"/>
      <c r="C6599" s="40"/>
      <c r="D6599" s="192" t="s">
        <v>13810</v>
      </c>
      <c r="E6599" s="193" t="s">
        <v>13811</v>
      </c>
      <c r="F6599" s="40"/>
      <c r="G6599" s="40"/>
      <c r="H6599" s="40"/>
      <c r="I6599" s="40"/>
      <c r="J6599" s="40"/>
      <c r="K6599" s="40"/>
      <c r="L6599" s="40"/>
      <c r="M6599" s="40"/>
    </row>
    <row r="6600" spans="1:13" ht="15.75" customHeight="1" x14ac:dyDescent="0.15">
      <c r="A6600" s="45"/>
      <c r="B6600" s="35"/>
      <c r="C6600" s="40"/>
      <c r="D6600" s="192" t="s">
        <v>13812</v>
      </c>
      <c r="E6600" s="193" t="s">
        <v>13813</v>
      </c>
      <c r="F6600" s="40"/>
      <c r="G6600" s="40"/>
      <c r="H6600" s="40"/>
      <c r="I6600" s="40"/>
      <c r="J6600" s="40"/>
      <c r="K6600" s="40"/>
      <c r="L6600" s="40"/>
      <c r="M6600" s="40"/>
    </row>
    <row r="6601" spans="1:13" ht="15.75" customHeight="1" x14ac:dyDescent="0.15">
      <c r="A6601" s="45"/>
      <c r="B6601" s="35"/>
      <c r="C6601" s="40"/>
      <c r="D6601" s="192" t="s">
        <v>13814</v>
      </c>
      <c r="E6601" s="193" t="s">
        <v>13815</v>
      </c>
      <c r="F6601" s="40"/>
      <c r="G6601" s="40"/>
      <c r="H6601" s="40"/>
      <c r="I6601" s="40"/>
      <c r="J6601" s="40"/>
      <c r="K6601" s="40"/>
      <c r="L6601" s="40"/>
      <c r="M6601" s="40"/>
    </row>
    <row r="6602" spans="1:13" ht="15.75" customHeight="1" x14ac:dyDescent="0.15">
      <c r="A6602" s="45"/>
      <c r="B6602" s="35"/>
      <c r="C6602" s="40"/>
      <c r="D6602" s="192" t="s">
        <v>13816</v>
      </c>
      <c r="E6602" s="193" t="s">
        <v>13817</v>
      </c>
      <c r="F6602" s="40"/>
      <c r="G6602" s="40"/>
      <c r="H6602" s="40"/>
      <c r="I6602" s="40"/>
      <c r="J6602" s="40"/>
      <c r="K6602" s="40"/>
      <c r="L6602" s="40"/>
      <c r="M6602" s="40"/>
    </row>
    <row r="6603" spans="1:13" ht="15.75" customHeight="1" x14ac:dyDescent="0.15">
      <c r="A6603" s="45"/>
      <c r="B6603" s="35"/>
      <c r="C6603" s="40"/>
      <c r="D6603" s="192" t="s">
        <v>13818</v>
      </c>
      <c r="E6603" s="193" t="s">
        <v>13819</v>
      </c>
      <c r="F6603" s="40"/>
      <c r="G6603" s="40"/>
      <c r="H6603" s="40"/>
      <c r="I6603" s="40"/>
      <c r="J6603" s="40"/>
      <c r="K6603" s="40"/>
      <c r="L6603" s="40"/>
      <c r="M6603" s="40"/>
    </row>
    <row r="6604" spans="1:13" ht="15.75" customHeight="1" x14ac:dyDescent="0.15">
      <c r="A6604" s="45"/>
      <c r="B6604" s="35"/>
      <c r="C6604" s="40"/>
      <c r="D6604" s="192" t="s">
        <v>13820</v>
      </c>
      <c r="E6604" s="193" t="s">
        <v>13821</v>
      </c>
      <c r="F6604" s="40"/>
      <c r="G6604" s="40"/>
      <c r="H6604" s="40"/>
      <c r="I6604" s="40"/>
      <c r="J6604" s="40"/>
      <c r="K6604" s="40"/>
      <c r="L6604" s="40"/>
      <c r="M6604" s="40"/>
    </row>
    <row r="6605" spans="1:13" ht="15.75" customHeight="1" x14ac:dyDescent="0.15">
      <c r="A6605" s="45"/>
      <c r="B6605" s="35"/>
      <c r="C6605" s="40"/>
      <c r="D6605" s="192" t="s">
        <v>13822</v>
      </c>
      <c r="E6605" s="193" t="s">
        <v>13823</v>
      </c>
      <c r="F6605" s="40"/>
      <c r="G6605" s="40"/>
      <c r="H6605" s="40"/>
      <c r="I6605" s="40"/>
      <c r="J6605" s="40"/>
      <c r="K6605" s="40"/>
      <c r="L6605" s="40"/>
      <c r="M6605" s="40"/>
    </row>
    <row r="6606" spans="1:13" ht="15.75" customHeight="1" x14ac:dyDescent="0.15">
      <c r="A6606" s="45"/>
      <c r="B6606" s="35"/>
      <c r="C6606" s="40"/>
      <c r="D6606" s="192" t="s">
        <v>13824</v>
      </c>
      <c r="E6606" s="193" t="s">
        <v>13825</v>
      </c>
      <c r="F6606" s="40"/>
      <c r="G6606" s="40"/>
      <c r="H6606" s="40"/>
      <c r="I6606" s="40"/>
      <c r="J6606" s="40"/>
      <c r="K6606" s="40"/>
      <c r="L6606" s="40"/>
      <c r="M6606" s="40"/>
    </row>
    <row r="6607" spans="1:13" ht="15.75" customHeight="1" x14ac:dyDescent="0.15">
      <c r="A6607" s="45"/>
      <c r="B6607" s="35"/>
      <c r="C6607" s="40"/>
      <c r="D6607" s="192" t="s">
        <v>13826</v>
      </c>
      <c r="E6607" s="193" t="s">
        <v>13827</v>
      </c>
      <c r="F6607" s="40"/>
      <c r="G6607" s="40"/>
      <c r="H6607" s="40"/>
      <c r="I6607" s="40"/>
      <c r="J6607" s="40"/>
      <c r="K6607" s="40"/>
      <c r="L6607" s="40"/>
      <c r="M6607" s="40"/>
    </row>
    <row r="6608" spans="1:13" ht="15.75" customHeight="1" x14ac:dyDescent="0.15">
      <c r="A6608" s="45"/>
      <c r="B6608" s="35"/>
      <c r="C6608" s="40"/>
      <c r="D6608" s="192" t="s">
        <v>13828</v>
      </c>
      <c r="E6608" s="193" t="s">
        <v>13829</v>
      </c>
      <c r="F6608" s="40"/>
      <c r="G6608" s="40"/>
      <c r="H6608" s="40"/>
      <c r="I6608" s="40"/>
      <c r="J6608" s="40"/>
      <c r="K6608" s="40"/>
      <c r="L6608" s="40"/>
      <c r="M6608" s="40"/>
    </row>
    <row r="6609" spans="1:13" ht="15.75" customHeight="1" x14ac:dyDescent="0.15">
      <c r="A6609" s="45"/>
      <c r="B6609" s="35"/>
      <c r="C6609" s="40"/>
      <c r="D6609" s="192" t="s">
        <v>13830</v>
      </c>
      <c r="E6609" s="193" t="s">
        <v>13831</v>
      </c>
      <c r="F6609" s="40"/>
      <c r="G6609" s="40"/>
      <c r="H6609" s="40"/>
      <c r="I6609" s="40"/>
      <c r="J6609" s="40"/>
      <c r="K6609" s="40"/>
      <c r="L6609" s="40"/>
      <c r="M6609" s="40"/>
    </row>
    <row r="6610" spans="1:13" ht="15.75" customHeight="1" x14ac:dyDescent="0.15">
      <c r="A6610" s="45"/>
      <c r="B6610" s="35"/>
      <c r="C6610" s="40"/>
      <c r="D6610" s="192" t="s">
        <v>13832</v>
      </c>
      <c r="E6610" s="193" t="s">
        <v>13833</v>
      </c>
      <c r="F6610" s="40"/>
      <c r="G6610" s="40"/>
      <c r="H6610" s="40"/>
      <c r="I6610" s="40"/>
      <c r="J6610" s="40"/>
      <c r="K6610" s="40"/>
      <c r="L6610" s="40"/>
      <c r="M6610" s="40"/>
    </row>
    <row r="6611" spans="1:13" ht="15.75" customHeight="1" x14ac:dyDescent="0.15">
      <c r="A6611" s="45"/>
      <c r="B6611" s="35"/>
      <c r="C6611" s="40"/>
      <c r="D6611" s="192" t="s">
        <v>13834</v>
      </c>
      <c r="E6611" s="193" t="s">
        <v>13835</v>
      </c>
      <c r="F6611" s="40"/>
      <c r="G6611" s="40"/>
      <c r="H6611" s="40"/>
      <c r="I6611" s="40"/>
      <c r="J6611" s="40"/>
      <c r="K6611" s="40"/>
      <c r="L6611" s="40"/>
      <c r="M6611" s="40"/>
    </row>
    <row r="6612" spans="1:13" ht="15.75" customHeight="1" x14ac:dyDescent="0.15">
      <c r="A6612" s="45"/>
      <c r="B6612" s="35"/>
      <c r="C6612" s="40"/>
      <c r="D6612" s="192" t="s">
        <v>13836</v>
      </c>
      <c r="E6612" s="193" t="s">
        <v>13837</v>
      </c>
      <c r="F6612" s="40"/>
      <c r="G6612" s="40"/>
      <c r="H6612" s="40"/>
      <c r="I6612" s="40"/>
      <c r="J6612" s="40"/>
      <c r="K6612" s="40"/>
      <c r="L6612" s="40"/>
      <c r="M6612" s="40"/>
    </row>
    <row r="6613" spans="1:13" ht="15.75" customHeight="1" x14ac:dyDescent="0.15">
      <c r="A6613" s="45"/>
      <c r="B6613" s="35"/>
      <c r="C6613" s="40"/>
      <c r="D6613" s="192" t="s">
        <v>13838</v>
      </c>
      <c r="E6613" s="193" t="s">
        <v>13839</v>
      </c>
      <c r="F6613" s="40"/>
      <c r="G6613" s="40"/>
      <c r="H6613" s="40"/>
      <c r="I6613" s="40"/>
      <c r="J6613" s="40"/>
      <c r="K6613" s="40"/>
      <c r="L6613" s="40"/>
      <c r="M6613" s="40"/>
    </row>
    <row r="6614" spans="1:13" ht="15.75" customHeight="1" x14ac:dyDescent="0.15">
      <c r="A6614" s="45"/>
      <c r="B6614" s="35"/>
      <c r="C6614" s="40"/>
      <c r="D6614" s="192" t="s">
        <v>13840</v>
      </c>
      <c r="E6614" s="193" t="s">
        <v>13841</v>
      </c>
      <c r="F6614" s="40"/>
      <c r="G6614" s="40"/>
      <c r="H6614" s="40"/>
      <c r="I6614" s="40"/>
      <c r="J6614" s="40"/>
      <c r="K6614" s="40"/>
      <c r="L6614" s="40"/>
      <c r="M6614" s="40"/>
    </row>
    <row r="6615" spans="1:13" ht="15.75" customHeight="1" x14ac:dyDescent="0.15">
      <c r="A6615" s="45"/>
      <c r="B6615" s="35"/>
      <c r="C6615" s="40"/>
      <c r="D6615" s="192" t="s">
        <v>13842</v>
      </c>
      <c r="E6615" s="193" t="s">
        <v>13843</v>
      </c>
      <c r="F6615" s="40"/>
      <c r="G6615" s="40"/>
      <c r="H6615" s="40"/>
      <c r="I6615" s="40"/>
      <c r="J6615" s="40"/>
      <c r="K6615" s="40"/>
      <c r="L6615" s="40"/>
      <c r="M6615" s="40"/>
    </row>
    <row r="6616" spans="1:13" ht="15.75" customHeight="1" x14ac:dyDescent="0.15">
      <c r="A6616" s="45"/>
      <c r="B6616" s="35"/>
      <c r="C6616" s="40"/>
      <c r="D6616" s="192" t="s">
        <v>13844</v>
      </c>
      <c r="E6616" s="193" t="s">
        <v>13845</v>
      </c>
      <c r="F6616" s="40"/>
      <c r="G6616" s="40"/>
      <c r="H6616" s="40"/>
      <c r="I6616" s="40"/>
      <c r="J6616" s="40"/>
      <c r="K6616" s="40"/>
      <c r="L6616" s="40"/>
      <c r="M6616" s="40"/>
    </row>
    <row r="6617" spans="1:13" ht="15.75" customHeight="1" x14ac:dyDescent="0.15">
      <c r="A6617" s="45"/>
      <c r="B6617" s="35"/>
      <c r="C6617" s="40"/>
      <c r="D6617" s="192" t="s">
        <v>13846</v>
      </c>
      <c r="E6617" s="193" t="s">
        <v>13847</v>
      </c>
      <c r="F6617" s="40"/>
      <c r="G6617" s="40"/>
      <c r="H6617" s="40"/>
      <c r="I6617" s="40"/>
      <c r="J6617" s="40"/>
      <c r="K6617" s="40"/>
      <c r="L6617" s="40"/>
      <c r="M6617" s="40"/>
    </row>
    <row r="6618" spans="1:13" ht="15.75" customHeight="1" x14ac:dyDescent="0.15">
      <c r="A6618" s="45"/>
      <c r="B6618" s="35"/>
      <c r="C6618" s="40"/>
      <c r="D6618" s="192" t="s">
        <v>13848</v>
      </c>
      <c r="E6618" s="193" t="s">
        <v>13849</v>
      </c>
      <c r="F6618" s="40"/>
      <c r="G6618" s="40"/>
      <c r="H6618" s="40"/>
      <c r="I6618" s="40"/>
      <c r="J6618" s="40"/>
      <c r="K6618" s="40"/>
      <c r="L6618" s="40"/>
      <c r="M6618" s="40"/>
    </row>
    <row r="6619" spans="1:13" ht="15.75" customHeight="1" x14ac:dyDescent="0.15">
      <c r="A6619" s="45"/>
      <c r="B6619" s="35"/>
      <c r="C6619" s="40"/>
      <c r="D6619" s="192" t="s">
        <v>13850</v>
      </c>
      <c r="E6619" s="193" t="s">
        <v>13851</v>
      </c>
      <c r="F6619" s="40"/>
      <c r="G6619" s="40"/>
      <c r="H6619" s="40"/>
      <c r="I6619" s="40"/>
      <c r="J6619" s="40"/>
      <c r="K6619" s="40"/>
      <c r="L6619" s="40"/>
      <c r="M6619" s="40"/>
    </row>
    <row r="6620" spans="1:13" ht="15.75" customHeight="1" x14ac:dyDescent="0.15">
      <c r="A6620" s="45"/>
      <c r="B6620" s="35"/>
      <c r="C6620" s="40"/>
      <c r="D6620" s="192" t="s">
        <v>13852</v>
      </c>
      <c r="E6620" s="193" t="s">
        <v>13853</v>
      </c>
      <c r="F6620" s="40"/>
      <c r="G6620" s="40"/>
      <c r="H6620" s="40"/>
      <c r="I6620" s="40"/>
      <c r="J6620" s="40"/>
      <c r="K6620" s="40"/>
      <c r="L6620" s="40"/>
      <c r="M6620" s="40"/>
    </row>
    <row r="6621" spans="1:13" ht="15.75" customHeight="1" x14ac:dyDescent="0.15">
      <c r="A6621" s="45"/>
      <c r="B6621" s="35"/>
      <c r="C6621" s="40"/>
      <c r="D6621" s="192" t="s">
        <v>13854</v>
      </c>
      <c r="E6621" s="193" t="s">
        <v>13855</v>
      </c>
      <c r="F6621" s="40"/>
      <c r="G6621" s="40"/>
      <c r="H6621" s="40"/>
      <c r="I6621" s="40"/>
      <c r="J6621" s="40"/>
      <c r="K6621" s="40"/>
      <c r="L6621" s="40"/>
      <c r="M6621" s="40"/>
    </row>
    <row r="6622" spans="1:13" ht="15.75" customHeight="1" x14ac:dyDescent="0.15">
      <c r="A6622" s="45"/>
      <c r="B6622" s="35"/>
      <c r="C6622" s="40"/>
      <c r="D6622" s="192" t="s">
        <v>13856</v>
      </c>
      <c r="E6622" s="193" t="s">
        <v>13857</v>
      </c>
      <c r="F6622" s="40"/>
      <c r="G6622" s="40"/>
      <c r="H6622" s="40"/>
      <c r="I6622" s="40"/>
      <c r="J6622" s="40"/>
      <c r="K6622" s="40"/>
      <c r="L6622" s="40"/>
      <c r="M6622" s="40"/>
    </row>
    <row r="6623" spans="1:13" ht="15.75" customHeight="1" x14ac:dyDescent="0.15">
      <c r="A6623" s="45"/>
      <c r="B6623" s="35"/>
      <c r="C6623" s="40"/>
      <c r="D6623" s="192" t="s">
        <v>13858</v>
      </c>
      <c r="E6623" s="193" t="s">
        <v>13859</v>
      </c>
      <c r="F6623" s="40"/>
      <c r="G6623" s="40"/>
      <c r="H6623" s="40"/>
      <c r="I6623" s="40"/>
      <c r="J6623" s="40"/>
      <c r="K6623" s="40"/>
      <c r="L6623" s="40"/>
      <c r="M6623" s="40"/>
    </row>
    <row r="6624" spans="1:13" ht="15.75" customHeight="1" x14ac:dyDescent="0.15">
      <c r="A6624" s="45"/>
      <c r="B6624" s="35"/>
      <c r="C6624" s="40"/>
      <c r="D6624" s="192" t="s">
        <v>13860</v>
      </c>
      <c r="E6624" s="193" t="s">
        <v>13861</v>
      </c>
      <c r="F6624" s="40"/>
      <c r="G6624" s="40"/>
      <c r="H6624" s="40"/>
      <c r="I6624" s="40"/>
      <c r="J6624" s="40"/>
      <c r="K6624" s="40"/>
      <c r="L6624" s="40"/>
      <c r="M6624" s="40"/>
    </row>
    <row r="6625" spans="1:13" ht="15.75" customHeight="1" x14ac:dyDescent="0.15">
      <c r="A6625" s="45"/>
      <c r="B6625" s="35"/>
      <c r="C6625" s="40"/>
      <c r="D6625" s="192" t="s">
        <v>13862</v>
      </c>
      <c r="E6625" s="193" t="s">
        <v>13863</v>
      </c>
      <c r="F6625" s="40"/>
      <c r="G6625" s="40"/>
      <c r="H6625" s="40"/>
      <c r="I6625" s="40"/>
      <c r="J6625" s="40"/>
      <c r="K6625" s="40"/>
      <c r="L6625" s="40"/>
      <c r="M6625" s="40"/>
    </row>
    <row r="6626" spans="1:13" ht="15.75" customHeight="1" x14ac:dyDescent="0.15">
      <c r="A6626" s="45"/>
      <c r="B6626" s="35"/>
      <c r="C6626" s="40"/>
      <c r="D6626" s="192" t="s">
        <v>13864</v>
      </c>
      <c r="E6626" s="193" t="s">
        <v>13865</v>
      </c>
      <c r="F6626" s="40"/>
      <c r="G6626" s="40"/>
      <c r="H6626" s="40"/>
      <c r="I6626" s="40"/>
      <c r="J6626" s="40"/>
      <c r="K6626" s="40"/>
      <c r="L6626" s="40"/>
      <c r="M6626" s="40"/>
    </row>
    <row r="6627" spans="1:13" ht="15.75" customHeight="1" x14ac:dyDescent="0.15">
      <c r="A6627" s="45"/>
      <c r="B6627" s="35"/>
      <c r="C6627" s="40"/>
      <c r="D6627" s="192" t="s">
        <v>13866</v>
      </c>
      <c r="E6627" s="193" t="s">
        <v>13867</v>
      </c>
      <c r="F6627" s="40"/>
      <c r="G6627" s="40"/>
      <c r="H6627" s="40"/>
      <c r="I6627" s="40"/>
      <c r="J6627" s="40"/>
      <c r="K6627" s="40"/>
      <c r="L6627" s="40"/>
      <c r="M6627" s="40"/>
    </row>
    <row r="6628" spans="1:13" ht="15.75" customHeight="1" x14ac:dyDescent="0.15">
      <c r="A6628" s="45"/>
      <c r="B6628" s="35"/>
      <c r="C6628" s="40"/>
      <c r="D6628" s="192" t="s">
        <v>13868</v>
      </c>
      <c r="E6628" s="193" t="s">
        <v>13869</v>
      </c>
      <c r="F6628" s="40"/>
      <c r="G6628" s="40"/>
      <c r="H6628" s="40"/>
      <c r="I6628" s="40"/>
      <c r="J6628" s="40"/>
      <c r="K6628" s="40"/>
      <c r="L6628" s="40"/>
      <c r="M6628" s="40"/>
    </row>
    <row r="6629" spans="1:13" ht="15.75" customHeight="1" x14ac:dyDescent="0.15">
      <c r="A6629" s="45"/>
      <c r="B6629" s="35"/>
      <c r="C6629" s="40"/>
      <c r="D6629" s="192" t="s">
        <v>13870</v>
      </c>
      <c r="E6629" s="193" t="s">
        <v>13871</v>
      </c>
      <c r="F6629" s="40"/>
      <c r="G6629" s="40"/>
      <c r="H6629" s="40"/>
      <c r="I6629" s="40"/>
      <c r="J6629" s="40"/>
      <c r="K6629" s="40"/>
      <c r="L6629" s="40"/>
      <c r="M6629" s="40"/>
    </row>
    <row r="6630" spans="1:13" ht="15.75" customHeight="1" x14ac:dyDescent="0.15">
      <c r="A6630" s="45"/>
      <c r="B6630" s="35"/>
      <c r="C6630" s="40"/>
      <c r="D6630" s="192" t="s">
        <v>13872</v>
      </c>
      <c r="E6630" s="193" t="s">
        <v>13873</v>
      </c>
      <c r="F6630" s="40"/>
      <c r="G6630" s="40"/>
      <c r="H6630" s="40"/>
      <c r="I6630" s="40"/>
      <c r="J6630" s="40"/>
      <c r="K6630" s="40"/>
      <c r="L6630" s="40"/>
      <c r="M6630" s="40"/>
    </row>
    <row r="6631" spans="1:13" ht="15.75" customHeight="1" x14ac:dyDescent="0.15">
      <c r="A6631" s="45"/>
      <c r="B6631" s="35"/>
      <c r="C6631" s="40"/>
      <c r="D6631" s="192" t="s">
        <v>13874</v>
      </c>
      <c r="E6631" s="193" t="s">
        <v>13875</v>
      </c>
      <c r="F6631" s="40"/>
      <c r="G6631" s="40"/>
      <c r="H6631" s="40"/>
      <c r="I6631" s="40"/>
      <c r="J6631" s="40"/>
      <c r="K6631" s="40"/>
      <c r="L6631" s="40"/>
      <c r="M6631" s="40"/>
    </row>
    <row r="6632" spans="1:13" ht="15.75" customHeight="1" x14ac:dyDescent="0.15">
      <c r="A6632" s="45"/>
      <c r="B6632" s="35"/>
      <c r="C6632" s="40"/>
      <c r="D6632" s="192" t="s">
        <v>13876</v>
      </c>
      <c r="E6632" s="193" t="s">
        <v>13877</v>
      </c>
      <c r="F6632" s="40"/>
      <c r="G6632" s="40"/>
      <c r="H6632" s="40"/>
      <c r="I6632" s="40"/>
      <c r="J6632" s="40"/>
      <c r="K6632" s="40"/>
      <c r="L6632" s="40"/>
      <c r="M6632" s="40"/>
    </row>
    <row r="6633" spans="1:13" ht="15.75" customHeight="1" x14ac:dyDescent="0.15">
      <c r="A6633" s="45"/>
      <c r="B6633" s="35"/>
      <c r="C6633" s="40"/>
      <c r="D6633" s="192" t="s">
        <v>13878</v>
      </c>
      <c r="E6633" s="193" t="s">
        <v>13879</v>
      </c>
      <c r="F6633" s="40"/>
      <c r="G6633" s="40"/>
      <c r="H6633" s="40"/>
      <c r="I6633" s="40"/>
      <c r="J6633" s="40"/>
      <c r="K6633" s="40"/>
      <c r="L6633" s="40"/>
      <c r="M6633" s="40"/>
    </row>
    <row r="6634" spans="1:13" ht="15.75" customHeight="1" x14ac:dyDescent="0.15">
      <c r="A6634" s="45"/>
      <c r="B6634" s="35"/>
      <c r="C6634" s="40"/>
      <c r="D6634" s="192" t="s">
        <v>13880</v>
      </c>
      <c r="E6634" s="193" t="s">
        <v>13881</v>
      </c>
      <c r="F6634" s="40"/>
      <c r="G6634" s="40"/>
      <c r="H6634" s="40"/>
      <c r="I6634" s="40"/>
      <c r="J6634" s="40"/>
      <c r="K6634" s="40"/>
      <c r="L6634" s="40"/>
      <c r="M6634" s="40"/>
    </row>
    <row r="6635" spans="1:13" ht="15.75" customHeight="1" x14ac:dyDescent="0.15">
      <c r="A6635" s="45"/>
      <c r="B6635" s="35"/>
      <c r="C6635" s="40"/>
      <c r="D6635" s="192" t="s">
        <v>13882</v>
      </c>
      <c r="E6635" s="193" t="s">
        <v>13883</v>
      </c>
      <c r="F6635" s="40"/>
      <c r="G6635" s="40"/>
      <c r="H6635" s="40"/>
      <c r="I6635" s="40"/>
      <c r="J6635" s="40"/>
      <c r="K6635" s="40"/>
      <c r="L6635" s="40"/>
      <c r="M6635" s="40"/>
    </row>
    <row r="6636" spans="1:13" ht="15.75" customHeight="1" x14ac:dyDescent="0.15">
      <c r="A6636" s="45"/>
      <c r="B6636" s="35"/>
      <c r="C6636" s="40"/>
      <c r="D6636" s="192" t="s">
        <v>13884</v>
      </c>
      <c r="E6636" s="193" t="s">
        <v>13885</v>
      </c>
      <c r="F6636" s="40"/>
      <c r="G6636" s="40"/>
      <c r="H6636" s="40"/>
      <c r="I6636" s="40"/>
      <c r="J6636" s="40"/>
      <c r="K6636" s="40"/>
      <c r="L6636" s="40"/>
      <c r="M6636" s="40"/>
    </row>
    <row r="6637" spans="1:13" ht="15.75" customHeight="1" x14ac:dyDescent="0.15">
      <c r="A6637" s="45"/>
      <c r="B6637" s="35"/>
      <c r="C6637" s="40"/>
      <c r="D6637" s="192" t="s">
        <v>13886</v>
      </c>
      <c r="E6637" s="193" t="s">
        <v>13887</v>
      </c>
      <c r="F6637" s="40"/>
      <c r="G6637" s="40"/>
      <c r="H6637" s="40"/>
      <c r="I6637" s="40"/>
      <c r="J6637" s="40"/>
      <c r="K6637" s="40"/>
      <c r="L6637" s="40"/>
      <c r="M6637" s="40"/>
    </row>
    <row r="6638" spans="1:13" ht="15.75" customHeight="1" x14ac:dyDescent="0.15">
      <c r="A6638" s="45"/>
      <c r="B6638" s="35"/>
      <c r="C6638" s="40"/>
      <c r="D6638" s="192" t="s">
        <v>13888</v>
      </c>
      <c r="E6638" s="193" t="s">
        <v>13889</v>
      </c>
      <c r="F6638" s="40"/>
      <c r="G6638" s="40"/>
      <c r="H6638" s="40"/>
      <c r="I6638" s="40"/>
      <c r="J6638" s="40"/>
      <c r="K6638" s="40"/>
      <c r="L6638" s="40"/>
      <c r="M6638" s="40"/>
    </row>
    <row r="6639" spans="1:13" ht="15.75" customHeight="1" x14ac:dyDescent="0.15">
      <c r="A6639" s="45"/>
      <c r="B6639" s="35"/>
      <c r="C6639" s="40"/>
      <c r="D6639" s="192" t="s">
        <v>13890</v>
      </c>
      <c r="E6639" s="193" t="s">
        <v>13891</v>
      </c>
      <c r="F6639" s="40"/>
      <c r="G6639" s="40"/>
      <c r="H6639" s="40"/>
      <c r="I6639" s="40"/>
      <c r="J6639" s="40"/>
      <c r="K6639" s="40"/>
      <c r="L6639" s="40"/>
      <c r="M6639" s="40"/>
    </row>
    <row r="6640" spans="1:13" ht="15.75" customHeight="1" x14ac:dyDescent="0.15">
      <c r="A6640" s="45"/>
      <c r="B6640" s="35"/>
      <c r="C6640" s="40"/>
      <c r="D6640" s="192" t="s">
        <v>13892</v>
      </c>
      <c r="E6640" s="193" t="s">
        <v>13893</v>
      </c>
      <c r="F6640" s="40"/>
      <c r="G6640" s="40"/>
      <c r="H6640" s="40"/>
      <c r="I6640" s="40"/>
      <c r="J6640" s="40"/>
      <c r="K6640" s="40"/>
      <c r="L6640" s="40"/>
      <c r="M6640" s="40"/>
    </row>
    <row r="6641" spans="1:13" ht="15.75" customHeight="1" x14ac:dyDescent="0.15">
      <c r="A6641" s="45"/>
      <c r="B6641" s="35"/>
      <c r="C6641" s="40"/>
      <c r="D6641" s="192" t="s">
        <v>935</v>
      </c>
      <c r="E6641" s="193" t="s">
        <v>13894</v>
      </c>
      <c r="F6641" s="40"/>
      <c r="G6641" s="40"/>
      <c r="H6641" s="40"/>
      <c r="I6641" s="40"/>
      <c r="J6641" s="40"/>
      <c r="K6641" s="40"/>
      <c r="L6641" s="40"/>
      <c r="M6641" s="40"/>
    </row>
    <row r="6642" spans="1:13" ht="15.75" customHeight="1" x14ac:dyDescent="0.15">
      <c r="A6642" s="45"/>
      <c r="B6642" s="35"/>
      <c r="C6642" s="40"/>
      <c r="D6642" s="192" t="s">
        <v>13895</v>
      </c>
      <c r="E6642" s="193" t="s">
        <v>13896</v>
      </c>
      <c r="F6642" s="40"/>
      <c r="G6642" s="40"/>
      <c r="H6642" s="40"/>
      <c r="I6642" s="40"/>
      <c r="J6642" s="40"/>
      <c r="K6642" s="40"/>
      <c r="L6642" s="40"/>
      <c r="M6642" s="40"/>
    </row>
    <row r="6643" spans="1:13" ht="15.75" customHeight="1" x14ac:dyDescent="0.15">
      <c r="A6643" s="45"/>
      <c r="B6643" s="35"/>
      <c r="C6643" s="40"/>
      <c r="D6643" s="192" t="s">
        <v>13856</v>
      </c>
      <c r="E6643" s="193" t="s">
        <v>13897</v>
      </c>
      <c r="F6643" s="40"/>
      <c r="G6643" s="40"/>
      <c r="H6643" s="40"/>
      <c r="I6643" s="40"/>
      <c r="J6643" s="40"/>
      <c r="K6643" s="40"/>
      <c r="L6643" s="40"/>
      <c r="M6643" s="40"/>
    </row>
    <row r="6644" spans="1:13" ht="15.75" customHeight="1" x14ac:dyDescent="0.15">
      <c r="A6644" s="45"/>
      <c r="B6644" s="35"/>
      <c r="C6644" s="40"/>
      <c r="D6644" s="192" t="s">
        <v>13898</v>
      </c>
      <c r="E6644" s="193" t="s">
        <v>13899</v>
      </c>
      <c r="F6644" s="40"/>
      <c r="G6644" s="40"/>
      <c r="H6644" s="40"/>
      <c r="I6644" s="40"/>
      <c r="J6644" s="40"/>
      <c r="K6644" s="40"/>
      <c r="L6644" s="40"/>
      <c r="M6644" s="40"/>
    </row>
    <row r="6645" spans="1:13" ht="15.75" customHeight="1" x14ac:dyDescent="0.15">
      <c r="A6645" s="45"/>
      <c r="B6645" s="35"/>
      <c r="C6645" s="40"/>
      <c r="D6645" s="192" t="s">
        <v>13900</v>
      </c>
      <c r="E6645" s="193" t="s">
        <v>13901</v>
      </c>
      <c r="F6645" s="40"/>
      <c r="G6645" s="40"/>
      <c r="H6645" s="40"/>
      <c r="I6645" s="40"/>
      <c r="J6645" s="40"/>
      <c r="K6645" s="40"/>
      <c r="L6645" s="40"/>
      <c r="M6645" s="40"/>
    </row>
    <row r="6646" spans="1:13" ht="15.75" customHeight="1" x14ac:dyDescent="0.15">
      <c r="A6646" s="45"/>
      <c r="B6646" s="35"/>
      <c r="C6646" s="40"/>
      <c r="D6646" s="192" t="s">
        <v>935</v>
      </c>
      <c r="E6646" s="193" t="s">
        <v>13902</v>
      </c>
      <c r="F6646" s="40"/>
      <c r="G6646" s="40"/>
      <c r="H6646" s="40"/>
      <c r="I6646" s="40"/>
      <c r="J6646" s="40"/>
      <c r="K6646" s="40"/>
      <c r="L6646" s="40"/>
      <c r="M6646" s="40"/>
    </row>
    <row r="6647" spans="1:13" ht="15.75" customHeight="1" x14ac:dyDescent="0.15">
      <c r="A6647" s="45"/>
      <c r="B6647" s="35"/>
      <c r="C6647" s="40"/>
      <c r="D6647" s="192" t="s">
        <v>13903</v>
      </c>
      <c r="E6647" s="193" t="s">
        <v>13904</v>
      </c>
      <c r="F6647" s="40"/>
      <c r="G6647" s="40"/>
      <c r="H6647" s="40"/>
      <c r="I6647" s="40"/>
      <c r="J6647" s="40"/>
      <c r="K6647" s="40"/>
      <c r="L6647" s="40"/>
      <c r="M6647" s="40"/>
    </row>
    <row r="6648" spans="1:13" ht="15.75" customHeight="1" x14ac:dyDescent="0.15">
      <c r="A6648" s="45"/>
      <c r="B6648" s="35"/>
      <c r="C6648" s="40"/>
      <c r="D6648" s="192" t="s">
        <v>13905</v>
      </c>
      <c r="E6648" s="193" t="s">
        <v>13906</v>
      </c>
      <c r="F6648" s="40"/>
      <c r="G6648" s="40"/>
      <c r="H6648" s="40"/>
      <c r="I6648" s="40"/>
      <c r="J6648" s="40"/>
      <c r="K6648" s="40"/>
      <c r="L6648" s="40"/>
      <c r="M6648" s="40"/>
    </row>
    <row r="6649" spans="1:13" ht="15.75" customHeight="1" x14ac:dyDescent="0.15">
      <c r="A6649" s="45"/>
      <c r="B6649" s="35"/>
      <c r="C6649" s="40"/>
      <c r="D6649" s="192" t="s">
        <v>13907</v>
      </c>
      <c r="E6649" s="193" t="s">
        <v>13908</v>
      </c>
      <c r="F6649" s="40"/>
      <c r="G6649" s="40"/>
      <c r="H6649" s="40"/>
      <c r="I6649" s="40"/>
      <c r="J6649" s="40"/>
      <c r="K6649" s="40"/>
      <c r="L6649" s="40"/>
      <c r="M6649" s="40"/>
    </row>
    <row r="6650" spans="1:13" ht="15.75" customHeight="1" x14ac:dyDescent="0.15">
      <c r="A6650" s="45"/>
      <c r="B6650" s="35"/>
      <c r="C6650" s="40"/>
      <c r="D6650" s="192" t="s">
        <v>13909</v>
      </c>
      <c r="E6650" s="193" t="s">
        <v>13910</v>
      </c>
      <c r="F6650" s="40"/>
      <c r="G6650" s="40"/>
      <c r="H6650" s="40"/>
      <c r="I6650" s="40"/>
      <c r="J6650" s="40"/>
      <c r="K6650" s="40"/>
      <c r="L6650" s="40"/>
      <c r="M6650" s="40"/>
    </row>
    <row r="6651" spans="1:13" ht="15.75" customHeight="1" x14ac:dyDescent="0.15">
      <c r="A6651" s="45"/>
      <c r="B6651" s="35"/>
      <c r="C6651" s="40"/>
      <c r="D6651" s="192" t="s">
        <v>13911</v>
      </c>
      <c r="E6651" s="193" t="s">
        <v>13912</v>
      </c>
      <c r="F6651" s="40"/>
      <c r="G6651" s="40"/>
      <c r="H6651" s="40"/>
      <c r="I6651" s="40"/>
      <c r="J6651" s="40"/>
      <c r="K6651" s="40"/>
      <c r="L6651" s="40"/>
      <c r="M6651" s="40"/>
    </row>
    <row r="6652" spans="1:13" ht="15.75" customHeight="1" x14ac:dyDescent="0.15">
      <c r="A6652" s="45"/>
      <c r="B6652" s="35"/>
      <c r="C6652" s="40"/>
      <c r="D6652" s="192" t="s">
        <v>13913</v>
      </c>
      <c r="E6652" s="193" t="s">
        <v>13914</v>
      </c>
      <c r="F6652" s="40"/>
      <c r="G6652" s="40"/>
      <c r="H6652" s="40"/>
      <c r="I6652" s="40"/>
      <c r="J6652" s="40"/>
      <c r="K6652" s="40"/>
      <c r="L6652" s="40"/>
      <c r="M6652" s="40"/>
    </row>
    <row r="6653" spans="1:13" ht="15.75" customHeight="1" x14ac:dyDescent="0.15">
      <c r="A6653" s="45"/>
      <c r="B6653" s="35"/>
      <c r="C6653" s="40"/>
      <c r="D6653" s="192" t="s">
        <v>13915</v>
      </c>
      <c r="E6653" s="193" t="s">
        <v>13916</v>
      </c>
      <c r="F6653" s="40"/>
      <c r="G6653" s="40"/>
      <c r="H6653" s="40"/>
      <c r="I6653" s="40"/>
      <c r="J6653" s="40"/>
      <c r="K6653" s="40"/>
      <c r="L6653" s="40"/>
      <c r="M6653" s="40"/>
    </row>
    <row r="6654" spans="1:13" ht="15.75" customHeight="1" x14ac:dyDescent="0.15">
      <c r="A6654" s="45"/>
      <c r="B6654" s="35"/>
      <c r="C6654" s="40"/>
      <c r="D6654" s="192" t="s">
        <v>13917</v>
      </c>
      <c r="E6654" s="193" t="s">
        <v>13918</v>
      </c>
      <c r="F6654" s="40"/>
      <c r="G6654" s="40"/>
      <c r="H6654" s="40"/>
      <c r="I6654" s="40"/>
      <c r="J6654" s="40"/>
      <c r="K6654" s="40"/>
      <c r="L6654" s="40"/>
      <c r="M6654" s="40"/>
    </row>
    <row r="6655" spans="1:13" ht="15.75" customHeight="1" x14ac:dyDescent="0.15">
      <c r="A6655" s="45"/>
      <c r="B6655" s="35"/>
      <c r="C6655" s="40"/>
      <c r="D6655" s="192" t="s">
        <v>13919</v>
      </c>
      <c r="E6655" s="193" t="s">
        <v>13920</v>
      </c>
      <c r="F6655" s="40"/>
      <c r="G6655" s="40"/>
      <c r="H6655" s="40"/>
      <c r="I6655" s="40"/>
      <c r="J6655" s="40"/>
      <c r="K6655" s="40"/>
      <c r="L6655" s="40"/>
      <c r="M6655" s="40"/>
    </row>
    <row r="6656" spans="1:13" ht="15.75" customHeight="1" x14ac:dyDescent="0.15">
      <c r="A6656" s="45"/>
      <c r="B6656" s="35"/>
      <c r="C6656" s="40"/>
      <c r="D6656" s="192" t="s">
        <v>13921</v>
      </c>
      <c r="E6656" s="193" t="s">
        <v>13922</v>
      </c>
      <c r="F6656" s="40"/>
      <c r="G6656" s="40"/>
      <c r="H6656" s="40"/>
      <c r="I6656" s="40"/>
      <c r="J6656" s="40"/>
      <c r="K6656" s="40"/>
      <c r="L6656" s="40"/>
      <c r="M6656" s="40"/>
    </row>
    <row r="6657" spans="1:13" ht="15.75" customHeight="1" x14ac:dyDescent="0.15">
      <c r="A6657" s="45"/>
      <c r="B6657" s="35"/>
      <c r="C6657" s="40"/>
      <c r="D6657" s="192" t="s">
        <v>2987</v>
      </c>
      <c r="E6657" s="193" t="s">
        <v>13923</v>
      </c>
      <c r="F6657" s="40"/>
      <c r="G6657" s="40"/>
      <c r="H6657" s="40"/>
      <c r="I6657" s="40"/>
      <c r="J6657" s="40"/>
      <c r="K6657" s="40"/>
      <c r="L6657" s="40"/>
      <c r="M6657" s="40"/>
    </row>
    <row r="6658" spans="1:13" ht="15.75" customHeight="1" x14ac:dyDescent="0.15">
      <c r="A6658" s="45"/>
      <c r="B6658" s="35"/>
      <c r="C6658" s="40"/>
      <c r="D6658" s="192" t="s">
        <v>13924</v>
      </c>
      <c r="E6658" s="193" t="s">
        <v>13925</v>
      </c>
      <c r="F6658" s="40"/>
      <c r="G6658" s="40"/>
      <c r="H6658" s="40"/>
      <c r="I6658" s="40"/>
      <c r="J6658" s="40"/>
      <c r="K6658" s="40"/>
      <c r="L6658" s="40"/>
      <c r="M6658" s="40"/>
    </row>
    <row r="6659" spans="1:13" ht="15.75" customHeight="1" x14ac:dyDescent="0.15">
      <c r="A6659" s="45"/>
      <c r="B6659" s="35"/>
      <c r="C6659" s="40"/>
      <c r="D6659" s="192" t="s">
        <v>13926</v>
      </c>
      <c r="E6659" s="193" t="s">
        <v>13927</v>
      </c>
      <c r="F6659" s="40"/>
      <c r="G6659" s="40"/>
      <c r="H6659" s="40"/>
      <c r="I6659" s="40"/>
      <c r="J6659" s="40"/>
      <c r="K6659" s="40"/>
      <c r="L6659" s="40"/>
      <c r="M6659" s="40"/>
    </row>
    <row r="6660" spans="1:13" ht="15.75" customHeight="1" x14ac:dyDescent="0.15">
      <c r="A6660" s="45"/>
      <c r="B6660" s="35"/>
      <c r="C6660" s="40"/>
      <c r="D6660" s="192" t="s">
        <v>13928</v>
      </c>
      <c r="E6660" s="193" t="s">
        <v>13929</v>
      </c>
      <c r="F6660" s="40"/>
      <c r="G6660" s="40"/>
      <c r="H6660" s="40"/>
      <c r="I6660" s="40"/>
      <c r="J6660" s="40"/>
      <c r="K6660" s="40"/>
      <c r="L6660" s="40"/>
      <c r="M6660" s="40"/>
    </row>
    <row r="6661" spans="1:13" ht="15.75" customHeight="1" x14ac:dyDescent="0.15">
      <c r="A6661" s="45"/>
      <c r="B6661" s="35"/>
      <c r="C6661" s="40"/>
      <c r="D6661" s="192" t="s">
        <v>13930</v>
      </c>
      <c r="E6661" s="193" t="s">
        <v>13931</v>
      </c>
      <c r="F6661" s="40"/>
      <c r="G6661" s="40"/>
      <c r="H6661" s="40"/>
      <c r="I6661" s="40"/>
      <c r="J6661" s="40"/>
      <c r="K6661" s="40"/>
      <c r="L6661" s="40"/>
      <c r="M6661" s="40"/>
    </row>
    <row r="6662" spans="1:13" ht="15.75" customHeight="1" x14ac:dyDescent="0.15">
      <c r="A6662" s="45"/>
      <c r="B6662" s="35"/>
      <c r="C6662" s="40"/>
      <c r="D6662" s="192" t="s">
        <v>13932</v>
      </c>
      <c r="E6662" s="193" t="s">
        <v>13933</v>
      </c>
      <c r="F6662" s="40"/>
      <c r="G6662" s="40"/>
      <c r="H6662" s="40"/>
      <c r="I6662" s="40"/>
      <c r="J6662" s="40"/>
      <c r="K6662" s="40"/>
      <c r="L6662" s="40"/>
      <c r="M6662" s="40"/>
    </row>
    <row r="6663" spans="1:13" ht="15.75" customHeight="1" x14ac:dyDescent="0.15">
      <c r="A6663" s="45"/>
      <c r="B6663" s="35"/>
      <c r="C6663" s="40"/>
      <c r="D6663" s="192" t="s">
        <v>13934</v>
      </c>
      <c r="E6663" s="193" t="s">
        <v>13935</v>
      </c>
      <c r="F6663" s="40"/>
      <c r="G6663" s="40"/>
      <c r="H6663" s="40"/>
      <c r="I6663" s="40"/>
      <c r="J6663" s="40"/>
      <c r="K6663" s="40"/>
      <c r="L6663" s="40"/>
      <c r="M6663" s="40"/>
    </row>
    <row r="6664" spans="1:13" ht="15.75" customHeight="1" x14ac:dyDescent="0.15">
      <c r="A6664" s="45"/>
      <c r="B6664" s="35"/>
      <c r="C6664" s="40"/>
      <c r="D6664" s="192" t="s">
        <v>13936</v>
      </c>
      <c r="E6664" s="193" t="s">
        <v>13937</v>
      </c>
      <c r="F6664" s="40"/>
      <c r="G6664" s="40"/>
      <c r="H6664" s="40"/>
      <c r="I6664" s="40"/>
      <c r="J6664" s="40"/>
      <c r="K6664" s="40"/>
      <c r="L6664" s="40"/>
      <c r="M6664" s="40"/>
    </row>
    <row r="6665" spans="1:13" ht="15.75" customHeight="1" x14ac:dyDescent="0.15">
      <c r="A6665" s="45"/>
      <c r="B6665" s="35"/>
      <c r="C6665" s="40"/>
      <c r="D6665" s="192" t="s">
        <v>13938</v>
      </c>
      <c r="E6665" s="193" t="s">
        <v>13939</v>
      </c>
      <c r="F6665" s="40"/>
      <c r="G6665" s="40"/>
      <c r="H6665" s="40"/>
      <c r="I6665" s="40"/>
      <c r="J6665" s="40"/>
      <c r="K6665" s="40"/>
      <c r="L6665" s="40"/>
      <c r="M6665" s="40"/>
    </row>
    <row r="6666" spans="1:13" ht="15.75" customHeight="1" x14ac:dyDescent="0.15">
      <c r="A6666" s="45"/>
      <c r="B6666" s="35"/>
      <c r="C6666" s="40"/>
      <c r="D6666" s="192" t="s">
        <v>13940</v>
      </c>
      <c r="E6666" s="193" t="s">
        <v>13941</v>
      </c>
      <c r="F6666" s="40"/>
      <c r="G6666" s="40"/>
      <c r="H6666" s="40"/>
      <c r="I6666" s="40"/>
      <c r="J6666" s="40"/>
      <c r="K6666" s="40"/>
      <c r="L6666" s="40"/>
      <c r="M6666" s="40"/>
    </row>
    <row r="6667" spans="1:13" ht="15.75" customHeight="1" x14ac:dyDescent="0.15">
      <c r="A6667" s="45"/>
      <c r="B6667" s="35"/>
      <c r="C6667" s="40"/>
      <c r="D6667" s="192" t="s">
        <v>13942</v>
      </c>
      <c r="E6667" s="193" t="s">
        <v>13943</v>
      </c>
      <c r="F6667" s="40"/>
      <c r="G6667" s="40"/>
      <c r="H6667" s="40"/>
      <c r="I6667" s="40"/>
      <c r="J6667" s="40"/>
      <c r="K6667" s="40"/>
      <c r="L6667" s="40"/>
      <c r="M6667" s="40"/>
    </row>
    <row r="6668" spans="1:13" ht="15.75" customHeight="1" x14ac:dyDescent="0.15">
      <c r="A6668" s="45"/>
      <c r="B6668" s="35"/>
      <c r="C6668" s="40"/>
      <c r="D6668" s="192" t="s">
        <v>13944</v>
      </c>
      <c r="E6668" s="193" t="s">
        <v>13945</v>
      </c>
      <c r="F6668" s="40"/>
      <c r="G6668" s="40"/>
      <c r="H6668" s="40"/>
      <c r="I6668" s="40"/>
      <c r="J6668" s="40"/>
      <c r="K6668" s="40"/>
      <c r="L6668" s="40"/>
      <c r="M6668" s="40"/>
    </row>
    <row r="6669" spans="1:13" ht="15.75" customHeight="1" x14ac:dyDescent="0.15">
      <c r="A6669" s="45"/>
      <c r="B6669" s="35"/>
      <c r="C6669" s="40"/>
      <c r="D6669" s="192" t="s">
        <v>13946</v>
      </c>
      <c r="E6669" s="193" t="s">
        <v>13947</v>
      </c>
      <c r="F6669" s="40"/>
      <c r="G6669" s="40"/>
      <c r="H6669" s="40"/>
      <c r="I6669" s="40"/>
      <c r="J6669" s="40"/>
      <c r="K6669" s="40"/>
      <c r="L6669" s="40"/>
      <c r="M6669" s="40"/>
    </row>
    <row r="6670" spans="1:13" ht="15.75" customHeight="1" x14ac:dyDescent="0.15">
      <c r="A6670" s="45"/>
      <c r="B6670" s="35"/>
      <c r="C6670" s="40"/>
      <c r="D6670" s="192" t="s">
        <v>13948</v>
      </c>
      <c r="E6670" s="193" t="s">
        <v>13949</v>
      </c>
      <c r="F6670" s="40"/>
      <c r="G6670" s="40"/>
      <c r="H6670" s="40"/>
      <c r="I6670" s="40"/>
      <c r="J6670" s="40"/>
      <c r="K6670" s="40"/>
      <c r="L6670" s="40"/>
      <c r="M6670" s="40"/>
    </row>
    <row r="6671" spans="1:13" ht="15.75" customHeight="1" x14ac:dyDescent="0.15">
      <c r="A6671" s="45"/>
      <c r="B6671" s="35"/>
      <c r="C6671" s="40"/>
      <c r="D6671" s="192" t="s">
        <v>13950</v>
      </c>
      <c r="E6671" s="193" t="s">
        <v>13951</v>
      </c>
      <c r="F6671" s="40"/>
      <c r="G6671" s="40"/>
      <c r="H6671" s="40"/>
      <c r="I6671" s="40"/>
      <c r="J6671" s="40"/>
      <c r="K6671" s="40"/>
      <c r="L6671" s="40"/>
      <c r="M6671" s="40"/>
    </row>
    <row r="6672" spans="1:13" ht="15.75" customHeight="1" x14ac:dyDescent="0.15">
      <c r="A6672" s="45"/>
      <c r="B6672" s="35"/>
      <c r="C6672" s="40"/>
      <c r="D6672" s="192" t="s">
        <v>13952</v>
      </c>
      <c r="E6672" s="193" t="s">
        <v>13953</v>
      </c>
      <c r="F6672" s="40"/>
      <c r="G6672" s="40"/>
      <c r="H6672" s="40"/>
      <c r="I6672" s="40"/>
      <c r="J6672" s="40"/>
      <c r="K6672" s="40"/>
      <c r="L6672" s="40"/>
      <c r="M6672" s="40"/>
    </row>
    <row r="6673" spans="1:13" ht="15.75" customHeight="1" x14ac:dyDescent="0.15">
      <c r="A6673" s="45"/>
      <c r="B6673" s="35"/>
      <c r="C6673" s="40"/>
      <c r="D6673" s="192" t="s">
        <v>13954</v>
      </c>
      <c r="E6673" s="193" t="s">
        <v>13955</v>
      </c>
      <c r="F6673" s="40"/>
      <c r="G6673" s="40"/>
      <c r="H6673" s="40"/>
      <c r="I6673" s="40"/>
      <c r="J6673" s="40"/>
      <c r="K6673" s="40"/>
      <c r="L6673" s="40"/>
      <c r="M6673" s="40"/>
    </row>
    <row r="6674" spans="1:13" ht="15.75" customHeight="1" x14ac:dyDescent="0.15">
      <c r="A6674" s="45"/>
      <c r="B6674" s="35"/>
      <c r="C6674" s="40"/>
      <c r="D6674" s="192" t="s">
        <v>13956</v>
      </c>
      <c r="E6674" s="193" t="s">
        <v>13957</v>
      </c>
      <c r="F6674" s="40"/>
      <c r="G6674" s="40"/>
      <c r="H6674" s="40"/>
      <c r="I6674" s="40"/>
      <c r="J6674" s="40"/>
      <c r="K6674" s="40"/>
      <c r="L6674" s="40"/>
      <c r="M6674" s="40"/>
    </row>
    <row r="6675" spans="1:13" ht="15.75" customHeight="1" x14ac:dyDescent="0.15">
      <c r="A6675" s="45"/>
      <c r="B6675" s="35"/>
      <c r="C6675" s="40"/>
      <c r="D6675" s="192" t="s">
        <v>13958</v>
      </c>
      <c r="E6675" s="193" t="s">
        <v>13959</v>
      </c>
      <c r="F6675" s="40"/>
      <c r="G6675" s="40"/>
      <c r="H6675" s="40"/>
      <c r="I6675" s="40"/>
      <c r="J6675" s="40"/>
      <c r="K6675" s="40"/>
      <c r="L6675" s="40"/>
      <c r="M6675" s="40"/>
    </row>
    <row r="6676" spans="1:13" ht="15.75" customHeight="1" x14ac:dyDescent="0.15">
      <c r="A6676" s="45"/>
      <c r="B6676" s="35"/>
      <c r="C6676" s="40"/>
      <c r="D6676" s="192" t="s">
        <v>13960</v>
      </c>
      <c r="E6676" s="193" t="s">
        <v>13961</v>
      </c>
      <c r="F6676" s="40"/>
      <c r="G6676" s="40"/>
      <c r="H6676" s="40"/>
      <c r="I6676" s="40"/>
      <c r="J6676" s="40"/>
      <c r="K6676" s="40"/>
      <c r="L6676" s="40"/>
      <c r="M6676" s="40"/>
    </row>
    <row r="6677" spans="1:13" ht="15.75" customHeight="1" x14ac:dyDescent="0.15">
      <c r="A6677" s="45"/>
      <c r="B6677" s="35"/>
      <c r="C6677" s="40"/>
      <c r="D6677" s="192" t="s">
        <v>13962</v>
      </c>
      <c r="E6677" s="193" t="s">
        <v>13963</v>
      </c>
      <c r="F6677" s="40"/>
      <c r="G6677" s="40"/>
      <c r="H6677" s="40"/>
      <c r="I6677" s="40"/>
      <c r="J6677" s="40"/>
      <c r="K6677" s="40"/>
      <c r="L6677" s="40"/>
      <c r="M6677" s="40"/>
    </row>
    <row r="6678" spans="1:13" ht="15.75" customHeight="1" x14ac:dyDescent="0.15">
      <c r="A6678" s="45"/>
      <c r="B6678" s="35"/>
      <c r="C6678" s="40"/>
      <c r="D6678" s="192" t="s">
        <v>13964</v>
      </c>
      <c r="E6678" s="193" t="s">
        <v>13965</v>
      </c>
      <c r="F6678" s="40"/>
      <c r="G6678" s="40"/>
      <c r="H6678" s="40"/>
      <c r="I6678" s="40"/>
      <c r="J6678" s="40"/>
      <c r="K6678" s="40"/>
      <c r="L6678" s="40"/>
      <c r="M6678" s="40"/>
    </row>
    <row r="6679" spans="1:13" ht="15.75" customHeight="1" x14ac:dyDescent="0.15">
      <c r="A6679" s="45"/>
      <c r="B6679" s="35"/>
      <c r="C6679" s="40"/>
      <c r="D6679" s="192" t="s">
        <v>13966</v>
      </c>
      <c r="E6679" s="193" t="s">
        <v>13967</v>
      </c>
      <c r="F6679" s="40"/>
      <c r="G6679" s="40"/>
      <c r="H6679" s="40"/>
      <c r="I6679" s="40"/>
      <c r="J6679" s="40"/>
      <c r="K6679" s="40"/>
      <c r="L6679" s="40"/>
      <c r="M6679" s="40"/>
    </row>
    <row r="6680" spans="1:13" ht="15.75" customHeight="1" x14ac:dyDescent="0.15">
      <c r="A6680" s="45"/>
      <c r="B6680" s="35"/>
      <c r="C6680" s="40"/>
      <c r="D6680" s="192" t="s">
        <v>13968</v>
      </c>
      <c r="E6680" s="193" t="s">
        <v>13969</v>
      </c>
      <c r="F6680" s="40"/>
      <c r="G6680" s="40"/>
      <c r="H6680" s="40"/>
      <c r="I6680" s="40"/>
      <c r="J6680" s="40"/>
      <c r="K6680" s="40"/>
      <c r="L6680" s="40"/>
      <c r="M6680" s="40"/>
    </row>
    <row r="6681" spans="1:13" ht="15.75" customHeight="1" x14ac:dyDescent="0.15">
      <c r="A6681" s="45"/>
      <c r="B6681" s="35"/>
      <c r="C6681" s="40"/>
      <c r="D6681" s="192" t="s">
        <v>13970</v>
      </c>
      <c r="E6681" s="193" t="s">
        <v>13971</v>
      </c>
      <c r="F6681" s="40"/>
      <c r="G6681" s="40"/>
      <c r="H6681" s="40"/>
      <c r="I6681" s="40"/>
      <c r="J6681" s="40"/>
      <c r="K6681" s="40"/>
      <c r="L6681" s="40"/>
      <c r="M6681" s="40"/>
    </row>
    <row r="6682" spans="1:13" ht="15.75" customHeight="1" x14ac:dyDescent="0.15">
      <c r="A6682" s="45"/>
      <c r="B6682" s="35"/>
      <c r="C6682" s="40"/>
      <c r="D6682" s="192" t="s">
        <v>13972</v>
      </c>
      <c r="E6682" s="193" t="s">
        <v>13973</v>
      </c>
      <c r="F6682" s="40"/>
      <c r="G6682" s="40"/>
      <c r="H6682" s="40"/>
      <c r="I6682" s="40"/>
      <c r="J6682" s="40"/>
      <c r="K6682" s="40"/>
      <c r="L6682" s="40"/>
      <c r="M6682" s="40"/>
    </row>
    <row r="6683" spans="1:13" ht="15.75" customHeight="1" x14ac:dyDescent="0.15">
      <c r="A6683" s="45"/>
      <c r="B6683" s="35"/>
      <c r="C6683" s="40"/>
      <c r="D6683" s="192" t="s">
        <v>13974</v>
      </c>
      <c r="E6683" s="193" t="s">
        <v>13975</v>
      </c>
      <c r="F6683" s="40"/>
      <c r="G6683" s="40"/>
      <c r="H6683" s="40"/>
      <c r="I6683" s="40"/>
      <c r="J6683" s="40"/>
      <c r="K6683" s="40"/>
      <c r="L6683" s="40"/>
      <c r="M6683" s="40"/>
    </row>
    <row r="6684" spans="1:13" ht="15.75" customHeight="1" x14ac:dyDescent="0.15">
      <c r="A6684" s="45"/>
      <c r="B6684" s="35"/>
      <c r="C6684" s="40"/>
      <c r="D6684" s="192" t="s">
        <v>13976</v>
      </c>
      <c r="E6684" s="193" t="s">
        <v>13977</v>
      </c>
      <c r="F6684" s="40"/>
      <c r="G6684" s="40"/>
      <c r="H6684" s="40"/>
      <c r="I6684" s="40"/>
      <c r="J6684" s="40"/>
      <c r="K6684" s="40"/>
      <c r="L6684" s="40"/>
      <c r="M6684" s="40"/>
    </row>
    <row r="6685" spans="1:13" ht="15.75" customHeight="1" x14ac:dyDescent="0.15">
      <c r="A6685" s="45"/>
      <c r="B6685" s="35"/>
      <c r="C6685" s="40"/>
      <c r="D6685" s="192" t="s">
        <v>13978</v>
      </c>
      <c r="E6685" s="193" t="s">
        <v>13979</v>
      </c>
      <c r="F6685" s="40"/>
      <c r="G6685" s="40"/>
      <c r="H6685" s="40"/>
      <c r="I6685" s="40"/>
      <c r="J6685" s="40"/>
      <c r="K6685" s="40"/>
      <c r="L6685" s="40"/>
      <c r="M6685" s="40"/>
    </row>
    <row r="6686" spans="1:13" ht="15.75" customHeight="1" x14ac:dyDescent="0.15">
      <c r="A6686" s="45"/>
      <c r="B6686" s="35"/>
      <c r="C6686" s="40"/>
      <c r="D6686" s="192" t="s">
        <v>13980</v>
      </c>
      <c r="E6686" s="193" t="s">
        <v>13981</v>
      </c>
      <c r="F6686" s="40"/>
      <c r="G6686" s="40"/>
      <c r="H6686" s="40"/>
      <c r="I6686" s="40"/>
      <c r="J6686" s="40"/>
      <c r="K6686" s="40"/>
      <c r="L6686" s="40"/>
      <c r="M6686" s="40"/>
    </row>
    <row r="6687" spans="1:13" ht="15.75" customHeight="1" x14ac:dyDescent="0.15">
      <c r="A6687" s="45"/>
      <c r="B6687" s="35"/>
      <c r="C6687" s="40"/>
      <c r="D6687" s="192" t="s">
        <v>13982</v>
      </c>
      <c r="E6687" s="193" t="s">
        <v>13983</v>
      </c>
      <c r="F6687" s="40"/>
      <c r="G6687" s="40"/>
      <c r="H6687" s="40"/>
      <c r="I6687" s="40"/>
      <c r="J6687" s="40"/>
      <c r="K6687" s="40"/>
      <c r="L6687" s="40"/>
      <c r="M6687" s="40"/>
    </row>
    <row r="6688" spans="1:13" ht="15.75" customHeight="1" x14ac:dyDescent="0.15">
      <c r="A6688" s="45"/>
      <c r="B6688" s="35"/>
      <c r="C6688" s="40"/>
      <c r="D6688" s="192" t="s">
        <v>13984</v>
      </c>
      <c r="E6688" s="193" t="s">
        <v>13985</v>
      </c>
      <c r="F6688" s="40"/>
      <c r="G6688" s="40"/>
      <c r="H6688" s="40"/>
      <c r="I6688" s="40"/>
      <c r="J6688" s="40"/>
      <c r="K6688" s="40"/>
      <c r="L6688" s="40"/>
      <c r="M6688" s="40"/>
    </row>
    <row r="6689" spans="1:13" ht="15.75" customHeight="1" x14ac:dyDescent="0.15">
      <c r="A6689" s="45"/>
      <c r="B6689" s="35"/>
      <c r="C6689" s="40"/>
      <c r="D6689" s="192" t="s">
        <v>13986</v>
      </c>
      <c r="E6689" s="193" t="s">
        <v>13987</v>
      </c>
      <c r="F6689" s="40"/>
      <c r="G6689" s="40"/>
      <c r="H6689" s="40"/>
      <c r="I6689" s="40"/>
      <c r="J6689" s="40"/>
      <c r="K6689" s="40"/>
      <c r="L6689" s="40"/>
      <c r="M6689" s="40"/>
    </row>
    <row r="6690" spans="1:13" ht="15.75" customHeight="1" x14ac:dyDescent="0.15">
      <c r="A6690" s="45"/>
      <c r="B6690" s="35"/>
      <c r="C6690" s="40"/>
      <c r="D6690" s="192" t="s">
        <v>13988</v>
      </c>
      <c r="E6690" s="193" t="s">
        <v>13989</v>
      </c>
      <c r="F6690" s="40"/>
      <c r="G6690" s="40"/>
      <c r="H6690" s="40"/>
      <c r="I6690" s="40"/>
      <c r="J6690" s="40"/>
      <c r="K6690" s="40"/>
      <c r="L6690" s="40"/>
      <c r="M6690" s="40"/>
    </row>
    <row r="6691" spans="1:13" ht="15.75" customHeight="1" x14ac:dyDescent="0.15">
      <c r="A6691" s="45"/>
      <c r="B6691" s="35"/>
      <c r="C6691" s="40"/>
      <c r="D6691" s="192" t="s">
        <v>13990</v>
      </c>
      <c r="E6691" s="193" t="s">
        <v>13991</v>
      </c>
      <c r="F6691" s="40"/>
      <c r="G6691" s="40"/>
      <c r="H6691" s="40"/>
      <c r="I6691" s="40"/>
      <c r="J6691" s="40"/>
      <c r="K6691" s="40"/>
      <c r="L6691" s="40"/>
      <c r="M6691" s="40"/>
    </row>
    <row r="6692" spans="1:13" ht="15.75" customHeight="1" x14ac:dyDescent="0.15">
      <c r="A6692" s="45"/>
      <c r="B6692" s="35"/>
      <c r="C6692" s="40"/>
      <c r="D6692" s="192" t="s">
        <v>13992</v>
      </c>
      <c r="E6692" s="193" t="s">
        <v>13993</v>
      </c>
      <c r="F6692" s="40"/>
      <c r="G6692" s="40"/>
      <c r="H6692" s="40"/>
      <c r="I6692" s="40"/>
      <c r="J6692" s="40"/>
      <c r="K6692" s="40"/>
      <c r="L6692" s="40"/>
      <c r="M6692" s="40"/>
    </row>
    <row r="6693" spans="1:13" ht="15.75" customHeight="1" x14ac:dyDescent="0.15">
      <c r="A6693" s="45"/>
      <c r="B6693" s="35"/>
      <c r="C6693" s="40"/>
      <c r="D6693" s="192" t="s">
        <v>13994</v>
      </c>
      <c r="E6693" s="193" t="s">
        <v>13995</v>
      </c>
      <c r="F6693" s="40"/>
      <c r="G6693" s="40"/>
      <c r="H6693" s="40"/>
      <c r="I6693" s="40"/>
      <c r="J6693" s="40"/>
      <c r="K6693" s="40"/>
      <c r="L6693" s="40"/>
      <c r="M6693" s="40"/>
    </row>
    <row r="6694" spans="1:13" ht="15.75" customHeight="1" x14ac:dyDescent="0.15">
      <c r="A6694" s="45"/>
      <c r="B6694" s="35"/>
      <c r="C6694" s="40"/>
      <c r="D6694" s="192" t="s">
        <v>13996</v>
      </c>
      <c r="E6694" s="193" t="s">
        <v>13997</v>
      </c>
      <c r="F6694" s="40"/>
      <c r="G6694" s="40"/>
      <c r="H6694" s="40"/>
      <c r="I6694" s="40"/>
      <c r="J6694" s="40"/>
      <c r="K6694" s="40"/>
      <c r="L6694" s="40"/>
      <c r="M6694" s="40"/>
    </row>
    <row r="6695" spans="1:13" ht="15.75" customHeight="1" x14ac:dyDescent="0.15">
      <c r="A6695" s="45"/>
      <c r="B6695" s="35"/>
      <c r="C6695" s="40"/>
      <c r="D6695" s="192" t="s">
        <v>13998</v>
      </c>
      <c r="E6695" s="193" t="s">
        <v>13999</v>
      </c>
      <c r="F6695" s="40"/>
      <c r="G6695" s="40"/>
      <c r="H6695" s="40"/>
      <c r="I6695" s="40"/>
      <c r="J6695" s="40"/>
      <c r="K6695" s="40"/>
      <c r="L6695" s="40"/>
      <c r="M6695" s="40"/>
    </row>
    <row r="6696" spans="1:13" ht="15.75" customHeight="1" x14ac:dyDescent="0.15">
      <c r="A6696" s="45"/>
      <c r="B6696" s="35"/>
      <c r="C6696" s="40"/>
      <c r="D6696" s="192" t="s">
        <v>14000</v>
      </c>
      <c r="E6696" s="193" t="s">
        <v>14001</v>
      </c>
      <c r="F6696" s="40"/>
      <c r="G6696" s="40"/>
      <c r="H6696" s="40"/>
      <c r="I6696" s="40"/>
      <c r="J6696" s="40"/>
      <c r="K6696" s="40"/>
      <c r="L6696" s="40"/>
      <c r="M6696" s="40"/>
    </row>
    <row r="6697" spans="1:13" ht="15.75" customHeight="1" x14ac:dyDescent="0.15">
      <c r="A6697" s="45"/>
      <c r="B6697" s="35"/>
      <c r="C6697" s="40"/>
      <c r="D6697" s="192" t="s">
        <v>14002</v>
      </c>
      <c r="E6697" s="193" t="s">
        <v>14003</v>
      </c>
      <c r="F6697" s="40"/>
      <c r="G6697" s="40"/>
      <c r="H6697" s="40"/>
      <c r="I6697" s="40"/>
      <c r="J6697" s="40"/>
      <c r="K6697" s="40"/>
      <c r="L6697" s="40"/>
      <c r="M6697" s="40"/>
    </row>
    <row r="6698" spans="1:13" ht="15.75" customHeight="1" x14ac:dyDescent="0.15">
      <c r="A6698" s="45"/>
      <c r="B6698" s="35"/>
      <c r="C6698" s="40"/>
      <c r="D6698" s="192" t="s">
        <v>14004</v>
      </c>
      <c r="E6698" s="193" t="s">
        <v>14005</v>
      </c>
      <c r="F6698" s="40"/>
      <c r="G6698" s="40"/>
      <c r="H6698" s="40"/>
      <c r="I6698" s="40"/>
      <c r="J6698" s="40"/>
      <c r="K6698" s="40"/>
      <c r="L6698" s="40"/>
      <c r="M6698" s="40"/>
    </row>
    <row r="6699" spans="1:13" ht="15.75" customHeight="1" x14ac:dyDescent="0.15">
      <c r="A6699" s="45"/>
      <c r="B6699" s="35"/>
      <c r="C6699" s="40"/>
      <c r="D6699" s="192" t="s">
        <v>14006</v>
      </c>
      <c r="E6699" s="193" t="s">
        <v>14007</v>
      </c>
      <c r="F6699" s="40"/>
      <c r="G6699" s="40"/>
      <c r="H6699" s="40"/>
      <c r="I6699" s="40"/>
      <c r="J6699" s="40"/>
      <c r="K6699" s="40"/>
      <c r="L6699" s="40"/>
      <c r="M6699" s="40"/>
    </row>
    <row r="6700" spans="1:13" ht="15.75" customHeight="1" x14ac:dyDescent="0.15">
      <c r="A6700" s="45"/>
      <c r="B6700" s="35"/>
      <c r="C6700" s="40"/>
      <c r="D6700" s="192" t="s">
        <v>14008</v>
      </c>
      <c r="E6700" s="193" t="s">
        <v>14009</v>
      </c>
      <c r="F6700" s="40"/>
      <c r="G6700" s="40"/>
      <c r="H6700" s="40"/>
      <c r="I6700" s="40"/>
      <c r="J6700" s="40"/>
      <c r="K6700" s="40"/>
      <c r="L6700" s="40"/>
      <c r="M6700" s="40"/>
    </row>
    <row r="6701" spans="1:13" ht="15.75" customHeight="1" x14ac:dyDescent="0.15">
      <c r="A6701" s="45"/>
      <c r="B6701" s="35"/>
      <c r="C6701" s="40"/>
      <c r="D6701" s="192" t="s">
        <v>14010</v>
      </c>
      <c r="E6701" s="193" t="s">
        <v>14011</v>
      </c>
      <c r="F6701" s="40"/>
      <c r="G6701" s="40"/>
      <c r="H6701" s="40"/>
      <c r="I6701" s="40"/>
      <c r="J6701" s="40"/>
      <c r="K6701" s="40"/>
      <c r="L6701" s="40"/>
      <c r="M6701" s="40"/>
    </row>
    <row r="6702" spans="1:13" ht="15.75" customHeight="1" x14ac:dyDescent="0.15">
      <c r="A6702" s="45"/>
      <c r="B6702" s="35"/>
      <c r="C6702" s="40"/>
      <c r="D6702" s="192" t="s">
        <v>14012</v>
      </c>
      <c r="E6702" s="193" t="s">
        <v>14013</v>
      </c>
      <c r="F6702" s="40"/>
      <c r="G6702" s="40"/>
      <c r="H6702" s="40"/>
      <c r="I6702" s="40"/>
      <c r="J6702" s="40"/>
      <c r="K6702" s="40"/>
      <c r="L6702" s="40"/>
      <c r="M6702" s="40"/>
    </row>
    <row r="6703" spans="1:13" ht="15.75" customHeight="1" x14ac:dyDescent="0.15">
      <c r="A6703" s="45"/>
      <c r="B6703" s="35"/>
      <c r="C6703" s="40"/>
      <c r="D6703" s="192" t="s">
        <v>14014</v>
      </c>
      <c r="E6703" s="193" t="s">
        <v>14015</v>
      </c>
      <c r="F6703" s="40"/>
      <c r="G6703" s="40"/>
      <c r="H6703" s="40"/>
      <c r="I6703" s="40"/>
      <c r="J6703" s="40"/>
      <c r="K6703" s="40"/>
      <c r="L6703" s="40"/>
      <c r="M6703" s="40"/>
    </row>
    <row r="6704" spans="1:13" ht="15.75" customHeight="1" x14ac:dyDescent="0.15">
      <c r="A6704" s="45"/>
      <c r="B6704" s="35"/>
      <c r="C6704" s="40"/>
      <c r="D6704" s="192" t="s">
        <v>14016</v>
      </c>
      <c r="E6704" s="193" t="s">
        <v>14017</v>
      </c>
      <c r="F6704" s="40"/>
      <c r="G6704" s="40"/>
      <c r="H6704" s="40"/>
      <c r="I6704" s="40"/>
      <c r="J6704" s="40"/>
      <c r="K6704" s="40"/>
      <c r="L6704" s="40"/>
      <c r="M6704" s="40"/>
    </row>
    <row r="6705" spans="1:13" ht="15.75" customHeight="1" x14ac:dyDescent="0.15">
      <c r="A6705" s="45"/>
      <c r="B6705" s="35"/>
      <c r="C6705" s="40"/>
      <c r="D6705" s="192" t="s">
        <v>14018</v>
      </c>
      <c r="E6705" s="193" t="s">
        <v>14019</v>
      </c>
      <c r="F6705" s="40"/>
      <c r="G6705" s="40"/>
      <c r="H6705" s="40"/>
      <c r="I6705" s="40"/>
      <c r="J6705" s="40"/>
      <c r="K6705" s="40"/>
      <c r="L6705" s="40"/>
      <c r="M6705" s="40"/>
    </row>
    <row r="6706" spans="1:13" ht="15.75" customHeight="1" x14ac:dyDescent="0.15">
      <c r="A6706" s="45"/>
      <c r="B6706" s="35"/>
      <c r="C6706" s="40"/>
      <c r="D6706" s="192" t="s">
        <v>14020</v>
      </c>
      <c r="E6706" s="193" t="s">
        <v>14021</v>
      </c>
      <c r="F6706" s="40"/>
      <c r="G6706" s="40"/>
      <c r="H6706" s="40"/>
      <c r="I6706" s="40"/>
      <c r="J6706" s="40"/>
      <c r="K6706" s="40"/>
      <c r="L6706" s="40"/>
      <c r="M6706" s="40"/>
    </row>
    <row r="6707" spans="1:13" ht="15.75" customHeight="1" x14ac:dyDescent="0.15">
      <c r="A6707" s="45"/>
      <c r="B6707" s="35"/>
      <c r="C6707" s="40"/>
      <c r="D6707" s="192" t="s">
        <v>14022</v>
      </c>
      <c r="E6707" s="193" t="s">
        <v>14023</v>
      </c>
      <c r="F6707" s="40"/>
      <c r="G6707" s="40"/>
      <c r="H6707" s="40"/>
      <c r="I6707" s="40"/>
      <c r="J6707" s="40"/>
      <c r="K6707" s="40"/>
      <c r="L6707" s="40"/>
      <c r="M6707" s="40"/>
    </row>
    <row r="6708" spans="1:13" ht="15.75" customHeight="1" x14ac:dyDescent="0.15">
      <c r="A6708" s="45"/>
      <c r="B6708" s="35"/>
      <c r="C6708" s="40"/>
      <c r="D6708" s="192" t="s">
        <v>14024</v>
      </c>
      <c r="E6708" s="193" t="s">
        <v>14025</v>
      </c>
      <c r="F6708" s="40"/>
      <c r="G6708" s="40"/>
      <c r="H6708" s="40"/>
      <c r="I6708" s="40"/>
      <c r="J6708" s="40"/>
      <c r="K6708" s="40"/>
      <c r="L6708" s="40"/>
      <c r="M6708" s="40"/>
    </row>
    <row r="6709" spans="1:13" ht="15.75" customHeight="1" x14ac:dyDescent="0.15">
      <c r="A6709" s="45"/>
      <c r="B6709" s="35"/>
      <c r="C6709" s="40"/>
      <c r="D6709" s="192" t="s">
        <v>14026</v>
      </c>
      <c r="E6709" s="193" t="s">
        <v>14027</v>
      </c>
      <c r="F6709" s="40"/>
      <c r="G6709" s="40"/>
      <c r="H6709" s="40"/>
      <c r="I6709" s="40"/>
      <c r="J6709" s="40"/>
      <c r="K6709" s="40"/>
      <c r="L6709" s="40"/>
      <c r="M6709" s="40"/>
    </row>
    <row r="6710" spans="1:13" ht="15.75" customHeight="1" x14ac:dyDescent="0.15">
      <c r="A6710" s="45"/>
      <c r="B6710" s="35"/>
      <c r="C6710" s="40"/>
      <c r="D6710" s="192" t="s">
        <v>14028</v>
      </c>
      <c r="E6710" s="193" t="s">
        <v>14029</v>
      </c>
      <c r="F6710" s="40"/>
      <c r="G6710" s="40"/>
      <c r="H6710" s="40"/>
      <c r="I6710" s="40"/>
      <c r="J6710" s="40"/>
      <c r="K6710" s="40"/>
      <c r="L6710" s="40"/>
      <c r="M6710" s="40"/>
    </row>
    <row r="6711" spans="1:13" ht="15.75" customHeight="1" x14ac:dyDescent="0.15">
      <c r="A6711" s="45"/>
      <c r="B6711" s="35"/>
      <c r="C6711" s="40"/>
      <c r="D6711" s="192" t="s">
        <v>14030</v>
      </c>
      <c r="E6711" s="193" t="s">
        <v>14031</v>
      </c>
      <c r="F6711" s="40"/>
      <c r="G6711" s="40"/>
      <c r="H6711" s="40"/>
      <c r="I6711" s="40"/>
      <c r="J6711" s="40"/>
      <c r="K6711" s="40"/>
      <c r="L6711" s="40"/>
      <c r="M6711" s="40"/>
    </row>
    <row r="6712" spans="1:13" ht="15.75" customHeight="1" x14ac:dyDescent="0.15">
      <c r="A6712" s="45"/>
      <c r="B6712" s="35"/>
      <c r="C6712" s="40"/>
      <c r="D6712" s="192" t="s">
        <v>14032</v>
      </c>
      <c r="E6712" s="193" t="s">
        <v>14033</v>
      </c>
      <c r="F6712" s="40"/>
      <c r="G6712" s="40"/>
      <c r="H6712" s="40"/>
      <c r="I6712" s="40"/>
      <c r="J6712" s="40"/>
      <c r="K6712" s="40"/>
      <c r="L6712" s="40"/>
      <c r="M6712" s="40"/>
    </row>
    <row r="6713" spans="1:13" ht="15.75" customHeight="1" x14ac:dyDescent="0.15">
      <c r="A6713" s="45"/>
      <c r="B6713" s="35"/>
      <c r="C6713" s="40"/>
      <c r="D6713" s="192" t="s">
        <v>14034</v>
      </c>
      <c r="E6713" s="193" t="s">
        <v>14035</v>
      </c>
      <c r="F6713" s="40"/>
      <c r="G6713" s="40"/>
      <c r="H6713" s="40"/>
      <c r="I6713" s="40"/>
      <c r="J6713" s="40"/>
      <c r="K6713" s="40"/>
      <c r="L6713" s="40"/>
      <c r="M6713" s="40"/>
    </row>
    <row r="6714" spans="1:13" ht="15.75" customHeight="1" x14ac:dyDescent="0.15">
      <c r="A6714" s="45"/>
      <c r="B6714" s="35"/>
      <c r="C6714" s="40"/>
      <c r="D6714" s="192" t="s">
        <v>14036</v>
      </c>
      <c r="E6714" s="193" t="s">
        <v>14037</v>
      </c>
      <c r="F6714" s="40"/>
      <c r="G6714" s="40"/>
      <c r="H6714" s="40"/>
      <c r="I6714" s="40"/>
      <c r="J6714" s="40"/>
      <c r="K6714" s="40"/>
      <c r="L6714" s="40"/>
      <c r="M6714" s="40"/>
    </row>
    <row r="6715" spans="1:13" ht="15.75" customHeight="1" x14ac:dyDescent="0.15">
      <c r="A6715" s="45"/>
      <c r="B6715" s="35"/>
      <c r="C6715" s="40"/>
      <c r="D6715" s="192" t="s">
        <v>14038</v>
      </c>
      <c r="E6715" s="193" t="s">
        <v>14039</v>
      </c>
      <c r="F6715" s="40"/>
      <c r="G6715" s="40"/>
      <c r="H6715" s="40"/>
      <c r="I6715" s="40"/>
      <c r="J6715" s="40"/>
      <c r="K6715" s="40"/>
      <c r="L6715" s="40"/>
      <c r="M6715" s="40"/>
    </row>
    <row r="6716" spans="1:13" ht="15.75" customHeight="1" x14ac:dyDescent="0.15">
      <c r="A6716" s="45"/>
      <c r="B6716" s="35"/>
      <c r="C6716" s="40"/>
      <c r="D6716" s="192" t="s">
        <v>14040</v>
      </c>
      <c r="E6716" s="193" t="s">
        <v>14041</v>
      </c>
      <c r="F6716" s="40"/>
      <c r="G6716" s="40"/>
      <c r="H6716" s="40"/>
      <c r="I6716" s="40"/>
      <c r="J6716" s="40"/>
      <c r="K6716" s="40"/>
      <c r="L6716" s="40"/>
      <c r="M6716" s="40"/>
    </row>
    <row r="6717" spans="1:13" ht="15.75" customHeight="1" x14ac:dyDescent="0.15">
      <c r="A6717" s="45"/>
      <c r="B6717" s="35"/>
      <c r="C6717" s="40"/>
      <c r="D6717" s="192" t="s">
        <v>14042</v>
      </c>
      <c r="E6717" s="193" t="s">
        <v>14043</v>
      </c>
      <c r="F6717" s="40"/>
      <c r="G6717" s="40"/>
      <c r="H6717" s="40"/>
      <c r="I6717" s="40"/>
      <c r="J6717" s="40"/>
      <c r="K6717" s="40"/>
      <c r="L6717" s="40"/>
      <c r="M6717" s="40"/>
    </row>
    <row r="6718" spans="1:13" ht="15.75" customHeight="1" x14ac:dyDescent="0.15">
      <c r="A6718" s="45"/>
      <c r="B6718" s="35"/>
      <c r="C6718" s="40"/>
      <c r="D6718" s="192" t="s">
        <v>14044</v>
      </c>
      <c r="E6718" s="193" t="s">
        <v>14045</v>
      </c>
      <c r="F6718" s="40"/>
      <c r="G6718" s="40"/>
      <c r="H6718" s="40"/>
      <c r="I6718" s="40"/>
      <c r="J6718" s="40"/>
      <c r="K6718" s="40"/>
      <c r="L6718" s="40"/>
      <c r="M6718" s="40"/>
    </row>
    <row r="6719" spans="1:13" ht="15.75" customHeight="1" x14ac:dyDescent="0.15">
      <c r="A6719" s="45"/>
      <c r="B6719" s="35"/>
      <c r="C6719" s="40"/>
      <c r="D6719" s="192" t="s">
        <v>14046</v>
      </c>
      <c r="E6719" s="193" t="s">
        <v>14047</v>
      </c>
      <c r="F6719" s="40"/>
      <c r="G6719" s="40"/>
      <c r="H6719" s="40"/>
      <c r="I6719" s="40"/>
      <c r="J6719" s="40"/>
      <c r="K6719" s="40"/>
      <c r="L6719" s="40"/>
      <c r="M6719" s="40"/>
    </row>
    <row r="6720" spans="1:13" ht="15.75" customHeight="1" x14ac:dyDescent="0.15">
      <c r="A6720" s="45"/>
      <c r="B6720" s="35"/>
      <c r="C6720" s="40"/>
      <c r="D6720" s="192" t="s">
        <v>14048</v>
      </c>
      <c r="E6720" s="193" t="s">
        <v>14049</v>
      </c>
      <c r="F6720" s="40"/>
      <c r="G6720" s="40"/>
      <c r="H6720" s="40"/>
      <c r="I6720" s="40"/>
      <c r="J6720" s="40"/>
      <c r="K6720" s="40"/>
      <c r="L6720" s="40"/>
      <c r="M6720" s="40"/>
    </row>
    <row r="6721" spans="1:13" ht="15.75" customHeight="1" x14ac:dyDescent="0.15">
      <c r="A6721" s="45"/>
      <c r="B6721" s="35"/>
      <c r="C6721" s="40"/>
      <c r="D6721" s="192" t="s">
        <v>14050</v>
      </c>
      <c r="E6721" s="193" t="s">
        <v>14051</v>
      </c>
      <c r="F6721" s="40"/>
      <c r="G6721" s="40"/>
      <c r="H6721" s="40"/>
      <c r="I6721" s="40"/>
      <c r="J6721" s="40"/>
      <c r="K6721" s="40"/>
      <c r="L6721" s="40"/>
      <c r="M6721" s="40"/>
    </row>
    <row r="6722" spans="1:13" ht="15.75" customHeight="1" x14ac:dyDescent="0.15">
      <c r="A6722" s="45"/>
      <c r="B6722" s="35"/>
      <c r="C6722" s="40"/>
      <c r="D6722" s="192" t="s">
        <v>14052</v>
      </c>
      <c r="E6722" s="193" t="s">
        <v>14053</v>
      </c>
      <c r="F6722" s="40"/>
      <c r="G6722" s="40"/>
      <c r="H6722" s="40"/>
      <c r="I6722" s="40"/>
      <c r="J6722" s="40"/>
      <c r="K6722" s="40"/>
      <c r="L6722" s="40"/>
      <c r="M6722" s="40"/>
    </row>
    <row r="6723" spans="1:13" ht="15.75" customHeight="1" x14ac:dyDescent="0.15">
      <c r="A6723" s="45"/>
      <c r="B6723" s="35"/>
      <c r="C6723" s="40"/>
      <c r="D6723" s="192" t="s">
        <v>14054</v>
      </c>
      <c r="E6723" s="193" t="s">
        <v>14055</v>
      </c>
      <c r="F6723" s="40"/>
      <c r="G6723" s="40"/>
      <c r="H6723" s="40"/>
      <c r="I6723" s="40"/>
      <c r="J6723" s="40"/>
      <c r="K6723" s="40"/>
      <c r="L6723" s="40"/>
      <c r="M6723" s="40"/>
    </row>
    <row r="6724" spans="1:13" ht="15.75" customHeight="1" x14ac:dyDescent="0.15">
      <c r="A6724" s="45"/>
      <c r="B6724" s="35"/>
      <c r="C6724" s="40"/>
      <c r="D6724" s="192" t="s">
        <v>14056</v>
      </c>
      <c r="E6724" s="193" t="s">
        <v>14057</v>
      </c>
      <c r="F6724" s="40"/>
      <c r="G6724" s="40"/>
      <c r="H6724" s="40"/>
      <c r="I6724" s="40"/>
      <c r="J6724" s="40"/>
      <c r="K6724" s="40"/>
      <c r="L6724" s="40"/>
      <c r="M6724" s="40"/>
    </row>
    <row r="6725" spans="1:13" ht="15.75" customHeight="1" x14ac:dyDescent="0.15">
      <c r="A6725" s="45"/>
      <c r="B6725" s="35"/>
      <c r="C6725" s="40"/>
      <c r="D6725" s="192" t="s">
        <v>14058</v>
      </c>
      <c r="E6725" s="193" t="s">
        <v>14059</v>
      </c>
      <c r="F6725" s="40"/>
      <c r="G6725" s="40"/>
      <c r="H6725" s="40"/>
      <c r="I6725" s="40"/>
      <c r="J6725" s="40"/>
      <c r="K6725" s="40"/>
      <c r="L6725" s="40"/>
      <c r="M6725" s="40"/>
    </row>
    <row r="6726" spans="1:13" ht="15.75" customHeight="1" x14ac:dyDescent="0.15">
      <c r="A6726" s="45"/>
      <c r="B6726" s="35"/>
      <c r="C6726" s="40"/>
      <c r="D6726" s="192" t="s">
        <v>14060</v>
      </c>
      <c r="E6726" s="193" t="s">
        <v>14061</v>
      </c>
      <c r="F6726" s="40"/>
      <c r="G6726" s="40"/>
      <c r="H6726" s="40"/>
      <c r="I6726" s="40"/>
      <c r="J6726" s="40"/>
      <c r="K6726" s="40"/>
      <c r="L6726" s="40"/>
      <c r="M6726" s="40"/>
    </row>
    <row r="6727" spans="1:13" ht="15.75" customHeight="1" x14ac:dyDescent="0.15">
      <c r="A6727" s="45"/>
      <c r="B6727" s="35"/>
      <c r="C6727" s="40"/>
      <c r="D6727" s="192" t="s">
        <v>2817</v>
      </c>
      <c r="E6727" s="193" t="s">
        <v>14062</v>
      </c>
      <c r="F6727" s="40"/>
      <c r="G6727" s="40"/>
      <c r="H6727" s="40"/>
      <c r="I6727" s="40"/>
      <c r="J6727" s="40"/>
      <c r="K6727" s="40"/>
      <c r="L6727" s="40"/>
      <c r="M6727" s="40"/>
    </row>
    <row r="6728" spans="1:13" ht="15.75" customHeight="1" x14ac:dyDescent="0.15">
      <c r="A6728" s="45"/>
      <c r="B6728" s="35"/>
      <c r="C6728" s="40"/>
      <c r="D6728" s="192" t="s">
        <v>14063</v>
      </c>
      <c r="E6728" s="193" t="s">
        <v>14064</v>
      </c>
      <c r="F6728" s="40"/>
      <c r="G6728" s="40"/>
      <c r="H6728" s="40"/>
      <c r="I6728" s="40"/>
      <c r="J6728" s="40"/>
      <c r="K6728" s="40"/>
      <c r="L6728" s="40"/>
      <c r="M6728" s="40"/>
    </row>
    <row r="6729" spans="1:13" ht="15.75" customHeight="1" x14ac:dyDescent="0.15">
      <c r="A6729" s="45"/>
      <c r="B6729" s="35"/>
      <c r="C6729" s="40"/>
      <c r="D6729" s="192" t="s">
        <v>14065</v>
      </c>
      <c r="E6729" s="193" t="s">
        <v>14066</v>
      </c>
      <c r="F6729" s="40"/>
      <c r="G6729" s="40"/>
      <c r="H6729" s="40"/>
      <c r="I6729" s="40"/>
      <c r="J6729" s="40"/>
      <c r="K6729" s="40"/>
      <c r="L6729" s="40"/>
      <c r="M6729" s="40"/>
    </row>
    <row r="6730" spans="1:13" ht="15.75" customHeight="1" x14ac:dyDescent="0.15">
      <c r="A6730" s="45"/>
      <c r="B6730" s="35"/>
      <c r="C6730" s="40"/>
      <c r="D6730" s="192" t="s">
        <v>14067</v>
      </c>
      <c r="E6730" s="193" t="s">
        <v>14068</v>
      </c>
      <c r="F6730" s="40"/>
      <c r="G6730" s="40"/>
      <c r="H6730" s="40"/>
      <c r="I6730" s="40"/>
      <c r="J6730" s="40"/>
      <c r="K6730" s="40"/>
      <c r="L6730" s="40"/>
      <c r="M6730" s="40"/>
    </row>
    <row r="6731" spans="1:13" ht="15.75" customHeight="1" x14ac:dyDescent="0.15">
      <c r="A6731" s="45"/>
      <c r="B6731" s="35"/>
      <c r="C6731" s="40"/>
      <c r="D6731" s="192" t="s">
        <v>14069</v>
      </c>
      <c r="E6731" s="193" t="s">
        <v>14070</v>
      </c>
      <c r="F6731" s="40"/>
      <c r="G6731" s="40"/>
      <c r="H6731" s="40"/>
      <c r="I6731" s="40"/>
      <c r="J6731" s="40"/>
      <c r="K6731" s="40"/>
      <c r="L6731" s="40"/>
      <c r="M6731" s="40"/>
    </row>
    <row r="6732" spans="1:13" ht="15.75" customHeight="1" x14ac:dyDescent="0.15">
      <c r="A6732" s="45"/>
      <c r="B6732" s="35"/>
      <c r="C6732" s="40"/>
      <c r="D6732" s="192" t="s">
        <v>14071</v>
      </c>
      <c r="E6732" s="193" t="s">
        <v>14072</v>
      </c>
      <c r="F6732" s="40"/>
      <c r="G6732" s="40"/>
      <c r="H6732" s="40"/>
      <c r="I6732" s="40"/>
      <c r="J6732" s="40"/>
      <c r="K6732" s="40"/>
      <c r="L6732" s="40"/>
      <c r="M6732" s="40"/>
    </row>
    <row r="6733" spans="1:13" ht="15.75" customHeight="1" x14ac:dyDescent="0.15">
      <c r="A6733" s="45"/>
      <c r="B6733" s="35"/>
      <c r="C6733" s="40"/>
      <c r="D6733" s="192" t="s">
        <v>14073</v>
      </c>
      <c r="E6733" s="193" t="s">
        <v>14074</v>
      </c>
      <c r="F6733" s="40"/>
      <c r="G6733" s="40"/>
      <c r="H6733" s="40"/>
      <c r="I6733" s="40"/>
      <c r="J6733" s="40"/>
      <c r="K6733" s="40"/>
      <c r="L6733" s="40"/>
      <c r="M6733" s="40"/>
    </row>
    <row r="6734" spans="1:13" ht="15.75" customHeight="1" x14ac:dyDescent="0.15">
      <c r="A6734" s="45"/>
      <c r="B6734" s="35"/>
      <c r="C6734" s="40"/>
      <c r="D6734" s="192" t="s">
        <v>2817</v>
      </c>
      <c r="E6734" s="193" t="s">
        <v>14075</v>
      </c>
      <c r="F6734" s="40"/>
      <c r="G6734" s="40"/>
      <c r="H6734" s="40"/>
      <c r="I6734" s="40"/>
      <c r="J6734" s="40"/>
      <c r="K6734" s="40"/>
      <c r="L6734" s="40"/>
      <c r="M6734" s="40"/>
    </row>
    <row r="6735" spans="1:13" ht="15.75" customHeight="1" x14ac:dyDescent="0.15">
      <c r="A6735" s="45"/>
      <c r="B6735" s="35"/>
      <c r="C6735" s="40"/>
      <c r="D6735" s="192" t="s">
        <v>14076</v>
      </c>
      <c r="E6735" s="193" t="s">
        <v>14077</v>
      </c>
      <c r="F6735" s="40"/>
      <c r="G6735" s="40"/>
      <c r="H6735" s="40"/>
      <c r="I6735" s="40"/>
      <c r="J6735" s="40"/>
      <c r="K6735" s="40"/>
      <c r="L6735" s="40"/>
      <c r="M6735" s="40"/>
    </row>
    <row r="6736" spans="1:13" ht="15.75" customHeight="1" x14ac:dyDescent="0.15">
      <c r="A6736" s="45"/>
      <c r="B6736" s="35"/>
      <c r="C6736" s="40"/>
      <c r="D6736" s="192" t="s">
        <v>14078</v>
      </c>
      <c r="E6736" s="193" t="s">
        <v>14079</v>
      </c>
      <c r="F6736" s="40"/>
      <c r="G6736" s="40"/>
      <c r="H6736" s="40"/>
      <c r="I6736" s="40"/>
      <c r="J6736" s="40"/>
      <c r="K6736" s="40"/>
      <c r="L6736" s="40"/>
      <c r="M6736" s="40"/>
    </row>
    <row r="6737" spans="1:13" ht="15.75" customHeight="1" x14ac:dyDescent="0.15">
      <c r="A6737" s="45"/>
      <c r="B6737" s="35"/>
      <c r="C6737" s="40"/>
      <c r="D6737" s="192" t="s">
        <v>3585</v>
      </c>
      <c r="E6737" s="193" t="s">
        <v>14080</v>
      </c>
      <c r="F6737" s="40"/>
      <c r="G6737" s="40"/>
      <c r="H6737" s="40"/>
      <c r="I6737" s="40"/>
      <c r="J6737" s="40"/>
      <c r="K6737" s="40"/>
      <c r="L6737" s="40"/>
      <c r="M6737" s="40"/>
    </row>
    <row r="6738" spans="1:13" ht="15.75" customHeight="1" x14ac:dyDescent="0.15">
      <c r="A6738" s="45"/>
      <c r="B6738" s="35"/>
      <c r="C6738" s="40"/>
      <c r="D6738" s="192" t="s">
        <v>14081</v>
      </c>
      <c r="E6738" s="193" t="s">
        <v>14082</v>
      </c>
      <c r="F6738" s="40"/>
      <c r="G6738" s="40"/>
      <c r="H6738" s="40"/>
      <c r="I6738" s="40"/>
      <c r="J6738" s="40"/>
      <c r="K6738" s="40"/>
      <c r="L6738" s="40"/>
      <c r="M6738" s="40"/>
    </row>
    <row r="6739" spans="1:13" ht="15.75" customHeight="1" x14ac:dyDescent="0.15">
      <c r="A6739" s="45"/>
      <c r="B6739" s="35"/>
      <c r="C6739" s="40"/>
      <c r="D6739" s="192" t="s">
        <v>14083</v>
      </c>
      <c r="E6739" s="193" t="s">
        <v>14084</v>
      </c>
      <c r="F6739" s="40"/>
      <c r="G6739" s="40"/>
      <c r="H6739" s="40"/>
      <c r="I6739" s="40"/>
      <c r="J6739" s="40"/>
      <c r="K6739" s="40"/>
      <c r="L6739" s="40"/>
      <c r="M6739" s="40"/>
    </row>
    <row r="6740" spans="1:13" ht="15.75" customHeight="1" x14ac:dyDescent="0.15">
      <c r="A6740" s="45"/>
      <c r="B6740" s="35"/>
      <c r="C6740" s="40"/>
      <c r="D6740" s="192" t="s">
        <v>14085</v>
      </c>
      <c r="E6740" s="193" t="s">
        <v>14086</v>
      </c>
      <c r="F6740" s="40"/>
      <c r="G6740" s="40"/>
      <c r="H6740" s="40"/>
      <c r="I6740" s="40"/>
      <c r="J6740" s="40"/>
      <c r="K6740" s="40"/>
      <c r="L6740" s="40"/>
      <c r="M6740" s="40"/>
    </row>
    <row r="6741" spans="1:13" ht="15.75" customHeight="1" x14ac:dyDescent="0.15">
      <c r="A6741" s="45"/>
      <c r="B6741" s="35"/>
      <c r="C6741" s="40"/>
      <c r="D6741" s="192" t="s">
        <v>14087</v>
      </c>
      <c r="E6741" s="193" t="s">
        <v>14088</v>
      </c>
      <c r="F6741" s="40"/>
      <c r="G6741" s="40"/>
      <c r="H6741" s="40"/>
      <c r="I6741" s="40"/>
      <c r="J6741" s="40"/>
      <c r="K6741" s="40"/>
      <c r="L6741" s="40"/>
      <c r="M6741" s="40"/>
    </row>
    <row r="6742" spans="1:13" ht="15.75" customHeight="1" x14ac:dyDescent="0.15">
      <c r="A6742" s="45"/>
      <c r="B6742" s="35"/>
      <c r="C6742" s="40"/>
      <c r="D6742" s="192" t="s">
        <v>14089</v>
      </c>
      <c r="E6742" s="193" t="s">
        <v>14090</v>
      </c>
      <c r="F6742" s="40"/>
      <c r="G6742" s="40"/>
      <c r="H6742" s="40"/>
      <c r="I6742" s="40"/>
      <c r="J6742" s="40"/>
      <c r="K6742" s="40"/>
      <c r="L6742" s="40"/>
      <c r="M6742" s="40"/>
    </row>
    <row r="6743" spans="1:13" ht="15.75" customHeight="1" x14ac:dyDescent="0.15">
      <c r="A6743" s="45"/>
      <c r="B6743" s="35"/>
      <c r="C6743" s="40"/>
      <c r="D6743" s="192" t="s">
        <v>14091</v>
      </c>
      <c r="E6743" s="193" t="s">
        <v>14092</v>
      </c>
      <c r="F6743" s="40"/>
      <c r="G6743" s="40"/>
      <c r="H6743" s="40"/>
      <c r="I6743" s="40"/>
      <c r="J6743" s="40"/>
      <c r="K6743" s="40"/>
      <c r="L6743" s="40"/>
      <c r="M6743" s="40"/>
    </row>
    <row r="6744" spans="1:13" ht="15.75" customHeight="1" x14ac:dyDescent="0.15">
      <c r="A6744" s="45"/>
      <c r="B6744" s="35"/>
      <c r="C6744" s="40"/>
      <c r="D6744" s="192" t="s">
        <v>14093</v>
      </c>
      <c r="E6744" s="193" t="s">
        <v>14094</v>
      </c>
      <c r="F6744" s="40"/>
      <c r="G6744" s="40"/>
      <c r="H6744" s="40"/>
      <c r="I6744" s="40"/>
      <c r="J6744" s="40"/>
      <c r="K6744" s="40"/>
      <c r="L6744" s="40"/>
      <c r="M6744" s="40"/>
    </row>
    <row r="6745" spans="1:13" ht="15.75" customHeight="1" x14ac:dyDescent="0.15">
      <c r="A6745" s="45"/>
      <c r="B6745" s="35"/>
      <c r="C6745" s="40"/>
      <c r="D6745" s="192" t="s">
        <v>14095</v>
      </c>
      <c r="E6745" s="193" t="s">
        <v>14096</v>
      </c>
      <c r="F6745" s="40"/>
      <c r="G6745" s="40"/>
      <c r="H6745" s="40"/>
      <c r="I6745" s="40"/>
      <c r="J6745" s="40"/>
      <c r="K6745" s="40"/>
      <c r="L6745" s="40"/>
      <c r="M6745" s="40"/>
    </row>
    <row r="6746" spans="1:13" ht="15.75" customHeight="1" x14ac:dyDescent="0.15">
      <c r="A6746" s="45"/>
      <c r="B6746" s="35"/>
      <c r="C6746" s="40"/>
      <c r="D6746" s="192" t="s">
        <v>14097</v>
      </c>
      <c r="E6746" s="193" t="s">
        <v>14098</v>
      </c>
      <c r="F6746" s="40"/>
      <c r="G6746" s="40"/>
      <c r="H6746" s="40"/>
      <c r="I6746" s="40"/>
      <c r="J6746" s="40"/>
      <c r="K6746" s="40"/>
      <c r="L6746" s="40"/>
      <c r="M6746" s="40"/>
    </row>
    <row r="6747" spans="1:13" ht="15.75" customHeight="1" x14ac:dyDescent="0.15">
      <c r="A6747" s="45"/>
      <c r="B6747" s="35"/>
      <c r="C6747" s="40"/>
      <c r="D6747" s="192" t="s">
        <v>14099</v>
      </c>
      <c r="E6747" s="193" t="s">
        <v>14100</v>
      </c>
      <c r="F6747" s="40"/>
      <c r="G6747" s="40"/>
      <c r="H6747" s="40"/>
      <c r="I6747" s="40"/>
      <c r="J6747" s="40"/>
      <c r="K6747" s="40"/>
      <c r="L6747" s="40"/>
      <c r="M6747" s="40"/>
    </row>
    <row r="6748" spans="1:13" ht="15.75" customHeight="1" x14ac:dyDescent="0.15">
      <c r="A6748" s="45"/>
      <c r="B6748" s="35"/>
      <c r="C6748" s="40"/>
      <c r="D6748" s="192" t="s">
        <v>14101</v>
      </c>
      <c r="E6748" s="193" t="s">
        <v>14102</v>
      </c>
      <c r="F6748" s="40"/>
      <c r="G6748" s="40"/>
      <c r="H6748" s="40"/>
      <c r="I6748" s="40"/>
      <c r="J6748" s="40"/>
      <c r="K6748" s="40"/>
      <c r="L6748" s="40"/>
      <c r="M6748" s="40"/>
    </row>
    <row r="6749" spans="1:13" ht="15.75" customHeight="1" x14ac:dyDescent="0.15">
      <c r="A6749" s="45"/>
      <c r="B6749" s="35"/>
      <c r="C6749" s="40"/>
      <c r="D6749" s="192" t="s">
        <v>14103</v>
      </c>
      <c r="E6749" s="193" t="s">
        <v>14104</v>
      </c>
      <c r="F6749" s="40"/>
      <c r="G6749" s="40"/>
      <c r="H6749" s="40"/>
      <c r="I6749" s="40"/>
      <c r="J6749" s="40"/>
      <c r="K6749" s="40"/>
      <c r="L6749" s="40"/>
      <c r="M6749" s="40"/>
    </row>
    <row r="6750" spans="1:13" ht="15.75" customHeight="1" x14ac:dyDescent="0.15">
      <c r="A6750" s="45"/>
      <c r="B6750" s="35"/>
      <c r="C6750" s="40"/>
      <c r="D6750" s="192" t="s">
        <v>14105</v>
      </c>
      <c r="E6750" s="193" t="s">
        <v>14106</v>
      </c>
      <c r="F6750" s="40"/>
      <c r="G6750" s="40"/>
      <c r="H6750" s="40"/>
      <c r="I6750" s="40"/>
      <c r="J6750" s="40"/>
      <c r="K6750" s="40"/>
      <c r="L6750" s="40"/>
      <c r="M6750" s="40"/>
    </row>
    <row r="6751" spans="1:13" ht="15.75" customHeight="1" x14ac:dyDescent="0.15">
      <c r="A6751" s="45"/>
      <c r="B6751" s="35"/>
      <c r="C6751" s="40"/>
      <c r="D6751" s="192" t="s">
        <v>14107</v>
      </c>
      <c r="E6751" s="193" t="s">
        <v>14108</v>
      </c>
      <c r="F6751" s="40"/>
      <c r="G6751" s="40"/>
      <c r="H6751" s="40"/>
      <c r="I6751" s="40"/>
      <c r="J6751" s="40"/>
      <c r="K6751" s="40"/>
      <c r="L6751" s="40"/>
      <c r="M6751" s="40"/>
    </row>
    <row r="6752" spans="1:13" ht="15.75" customHeight="1" x14ac:dyDescent="0.15">
      <c r="A6752" s="45"/>
      <c r="B6752" s="35"/>
      <c r="C6752" s="40"/>
      <c r="D6752" s="192" t="s">
        <v>14109</v>
      </c>
      <c r="E6752" s="193" t="s">
        <v>14110</v>
      </c>
      <c r="F6752" s="40"/>
      <c r="G6752" s="40"/>
      <c r="H6752" s="40"/>
      <c r="I6752" s="40"/>
      <c r="J6752" s="40"/>
      <c r="K6752" s="40"/>
      <c r="L6752" s="40"/>
      <c r="M6752" s="40"/>
    </row>
    <row r="6753" spans="1:13" ht="15.75" customHeight="1" x14ac:dyDescent="0.15">
      <c r="A6753" s="45"/>
      <c r="B6753" s="35"/>
      <c r="C6753" s="40"/>
      <c r="D6753" s="192" t="s">
        <v>14111</v>
      </c>
      <c r="E6753" s="193" t="s">
        <v>14112</v>
      </c>
      <c r="F6753" s="40"/>
      <c r="G6753" s="40"/>
      <c r="H6753" s="40"/>
      <c r="I6753" s="40"/>
      <c r="J6753" s="40"/>
      <c r="K6753" s="40"/>
      <c r="L6753" s="40"/>
      <c r="M6753" s="40"/>
    </row>
    <row r="6754" spans="1:13" ht="15.75" customHeight="1" x14ac:dyDescent="0.15">
      <c r="A6754" s="45"/>
      <c r="B6754" s="35"/>
      <c r="C6754" s="40"/>
      <c r="D6754" s="192" t="s">
        <v>14113</v>
      </c>
      <c r="E6754" s="193" t="s">
        <v>14114</v>
      </c>
      <c r="F6754" s="40"/>
      <c r="G6754" s="40"/>
      <c r="H6754" s="40"/>
      <c r="I6754" s="40"/>
      <c r="J6754" s="40"/>
      <c r="K6754" s="40"/>
      <c r="L6754" s="40"/>
      <c r="M6754" s="40"/>
    </row>
    <row r="6755" spans="1:13" ht="15.75" customHeight="1" x14ac:dyDescent="0.15">
      <c r="A6755" s="45"/>
      <c r="B6755" s="35"/>
      <c r="C6755" s="40"/>
      <c r="D6755" s="192" t="s">
        <v>14115</v>
      </c>
      <c r="E6755" s="193" t="s">
        <v>14116</v>
      </c>
      <c r="F6755" s="40"/>
      <c r="G6755" s="40"/>
      <c r="H6755" s="40"/>
      <c r="I6755" s="40"/>
      <c r="J6755" s="40"/>
      <c r="K6755" s="40"/>
      <c r="L6755" s="40"/>
      <c r="M6755" s="40"/>
    </row>
    <row r="6756" spans="1:13" ht="15.75" customHeight="1" x14ac:dyDescent="0.15">
      <c r="A6756" s="45"/>
      <c r="B6756" s="35"/>
      <c r="C6756" s="40"/>
      <c r="D6756" s="192" t="s">
        <v>14117</v>
      </c>
      <c r="E6756" s="193" t="s">
        <v>14118</v>
      </c>
      <c r="F6756" s="40"/>
      <c r="G6756" s="40"/>
      <c r="H6756" s="40"/>
      <c r="I6756" s="40"/>
      <c r="J6756" s="40"/>
      <c r="K6756" s="40"/>
      <c r="L6756" s="40"/>
      <c r="M6756" s="40"/>
    </row>
    <row r="6757" spans="1:13" ht="15.75" customHeight="1" x14ac:dyDescent="0.15">
      <c r="A6757" s="45"/>
      <c r="B6757" s="35"/>
      <c r="C6757" s="40"/>
      <c r="D6757" s="192" t="s">
        <v>14119</v>
      </c>
      <c r="E6757" s="193" t="s">
        <v>14120</v>
      </c>
      <c r="F6757" s="40"/>
      <c r="G6757" s="40"/>
      <c r="H6757" s="40"/>
      <c r="I6757" s="40"/>
      <c r="J6757" s="40"/>
      <c r="K6757" s="40"/>
      <c r="L6757" s="40"/>
      <c r="M6757" s="40"/>
    </row>
    <row r="6758" spans="1:13" ht="15.75" customHeight="1" x14ac:dyDescent="0.15">
      <c r="A6758" s="45"/>
      <c r="B6758" s="35"/>
      <c r="C6758" s="40"/>
      <c r="D6758" s="192" t="s">
        <v>14121</v>
      </c>
      <c r="E6758" s="193" t="s">
        <v>14122</v>
      </c>
      <c r="F6758" s="40"/>
      <c r="G6758" s="40"/>
      <c r="H6758" s="40"/>
      <c r="I6758" s="40"/>
      <c r="J6758" s="40"/>
      <c r="K6758" s="40"/>
      <c r="L6758" s="40"/>
      <c r="M6758" s="40"/>
    </row>
    <row r="6759" spans="1:13" ht="15.75" customHeight="1" x14ac:dyDescent="0.15">
      <c r="A6759" s="45"/>
      <c r="B6759" s="35"/>
      <c r="C6759" s="40"/>
      <c r="D6759" s="192" t="s">
        <v>14123</v>
      </c>
      <c r="E6759" s="193" t="s">
        <v>14124</v>
      </c>
      <c r="F6759" s="40"/>
      <c r="G6759" s="40"/>
      <c r="H6759" s="40"/>
      <c r="I6759" s="40"/>
      <c r="J6759" s="40"/>
      <c r="K6759" s="40"/>
      <c r="L6759" s="40"/>
      <c r="M6759" s="40"/>
    </row>
    <row r="6760" spans="1:13" ht="15.75" customHeight="1" x14ac:dyDescent="0.15">
      <c r="A6760" s="45"/>
      <c r="B6760" s="35"/>
      <c r="C6760" s="40"/>
      <c r="D6760" s="192" t="s">
        <v>14125</v>
      </c>
      <c r="E6760" s="193" t="s">
        <v>14126</v>
      </c>
      <c r="F6760" s="40"/>
      <c r="G6760" s="40"/>
      <c r="H6760" s="40"/>
      <c r="I6760" s="40"/>
      <c r="J6760" s="40"/>
      <c r="K6760" s="40"/>
      <c r="L6760" s="40"/>
      <c r="M6760" s="40"/>
    </row>
    <row r="6761" spans="1:13" ht="15.75" customHeight="1" x14ac:dyDescent="0.15">
      <c r="A6761" s="45"/>
      <c r="B6761" s="35"/>
      <c r="C6761" s="40"/>
      <c r="D6761" s="192" t="s">
        <v>13213</v>
      </c>
      <c r="E6761" s="193" t="s">
        <v>14127</v>
      </c>
      <c r="F6761" s="40"/>
      <c r="G6761" s="40"/>
      <c r="H6761" s="40"/>
      <c r="I6761" s="40"/>
      <c r="J6761" s="40"/>
      <c r="K6761" s="40"/>
      <c r="L6761" s="40"/>
      <c r="M6761" s="40"/>
    </row>
    <row r="6762" spans="1:13" ht="15.75" customHeight="1" x14ac:dyDescent="0.15">
      <c r="A6762" s="45"/>
      <c r="B6762" s="35"/>
      <c r="C6762" s="40"/>
      <c r="D6762" s="192" t="s">
        <v>14128</v>
      </c>
      <c r="E6762" s="193" t="s">
        <v>14129</v>
      </c>
      <c r="F6762" s="40"/>
      <c r="G6762" s="40"/>
      <c r="H6762" s="40"/>
      <c r="I6762" s="40"/>
      <c r="J6762" s="40"/>
      <c r="K6762" s="40"/>
      <c r="L6762" s="40"/>
      <c r="M6762" s="40"/>
    </row>
    <row r="6763" spans="1:13" ht="15.75" customHeight="1" x14ac:dyDescent="0.15">
      <c r="A6763" s="45"/>
      <c r="B6763" s="35"/>
      <c r="C6763" s="40"/>
      <c r="D6763" s="192" t="s">
        <v>14130</v>
      </c>
      <c r="E6763" s="193" t="s">
        <v>14131</v>
      </c>
      <c r="F6763" s="40"/>
      <c r="G6763" s="40"/>
      <c r="H6763" s="40"/>
      <c r="I6763" s="40"/>
      <c r="J6763" s="40"/>
      <c r="K6763" s="40"/>
      <c r="L6763" s="40"/>
      <c r="M6763" s="40"/>
    </row>
    <row r="6764" spans="1:13" ht="15.75" customHeight="1" x14ac:dyDescent="0.15">
      <c r="A6764" s="45"/>
      <c r="B6764" s="35"/>
      <c r="C6764" s="40"/>
      <c r="D6764" s="192" t="s">
        <v>14132</v>
      </c>
      <c r="E6764" s="193" t="s">
        <v>14133</v>
      </c>
      <c r="F6764" s="40"/>
      <c r="G6764" s="40"/>
      <c r="H6764" s="40"/>
      <c r="I6764" s="40"/>
      <c r="J6764" s="40"/>
      <c r="K6764" s="40"/>
      <c r="L6764" s="40"/>
      <c r="M6764" s="40"/>
    </row>
    <row r="6765" spans="1:13" ht="15.75" customHeight="1" x14ac:dyDescent="0.15">
      <c r="A6765" s="45"/>
      <c r="B6765" s="35"/>
      <c r="C6765" s="40"/>
      <c r="D6765" s="192" t="s">
        <v>14134</v>
      </c>
      <c r="E6765" s="193" t="s">
        <v>14135</v>
      </c>
      <c r="F6765" s="40"/>
      <c r="G6765" s="40"/>
      <c r="H6765" s="40"/>
      <c r="I6765" s="40"/>
      <c r="J6765" s="40"/>
      <c r="K6765" s="40"/>
      <c r="L6765" s="40"/>
      <c r="M6765" s="40"/>
    </row>
    <row r="6766" spans="1:13" ht="15.75" customHeight="1" x14ac:dyDescent="0.15">
      <c r="A6766" s="45"/>
      <c r="B6766" s="35"/>
      <c r="C6766" s="40"/>
      <c r="D6766" s="192" t="s">
        <v>14136</v>
      </c>
      <c r="E6766" s="193" t="s">
        <v>14137</v>
      </c>
      <c r="F6766" s="40"/>
      <c r="G6766" s="40"/>
      <c r="H6766" s="40"/>
      <c r="I6766" s="40"/>
      <c r="J6766" s="40"/>
      <c r="K6766" s="40"/>
      <c r="L6766" s="40"/>
      <c r="M6766" s="40"/>
    </row>
    <row r="6767" spans="1:13" ht="15.75" customHeight="1" x14ac:dyDescent="0.15">
      <c r="A6767" s="45"/>
      <c r="B6767" s="35"/>
      <c r="C6767" s="40"/>
      <c r="D6767" s="192" t="s">
        <v>14138</v>
      </c>
      <c r="E6767" s="193" t="s">
        <v>14139</v>
      </c>
      <c r="F6767" s="40"/>
      <c r="G6767" s="40"/>
      <c r="H6767" s="40"/>
      <c r="I6767" s="40"/>
      <c r="J6767" s="40"/>
      <c r="K6767" s="40"/>
      <c r="L6767" s="40"/>
      <c r="M6767" s="40"/>
    </row>
    <row r="6768" spans="1:13" ht="15.75" customHeight="1" x14ac:dyDescent="0.15">
      <c r="A6768" s="45"/>
      <c r="B6768" s="35"/>
      <c r="C6768" s="40"/>
      <c r="D6768" s="192" t="s">
        <v>14140</v>
      </c>
      <c r="E6768" s="193" t="s">
        <v>14141</v>
      </c>
      <c r="F6768" s="40"/>
      <c r="G6768" s="40"/>
      <c r="H6768" s="40"/>
      <c r="I6768" s="40"/>
      <c r="J6768" s="40"/>
      <c r="K6768" s="40"/>
      <c r="L6768" s="40"/>
      <c r="M6768" s="40"/>
    </row>
    <row r="6769" spans="1:13" ht="15.75" customHeight="1" x14ac:dyDescent="0.15">
      <c r="A6769" s="45"/>
      <c r="B6769" s="35"/>
      <c r="C6769" s="40"/>
      <c r="D6769" s="192" t="s">
        <v>14142</v>
      </c>
      <c r="E6769" s="193" t="s">
        <v>14143</v>
      </c>
      <c r="F6769" s="40"/>
      <c r="G6769" s="40"/>
      <c r="H6769" s="40"/>
      <c r="I6769" s="40"/>
      <c r="J6769" s="40"/>
      <c r="K6769" s="40"/>
      <c r="L6769" s="40"/>
      <c r="M6769" s="40"/>
    </row>
    <row r="6770" spans="1:13" ht="15.75" customHeight="1" x14ac:dyDescent="0.15">
      <c r="A6770" s="45"/>
      <c r="B6770" s="35"/>
      <c r="C6770" s="40"/>
      <c r="D6770" s="192" t="s">
        <v>14144</v>
      </c>
      <c r="E6770" s="193" t="s">
        <v>14145</v>
      </c>
      <c r="F6770" s="40"/>
      <c r="G6770" s="40"/>
      <c r="H6770" s="40"/>
      <c r="I6770" s="40"/>
      <c r="J6770" s="40"/>
      <c r="K6770" s="40"/>
      <c r="L6770" s="40"/>
      <c r="M6770" s="40"/>
    </row>
    <row r="6771" spans="1:13" ht="15.75" customHeight="1" x14ac:dyDescent="0.15">
      <c r="A6771" s="45"/>
      <c r="B6771" s="35"/>
      <c r="C6771" s="40"/>
      <c r="D6771" s="192" t="s">
        <v>14146</v>
      </c>
      <c r="E6771" s="193" t="s">
        <v>14147</v>
      </c>
      <c r="F6771" s="40"/>
      <c r="G6771" s="40"/>
      <c r="H6771" s="40"/>
      <c r="I6771" s="40"/>
      <c r="J6771" s="40"/>
      <c r="K6771" s="40"/>
      <c r="L6771" s="40"/>
      <c r="M6771" s="40"/>
    </row>
    <row r="6772" spans="1:13" ht="15.75" customHeight="1" x14ac:dyDescent="0.15">
      <c r="A6772" s="45"/>
      <c r="B6772" s="35"/>
      <c r="C6772" s="40"/>
      <c r="D6772" s="192" t="s">
        <v>14148</v>
      </c>
      <c r="E6772" s="193" t="s">
        <v>14149</v>
      </c>
      <c r="F6772" s="40"/>
      <c r="G6772" s="40"/>
      <c r="H6772" s="40"/>
      <c r="I6772" s="40"/>
      <c r="J6772" s="40"/>
      <c r="K6772" s="40"/>
      <c r="L6772" s="40"/>
      <c r="M6772" s="40"/>
    </row>
    <row r="6773" spans="1:13" ht="15.75" customHeight="1" x14ac:dyDescent="0.15">
      <c r="A6773" s="45"/>
      <c r="B6773" s="35"/>
      <c r="C6773" s="40"/>
      <c r="D6773" s="192" t="s">
        <v>14150</v>
      </c>
      <c r="E6773" s="193" t="s">
        <v>14151</v>
      </c>
      <c r="F6773" s="40"/>
      <c r="G6773" s="40"/>
      <c r="H6773" s="40"/>
      <c r="I6773" s="40"/>
      <c r="J6773" s="40"/>
      <c r="K6773" s="40"/>
      <c r="L6773" s="40"/>
      <c r="M6773" s="40"/>
    </row>
    <row r="6774" spans="1:13" ht="15.75" customHeight="1" x14ac:dyDescent="0.15">
      <c r="A6774" s="45"/>
      <c r="B6774" s="35"/>
      <c r="C6774" s="40"/>
      <c r="D6774" s="192" t="s">
        <v>14152</v>
      </c>
      <c r="E6774" s="193" t="s">
        <v>14153</v>
      </c>
      <c r="F6774" s="40"/>
      <c r="G6774" s="40"/>
      <c r="H6774" s="40"/>
      <c r="I6774" s="40"/>
      <c r="J6774" s="40"/>
      <c r="K6774" s="40"/>
      <c r="L6774" s="40"/>
      <c r="M6774" s="40"/>
    </row>
    <row r="6775" spans="1:13" ht="15.75" customHeight="1" x14ac:dyDescent="0.15">
      <c r="A6775" s="45"/>
      <c r="B6775" s="35"/>
      <c r="C6775" s="40"/>
      <c r="D6775" s="192" t="s">
        <v>14154</v>
      </c>
      <c r="E6775" s="193" t="s">
        <v>14155</v>
      </c>
      <c r="F6775" s="40"/>
      <c r="G6775" s="40"/>
      <c r="H6775" s="40"/>
      <c r="I6775" s="40"/>
      <c r="J6775" s="40"/>
      <c r="K6775" s="40"/>
      <c r="L6775" s="40"/>
      <c r="M6775" s="40"/>
    </row>
    <row r="6776" spans="1:13" ht="15.75" customHeight="1" x14ac:dyDescent="0.15">
      <c r="A6776" s="45"/>
      <c r="B6776" s="35"/>
      <c r="C6776" s="40"/>
      <c r="D6776" s="192" t="s">
        <v>14156</v>
      </c>
      <c r="E6776" s="193" t="s">
        <v>14157</v>
      </c>
      <c r="F6776" s="40"/>
      <c r="G6776" s="40"/>
      <c r="H6776" s="40"/>
      <c r="I6776" s="40"/>
      <c r="J6776" s="40"/>
      <c r="K6776" s="40"/>
      <c r="L6776" s="40"/>
      <c r="M6776" s="40"/>
    </row>
    <row r="6777" spans="1:13" ht="15.75" customHeight="1" x14ac:dyDescent="0.15">
      <c r="A6777" s="45"/>
      <c r="B6777" s="35"/>
      <c r="C6777" s="40"/>
      <c r="D6777" s="192" t="s">
        <v>14158</v>
      </c>
      <c r="E6777" s="193" t="s">
        <v>14159</v>
      </c>
      <c r="F6777" s="40"/>
      <c r="G6777" s="40"/>
      <c r="H6777" s="40"/>
      <c r="I6777" s="40"/>
      <c r="J6777" s="40"/>
      <c r="K6777" s="40"/>
      <c r="L6777" s="40"/>
      <c r="M6777" s="40"/>
    </row>
    <row r="6778" spans="1:13" ht="15.75" customHeight="1" x14ac:dyDescent="0.15">
      <c r="A6778" s="45"/>
      <c r="B6778" s="35"/>
      <c r="C6778" s="40"/>
      <c r="D6778" s="192" t="s">
        <v>14160</v>
      </c>
      <c r="E6778" s="193" t="s">
        <v>14161</v>
      </c>
      <c r="F6778" s="40"/>
      <c r="G6778" s="40"/>
      <c r="H6778" s="40"/>
      <c r="I6778" s="40"/>
      <c r="J6778" s="40"/>
      <c r="K6778" s="40"/>
      <c r="L6778" s="40"/>
      <c r="M6778" s="40"/>
    </row>
    <row r="6779" spans="1:13" ht="15.75" customHeight="1" x14ac:dyDescent="0.15">
      <c r="A6779" s="45"/>
      <c r="B6779" s="35"/>
      <c r="C6779" s="40"/>
      <c r="D6779" s="192" t="s">
        <v>14162</v>
      </c>
      <c r="E6779" s="193" t="s">
        <v>14163</v>
      </c>
      <c r="F6779" s="40"/>
      <c r="G6779" s="40"/>
      <c r="H6779" s="40"/>
      <c r="I6779" s="40"/>
      <c r="J6779" s="40"/>
      <c r="K6779" s="40"/>
      <c r="L6779" s="40"/>
      <c r="M6779" s="40"/>
    </row>
    <row r="6780" spans="1:13" ht="15.75" customHeight="1" x14ac:dyDescent="0.15">
      <c r="A6780" s="45"/>
      <c r="B6780" s="35"/>
      <c r="C6780" s="40"/>
      <c r="D6780" s="192" t="s">
        <v>14164</v>
      </c>
      <c r="E6780" s="193" t="s">
        <v>14165</v>
      </c>
      <c r="F6780" s="40"/>
      <c r="G6780" s="40"/>
      <c r="H6780" s="40"/>
      <c r="I6780" s="40"/>
      <c r="J6780" s="40"/>
      <c r="K6780" s="40"/>
      <c r="L6780" s="40"/>
      <c r="M6780" s="40"/>
    </row>
    <row r="6781" spans="1:13" ht="15.75" customHeight="1" x14ac:dyDescent="0.15">
      <c r="A6781" s="45"/>
      <c r="B6781" s="35"/>
      <c r="C6781" s="40"/>
      <c r="D6781" s="192" t="s">
        <v>14166</v>
      </c>
      <c r="E6781" s="193" t="s">
        <v>14167</v>
      </c>
      <c r="F6781" s="40"/>
      <c r="G6781" s="40"/>
      <c r="H6781" s="40"/>
      <c r="I6781" s="40"/>
      <c r="J6781" s="40"/>
      <c r="K6781" s="40"/>
      <c r="L6781" s="40"/>
      <c r="M6781" s="40"/>
    </row>
    <row r="6782" spans="1:13" ht="15.75" customHeight="1" x14ac:dyDescent="0.15">
      <c r="A6782" s="45"/>
      <c r="B6782" s="35"/>
      <c r="C6782" s="40"/>
      <c r="D6782" s="192" t="s">
        <v>14168</v>
      </c>
      <c r="E6782" s="193" t="s">
        <v>14169</v>
      </c>
      <c r="F6782" s="40"/>
      <c r="G6782" s="40"/>
      <c r="H6782" s="40"/>
      <c r="I6782" s="40"/>
      <c r="J6782" s="40"/>
      <c r="K6782" s="40"/>
      <c r="L6782" s="40"/>
      <c r="M6782" s="40"/>
    </row>
    <row r="6783" spans="1:13" ht="15.75" customHeight="1" x14ac:dyDescent="0.15">
      <c r="A6783" s="45"/>
      <c r="B6783" s="35"/>
      <c r="C6783" s="40"/>
      <c r="D6783" s="192" t="s">
        <v>14170</v>
      </c>
      <c r="E6783" s="193" t="s">
        <v>14171</v>
      </c>
      <c r="F6783" s="40"/>
      <c r="G6783" s="40"/>
      <c r="H6783" s="40"/>
      <c r="I6783" s="40"/>
      <c r="J6783" s="40"/>
      <c r="K6783" s="40"/>
      <c r="L6783" s="40"/>
      <c r="M6783" s="40"/>
    </row>
    <row r="6784" spans="1:13" ht="15.75" customHeight="1" x14ac:dyDescent="0.15">
      <c r="A6784" s="45"/>
      <c r="B6784" s="35"/>
      <c r="C6784" s="40"/>
      <c r="D6784" s="192" t="s">
        <v>14172</v>
      </c>
      <c r="E6784" s="193" t="s">
        <v>14173</v>
      </c>
      <c r="F6784" s="40"/>
      <c r="G6784" s="40"/>
      <c r="H6784" s="40"/>
      <c r="I6784" s="40"/>
      <c r="J6784" s="40"/>
      <c r="K6784" s="40"/>
      <c r="L6784" s="40"/>
      <c r="M6784" s="40"/>
    </row>
    <row r="6785" spans="1:13" ht="15.75" customHeight="1" x14ac:dyDescent="0.15">
      <c r="A6785" s="45"/>
      <c r="B6785" s="35"/>
      <c r="C6785" s="40"/>
      <c r="D6785" s="192" t="s">
        <v>14174</v>
      </c>
      <c r="E6785" s="193" t="s">
        <v>14175</v>
      </c>
      <c r="F6785" s="40"/>
      <c r="G6785" s="40"/>
      <c r="H6785" s="40"/>
      <c r="I6785" s="40"/>
      <c r="J6785" s="40"/>
      <c r="K6785" s="40"/>
      <c r="L6785" s="40"/>
      <c r="M6785" s="40"/>
    </row>
    <row r="6786" spans="1:13" ht="15.75" customHeight="1" x14ac:dyDescent="0.15">
      <c r="A6786" s="45"/>
      <c r="B6786" s="35"/>
      <c r="C6786" s="40"/>
      <c r="D6786" s="192" t="s">
        <v>14176</v>
      </c>
      <c r="E6786" s="193" t="s">
        <v>14177</v>
      </c>
      <c r="F6786" s="40"/>
      <c r="G6786" s="40"/>
      <c r="H6786" s="40"/>
      <c r="I6786" s="40"/>
      <c r="J6786" s="40"/>
      <c r="K6786" s="40"/>
      <c r="L6786" s="40"/>
      <c r="M6786" s="40"/>
    </row>
    <row r="6787" spans="1:13" ht="15.75" customHeight="1" x14ac:dyDescent="0.15">
      <c r="A6787" s="45"/>
      <c r="B6787" s="35"/>
      <c r="C6787" s="40"/>
      <c r="D6787" s="192" t="s">
        <v>14178</v>
      </c>
      <c r="E6787" s="193" t="s">
        <v>14179</v>
      </c>
      <c r="F6787" s="40"/>
      <c r="G6787" s="40"/>
      <c r="H6787" s="40"/>
      <c r="I6787" s="40"/>
      <c r="J6787" s="40"/>
      <c r="K6787" s="40"/>
      <c r="L6787" s="40"/>
      <c r="M6787" s="40"/>
    </row>
    <row r="6788" spans="1:13" ht="15.75" customHeight="1" x14ac:dyDescent="0.15">
      <c r="A6788" s="45"/>
      <c r="B6788" s="35"/>
      <c r="C6788" s="40"/>
      <c r="D6788" s="192" t="s">
        <v>14180</v>
      </c>
      <c r="E6788" s="193" t="s">
        <v>14181</v>
      </c>
      <c r="F6788" s="40"/>
      <c r="G6788" s="40"/>
      <c r="H6788" s="40"/>
      <c r="I6788" s="40"/>
      <c r="J6788" s="40"/>
      <c r="K6788" s="40"/>
      <c r="L6788" s="40"/>
      <c r="M6788" s="40"/>
    </row>
    <row r="6789" spans="1:13" ht="15.75" customHeight="1" x14ac:dyDescent="0.15">
      <c r="A6789" s="45"/>
      <c r="B6789" s="35"/>
      <c r="C6789" s="40"/>
      <c r="D6789" s="192" t="s">
        <v>14182</v>
      </c>
      <c r="E6789" s="193" t="s">
        <v>14183</v>
      </c>
      <c r="F6789" s="40"/>
      <c r="G6789" s="40"/>
      <c r="H6789" s="40"/>
      <c r="I6789" s="40"/>
      <c r="J6789" s="40"/>
      <c r="K6789" s="40"/>
      <c r="L6789" s="40"/>
      <c r="M6789" s="40"/>
    </row>
    <row r="6790" spans="1:13" ht="15.75" customHeight="1" x14ac:dyDescent="0.15">
      <c r="A6790" s="45"/>
      <c r="B6790" s="35"/>
      <c r="C6790" s="40"/>
      <c r="D6790" s="192" t="s">
        <v>14184</v>
      </c>
      <c r="E6790" s="193" t="s">
        <v>14185</v>
      </c>
      <c r="F6790" s="40"/>
      <c r="G6790" s="40"/>
      <c r="H6790" s="40"/>
      <c r="I6790" s="40"/>
      <c r="J6790" s="40"/>
      <c r="K6790" s="40"/>
      <c r="L6790" s="40"/>
      <c r="M6790" s="40"/>
    </row>
    <row r="6791" spans="1:13" ht="15.75" customHeight="1" x14ac:dyDescent="0.15">
      <c r="A6791" s="45"/>
      <c r="B6791" s="35"/>
      <c r="C6791" s="40"/>
      <c r="D6791" s="192" t="s">
        <v>14186</v>
      </c>
      <c r="E6791" s="193" t="s">
        <v>14187</v>
      </c>
      <c r="F6791" s="40"/>
      <c r="G6791" s="40"/>
      <c r="H6791" s="40"/>
      <c r="I6791" s="40"/>
      <c r="J6791" s="40"/>
      <c r="K6791" s="40"/>
      <c r="L6791" s="40"/>
      <c r="M6791" s="40"/>
    </row>
    <row r="6792" spans="1:13" ht="15.75" customHeight="1" x14ac:dyDescent="0.15">
      <c r="A6792" s="45"/>
      <c r="B6792" s="35"/>
      <c r="C6792" s="40"/>
      <c r="D6792" s="192" t="s">
        <v>14188</v>
      </c>
      <c r="E6792" s="193" t="s">
        <v>14189</v>
      </c>
      <c r="F6792" s="40"/>
      <c r="G6792" s="40"/>
      <c r="H6792" s="40"/>
      <c r="I6792" s="40"/>
      <c r="J6792" s="40"/>
      <c r="K6792" s="40"/>
      <c r="L6792" s="40"/>
      <c r="M6792" s="40"/>
    </row>
    <row r="6793" spans="1:13" ht="15.75" customHeight="1" x14ac:dyDescent="0.15">
      <c r="A6793" s="45"/>
      <c r="B6793" s="35"/>
      <c r="C6793" s="40"/>
      <c r="D6793" s="192" t="s">
        <v>14190</v>
      </c>
      <c r="E6793" s="193" t="s">
        <v>14191</v>
      </c>
      <c r="F6793" s="40"/>
      <c r="G6793" s="40"/>
      <c r="H6793" s="40"/>
      <c r="I6793" s="40"/>
      <c r="J6793" s="40"/>
      <c r="K6793" s="40"/>
      <c r="L6793" s="40"/>
      <c r="M6793" s="40"/>
    </row>
    <row r="6794" spans="1:13" ht="15.75" customHeight="1" x14ac:dyDescent="0.15">
      <c r="A6794" s="45"/>
      <c r="B6794" s="35"/>
      <c r="C6794" s="40"/>
      <c r="D6794" s="192" t="s">
        <v>14192</v>
      </c>
      <c r="E6794" s="193" t="s">
        <v>14193</v>
      </c>
      <c r="F6794" s="40"/>
      <c r="G6794" s="40"/>
      <c r="H6794" s="40"/>
      <c r="I6794" s="40"/>
      <c r="J6794" s="40"/>
      <c r="K6794" s="40"/>
      <c r="L6794" s="40"/>
      <c r="M6794" s="40"/>
    </row>
    <row r="6795" spans="1:13" ht="15.75" customHeight="1" x14ac:dyDescent="0.15">
      <c r="A6795" s="45"/>
      <c r="B6795" s="35"/>
      <c r="C6795" s="40"/>
      <c r="D6795" s="192" t="s">
        <v>14194</v>
      </c>
      <c r="E6795" s="193" t="s">
        <v>14195</v>
      </c>
      <c r="F6795" s="40"/>
      <c r="G6795" s="40"/>
      <c r="H6795" s="40"/>
      <c r="I6795" s="40"/>
      <c r="J6795" s="40"/>
      <c r="K6795" s="40"/>
      <c r="L6795" s="40"/>
      <c r="M6795" s="40"/>
    </row>
    <row r="6796" spans="1:13" ht="15.75" customHeight="1" x14ac:dyDescent="0.15">
      <c r="A6796" s="45"/>
      <c r="B6796" s="35"/>
      <c r="C6796" s="40"/>
      <c r="D6796" s="192" t="s">
        <v>14196</v>
      </c>
      <c r="E6796" s="193" t="s">
        <v>14197</v>
      </c>
      <c r="F6796" s="40"/>
      <c r="G6796" s="40"/>
      <c r="H6796" s="40"/>
      <c r="I6796" s="40"/>
      <c r="J6796" s="40"/>
      <c r="K6796" s="40"/>
      <c r="L6796" s="40"/>
      <c r="M6796" s="40"/>
    </row>
    <row r="6797" spans="1:13" ht="15.75" customHeight="1" x14ac:dyDescent="0.15">
      <c r="A6797" s="45"/>
      <c r="B6797" s="35"/>
      <c r="C6797" s="40"/>
      <c r="D6797" s="192" t="s">
        <v>14198</v>
      </c>
      <c r="E6797" s="193" t="s">
        <v>14199</v>
      </c>
      <c r="F6797" s="40"/>
      <c r="G6797" s="40"/>
      <c r="H6797" s="40"/>
      <c r="I6797" s="40"/>
      <c r="J6797" s="40"/>
      <c r="K6797" s="40"/>
      <c r="L6797" s="40"/>
      <c r="M6797" s="40"/>
    </row>
    <row r="6798" spans="1:13" ht="15.75" customHeight="1" x14ac:dyDescent="0.15">
      <c r="A6798" s="45"/>
      <c r="B6798" s="35"/>
      <c r="C6798" s="40"/>
      <c r="D6798" s="192" t="s">
        <v>14200</v>
      </c>
      <c r="E6798" s="193" t="s">
        <v>14201</v>
      </c>
      <c r="F6798" s="40"/>
      <c r="G6798" s="40"/>
      <c r="H6798" s="40"/>
      <c r="I6798" s="40"/>
      <c r="J6798" s="40"/>
      <c r="K6798" s="40"/>
      <c r="L6798" s="40"/>
      <c r="M6798" s="40"/>
    </row>
    <row r="6799" spans="1:13" ht="15.75" customHeight="1" x14ac:dyDescent="0.15">
      <c r="A6799" s="45"/>
      <c r="B6799" s="35"/>
      <c r="C6799" s="40"/>
      <c r="D6799" s="192" t="s">
        <v>14202</v>
      </c>
      <c r="E6799" s="193" t="s">
        <v>14203</v>
      </c>
      <c r="F6799" s="40"/>
      <c r="G6799" s="40"/>
      <c r="H6799" s="40"/>
      <c r="I6799" s="40"/>
      <c r="J6799" s="40"/>
      <c r="K6799" s="40"/>
      <c r="L6799" s="40"/>
      <c r="M6799" s="40"/>
    </row>
    <row r="6800" spans="1:13" ht="15.75" customHeight="1" x14ac:dyDescent="0.15">
      <c r="A6800" s="45"/>
      <c r="B6800" s="35"/>
      <c r="C6800" s="40"/>
      <c r="D6800" s="192" t="s">
        <v>14204</v>
      </c>
      <c r="E6800" s="193" t="s">
        <v>14205</v>
      </c>
      <c r="F6800" s="40"/>
      <c r="G6800" s="40"/>
      <c r="H6800" s="40"/>
      <c r="I6800" s="40"/>
      <c r="J6800" s="40"/>
      <c r="K6800" s="40"/>
      <c r="L6800" s="40"/>
      <c r="M6800" s="40"/>
    </row>
    <row r="6801" spans="1:13" ht="15.75" customHeight="1" x14ac:dyDescent="0.15">
      <c r="A6801" s="45"/>
      <c r="B6801" s="35"/>
      <c r="C6801" s="40"/>
      <c r="D6801" s="192" t="s">
        <v>14206</v>
      </c>
      <c r="E6801" s="193" t="s">
        <v>14207</v>
      </c>
      <c r="F6801" s="40"/>
      <c r="G6801" s="40"/>
      <c r="H6801" s="40"/>
      <c r="I6801" s="40"/>
      <c r="J6801" s="40"/>
      <c r="K6801" s="40"/>
      <c r="L6801" s="40"/>
      <c r="M6801" s="40"/>
    </row>
    <row r="6802" spans="1:13" ht="15.75" customHeight="1" x14ac:dyDescent="0.15">
      <c r="A6802" s="45"/>
      <c r="B6802" s="35"/>
      <c r="C6802" s="40"/>
      <c r="D6802" s="192" t="s">
        <v>14208</v>
      </c>
      <c r="E6802" s="193" t="s">
        <v>14209</v>
      </c>
      <c r="F6802" s="40"/>
      <c r="G6802" s="40"/>
      <c r="H6802" s="40"/>
      <c r="I6802" s="40"/>
      <c r="J6802" s="40"/>
      <c r="K6802" s="40"/>
      <c r="L6802" s="40"/>
      <c r="M6802" s="40"/>
    </row>
    <row r="6803" spans="1:13" ht="15.75" customHeight="1" x14ac:dyDescent="0.15">
      <c r="A6803" s="45"/>
      <c r="B6803" s="35"/>
      <c r="C6803" s="40"/>
      <c r="D6803" s="192" t="s">
        <v>14210</v>
      </c>
      <c r="E6803" s="193" t="s">
        <v>14211</v>
      </c>
      <c r="F6803" s="40"/>
      <c r="G6803" s="40"/>
      <c r="H6803" s="40"/>
      <c r="I6803" s="40"/>
      <c r="J6803" s="40"/>
      <c r="K6803" s="40"/>
      <c r="L6803" s="40"/>
      <c r="M6803" s="40"/>
    </row>
    <row r="6804" spans="1:13" ht="15.75" customHeight="1" x14ac:dyDescent="0.15">
      <c r="A6804" s="45"/>
      <c r="B6804" s="35"/>
      <c r="C6804" s="40"/>
      <c r="D6804" s="192" t="s">
        <v>14212</v>
      </c>
      <c r="E6804" s="193" t="s">
        <v>14213</v>
      </c>
      <c r="F6804" s="40"/>
      <c r="G6804" s="40"/>
      <c r="H6804" s="40"/>
      <c r="I6804" s="40"/>
      <c r="J6804" s="40"/>
      <c r="K6804" s="40"/>
      <c r="L6804" s="40"/>
      <c r="M6804" s="40"/>
    </row>
    <row r="6805" spans="1:13" ht="15.75" customHeight="1" x14ac:dyDescent="0.15">
      <c r="A6805" s="45"/>
      <c r="B6805" s="35"/>
      <c r="C6805" s="40"/>
      <c r="D6805" s="192" t="s">
        <v>14214</v>
      </c>
      <c r="E6805" s="193" t="s">
        <v>14215</v>
      </c>
      <c r="F6805" s="40"/>
      <c r="G6805" s="40"/>
      <c r="H6805" s="40"/>
      <c r="I6805" s="40"/>
      <c r="J6805" s="40"/>
      <c r="K6805" s="40"/>
      <c r="L6805" s="40"/>
      <c r="M6805" s="40"/>
    </row>
    <row r="6806" spans="1:13" ht="15.75" customHeight="1" x14ac:dyDescent="0.15">
      <c r="A6806" s="45"/>
      <c r="B6806" s="35"/>
      <c r="C6806" s="40"/>
      <c r="D6806" s="192" t="s">
        <v>14216</v>
      </c>
      <c r="E6806" s="193" t="s">
        <v>14217</v>
      </c>
      <c r="F6806" s="40"/>
      <c r="G6806" s="40"/>
      <c r="H6806" s="40"/>
      <c r="I6806" s="40"/>
      <c r="J6806" s="40"/>
      <c r="K6806" s="40"/>
      <c r="L6806" s="40"/>
      <c r="M6806" s="40"/>
    </row>
    <row r="6807" spans="1:13" ht="15.75" customHeight="1" x14ac:dyDescent="0.15">
      <c r="A6807" s="45"/>
      <c r="B6807" s="35"/>
      <c r="C6807" s="40"/>
      <c r="D6807" s="192" t="s">
        <v>14218</v>
      </c>
      <c r="E6807" s="193" t="s">
        <v>14219</v>
      </c>
      <c r="F6807" s="40"/>
      <c r="G6807" s="40"/>
      <c r="H6807" s="40"/>
      <c r="I6807" s="40"/>
      <c r="J6807" s="40"/>
      <c r="K6807" s="40"/>
      <c r="L6807" s="40"/>
      <c r="M6807" s="40"/>
    </row>
    <row r="6808" spans="1:13" ht="15.75" customHeight="1" x14ac:dyDescent="0.15">
      <c r="A6808" s="45"/>
      <c r="B6808" s="35"/>
      <c r="C6808" s="40"/>
      <c r="D6808" s="192" t="s">
        <v>14220</v>
      </c>
      <c r="E6808" s="193" t="s">
        <v>14221</v>
      </c>
      <c r="F6808" s="40"/>
      <c r="G6808" s="40"/>
      <c r="H6808" s="40"/>
      <c r="I6808" s="40"/>
      <c r="J6808" s="40"/>
      <c r="K6808" s="40"/>
      <c r="L6808" s="40"/>
      <c r="M6808" s="40"/>
    </row>
    <row r="6809" spans="1:13" ht="15.75" customHeight="1" x14ac:dyDescent="0.15">
      <c r="A6809" s="45"/>
      <c r="B6809" s="35"/>
      <c r="C6809" s="40"/>
      <c r="D6809" s="192" t="s">
        <v>14222</v>
      </c>
      <c r="E6809" s="193" t="s">
        <v>14223</v>
      </c>
      <c r="F6809" s="40"/>
      <c r="G6809" s="40"/>
      <c r="H6809" s="40"/>
      <c r="I6809" s="40"/>
      <c r="J6809" s="40"/>
      <c r="K6809" s="40"/>
      <c r="L6809" s="40"/>
      <c r="M6809" s="40"/>
    </row>
    <row r="6810" spans="1:13" ht="15.75" customHeight="1" x14ac:dyDescent="0.15">
      <c r="A6810" s="45"/>
      <c r="B6810" s="35"/>
      <c r="C6810" s="40"/>
      <c r="D6810" s="192" t="s">
        <v>13638</v>
      </c>
      <c r="E6810" s="193" t="s">
        <v>14224</v>
      </c>
      <c r="F6810" s="40"/>
      <c r="G6810" s="40"/>
      <c r="H6810" s="40"/>
      <c r="I6810" s="40"/>
      <c r="J6810" s="40"/>
      <c r="K6810" s="40"/>
      <c r="L6810" s="40"/>
      <c r="M6810" s="40"/>
    </row>
    <row r="6811" spans="1:13" ht="15.75" customHeight="1" x14ac:dyDescent="0.15">
      <c r="A6811" s="45"/>
      <c r="B6811" s="35"/>
      <c r="C6811" s="40"/>
      <c r="D6811" s="192" t="s">
        <v>14225</v>
      </c>
      <c r="E6811" s="193" t="s">
        <v>14226</v>
      </c>
      <c r="F6811" s="40"/>
      <c r="G6811" s="40"/>
      <c r="H6811" s="40"/>
      <c r="I6811" s="40"/>
      <c r="J6811" s="40"/>
      <c r="K6811" s="40"/>
      <c r="L6811" s="40"/>
      <c r="M6811" s="40"/>
    </row>
    <row r="6812" spans="1:13" ht="15.75" customHeight="1" x14ac:dyDescent="0.15">
      <c r="A6812" s="45"/>
      <c r="B6812" s="35"/>
      <c r="C6812" s="40"/>
      <c r="D6812" s="192" t="s">
        <v>14227</v>
      </c>
      <c r="E6812" s="193" t="s">
        <v>14228</v>
      </c>
      <c r="F6812" s="40"/>
      <c r="G6812" s="40"/>
      <c r="H6812" s="40"/>
      <c r="I6812" s="40"/>
      <c r="J6812" s="40"/>
      <c r="K6812" s="40"/>
      <c r="L6812" s="40"/>
      <c r="M6812" s="40"/>
    </row>
    <row r="6813" spans="1:13" ht="15.75" customHeight="1" x14ac:dyDescent="0.15">
      <c r="A6813" s="45"/>
      <c r="B6813" s="35"/>
      <c r="C6813" s="40"/>
      <c r="D6813" s="192" t="s">
        <v>14229</v>
      </c>
      <c r="E6813" s="193" t="s">
        <v>14230</v>
      </c>
      <c r="F6813" s="40"/>
      <c r="G6813" s="40"/>
      <c r="H6813" s="40"/>
      <c r="I6813" s="40"/>
      <c r="J6813" s="40"/>
      <c r="K6813" s="40"/>
      <c r="L6813" s="40"/>
      <c r="M6813" s="40"/>
    </row>
    <row r="6814" spans="1:13" ht="15.75" customHeight="1" x14ac:dyDescent="0.15">
      <c r="A6814" s="45"/>
      <c r="B6814" s="35"/>
      <c r="C6814" s="40"/>
      <c r="D6814" s="192" t="s">
        <v>14231</v>
      </c>
      <c r="E6814" s="193" t="s">
        <v>14232</v>
      </c>
      <c r="F6814" s="40"/>
      <c r="G6814" s="40"/>
      <c r="H6814" s="40"/>
      <c r="I6814" s="40"/>
      <c r="J6814" s="40"/>
      <c r="K6814" s="40"/>
      <c r="L6814" s="40"/>
      <c r="M6814" s="40"/>
    </row>
    <row r="6815" spans="1:13" ht="15.75" customHeight="1" x14ac:dyDescent="0.15">
      <c r="A6815" s="45"/>
      <c r="B6815" s="35"/>
      <c r="C6815" s="40"/>
      <c r="D6815" s="192" t="s">
        <v>14233</v>
      </c>
      <c r="E6815" s="193" t="s">
        <v>14234</v>
      </c>
      <c r="F6815" s="40"/>
      <c r="G6815" s="40"/>
      <c r="H6815" s="40"/>
      <c r="I6815" s="40"/>
      <c r="J6815" s="40"/>
      <c r="K6815" s="40"/>
      <c r="L6815" s="40"/>
      <c r="M6815" s="40"/>
    </row>
    <row r="6816" spans="1:13" ht="15.75" customHeight="1" x14ac:dyDescent="0.15">
      <c r="A6816" s="45"/>
      <c r="B6816" s="35"/>
      <c r="C6816" s="40"/>
      <c r="D6816" s="192" t="s">
        <v>14235</v>
      </c>
      <c r="E6816" s="193" t="s">
        <v>14236</v>
      </c>
      <c r="F6816" s="40"/>
      <c r="G6816" s="40"/>
      <c r="H6816" s="40"/>
      <c r="I6816" s="40"/>
      <c r="J6816" s="40"/>
      <c r="K6816" s="40"/>
      <c r="L6816" s="40"/>
      <c r="M6816" s="40"/>
    </row>
    <row r="6817" spans="1:13" ht="15.75" customHeight="1" x14ac:dyDescent="0.15">
      <c r="A6817" s="45"/>
      <c r="B6817" s="35"/>
      <c r="C6817" s="40"/>
      <c r="D6817" s="192" t="s">
        <v>14237</v>
      </c>
      <c r="E6817" s="193" t="s">
        <v>14238</v>
      </c>
      <c r="F6817" s="40"/>
      <c r="G6817" s="40"/>
      <c r="H6817" s="40"/>
      <c r="I6817" s="40"/>
      <c r="J6817" s="40"/>
      <c r="K6817" s="40"/>
      <c r="L6817" s="40"/>
      <c r="M6817" s="40"/>
    </row>
    <row r="6818" spans="1:13" ht="15.75" customHeight="1" x14ac:dyDescent="0.15">
      <c r="A6818" s="45"/>
      <c r="B6818" s="35"/>
      <c r="C6818" s="40"/>
      <c r="D6818" s="192" t="s">
        <v>14239</v>
      </c>
      <c r="E6818" s="193" t="s">
        <v>14240</v>
      </c>
      <c r="F6818" s="40"/>
      <c r="G6818" s="40"/>
      <c r="H6818" s="40"/>
      <c r="I6818" s="40"/>
      <c r="J6818" s="40"/>
      <c r="K6818" s="40"/>
      <c r="L6818" s="40"/>
      <c r="M6818" s="40"/>
    </row>
    <row r="6819" spans="1:13" ht="15.75" customHeight="1" x14ac:dyDescent="0.15">
      <c r="A6819" s="45"/>
      <c r="B6819" s="35"/>
      <c r="C6819" s="40"/>
      <c r="D6819" s="192" t="s">
        <v>14241</v>
      </c>
      <c r="E6819" s="193" t="s">
        <v>14242</v>
      </c>
      <c r="F6819" s="40"/>
      <c r="G6819" s="40"/>
      <c r="H6819" s="40"/>
      <c r="I6819" s="40"/>
      <c r="J6819" s="40"/>
      <c r="K6819" s="40"/>
      <c r="L6819" s="40"/>
      <c r="M6819" s="40"/>
    </row>
    <row r="6820" spans="1:13" ht="15.75" customHeight="1" x14ac:dyDescent="0.15">
      <c r="A6820" s="45"/>
      <c r="B6820" s="35"/>
      <c r="C6820" s="40"/>
      <c r="D6820" s="192" t="s">
        <v>14243</v>
      </c>
      <c r="E6820" s="193" t="s">
        <v>14244</v>
      </c>
      <c r="F6820" s="40"/>
      <c r="G6820" s="40"/>
      <c r="H6820" s="40"/>
      <c r="I6820" s="40"/>
      <c r="J6820" s="40"/>
      <c r="K6820" s="40"/>
      <c r="L6820" s="40"/>
      <c r="M6820" s="40"/>
    </row>
    <row r="6821" spans="1:13" ht="15.75" customHeight="1" x14ac:dyDescent="0.15">
      <c r="A6821" s="45"/>
      <c r="B6821" s="35"/>
      <c r="C6821" s="40"/>
      <c r="D6821" s="192" t="s">
        <v>14245</v>
      </c>
      <c r="E6821" s="193" t="s">
        <v>14246</v>
      </c>
      <c r="F6821" s="40"/>
      <c r="G6821" s="40"/>
      <c r="H6821" s="40"/>
      <c r="I6821" s="40"/>
      <c r="J6821" s="40"/>
      <c r="K6821" s="40"/>
      <c r="L6821" s="40"/>
      <c r="M6821" s="40"/>
    </row>
    <row r="6822" spans="1:13" ht="15.75" customHeight="1" x14ac:dyDescent="0.15">
      <c r="A6822" s="45"/>
      <c r="B6822" s="35"/>
      <c r="C6822" s="40"/>
      <c r="D6822" s="192" t="s">
        <v>14247</v>
      </c>
      <c r="E6822" s="193" t="s">
        <v>14248</v>
      </c>
      <c r="F6822" s="40"/>
      <c r="G6822" s="40"/>
      <c r="H6822" s="40"/>
      <c r="I6822" s="40"/>
      <c r="J6822" s="40"/>
      <c r="K6822" s="40"/>
      <c r="L6822" s="40"/>
      <c r="M6822" s="40"/>
    </row>
    <row r="6823" spans="1:13" ht="15.75" customHeight="1" x14ac:dyDescent="0.15">
      <c r="A6823" s="45"/>
      <c r="B6823" s="35"/>
      <c r="C6823" s="40"/>
      <c r="D6823" s="192" t="s">
        <v>13341</v>
      </c>
      <c r="E6823" s="193" t="s">
        <v>14249</v>
      </c>
      <c r="F6823" s="40"/>
      <c r="G6823" s="40"/>
      <c r="H6823" s="40"/>
      <c r="I6823" s="40"/>
      <c r="J6823" s="40"/>
      <c r="K6823" s="40"/>
      <c r="L6823" s="40"/>
      <c r="M6823" s="40"/>
    </row>
    <row r="6824" spans="1:13" ht="15.75" customHeight="1" x14ac:dyDescent="0.15">
      <c r="A6824" s="45"/>
      <c r="B6824" s="35"/>
      <c r="C6824" s="40"/>
      <c r="D6824" s="192" t="s">
        <v>14250</v>
      </c>
      <c r="E6824" s="193" t="s">
        <v>14251</v>
      </c>
      <c r="F6824" s="40"/>
      <c r="G6824" s="40"/>
      <c r="H6824" s="40"/>
      <c r="I6824" s="40"/>
      <c r="J6824" s="40"/>
      <c r="K6824" s="40"/>
      <c r="L6824" s="40"/>
      <c r="M6824" s="40"/>
    </row>
    <row r="6825" spans="1:13" ht="15.75" customHeight="1" x14ac:dyDescent="0.15">
      <c r="A6825" s="45"/>
      <c r="B6825" s="35"/>
      <c r="C6825" s="40"/>
      <c r="D6825" s="192" t="s">
        <v>14252</v>
      </c>
      <c r="E6825" s="193" t="s">
        <v>14253</v>
      </c>
      <c r="F6825" s="40"/>
      <c r="G6825" s="40"/>
      <c r="H6825" s="40"/>
      <c r="I6825" s="40"/>
      <c r="J6825" s="40"/>
      <c r="K6825" s="40"/>
      <c r="L6825" s="40"/>
      <c r="M6825" s="40"/>
    </row>
    <row r="6826" spans="1:13" ht="15.75" customHeight="1" x14ac:dyDescent="0.15">
      <c r="A6826" s="45"/>
      <c r="B6826" s="35"/>
      <c r="C6826" s="40"/>
      <c r="D6826" s="192" t="s">
        <v>14254</v>
      </c>
      <c r="E6826" s="193" t="s">
        <v>14255</v>
      </c>
      <c r="F6826" s="40"/>
      <c r="G6826" s="40"/>
      <c r="H6826" s="40"/>
      <c r="I6826" s="40"/>
      <c r="J6826" s="40"/>
      <c r="K6826" s="40"/>
      <c r="L6826" s="40"/>
      <c r="M6826" s="40"/>
    </row>
    <row r="6827" spans="1:13" ht="15.75" customHeight="1" x14ac:dyDescent="0.15">
      <c r="A6827" s="45"/>
      <c r="B6827" s="35"/>
      <c r="C6827" s="40"/>
      <c r="D6827" s="192" t="s">
        <v>14256</v>
      </c>
      <c r="E6827" s="193" t="s">
        <v>14257</v>
      </c>
      <c r="F6827" s="40"/>
      <c r="G6827" s="40"/>
      <c r="H6827" s="40"/>
      <c r="I6827" s="40"/>
      <c r="J6827" s="40"/>
      <c r="K6827" s="40"/>
      <c r="L6827" s="40"/>
      <c r="M6827" s="40"/>
    </row>
    <row r="6828" spans="1:13" ht="15.75" customHeight="1" x14ac:dyDescent="0.15">
      <c r="A6828" s="45"/>
      <c r="B6828" s="35"/>
      <c r="C6828" s="40"/>
      <c r="D6828" s="192" t="s">
        <v>7265</v>
      </c>
      <c r="E6828" s="193" t="s">
        <v>14258</v>
      </c>
      <c r="F6828" s="40"/>
      <c r="G6828" s="40"/>
      <c r="H6828" s="40"/>
      <c r="I6828" s="40"/>
      <c r="J6828" s="40"/>
      <c r="K6828" s="40"/>
      <c r="L6828" s="40"/>
      <c r="M6828" s="40"/>
    </row>
    <row r="6829" spans="1:13" ht="15.75" customHeight="1" x14ac:dyDescent="0.15">
      <c r="A6829" s="45"/>
      <c r="B6829" s="35"/>
      <c r="C6829" s="40"/>
      <c r="D6829" s="192" t="s">
        <v>14259</v>
      </c>
      <c r="E6829" s="193" t="s">
        <v>14260</v>
      </c>
      <c r="F6829" s="40"/>
      <c r="G6829" s="40"/>
      <c r="H6829" s="40"/>
      <c r="I6829" s="40"/>
      <c r="J6829" s="40"/>
      <c r="K6829" s="40"/>
      <c r="L6829" s="40"/>
      <c r="M6829" s="40"/>
    </row>
    <row r="6830" spans="1:13" ht="15.75" customHeight="1" x14ac:dyDescent="0.15">
      <c r="A6830" s="45"/>
      <c r="B6830" s="35"/>
      <c r="C6830" s="40"/>
      <c r="D6830" s="192" t="s">
        <v>14261</v>
      </c>
      <c r="E6830" s="193" t="s">
        <v>14262</v>
      </c>
      <c r="F6830" s="40"/>
      <c r="G6830" s="40"/>
      <c r="H6830" s="40"/>
      <c r="I6830" s="40"/>
      <c r="J6830" s="40"/>
      <c r="K6830" s="40"/>
      <c r="L6830" s="40"/>
      <c r="M6830" s="40"/>
    </row>
    <row r="6831" spans="1:13" ht="15.75" customHeight="1" x14ac:dyDescent="0.15">
      <c r="A6831" s="45"/>
      <c r="B6831" s="35"/>
      <c r="C6831" s="40"/>
      <c r="D6831" s="192" t="s">
        <v>14263</v>
      </c>
      <c r="E6831" s="193" t="s">
        <v>14264</v>
      </c>
      <c r="F6831" s="40"/>
      <c r="G6831" s="40"/>
      <c r="H6831" s="40"/>
      <c r="I6831" s="40"/>
      <c r="J6831" s="40"/>
      <c r="K6831" s="40"/>
      <c r="L6831" s="40"/>
      <c r="M6831" s="40"/>
    </row>
    <row r="6832" spans="1:13" ht="15.75" customHeight="1" x14ac:dyDescent="0.15">
      <c r="A6832" s="45"/>
      <c r="B6832" s="35"/>
      <c r="C6832" s="40"/>
      <c r="D6832" s="192" t="s">
        <v>14265</v>
      </c>
      <c r="E6832" s="193" t="s">
        <v>14266</v>
      </c>
      <c r="F6832" s="40"/>
      <c r="G6832" s="40"/>
      <c r="H6832" s="40"/>
      <c r="I6832" s="40"/>
      <c r="J6832" s="40"/>
      <c r="K6832" s="40"/>
      <c r="L6832" s="40"/>
      <c r="M6832" s="40"/>
    </row>
    <row r="6833" spans="1:13" ht="15.75" customHeight="1" x14ac:dyDescent="0.15">
      <c r="A6833" s="45"/>
      <c r="B6833" s="35"/>
      <c r="C6833" s="40"/>
      <c r="D6833" s="192" t="s">
        <v>14267</v>
      </c>
      <c r="E6833" s="193" t="s">
        <v>14268</v>
      </c>
      <c r="F6833" s="40"/>
      <c r="G6833" s="40"/>
      <c r="H6833" s="40"/>
      <c r="I6833" s="40"/>
      <c r="J6833" s="40"/>
      <c r="K6833" s="40"/>
      <c r="L6833" s="40"/>
      <c r="M6833" s="40"/>
    </row>
    <row r="6834" spans="1:13" ht="15.75" customHeight="1" x14ac:dyDescent="0.15">
      <c r="A6834" s="45"/>
      <c r="B6834" s="35"/>
      <c r="C6834" s="40"/>
      <c r="D6834" s="192" t="s">
        <v>14269</v>
      </c>
      <c r="E6834" s="193" t="s">
        <v>14270</v>
      </c>
      <c r="F6834" s="40"/>
      <c r="G6834" s="40"/>
      <c r="H6834" s="40"/>
      <c r="I6834" s="40"/>
      <c r="J6834" s="40"/>
      <c r="K6834" s="40"/>
      <c r="L6834" s="40"/>
      <c r="M6834" s="40"/>
    </row>
    <row r="6835" spans="1:13" ht="15.75" customHeight="1" x14ac:dyDescent="0.15">
      <c r="A6835" s="45"/>
      <c r="B6835" s="35"/>
      <c r="C6835" s="40"/>
      <c r="D6835" s="192" t="s">
        <v>14271</v>
      </c>
      <c r="E6835" s="193" t="s">
        <v>14272</v>
      </c>
      <c r="F6835" s="40"/>
      <c r="G6835" s="40"/>
      <c r="H6835" s="40"/>
      <c r="I6835" s="40"/>
      <c r="J6835" s="40"/>
      <c r="K6835" s="40"/>
      <c r="L6835" s="40"/>
      <c r="M6835" s="40"/>
    </row>
    <row r="6836" spans="1:13" ht="15.75" customHeight="1" x14ac:dyDescent="0.15">
      <c r="A6836" s="45"/>
      <c r="B6836" s="35"/>
      <c r="C6836" s="40"/>
      <c r="D6836" s="192" t="s">
        <v>14273</v>
      </c>
      <c r="E6836" s="193" t="s">
        <v>14274</v>
      </c>
      <c r="F6836" s="40"/>
      <c r="G6836" s="40"/>
      <c r="H6836" s="40"/>
      <c r="I6836" s="40"/>
      <c r="J6836" s="40"/>
      <c r="K6836" s="40"/>
      <c r="L6836" s="40"/>
      <c r="M6836" s="40"/>
    </row>
    <row r="6837" spans="1:13" ht="15.75" customHeight="1" x14ac:dyDescent="0.15">
      <c r="A6837" s="45"/>
      <c r="B6837" s="35"/>
      <c r="C6837" s="40"/>
      <c r="D6837" s="192" t="s">
        <v>14275</v>
      </c>
      <c r="E6837" s="193" t="s">
        <v>14276</v>
      </c>
      <c r="F6837" s="40"/>
      <c r="G6837" s="40"/>
      <c r="H6837" s="40"/>
      <c r="I6837" s="40"/>
      <c r="J6837" s="40"/>
      <c r="K6837" s="40"/>
      <c r="L6837" s="40"/>
      <c r="M6837" s="40"/>
    </row>
    <row r="6838" spans="1:13" ht="15.75" customHeight="1" x14ac:dyDescent="0.15">
      <c r="A6838" s="45"/>
      <c r="B6838" s="35"/>
      <c r="C6838" s="40"/>
      <c r="D6838" s="192" t="s">
        <v>14277</v>
      </c>
      <c r="E6838" s="193" t="s">
        <v>14278</v>
      </c>
      <c r="F6838" s="40"/>
      <c r="G6838" s="40"/>
      <c r="H6838" s="40"/>
      <c r="I6838" s="40"/>
      <c r="J6838" s="40"/>
      <c r="K6838" s="40"/>
      <c r="L6838" s="40"/>
      <c r="M6838" s="40"/>
    </row>
    <row r="6839" spans="1:13" ht="15.75" customHeight="1" x14ac:dyDescent="0.15">
      <c r="A6839" s="45"/>
      <c r="B6839" s="35"/>
      <c r="C6839" s="40"/>
      <c r="D6839" s="192" t="s">
        <v>14279</v>
      </c>
      <c r="E6839" s="193" t="s">
        <v>14280</v>
      </c>
      <c r="F6839" s="40"/>
      <c r="G6839" s="40"/>
      <c r="H6839" s="40"/>
      <c r="I6839" s="40"/>
      <c r="J6839" s="40"/>
      <c r="K6839" s="40"/>
      <c r="L6839" s="40"/>
      <c r="M6839" s="40"/>
    </row>
    <row r="6840" spans="1:13" ht="15.75" customHeight="1" x14ac:dyDescent="0.15">
      <c r="A6840" s="45"/>
      <c r="B6840" s="35"/>
      <c r="C6840" s="40"/>
      <c r="D6840" s="192" t="s">
        <v>14281</v>
      </c>
      <c r="E6840" s="193" t="s">
        <v>14282</v>
      </c>
      <c r="F6840" s="40"/>
      <c r="G6840" s="40"/>
      <c r="H6840" s="40"/>
      <c r="I6840" s="40"/>
      <c r="J6840" s="40"/>
      <c r="K6840" s="40"/>
      <c r="L6840" s="40"/>
      <c r="M6840" s="40"/>
    </row>
    <row r="6841" spans="1:13" ht="15.75" customHeight="1" x14ac:dyDescent="0.15">
      <c r="A6841" s="45"/>
      <c r="B6841" s="35"/>
      <c r="C6841" s="40"/>
      <c r="D6841" s="192" t="s">
        <v>14283</v>
      </c>
      <c r="E6841" s="193" t="s">
        <v>14284</v>
      </c>
      <c r="F6841" s="40"/>
      <c r="G6841" s="40"/>
      <c r="H6841" s="40"/>
      <c r="I6841" s="40"/>
      <c r="J6841" s="40"/>
      <c r="K6841" s="40"/>
      <c r="L6841" s="40"/>
      <c r="M6841" s="40"/>
    </row>
    <row r="6842" spans="1:13" ht="15.75" customHeight="1" x14ac:dyDescent="0.15">
      <c r="A6842" s="45"/>
      <c r="B6842" s="35"/>
      <c r="C6842" s="40"/>
      <c r="D6842" s="192" t="s">
        <v>14285</v>
      </c>
      <c r="E6842" s="193" t="s">
        <v>14286</v>
      </c>
      <c r="F6842" s="40"/>
      <c r="G6842" s="40"/>
      <c r="H6842" s="40"/>
      <c r="I6842" s="40"/>
      <c r="J6842" s="40"/>
      <c r="K6842" s="40"/>
      <c r="L6842" s="40"/>
      <c r="M6842" s="40"/>
    </row>
    <row r="6843" spans="1:13" ht="15.75" customHeight="1" x14ac:dyDescent="0.15">
      <c r="A6843" s="45"/>
      <c r="B6843" s="35"/>
      <c r="C6843" s="40"/>
      <c r="D6843" s="192" t="s">
        <v>14287</v>
      </c>
      <c r="E6843" s="193" t="s">
        <v>14288</v>
      </c>
      <c r="F6843" s="40"/>
      <c r="G6843" s="40"/>
      <c r="H6843" s="40"/>
      <c r="I6843" s="40"/>
      <c r="J6843" s="40"/>
      <c r="K6843" s="40"/>
      <c r="L6843" s="40"/>
      <c r="M6843" s="40"/>
    </row>
    <row r="6844" spans="1:13" ht="15.75" customHeight="1" x14ac:dyDescent="0.15">
      <c r="A6844" s="45"/>
      <c r="B6844" s="35"/>
      <c r="C6844" s="40"/>
      <c r="D6844" s="192" t="s">
        <v>14289</v>
      </c>
      <c r="E6844" s="193" t="s">
        <v>14290</v>
      </c>
      <c r="F6844" s="40"/>
      <c r="G6844" s="40"/>
      <c r="H6844" s="40"/>
      <c r="I6844" s="40"/>
      <c r="J6844" s="40"/>
      <c r="K6844" s="40"/>
      <c r="L6844" s="40"/>
      <c r="M6844" s="40"/>
    </row>
    <row r="6845" spans="1:13" ht="15.75" customHeight="1" x14ac:dyDescent="0.15">
      <c r="A6845" s="45"/>
      <c r="B6845" s="35"/>
      <c r="C6845" s="40"/>
      <c r="D6845" s="192" t="s">
        <v>14291</v>
      </c>
      <c r="E6845" s="193" t="s">
        <v>14292</v>
      </c>
      <c r="F6845" s="40"/>
      <c r="G6845" s="40"/>
      <c r="H6845" s="40"/>
      <c r="I6845" s="40"/>
      <c r="J6845" s="40"/>
      <c r="K6845" s="40"/>
      <c r="L6845" s="40"/>
      <c r="M6845" s="40"/>
    </row>
    <row r="6846" spans="1:13" ht="15.75" customHeight="1" x14ac:dyDescent="0.15">
      <c r="A6846" s="45"/>
      <c r="B6846" s="35"/>
      <c r="C6846" s="40"/>
      <c r="D6846" s="192" t="s">
        <v>14293</v>
      </c>
      <c r="E6846" s="193" t="s">
        <v>14294</v>
      </c>
      <c r="F6846" s="40"/>
      <c r="G6846" s="40"/>
      <c r="H6846" s="40"/>
      <c r="I6846" s="40"/>
      <c r="J6846" s="40"/>
      <c r="K6846" s="40"/>
      <c r="L6846" s="40"/>
      <c r="M6846" s="40"/>
    </row>
    <row r="6847" spans="1:13" ht="15.75" customHeight="1" x14ac:dyDescent="0.15">
      <c r="A6847" s="45"/>
      <c r="B6847" s="35"/>
      <c r="C6847" s="40"/>
      <c r="D6847" s="192" t="s">
        <v>14295</v>
      </c>
      <c r="E6847" s="193" t="s">
        <v>14296</v>
      </c>
      <c r="F6847" s="40"/>
      <c r="G6847" s="40"/>
      <c r="H6847" s="40"/>
      <c r="I6847" s="40"/>
      <c r="J6847" s="40"/>
      <c r="K6847" s="40"/>
      <c r="L6847" s="40"/>
      <c r="M6847" s="40"/>
    </row>
    <row r="6848" spans="1:13" ht="15.75" customHeight="1" x14ac:dyDescent="0.15">
      <c r="A6848" s="45"/>
      <c r="B6848" s="35"/>
      <c r="C6848" s="40"/>
      <c r="D6848" s="192" t="s">
        <v>14297</v>
      </c>
      <c r="E6848" s="193" t="s">
        <v>14298</v>
      </c>
      <c r="F6848" s="40"/>
      <c r="G6848" s="40"/>
      <c r="H6848" s="40"/>
      <c r="I6848" s="40"/>
      <c r="J6848" s="40"/>
      <c r="K6848" s="40"/>
      <c r="L6848" s="40"/>
      <c r="M6848" s="40"/>
    </row>
    <row r="6849" spans="1:13" ht="15.75" customHeight="1" x14ac:dyDescent="0.15">
      <c r="A6849" s="45"/>
      <c r="B6849" s="35"/>
      <c r="C6849" s="40"/>
      <c r="D6849" s="192" t="s">
        <v>14299</v>
      </c>
      <c r="E6849" s="193" t="s">
        <v>14300</v>
      </c>
      <c r="F6849" s="40"/>
      <c r="G6849" s="40"/>
      <c r="H6849" s="40"/>
      <c r="I6849" s="40"/>
      <c r="J6849" s="40"/>
      <c r="K6849" s="40"/>
      <c r="L6849" s="40"/>
      <c r="M6849" s="40"/>
    </row>
    <row r="6850" spans="1:13" ht="15.75" customHeight="1" x14ac:dyDescent="0.15">
      <c r="A6850" s="45"/>
      <c r="B6850" s="35"/>
      <c r="C6850" s="40"/>
      <c r="D6850" s="192" t="s">
        <v>14301</v>
      </c>
      <c r="E6850" s="193" t="s">
        <v>14302</v>
      </c>
      <c r="F6850" s="40"/>
      <c r="G6850" s="40"/>
      <c r="H6850" s="40"/>
      <c r="I6850" s="40"/>
      <c r="J6850" s="40"/>
      <c r="K6850" s="40"/>
      <c r="L6850" s="40"/>
      <c r="M6850" s="40"/>
    </row>
    <row r="6851" spans="1:13" ht="15.75" customHeight="1" x14ac:dyDescent="0.15">
      <c r="A6851" s="45"/>
      <c r="B6851" s="35"/>
      <c r="C6851" s="40"/>
      <c r="D6851" s="192" t="s">
        <v>14303</v>
      </c>
      <c r="E6851" s="193" t="s">
        <v>14304</v>
      </c>
      <c r="F6851" s="40"/>
      <c r="G6851" s="40"/>
      <c r="H6851" s="40"/>
      <c r="I6851" s="40"/>
      <c r="J6851" s="40"/>
      <c r="K6851" s="40"/>
      <c r="L6851" s="40"/>
      <c r="M6851" s="40"/>
    </row>
    <row r="6852" spans="1:13" ht="15.75" customHeight="1" x14ac:dyDescent="0.15">
      <c r="A6852" s="45"/>
      <c r="B6852" s="35"/>
      <c r="C6852" s="40"/>
      <c r="D6852" s="192" t="s">
        <v>14305</v>
      </c>
      <c r="E6852" s="193" t="s">
        <v>14306</v>
      </c>
      <c r="F6852" s="40"/>
      <c r="G6852" s="40"/>
      <c r="H6852" s="40"/>
      <c r="I6852" s="40"/>
      <c r="J6852" s="40"/>
      <c r="K6852" s="40"/>
      <c r="L6852" s="40"/>
      <c r="M6852" s="40"/>
    </row>
    <row r="6853" spans="1:13" ht="15.75" customHeight="1" x14ac:dyDescent="0.15">
      <c r="A6853" s="45"/>
      <c r="B6853" s="35"/>
      <c r="C6853" s="40"/>
      <c r="D6853" s="192" t="s">
        <v>14307</v>
      </c>
      <c r="E6853" s="193" t="s">
        <v>14308</v>
      </c>
      <c r="F6853" s="40"/>
      <c r="G6853" s="40"/>
      <c r="H6853" s="40"/>
      <c r="I6853" s="40"/>
      <c r="J6853" s="40"/>
      <c r="K6853" s="40"/>
      <c r="L6853" s="40"/>
      <c r="M6853" s="40"/>
    </row>
    <row r="6854" spans="1:13" ht="15.75" customHeight="1" x14ac:dyDescent="0.15">
      <c r="A6854" s="45"/>
      <c r="B6854" s="35"/>
      <c r="C6854" s="40"/>
      <c r="D6854" s="192" t="s">
        <v>14309</v>
      </c>
      <c r="E6854" s="193" t="s">
        <v>14310</v>
      </c>
      <c r="F6854" s="40"/>
      <c r="G6854" s="40"/>
      <c r="H6854" s="40"/>
      <c r="I6854" s="40"/>
      <c r="J6854" s="40"/>
      <c r="K6854" s="40"/>
      <c r="L6854" s="40"/>
      <c r="M6854" s="40"/>
    </row>
    <row r="6855" spans="1:13" ht="15.75" customHeight="1" x14ac:dyDescent="0.15">
      <c r="A6855" s="45"/>
      <c r="B6855" s="35"/>
      <c r="C6855" s="40"/>
      <c r="D6855" s="192" t="s">
        <v>11914</v>
      </c>
      <c r="E6855" s="193" t="s">
        <v>14311</v>
      </c>
      <c r="F6855" s="40"/>
      <c r="G6855" s="40"/>
      <c r="H6855" s="40"/>
      <c r="I6855" s="40"/>
      <c r="J6855" s="40"/>
      <c r="K6855" s="40"/>
      <c r="L6855" s="40"/>
      <c r="M6855" s="40"/>
    </row>
    <row r="6856" spans="1:13" ht="15.75" customHeight="1" x14ac:dyDescent="0.15">
      <c r="A6856" s="45"/>
      <c r="B6856" s="35"/>
      <c r="C6856" s="40"/>
      <c r="D6856" s="192" t="s">
        <v>14312</v>
      </c>
      <c r="E6856" s="193" t="s">
        <v>14313</v>
      </c>
      <c r="F6856" s="40"/>
      <c r="G6856" s="40"/>
      <c r="H6856" s="40"/>
      <c r="I6856" s="40"/>
      <c r="J6856" s="40"/>
      <c r="K6856" s="40"/>
      <c r="L6856" s="40"/>
      <c r="M6856" s="40"/>
    </row>
    <row r="6857" spans="1:13" ht="15.75" customHeight="1" x14ac:dyDescent="0.15">
      <c r="A6857" s="45"/>
      <c r="B6857" s="35"/>
      <c r="C6857" s="40"/>
      <c r="D6857" s="192" t="s">
        <v>14314</v>
      </c>
      <c r="E6857" s="193" t="s">
        <v>14315</v>
      </c>
      <c r="F6857" s="40"/>
      <c r="G6857" s="40"/>
      <c r="H6857" s="40"/>
      <c r="I6857" s="40"/>
      <c r="J6857" s="40"/>
      <c r="K6857" s="40"/>
      <c r="L6857" s="40"/>
      <c r="M6857" s="40"/>
    </row>
    <row r="6858" spans="1:13" ht="15.75" customHeight="1" x14ac:dyDescent="0.15">
      <c r="A6858" s="45"/>
      <c r="B6858" s="35"/>
      <c r="C6858" s="40"/>
      <c r="D6858" s="192" t="s">
        <v>14316</v>
      </c>
      <c r="E6858" s="193" t="s">
        <v>14317</v>
      </c>
      <c r="F6858" s="40"/>
      <c r="G6858" s="40"/>
      <c r="H6858" s="40"/>
      <c r="I6858" s="40"/>
      <c r="J6858" s="40"/>
      <c r="K6858" s="40"/>
      <c r="L6858" s="40"/>
      <c r="M6858" s="40"/>
    </row>
    <row r="6859" spans="1:13" ht="15.75" customHeight="1" x14ac:dyDescent="0.15">
      <c r="A6859" s="45"/>
      <c r="B6859" s="35"/>
      <c r="C6859" s="40"/>
      <c r="D6859" s="192" t="s">
        <v>14318</v>
      </c>
      <c r="E6859" s="193" t="s">
        <v>14319</v>
      </c>
      <c r="F6859" s="40"/>
      <c r="G6859" s="40"/>
      <c r="H6859" s="40"/>
      <c r="I6859" s="40"/>
      <c r="J6859" s="40"/>
      <c r="K6859" s="40"/>
      <c r="L6859" s="40"/>
      <c r="M6859" s="40"/>
    </row>
    <row r="6860" spans="1:13" ht="15.75" customHeight="1" x14ac:dyDescent="0.15">
      <c r="A6860" s="45"/>
      <c r="B6860" s="35"/>
      <c r="C6860" s="40"/>
      <c r="D6860" s="192" t="s">
        <v>14320</v>
      </c>
      <c r="E6860" s="193" t="s">
        <v>14321</v>
      </c>
      <c r="F6860" s="40"/>
      <c r="G6860" s="40"/>
      <c r="H6860" s="40"/>
      <c r="I6860" s="40"/>
      <c r="J6860" s="40"/>
      <c r="K6860" s="40"/>
      <c r="L6860" s="40"/>
      <c r="M6860" s="40"/>
    </row>
    <row r="6861" spans="1:13" ht="15.75" customHeight="1" x14ac:dyDescent="0.15">
      <c r="A6861" s="45"/>
      <c r="B6861" s="35"/>
      <c r="C6861" s="40"/>
      <c r="D6861" s="192" t="s">
        <v>14322</v>
      </c>
      <c r="E6861" s="193" t="s">
        <v>14323</v>
      </c>
      <c r="F6861" s="40"/>
      <c r="G6861" s="40"/>
      <c r="H6861" s="40"/>
      <c r="I6861" s="40"/>
      <c r="J6861" s="40"/>
      <c r="K6861" s="40"/>
      <c r="L6861" s="40"/>
      <c r="M6861" s="40"/>
    </row>
    <row r="6862" spans="1:13" ht="15.75" customHeight="1" x14ac:dyDescent="0.15">
      <c r="A6862" s="45"/>
      <c r="B6862" s="35"/>
      <c r="C6862" s="40"/>
      <c r="D6862" s="192" t="s">
        <v>14324</v>
      </c>
      <c r="E6862" s="193" t="s">
        <v>14325</v>
      </c>
      <c r="F6862" s="40"/>
      <c r="G6862" s="40"/>
      <c r="H6862" s="40"/>
      <c r="I6862" s="40"/>
      <c r="J6862" s="40"/>
      <c r="K6862" s="40"/>
      <c r="L6862" s="40"/>
      <c r="M6862" s="40"/>
    </row>
    <row r="6863" spans="1:13" ht="15.75" customHeight="1" x14ac:dyDescent="0.15">
      <c r="A6863" s="45"/>
      <c r="B6863" s="35"/>
      <c r="C6863" s="40"/>
      <c r="D6863" s="192" t="s">
        <v>14326</v>
      </c>
      <c r="E6863" s="193" t="s">
        <v>14327</v>
      </c>
      <c r="F6863" s="40"/>
      <c r="G6863" s="40"/>
      <c r="H6863" s="40"/>
      <c r="I6863" s="40"/>
      <c r="J6863" s="40"/>
      <c r="K6863" s="40"/>
      <c r="L6863" s="40"/>
      <c r="M6863" s="40"/>
    </row>
    <row r="6864" spans="1:13" ht="15.75" customHeight="1" x14ac:dyDescent="0.15">
      <c r="A6864" s="45"/>
      <c r="B6864" s="35"/>
      <c r="C6864" s="40"/>
      <c r="D6864" s="192" t="s">
        <v>14328</v>
      </c>
      <c r="E6864" s="193" t="s">
        <v>14329</v>
      </c>
      <c r="F6864" s="40"/>
      <c r="G6864" s="40"/>
      <c r="H6864" s="40"/>
      <c r="I6864" s="40"/>
      <c r="J6864" s="40"/>
      <c r="K6864" s="40"/>
      <c r="L6864" s="40"/>
      <c r="M6864" s="40"/>
    </row>
    <row r="6865" spans="1:13" ht="15.75" customHeight="1" x14ac:dyDescent="0.15">
      <c r="A6865" s="45"/>
      <c r="B6865" s="35"/>
      <c r="C6865" s="40"/>
      <c r="D6865" s="192" t="s">
        <v>14330</v>
      </c>
      <c r="E6865" s="193" t="s">
        <v>14331</v>
      </c>
      <c r="F6865" s="40"/>
      <c r="G6865" s="40"/>
      <c r="H6865" s="40"/>
      <c r="I6865" s="40"/>
      <c r="J6865" s="40"/>
      <c r="K6865" s="40"/>
      <c r="L6865" s="40"/>
      <c r="M6865" s="40"/>
    </row>
    <row r="6866" spans="1:13" ht="15.75" customHeight="1" x14ac:dyDescent="0.15">
      <c r="A6866" s="45"/>
      <c r="B6866" s="35"/>
      <c r="C6866" s="40"/>
      <c r="D6866" s="192" t="s">
        <v>14332</v>
      </c>
      <c r="E6866" s="193" t="s">
        <v>14333</v>
      </c>
      <c r="F6866" s="40"/>
      <c r="G6866" s="40"/>
      <c r="H6866" s="40"/>
      <c r="I6866" s="40"/>
      <c r="J6866" s="40"/>
      <c r="K6866" s="40"/>
      <c r="L6866" s="40"/>
      <c r="M6866" s="40"/>
    </row>
    <row r="6867" spans="1:13" ht="15.75" customHeight="1" x14ac:dyDescent="0.15">
      <c r="A6867" s="45"/>
      <c r="B6867" s="35"/>
      <c r="C6867" s="40"/>
      <c r="D6867" s="192" t="s">
        <v>14334</v>
      </c>
      <c r="E6867" s="193" t="s">
        <v>14335</v>
      </c>
      <c r="F6867" s="40"/>
      <c r="G6867" s="40"/>
      <c r="H6867" s="40"/>
      <c r="I6867" s="40"/>
      <c r="J6867" s="40"/>
      <c r="K6867" s="40"/>
      <c r="L6867" s="40"/>
      <c r="M6867" s="40"/>
    </row>
    <row r="6868" spans="1:13" ht="15.75" customHeight="1" x14ac:dyDescent="0.15">
      <c r="A6868" s="45"/>
      <c r="B6868" s="35"/>
      <c r="C6868" s="40"/>
      <c r="D6868" s="192" t="s">
        <v>14336</v>
      </c>
      <c r="E6868" s="193" t="s">
        <v>14337</v>
      </c>
      <c r="F6868" s="40"/>
      <c r="G6868" s="40"/>
      <c r="H6868" s="40"/>
      <c r="I6868" s="40"/>
      <c r="J6868" s="40"/>
      <c r="K6868" s="40"/>
      <c r="L6868" s="40"/>
      <c r="M6868" s="40"/>
    </row>
    <row r="6869" spans="1:13" ht="15.75" customHeight="1" x14ac:dyDescent="0.15">
      <c r="A6869" s="45"/>
      <c r="B6869" s="35"/>
      <c r="C6869" s="40"/>
      <c r="D6869" s="192" t="s">
        <v>14338</v>
      </c>
      <c r="E6869" s="193" t="s">
        <v>14339</v>
      </c>
      <c r="F6869" s="40"/>
      <c r="G6869" s="40"/>
      <c r="H6869" s="40"/>
      <c r="I6869" s="40"/>
      <c r="J6869" s="40"/>
      <c r="K6869" s="40"/>
      <c r="L6869" s="40"/>
      <c r="M6869" s="40"/>
    </row>
    <row r="6870" spans="1:13" ht="15.75" customHeight="1" x14ac:dyDescent="0.15">
      <c r="A6870" s="45"/>
      <c r="B6870" s="35"/>
      <c r="C6870" s="40"/>
      <c r="D6870" s="192" t="s">
        <v>14340</v>
      </c>
      <c r="E6870" s="193" t="s">
        <v>14341</v>
      </c>
      <c r="F6870" s="40"/>
      <c r="G6870" s="40"/>
      <c r="H6870" s="40"/>
      <c r="I6870" s="40"/>
      <c r="J6870" s="40"/>
      <c r="K6870" s="40"/>
      <c r="L6870" s="40"/>
      <c r="M6870" s="40"/>
    </row>
    <row r="6871" spans="1:13" ht="15.75" customHeight="1" x14ac:dyDescent="0.15">
      <c r="A6871" s="45"/>
      <c r="B6871" s="35"/>
      <c r="C6871" s="40"/>
      <c r="D6871" s="192" t="s">
        <v>14342</v>
      </c>
      <c r="E6871" s="193" t="s">
        <v>14343</v>
      </c>
      <c r="F6871" s="40"/>
      <c r="G6871" s="40"/>
      <c r="H6871" s="40"/>
      <c r="I6871" s="40"/>
      <c r="J6871" s="40"/>
      <c r="K6871" s="40"/>
      <c r="L6871" s="40"/>
      <c r="M6871" s="40"/>
    </row>
    <row r="6872" spans="1:13" ht="15.75" customHeight="1" x14ac:dyDescent="0.15">
      <c r="A6872" s="45"/>
      <c r="B6872" s="35"/>
      <c r="C6872" s="40"/>
      <c r="D6872" s="192" t="s">
        <v>14344</v>
      </c>
      <c r="E6872" s="193" t="s">
        <v>14345</v>
      </c>
      <c r="F6872" s="40"/>
      <c r="G6872" s="40"/>
      <c r="H6872" s="40"/>
      <c r="I6872" s="40"/>
      <c r="J6872" s="40"/>
      <c r="K6872" s="40"/>
      <c r="L6872" s="40"/>
      <c r="M6872" s="40"/>
    </row>
    <row r="6873" spans="1:13" ht="15.75" customHeight="1" x14ac:dyDescent="0.15">
      <c r="A6873" s="45"/>
      <c r="B6873" s="35"/>
      <c r="C6873" s="40"/>
      <c r="D6873" s="192" t="s">
        <v>14346</v>
      </c>
      <c r="E6873" s="193" t="s">
        <v>14347</v>
      </c>
      <c r="F6873" s="40"/>
      <c r="G6873" s="40"/>
      <c r="H6873" s="40"/>
      <c r="I6873" s="40"/>
      <c r="J6873" s="40"/>
      <c r="K6873" s="40"/>
      <c r="L6873" s="40"/>
      <c r="M6873" s="40"/>
    </row>
    <row r="6874" spans="1:13" ht="15.75" customHeight="1" x14ac:dyDescent="0.15">
      <c r="A6874" s="45"/>
      <c r="B6874" s="35"/>
      <c r="C6874" s="40"/>
      <c r="D6874" s="192" t="s">
        <v>14348</v>
      </c>
      <c r="E6874" s="193" t="s">
        <v>14349</v>
      </c>
      <c r="F6874" s="40"/>
      <c r="G6874" s="40"/>
      <c r="H6874" s="40"/>
      <c r="I6874" s="40"/>
      <c r="J6874" s="40"/>
      <c r="K6874" s="40"/>
      <c r="L6874" s="40"/>
      <c r="M6874" s="40"/>
    </row>
    <row r="6875" spans="1:13" ht="15.75" customHeight="1" x14ac:dyDescent="0.15">
      <c r="A6875" s="45"/>
      <c r="B6875" s="35"/>
      <c r="C6875" s="40"/>
      <c r="D6875" s="192" t="s">
        <v>14350</v>
      </c>
      <c r="E6875" s="193" t="s">
        <v>14351</v>
      </c>
      <c r="F6875" s="40"/>
      <c r="G6875" s="40"/>
      <c r="H6875" s="40"/>
      <c r="I6875" s="40"/>
      <c r="J6875" s="40"/>
      <c r="K6875" s="40"/>
      <c r="L6875" s="40"/>
      <c r="M6875" s="40"/>
    </row>
    <row r="6876" spans="1:13" ht="15.75" customHeight="1" x14ac:dyDescent="0.15">
      <c r="A6876" s="45"/>
      <c r="B6876" s="35"/>
      <c r="C6876" s="40"/>
      <c r="D6876" s="192" t="s">
        <v>14352</v>
      </c>
      <c r="E6876" s="193" t="s">
        <v>14353</v>
      </c>
      <c r="F6876" s="40"/>
      <c r="G6876" s="40"/>
      <c r="H6876" s="40"/>
      <c r="I6876" s="40"/>
      <c r="J6876" s="40"/>
      <c r="K6876" s="40"/>
      <c r="L6876" s="40"/>
      <c r="M6876" s="40"/>
    </row>
    <row r="6877" spans="1:13" ht="15.75" customHeight="1" x14ac:dyDescent="0.15">
      <c r="A6877" s="45"/>
      <c r="B6877" s="35"/>
      <c r="C6877" s="40"/>
      <c r="D6877" s="192" t="s">
        <v>14354</v>
      </c>
      <c r="E6877" s="193" t="s">
        <v>14355</v>
      </c>
      <c r="F6877" s="40"/>
      <c r="G6877" s="40"/>
      <c r="H6877" s="40"/>
      <c r="I6877" s="40"/>
      <c r="J6877" s="40"/>
      <c r="K6877" s="40"/>
      <c r="L6877" s="40"/>
      <c r="M6877" s="40"/>
    </row>
    <row r="6878" spans="1:13" ht="15.75" customHeight="1" x14ac:dyDescent="0.15">
      <c r="A6878" s="45"/>
      <c r="B6878" s="35"/>
      <c r="C6878" s="40"/>
      <c r="D6878" s="192" t="s">
        <v>14356</v>
      </c>
      <c r="E6878" s="193" t="s">
        <v>14357</v>
      </c>
      <c r="F6878" s="40"/>
      <c r="G6878" s="40"/>
      <c r="H6878" s="40"/>
      <c r="I6878" s="40"/>
      <c r="J6878" s="40"/>
      <c r="K6878" s="40"/>
      <c r="L6878" s="40"/>
      <c r="M6878" s="40"/>
    </row>
    <row r="6879" spans="1:13" ht="15.75" customHeight="1" x14ac:dyDescent="0.15">
      <c r="A6879" s="45"/>
      <c r="B6879" s="35"/>
      <c r="C6879" s="40"/>
      <c r="D6879" s="192" t="s">
        <v>14358</v>
      </c>
      <c r="E6879" s="193" t="s">
        <v>14359</v>
      </c>
      <c r="F6879" s="40"/>
      <c r="G6879" s="40"/>
      <c r="H6879" s="40"/>
      <c r="I6879" s="40"/>
      <c r="J6879" s="40"/>
      <c r="K6879" s="40"/>
      <c r="L6879" s="40"/>
      <c r="M6879" s="40"/>
    </row>
    <row r="6880" spans="1:13" ht="15.75" customHeight="1" x14ac:dyDescent="0.15">
      <c r="A6880" s="45"/>
      <c r="B6880" s="35"/>
      <c r="C6880" s="40"/>
      <c r="D6880" s="192" t="s">
        <v>14360</v>
      </c>
      <c r="E6880" s="193" t="s">
        <v>14361</v>
      </c>
      <c r="F6880" s="40"/>
      <c r="G6880" s="40"/>
      <c r="H6880" s="40"/>
      <c r="I6880" s="40"/>
      <c r="J6880" s="40"/>
      <c r="K6880" s="40"/>
      <c r="L6880" s="40"/>
      <c r="M6880" s="40"/>
    </row>
    <row r="6881" spans="1:13" ht="15.75" customHeight="1" x14ac:dyDescent="0.15">
      <c r="A6881" s="45"/>
      <c r="B6881" s="35"/>
      <c r="C6881" s="40"/>
      <c r="D6881" s="192" t="s">
        <v>14362</v>
      </c>
      <c r="E6881" s="193" t="s">
        <v>14363</v>
      </c>
      <c r="F6881" s="40"/>
      <c r="G6881" s="40"/>
      <c r="H6881" s="40"/>
      <c r="I6881" s="40"/>
      <c r="J6881" s="40"/>
      <c r="K6881" s="40"/>
      <c r="L6881" s="40"/>
      <c r="M6881" s="40"/>
    </row>
    <row r="6882" spans="1:13" ht="15.75" customHeight="1" x14ac:dyDescent="0.15">
      <c r="A6882" s="45"/>
      <c r="B6882" s="35"/>
      <c r="C6882" s="40"/>
      <c r="D6882" s="192" t="s">
        <v>14364</v>
      </c>
      <c r="E6882" s="193" t="s">
        <v>14365</v>
      </c>
      <c r="F6882" s="40"/>
      <c r="G6882" s="40"/>
      <c r="H6882" s="40"/>
      <c r="I6882" s="40"/>
      <c r="J6882" s="40"/>
      <c r="K6882" s="40"/>
      <c r="L6882" s="40"/>
      <c r="M6882" s="40"/>
    </row>
    <row r="6883" spans="1:13" ht="15.75" customHeight="1" x14ac:dyDescent="0.15">
      <c r="A6883" s="45"/>
      <c r="B6883" s="35"/>
      <c r="C6883" s="40"/>
      <c r="D6883" s="192" t="s">
        <v>14366</v>
      </c>
      <c r="E6883" s="193" t="s">
        <v>14367</v>
      </c>
      <c r="F6883" s="40"/>
      <c r="G6883" s="40"/>
      <c r="H6883" s="40"/>
      <c r="I6883" s="40"/>
      <c r="J6883" s="40"/>
      <c r="K6883" s="40"/>
      <c r="L6883" s="40"/>
      <c r="M6883" s="40"/>
    </row>
    <row r="6884" spans="1:13" ht="15.75" customHeight="1" x14ac:dyDescent="0.15">
      <c r="A6884" s="45"/>
      <c r="B6884" s="35"/>
      <c r="C6884" s="40"/>
      <c r="D6884" s="192" t="s">
        <v>14368</v>
      </c>
      <c r="E6884" s="193" t="s">
        <v>14369</v>
      </c>
      <c r="F6884" s="40"/>
      <c r="G6884" s="40"/>
      <c r="H6884" s="40"/>
      <c r="I6884" s="40"/>
      <c r="J6884" s="40"/>
      <c r="K6884" s="40"/>
      <c r="L6884" s="40"/>
      <c r="M6884" s="40"/>
    </row>
    <row r="6885" spans="1:13" ht="15.75" customHeight="1" x14ac:dyDescent="0.15">
      <c r="A6885" s="45"/>
      <c r="B6885" s="35"/>
      <c r="C6885" s="40"/>
      <c r="D6885" s="192" t="s">
        <v>14370</v>
      </c>
      <c r="E6885" s="193" t="s">
        <v>14371</v>
      </c>
      <c r="F6885" s="40"/>
      <c r="G6885" s="40"/>
      <c r="H6885" s="40"/>
      <c r="I6885" s="40"/>
      <c r="J6885" s="40"/>
      <c r="K6885" s="40"/>
      <c r="L6885" s="40"/>
      <c r="M6885" s="40"/>
    </row>
    <row r="6886" spans="1:13" ht="15.75" customHeight="1" x14ac:dyDescent="0.15">
      <c r="A6886" s="45"/>
      <c r="B6886" s="35"/>
      <c r="C6886" s="40"/>
      <c r="D6886" s="192" t="s">
        <v>14372</v>
      </c>
      <c r="E6886" s="193" t="s">
        <v>14373</v>
      </c>
      <c r="F6886" s="40"/>
      <c r="G6886" s="40"/>
      <c r="H6886" s="40"/>
      <c r="I6886" s="40"/>
      <c r="J6886" s="40"/>
      <c r="K6886" s="40"/>
      <c r="L6886" s="40"/>
      <c r="M6886" s="40"/>
    </row>
    <row r="6887" spans="1:13" ht="15.75" customHeight="1" x14ac:dyDescent="0.15">
      <c r="A6887" s="45"/>
      <c r="B6887" s="35"/>
      <c r="C6887" s="40"/>
      <c r="D6887" s="192" t="s">
        <v>14374</v>
      </c>
      <c r="E6887" s="193" t="s">
        <v>14375</v>
      </c>
      <c r="F6887" s="40"/>
      <c r="G6887" s="40"/>
      <c r="H6887" s="40"/>
      <c r="I6887" s="40"/>
      <c r="J6887" s="40"/>
      <c r="K6887" s="40"/>
      <c r="L6887" s="40"/>
      <c r="M6887" s="40"/>
    </row>
    <row r="6888" spans="1:13" ht="15.75" customHeight="1" x14ac:dyDescent="0.15">
      <c r="A6888" s="45"/>
      <c r="B6888" s="35"/>
      <c r="C6888" s="40"/>
      <c r="D6888" s="192" t="s">
        <v>14376</v>
      </c>
      <c r="E6888" s="193" t="s">
        <v>14377</v>
      </c>
      <c r="F6888" s="40"/>
      <c r="G6888" s="40"/>
      <c r="H6888" s="40"/>
      <c r="I6888" s="40"/>
      <c r="J6888" s="40"/>
      <c r="K6888" s="40"/>
      <c r="L6888" s="40"/>
      <c r="M6888" s="40"/>
    </row>
    <row r="6889" spans="1:13" ht="15.75" customHeight="1" x14ac:dyDescent="0.15">
      <c r="A6889" s="45"/>
      <c r="B6889" s="35"/>
      <c r="C6889" s="40"/>
      <c r="D6889" s="192" t="s">
        <v>14378</v>
      </c>
      <c r="E6889" s="193" t="s">
        <v>14379</v>
      </c>
      <c r="F6889" s="40"/>
      <c r="G6889" s="40"/>
      <c r="H6889" s="40"/>
      <c r="I6889" s="40"/>
      <c r="J6889" s="40"/>
      <c r="K6889" s="40"/>
      <c r="L6889" s="40"/>
      <c r="M6889" s="40"/>
    </row>
    <row r="6890" spans="1:13" ht="15.75" customHeight="1" x14ac:dyDescent="0.15">
      <c r="A6890" s="45"/>
      <c r="B6890" s="35"/>
      <c r="C6890" s="40"/>
      <c r="D6890" s="192" t="s">
        <v>14380</v>
      </c>
      <c r="E6890" s="193" t="s">
        <v>14381</v>
      </c>
      <c r="F6890" s="40"/>
      <c r="G6890" s="40"/>
      <c r="H6890" s="40"/>
      <c r="I6890" s="40"/>
      <c r="J6890" s="40"/>
      <c r="K6890" s="40"/>
      <c r="L6890" s="40"/>
      <c r="M6890" s="40"/>
    </row>
    <row r="6891" spans="1:13" ht="15.75" customHeight="1" x14ac:dyDescent="0.15">
      <c r="A6891" s="45"/>
      <c r="B6891" s="35"/>
      <c r="C6891" s="40"/>
      <c r="D6891" s="192" t="s">
        <v>14382</v>
      </c>
      <c r="E6891" s="193" t="s">
        <v>14383</v>
      </c>
      <c r="F6891" s="40"/>
      <c r="G6891" s="40"/>
      <c r="H6891" s="40"/>
      <c r="I6891" s="40"/>
      <c r="J6891" s="40"/>
      <c r="K6891" s="40"/>
      <c r="L6891" s="40"/>
      <c r="M6891" s="40"/>
    </row>
    <row r="6892" spans="1:13" ht="15.75" customHeight="1" x14ac:dyDescent="0.15">
      <c r="A6892" s="45"/>
      <c r="B6892" s="35"/>
      <c r="C6892" s="40"/>
      <c r="D6892" s="192" t="s">
        <v>14384</v>
      </c>
      <c r="E6892" s="193" t="s">
        <v>14385</v>
      </c>
      <c r="F6892" s="40"/>
      <c r="G6892" s="40"/>
      <c r="H6892" s="40"/>
      <c r="I6892" s="40"/>
      <c r="J6892" s="40"/>
      <c r="K6892" s="40"/>
      <c r="L6892" s="40"/>
      <c r="M6892" s="40"/>
    </row>
    <row r="6893" spans="1:13" ht="15.75" customHeight="1" x14ac:dyDescent="0.15">
      <c r="A6893" s="45"/>
      <c r="B6893" s="35"/>
      <c r="C6893" s="40"/>
      <c r="D6893" s="192" t="s">
        <v>14386</v>
      </c>
      <c r="E6893" s="193" t="s">
        <v>14387</v>
      </c>
      <c r="F6893" s="40"/>
      <c r="G6893" s="40"/>
      <c r="H6893" s="40"/>
      <c r="I6893" s="40"/>
      <c r="J6893" s="40"/>
      <c r="K6893" s="40"/>
      <c r="L6893" s="40"/>
      <c r="M6893" s="40"/>
    </row>
    <row r="6894" spans="1:13" ht="15.75" customHeight="1" x14ac:dyDescent="0.15">
      <c r="A6894" s="45"/>
      <c r="B6894" s="35"/>
      <c r="C6894" s="40"/>
      <c r="D6894" s="192" t="s">
        <v>14388</v>
      </c>
      <c r="E6894" s="193" t="s">
        <v>14389</v>
      </c>
      <c r="F6894" s="40"/>
      <c r="G6894" s="40"/>
      <c r="H6894" s="40"/>
      <c r="I6894" s="40"/>
      <c r="J6894" s="40"/>
      <c r="K6894" s="40"/>
      <c r="L6894" s="40"/>
      <c r="M6894" s="40"/>
    </row>
    <row r="6895" spans="1:13" ht="15.75" customHeight="1" x14ac:dyDescent="0.15">
      <c r="A6895" s="45"/>
      <c r="B6895" s="35"/>
      <c r="C6895" s="40"/>
      <c r="D6895" s="192" t="s">
        <v>14390</v>
      </c>
      <c r="E6895" s="193" t="s">
        <v>14391</v>
      </c>
      <c r="F6895" s="40"/>
      <c r="G6895" s="40"/>
      <c r="H6895" s="40"/>
      <c r="I6895" s="40"/>
      <c r="J6895" s="40"/>
      <c r="K6895" s="40"/>
      <c r="L6895" s="40"/>
      <c r="M6895" s="40"/>
    </row>
    <row r="6896" spans="1:13" ht="15.75" customHeight="1" x14ac:dyDescent="0.15">
      <c r="A6896" s="45"/>
      <c r="B6896" s="35"/>
      <c r="C6896" s="40"/>
      <c r="D6896" s="192" t="s">
        <v>14392</v>
      </c>
      <c r="E6896" s="193" t="s">
        <v>14393</v>
      </c>
      <c r="F6896" s="40"/>
      <c r="G6896" s="40"/>
      <c r="H6896" s="40"/>
      <c r="I6896" s="40"/>
      <c r="J6896" s="40"/>
      <c r="K6896" s="40"/>
      <c r="L6896" s="40"/>
      <c r="M6896" s="40"/>
    </row>
    <row r="6897" spans="1:13" ht="15.75" customHeight="1" x14ac:dyDescent="0.15">
      <c r="A6897" s="45"/>
      <c r="B6897" s="35"/>
      <c r="C6897" s="40"/>
      <c r="D6897" s="192" t="s">
        <v>14394</v>
      </c>
      <c r="E6897" s="193" t="s">
        <v>14395</v>
      </c>
      <c r="F6897" s="40"/>
      <c r="G6897" s="40"/>
      <c r="H6897" s="40"/>
      <c r="I6897" s="40"/>
      <c r="J6897" s="40"/>
      <c r="K6897" s="40"/>
      <c r="L6897" s="40"/>
      <c r="M6897" s="40"/>
    </row>
    <row r="6898" spans="1:13" ht="15.75" customHeight="1" x14ac:dyDescent="0.15">
      <c r="A6898" s="45"/>
      <c r="B6898" s="35"/>
      <c r="C6898" s="40"/>
      <c r="D6898" s="192" t="s">
        <v>14396</v>
      </c>
      <c r="E6898" s="193" t="s">
        <v>14397</v>
      </c>
      <c r="F6898" s="40"/>
      <c r="G6898" s="40"/>
      <c r="H6898" s="40"/>
      <c r="I6898" s="40"/>
      <c r="J6898" s="40"/>
      <c r="K6898" s="40"/>
      <c r="L6898" s="40"/>
      <c r="M6898" s="40"/>
    </row>
    <row r="6899" spans="1:13" ht="15.75" customHeight="1" x14ac:dyDescent="0.15">
      <c r="A6899" s="45"/>
      <c r="B6899" s="35"/>
      <c r="C6899" s="40"/>
      <c r="D6899" s="192" t="s">
        <v>14398</v>
      </c>
      <c r="E6899" s="193" t="s">
        <v>14399</v>
      </c>
      <c r="F6899" s="40"/>
      <c r="G6899" s="40"/>
      <c r="H6899" s="40"/>
      <c r="I6899" s="40"/>
      <c r="J6899" s="40"/>
      <c r="K6899" s="40"/>
      <c r="L6899" s="40"/>
      <c r="M6899" s="40"/>
    </row>
    <row r="6900" spans="1:13" ht="15.75" customHeight="1" x14ac:dyDescent="0.15">
      <c r="A6900" s="45"/>
      <c r="B6900" s="35"/>
      <c r="C6900" s="40"/>
      <c r="D6900" s="192" t="s">
        <v>14400</v>
      </c>
      <c r="E6900" s="193" t="s">
        <v>14401</v>
      </c>
      <c r="F6900" s="40"/>
      <c r="G6900" s="40"/>
      <c r="H6900" s="40"/>
      <c r="I6900" s="40"/>
      <c r="J6900" s="40"/>
      <c r="K6900" s="40"/>
      <c r="L6900" s="40"/>
      <c r="M6900" s="40"/>
    </row>
    <row r="6901" spans="1:13" ht="15.75" customHeight="1" x14ac:dyDescent="0.15">
      <c r="A6901" s="45"/>
      <c r="B6901" s="35"/>
      <c r="C6901" s="40"/>
      <c r="D6901" s="192" t="s">
        <v>14402</v>
      </c>
      <c r="E6901" s="193" t="s">
        <v>14403</v>
      </c>
      <c r="F6901" s="40"/>
      <c r="G6901" s="40"/>
      <c r="H6901" s="40"/>
      <c r="I6901" s="40"/>
      <c r="J6901" s="40"/>
      <c r="K6901" s="40"/>
      <c r="L6901" s="40"/>
      <c r="M6901" s="40"/>
    </row>
    <row r="6902" spans="1:13" ht="15.75" customHeight="1" x14ac:dyDescent="0.15">
      <c r="A6902" s="45"/>
      <c r="B6902" s="35"/>
      <c r="C6902" s="40"/>
      <c r="D6902" s="192" t="s">
        <v>14404</v>
      </c>
      <c r="E6902" s="193" t="s">
        <v>14405</v>
      </c>
      <c r="F6902" s="40"/>
      <c r="G6902" s="40"/>
      <c r="H6902" s="40"/>
      <c r="I6902" s="40"/>
      <c r="J6902" s="40"/>
      <c r="K6902" s="40"/>
      <c r="L6902" s="40"/>
      <c r="M6902" s="40"/>
    </row>
    <row r="6903" spans="1:13" ht="15.75" customHeight="1" x14ac:dyDescent="0.15">
      <c r="A6903" s="45"/>
      <c r="B6903" s="35"/>
      <c r="C6903" s="40"/>
      <c r="D6903" s="192" t="s">
        <v>14406</v>
      </c>
      <c r="E6903" s="193" t="s">
        <v>14407</v>
      </c>
      <c r="F6903" s="40"/>
      <c r="G6903" s="40"/>
      <c r="H6903" s="40"/>
      <c r="I6903" s="40"/>
      <c r="J6903" s="40"/>
      <c r="K6903" s="40"/>
      <c r="L6903" s="40"/>
      <c r="M6903" s="40"/>
    </row>
    <row r="6904" spans="1:13" ht="15.75" customHeight="1" x14ac:dyDescent="0.15">
      <c r="A6904" s="45"/>
      <c r="B6904" s="35"/>
      <c r="C6904" s="40"/>
      <c r="D6904" s="192" t="s">
        <v>14408</v>
      </c>
      <c r="E6904" s="193" t="s">
        <v>14409</v>
      </c>
      <c r="F6904" s="40"/>
      <c r="G6904" s="40"/>
      <c r="H6904" s="40"/>
      <c r="I6904" s="40"/>
      <c r="J6904" s="40"/>
      <c r="K6904" s="40"/>
      <c r="L6904" s="40"/>
      <c r="M6904" s="40"/>
    </row>
    <row r="6905" spans="1:13" ht="15.75" customHeight="1" x14ac:dyDescent="0.15">
      <c r="A6905" s="45"/>
      <c r="B6905" s="35"/>
      <c r="C6905" s="40"/>
      <c r="D6905" s="192" t="s">
        <v>14410</v>
      </c>
      <c r="E6905" s="193" t="s">
        <v>14411</v>
      </c>
      <c r="F6905" s="40"/>
      <c r="G6905" s="40"/>
      <c r="H6905" s="40"/>
      <c r="I6905" s="40"/>
      <c r="J6905" s="40"/>
      <c r="K6905" s="40"/>
      <c r="L6905" s="40"/>
      <c r="M6905" s="40"/>
    </row>
    <row r="6906" spans="1:13" ht="15.75" customHeight="1" x14ac:dyDescent="0.15">
      <c r="A6906" s="45"/>
      <c r="B6906" s="35"/>
      <c r="C6906" s="40"/>
      <c r="D6906" s="192" t="s">
        <v>14412</v>
      </c>
      <c r="E6906" s="193" t="s">
        <v>14413</v>
      </c>
      <c r="F6906" s="40"/>
      <c r="G6906" s="40"/>
      <c r="H6906" s="40"/>
      <c r="I6906" s="40"/>
      <c r="J6906" s="40"/>
      <c r="K6906" s="40"/>
      <c r="L6906" s="40"/>
      <c r="M6906" s="40"/>
    </row>
    <row r="6907" spans="1:13" ht="15.75" customHeight="1" x14ac:dyDescent="0.15">
      <c r="A6907" s="45"/>
      <c r="B6907" s="35"/>
      <c r="C6907" s="40"/>
      <c r="D6907" s="192" t="s">
        <v>14414</v>
      </c>
      <c r="E6907" s="193" t="s">
        <v>14415</v>
      </c>
      <c r="F6907" s="40"/>
      <c r="G6907" s="40"/>
      <c r="H6907" s="40"/>
      <c r="I6907" s="40"/>
      <c r="J6907" s="40"/>
      <c r="K6907" s="40"/>
      <c r="L6907" s="40"/>
      <c r="M6907" s="40"/>
    </row>
    <row r="6908" spans="1:13" ht="15.75" customHeight="1" x14ac:dyDescent="0.15">
      <c r="A6908" s="45"/>
      <c r="B6908" s="35"/>
      <c r="C6908" s="40"/>
      <c r="D6908" s="192" t="s">
        <v>14416</v>
      </c>
      <c r="E6908" s="193" t="s">
        <v>14417</v>
      </c>
      <c r="F6908" s="40"/>
      <c r="G6908" s="40"/>
      <c r="H6908" s="40"/>
      <c r="I6908" s="40"/>
      <c r="J6908" s="40"/>
      <c r="K6908" s="40"/>
      <c r="L6908" s="40"/>
      <c r="M6908" s="40"/>
    </row>
    <row r="6909" spans="1:13" ht="15.75" customHeight="1" x14ac:dyDescent="0.15">
      <c r="A6909" s="45"/>
      <c r="B6909" s="35"/>
      <c r="C6909" s="40"/>
      <c r="D6909" s="192" t="s">
        <v>14418</v>
      </c>
      <c r="E6909" s="193" t="s">
        <v>14419</v>
      </c>
      <c r="F6909" s="40"/>
      <c r="G6909" s="40"/>
      <c r="H6909" s="40"/>
      <c r="I6909" s="40"/>
      <c r="J6909" s="40"/>
      <c r="K6909" s="40"/>
      <c r="L6909" s="40"/>
      <c r="M6909" s="40"/>
    </row>
    <row r="6910" spans="1:13" ht="15.75" customHeight="1" x14ac:dyDescent="0.15">
      <c r="A6910" s="45"/>
      <c r="B6910" s="35"/>
      <c r="C6910" s="40"/>
      <c r="D6910" s="192" t="s">
        <v>14420</v>
      </c>
      <c r="E6910" s="193" t="s">
        <v>14421</v>
      </c>
      <c r="F6910" s="40"/>
      <c r="G6910" s="40"/>
      <c r="H6910" s="40"/>
      <c r="I6910" s="40"/>
      <c r="J6910" s="40"/>
      <c r="K6910" s="40"/>
      <c r="L6910" s="40"/>
      <c r="M6910" s="40"/>
    </row>
    <row r="6911" spans="1:13" ht="15.75" customHeight="1" x14ac:dyDescent="0.15">
      <c r="A6911" s="45"/>
      <c r="B6911" s="35"/>
      <c r="C6911" s="40"/>
      <c r="D6911" s="192" t="s">
        <v>14422</v>
      </c>
      <c r="E6911" s="193" t="s">
        <v>14423</v>
      </c>
      <c r="F6911" s="40"/>
      <c r="G6911" s="40"/>
      <c r="H6911" s="40"/>
      <c r="I6911" s="40"/>
      <c r="J6911" s="40"/>
      <c r="K6911" s="40"/>
      <c r="L6911" s="40"/>
      <c r="M6911" s="40"/>
    </row>
    <row r="6912" spans="1:13" ht="15.75" customHeight="1" x14ac:dyDescent="0.15">
      <c r="A6912" s="45"/>
      <c r="B6912" s="35"/>
      <c r="C6912" s="40"/>
      <c r="D6912" s="192" t="s">
        <v>14424</v>
      </c>
      <c r="E6912" s="193" t="s">
        <v>14425</v>
      </c>
      <c r="F6912" s="40"/>
      <c r="G6912" s="40"/>
      <c r="H6912" s="40"/>
      <c r="I6912" s="40"/>
      <c r="J6912" s="40"/>
      <c r="K6912" s="40"/>
      <c r="L6912" s="40"/>
      <c r="M6912" s="40"/>
    </row>
    <row r="6913" spans="1:13" ht="15.75" customHeight="1" x14ac:dyDescent="0.15">
      <c r="A6913" s="45"/>
      <c r="B6913" s="35"/>
      <c r="C6913" s="40"/>
      <c r="D6913" s="192" t="s">
        <v>14426</v>
      </c>
      <c r="E6913" s="193" t="s">
        <v>14427</v>
      </c>
      <c r="F6913" s="40"/>
      <c r="G6913" s="40"/>
      <c r="H6913" s="40"/>
      <c r="I6913" s="40"/>
      <c r="J6913" s="40"/>
      <c r="K6913" s="40"/>
      <c r="L6913" s="40"/>
      <c r="M6913" s="40"/>
    </row>
    <row r="6914" spans="1:13" ht="15.75" customHeight="1" x14ac:dyDescent="0.15">
      <c r="A6914" s="45"/>
      <c r="B6914" s="35"/>
      <c r="C6914" s="40"/>
      <c r="D6914" s="192" t="s">
        <v>14428</v>
      </c>
      <c r="E6914" s="193" t="s">
        <v>14429</v>
      </c>
      <c r="F6914" s="40"/>
      <c r="G6914" s="40"/>
      <c r="H6914" s="40"/>
      <c r="I6914" s="40"/>
      <c r="J6914" s="40"/>
      <c r="K6914" s="40"/>
      <c r="L6914" s="40"/>
      <c r="M6914" s="40"/>
    </row>
    <row r="6915" spans="1:13" ht="15.75" customHeight="1" x14ac:dyDescent="0.15">
      <c r="A6915" s="45"/>
      <c r="B6915" s="35"/>
      <c r="C6915" s="40"/>
      <c r="D6915" s="192" t="s">
        <v>14430</v>
      </c>
      <c r="E6915" s="193" t="s">
        <v>14431</v>
      </c>
      <c r="F6915" s="40"/>
      <c r="G6915" s="40"/>
      <c r="H6915" s="40"/>
      <c r="I6915" s="40"/>
      <c r="J6915" s="40"/>
      <c r="K6915" s="40"/>
      <c r="L6915" s="40"/>
      <c r="M6915" s="40"/>
    </row>
    <row r="6916" spans="1:13" ht="15.75" customHeight="1" x14ac:dyDescent="0.15">
      <c r="A6916" s="45"/>
      <c r="B6916" s="35"/>
      <c r="C6916" s="40"/>
      <c r="D6916" s="192" t="s">
        <v>14432</v>
      </c>
      <c r="E6916" s="193" t="s">
        <v>14433</v>
      </c>
      <c r="F6916" s="40"/>
      <c r="G6916" s="40"/>
      <c r="H6916" s="40"/>
      <c r="I6916" s="40"/>
      <c r="J6916" s="40"/>
      <c r="K6916" s="40"/>
      <c r="L6916" s="40"/>
      <c r="M6916" s="40"/>
    </row>
    <row r="6917" spans="1:13" ht="15.75" customHeight="1" x14ac:dyDescent="0.15">
      <c r="A6917" s="45"/>
      <c r="B6917" s="35"/>
      <c r="C6917" s="40"/>
      <c r="D6917" s="192" t="s">
        <v>14434</v>
      </c>
      <c r="E6917" s="193" t="s">
        <v>14435</v>
      </c>
      <c r="F6917" s="40"/>
      <c r="G6917" s="40"/>
      <c r="H6917" s="40"/>
      <c r="I6917" s="40"/>
      <c r="J6917" s="40"/>
      <c r="K6917" s="40"/>
      <c r="L6917" s="40"/>
      <c r="M6917" s="40"/>
    </row>
    <row r="6918" spans="1:13" ht="15.75" customHeight="1" x14ac:dyDescent="0.15">
      <c r="A6918" s="45"/>
      <c r="B6918" s="35"/>
      <c r="C6918" s="40"/>
      <c r="D6918" s="192" t="s">
        <v>14436</v>
      </c>
      <c r="E6918" s="193" t="s">
        <v>14437</v>
      </c>
      <c r="F6918" s="40"/>
      <c r="G6918" s="40"/>
      <c r="H6918" s="40"/>
      <c r="I6918" s="40"/>
      <c r="J6918" s="40"/>
      <c r="K6918" s="40"/>
      <c r="L6918" s="40"/>
      <c r="M6918" s="40"/>
    </row>
    <row r="6919" spans="1:13" ht="15.75" customHeight="1" x14ac:dyDescent="0.15">
      <c r="A6919" s="45"/>
      <c r="B6919" s="35"/>
      <c r="C6919" s="40"/>
      <c r="D6919" s="192" t="s">
        <v>14438</v>
      </c>
      <c r="E6919" s="193" t="s">
        <v>14439</v>
      </c>
      <c r="F6919" s="40"/>
      <c r="G6919" s="40"/>
      <c r="H6919" s="40"/>
      <c r="I6919" s="40"/>
      <c r="J6919" s="40"/>
      <c r="K6919" s="40"/>
      <c r="L6919" s="40"/>
      <c r="M6919" s="40"/>
    </row>
    <row r="6920" spans="1:13" ht="15.75" customHeight="1" x14ac:dyDescent="0.15">
      <c r="A6920" s="45"/>
      <c r="B6920" s="35"/>
      <c r="C6920" s="40"/>
      <c r="D6920" s="192" t="s">
        <v>14440</v>
      </c>
      <c r="E6920" s="193" t="s">
        <v>14441</v>
      </c>
      <c r="F6920" s="40"/>
      <c r="G6920" s="40"/>
      <c r="H6920" s="40"/>
      <c r="I6920" s="40"/>
      <c r="J6920" s="40"/>
      <c r="K6920" s="40"/>
      <c r="L6920" s="40"/>
      <c r="M6920" s="40"/>
    </row>
    <row r="6921" spans="1:13" ht="15.75" customHeight="1" x14ac:dyDescent="0.15">
      <c r="A6921" s="45"/>
      <c r="B6921" s="35"/>
      <c r="C6921" s="40"/>
      <c r="D6921" s="192" t="s">
        <v>14442</v>
      </c>
      <c r="E6921" s="193" t="s">
        <v>14443</v>
      </c>
      <c r="F6921" s="40"/>
      <c r="G6921" s="40"/>
      <c r="H6921" s="40"/>
      <c r="I6921" s="40"/>
      <c r="J6921" s="40"/>
      <c r="K6921" s="40"/>
      <c r="L6921" s="40"/>
      <c r="M6921" s="40"/>
    </row>
    <row r="6922" spans="1:13" ht="15.75" customHeight="1" x14ac:dyDescent="0.15">
      <c r="A6922" s="45"/>
      <c r="B6922" s="35"/>
      <c r="C6922" s="40"/>
      <c r="D6922" s="192" t="s">
        <v>14444</v>
      </c>
      <c r="E6922" s="193" t="s">
        <v>14445</v>
      </c>
      <c r="F6922" s="40"/>
      <c r="G6922" s="40"/>
      <c r="H6922" s="40"/>
      <c r="I6922" s="40"/>
      <c r="J6922" s="40"/>
      <c r="K6922" s="40"/>
      <c r="L6922" s="40"/>
      <c r="M6922" s="40"/>
    </row>
    <row r="6923" spans="1:13" ht="15.75" customHeight="1" x14ac:dyDescent="0.15">
      <c r="A6923" s="45"/>
      <c r="B6923" s="35"/>
      <c r="C6923" s="40"/>
      <c r="D6923" s="192" t="s">
        <v>14446</v>
      </c>
      <c r="E6923" s="193" t="s">
        <v>14447</v>
      </c>
      <c r="F6923" s="40"/>
      <c r="G6923" s="40"/>
      <c r="H6923" s="40"/>
      <c r="I6923" s="40"/>
      <c r="J6923" s="40"/>
      <c r="K6923" s="40"/>
      <c r="L6923" s="40"/>
      <c r="M6923" s="40"/>
    </row>
    <row r="6924" spans="1:13" ht="15.75" customHeight="1" x14ac:dyDescent="0.15">
      <c r="A6924" s="45"/>
      <c r="B6924" s="35"/>
      <c r="C6924" s="40"/>
      <c r="D6924" s="192" t="s">
        <v>14448</v>
      </c>
      <c r="E6924" s="193" t="s">
        <v>14449</v>
      </c>
      <c r="F6924" s="40"/>
      <c r="G6924" s="40"/>
      <c r="H6924" s="40"/>
      <c r="I6924" s="40"/>
      <c r="J6924" s="40"/>
      <c r="K6924" s="40"/>
      <c r="L6924" s="40"/>
      <c r="M6924" s="40"/>
    </row>
    <row r="6925" spans="1:13" ht="15.75" customHeight="1" x14ac:dyDescent="0.15">
      <c r="A6925" s="45"/>
      <c r="B6925" s="35"/>
      <c r="C6925" s="40"/>
      <c r="D6925" s="192" t="s">
        <v>14450</v>
      </c>
      <c r="E6925" s="193" t="s">
        <v>14451</v>
      </c>
      <c r="F6925" s="40"/>
      <c r="G6925" s="40"/>
      <c r="H6925" s="40"/>
      <c r="I6925" s="40"/>
      <c r="J6925" s="40"/>
      <c r="K6925" s="40"/>
      <c r="L6925" s="40"/>
      <c r="M6925" s="40"/>
    </row>
    <row r="6926" spans="1:13" ht="15.75" customHeight="1" x14ac:dyDescent="0.15">
      <c r="A6926" s="45"/>
      <c r="B6926" s="35"/>
      <c r="C6926" s="40"/>
      <c r="D6926" s="192" t="s">
        <v>14452</v>
      </c>
      <c r="E6926" s="193" t="s">
        <v>14453</v>
      </c>
      <c r="F6926" s="40"/>
      <c r="G6926" s="40"/>
      <c r="H6926" s="40"/>
      <c r="I6926" s="40"/>
      <c r="J6926" s="40"/>
      <c r="K6926" s="40"/>
      <c r="L6926" s="40"/>
      <c r="M6926" s="40"/>
    </row>
    <row r="6927" spans="1:13" ht="15.75" customHeight="1" x14ac:dyDescent="0.15">
      <c r="A6927" s="45"/>
      <c r="B6927" s="35"/>
      <c r="C6927" s="40"/>
      <c r="D6927" s="192" t="s">
        <v>14454</v>
      </c>
      <c r="E6927" s="193" t="s">
        <v>14455</v>
      </c>
      <c r="F6927" s="40"/>
      <c r="G6927" s="40"/>
      <c r="H6927" s="40"/>
      <c r="I6927" s="40"/>
      <c r="J6927" s="40"/>
      <c r="K6927" s="40"/>
      <c r="L6927" s="40"/>
      <c r="M6927" s="40"/>
    </row>
    <row r="6928" spans="1:13" ht="15.75" customHeight="1" x14ac:dyDescent="0.15">
      <c r="A6928" s="45"/>
      <c r="B6928" s="35"/>
      <c r="C6928" s="40"/>
      <c r="D6928" s="192" t="s">
        <v>14456</v>
      </c>
      <c r="E6928" s="193" t="s">
        <v>14457</v>
      </c>
      <c r="F6928" s="40"/>
      <c r="G6928" s="40"/>
      <c r="H6928" s="40"/>
      <c r="I6928" s="40"/>
      <c r="J6928" s="40"/>
      <c r="K6928" s="40"/>
      <c r="L6928" s="40"/>
      <c r="M6928" s="40"/>
    </row>
    <row r="6929" spans="1:13" ht="15.75" customHeight="1" x14ac:dyDescent="0.15">
      <c r="A6929" s="45"/>
      <c r="B6929" s="35"/>
      <c r="C6929" s="40"/>
      <c r="D6929" s="192" t="s">
        <v>14458</v>
      </c>
      <c r="E6929" s="193" t="s">
        <v>14459</v>
      </c>
      <c r="F6929" s="40"/>
      <c r="G6929" s="40"/>
      <c r="H6929" s="40"/>
      <c r="I6929" s="40"/>
      <c r="J6929" s="40"/>
      <c r="K6929" s="40"/>
      <c r="L6929" s="40"/>
      <c r="M6929" s="40"/>
    </row>
    <row r="6930" spans="1:13" ht="15.75" customHeight="1" x14ac:dyDescent="0.15">
      <c r="A6930" s="45"/>
      <c r="B6930" s="35"/>
      <c r="C6930" s="40"/>
      <c r="D6930" s="192" t="s">
        <v>14460</v>
      </c>
      <c r="E6930" s="193" t="s">
        <v>14461</v>
      </c>
      <c r="F6930" s="40"/>
      <c r="G6930" s="40"/>
      <c r="H6930" s="40"/>
      <c r="I6930" s="40"/>
      <c r="J6930" s="40"/>
      <c r="K6930" s="40"/>
      <c r="L6930" s="40"/>
      <c r="M6930" s="40"/>
    </row>
    <row r="6931" spans="1:13" ht="15.75" customHeight="1" x14ac:dyDescent="0.15">
      <c r="A6931" s="45"/>
      <c r="B6931" s="35"/>
      <c r="C6931" s="40"/>
      <c r="D6931" s="192" t="s">
        <v>14462</v>
      </c>
      <c r="E6931" s="193" t="s">
        <v>14463</v>
      </c>
      <c r="F6931" s="40"/>
      <c r="G6931" s="40"/>
      <c r="H6931" s="40"/>
      <c r="I6931" s="40"/>
      <c r="J6931" s="40"/>
      <c r="K6931" s="40"/>
      <c r="L6931" s="40"/>
      <c r="M6931" s="40"/>
    </row>
    <row r="6932" spans="1:13" ht="15.75" customHeight="1" x14ac:dyDescent="0.15">
      <c r="A6932" s="45"/>
      <c r="B6932" s="35"/>
      <c r="C6932" s="40"/>
      <c r="D6932" s="192" t="s">
        <v>14464</v>
      </c>
      <c r="E6932" s="193" t="s">
        <v>14465</v>
      </c>
      <c r="F6932" s="40"/>
      <c r="G6932" s="40"/>
      <c r="H6932" s="40"/>
      <c r="I6932" s="40"/>
      <c r="J6932" s="40"/>
      <c r="K6932" s="40"/>
      <c r="L6932" s="40"/>
      <c r="M6932" s="40"/>
    </row>
    <row r="6933" spans="1:13" ht="15.75" customHeight="1" x14ac:dyDescent="0.15">
      <c r="A6933" s="45"/>
      <c r="B6933" s="35"/>
      <c r="C6933" s="40"/>
      <c r="D6933" s="192" t="s">
        <v>14466</v>
      </c>
      <c r="E6933" s="193" t="s">
        <v>14467</v>
      </c>
      <c r="F6933" s="40"/>
      <c r="G6933" s="40"/>
      <c r="H6933" s="40"/>
      <c r="I6933" s="40"/>
      <c r="J6933" s="40"/>
      <c r="K6933" s="40"/>
      <c r="L6933" s="40"/>
      <c r="M6933" s="40"/>
    </row>
    <row r="6934" spans="1:13" ht="15.75" customHeight="1" x14ac:dyDescent="0.15">
      <c r="A6934" s="45"/>
      <c r="B6934" s="35"/>
      <c r="C6934" s="40"/>
      <c r="D6934" s="192" t="s">
        <v>14468</v>
      </c>
      <c r="E6934" s="193" t="s">
        <v>14469</v>
      </c>
      <c r="F6934" s="40"/>
      <c r="G6934" s="40"/>
      <c r="H6934" s="40"/>
      <c r="I6934" s="40"/>
      <c r="J6934" s="40"/>
      <c r="K6934" s="40"/>
      <c r="L6934" s="40"/>
      <c r="M6934" s="40"/>
    </row>
    <row r="6935" spans="1:13" ht="15.75" customHeight="1" x14ac:dyDescent="0.15">
      <c r="A6935" s="45"/>
      <c r="B6935" s="35"/>
      <c r="C6935" s="40"/>
      <c r="D6935" s="192" t="s">
        <v>14470</v>
      </c>
      <c r="E6935" s="193" t="s">
        <v>14471</v>
      </c>
      <c r="F6935" s="40"/>
      <c r="G6935" s="40"/>
      <c r="H6935" s="40"/>
      <c r="I6935" s="40"/>
      <c r="J6935" s="40"/>
      <c r="K6935" s="40"/>
      <c r="L6935" s="40"/>
      <c r="M6935" s="40"/>
    </row>
    <row r="6936" spans="1:13" ht="15.75" customHeight="1" x14ac:dyDescent="0.15">
      <c r="A6936" s="45"/>
      <c r="B6936" s="35"/>
      <c r="C6936" s="40"/>
      <c r="D6936" s="192" t="s">
        <v>14472</v>
      </c>
      <c r="E6936" s="193" t="s">
        <v>14473</v>
      </c>
      <c r="F6936" s="40"/>
      <c r="G6936" s="40"/>
      <c r="H6936" s="40"/>
      <c r="I6936" s="40"/>
      <c r="J6936" s="40"/>
      <c r="K6936" s="40"/>
      <c r="L6936" s="40"/>
      <c r="M6936" s="40"/>
    </row>
    <row r="6937" spans="1:13" ht="15.75" customHeight="1" x14ac:dyDescent="0.15">
      <c r="A6937" s="45"/>
      <c r="B6937" s="35"/>
      <c r="C6937" s="40"/>
      <c r="D6937" s="192" t="s">
        <v>14474</v>
      </c>
      <c r="E6937" s="193" t="s">
        <v>14475</v>
      </c>
      <c r="F6937" s="40"/>
      <c r="G6937" s="40"/>
      <c r="H6937" s="40"/>
      <c r="I6937" s="40"/>
      <c r="J6937" s="40"/>
      <c r="K6937" s="40"/>
      <c r="L6937" s="40"/>
      <c r="M6937" s="40"/>
    </row>
    <row r="6938" spans="1:13" ht="15.75" customHeight="1" x14ac:dyDescent="0.15">
      <c r="A6938" s="45"/>
      <c r="B6938" s="35"/>
      <c r="C6938" s="40"/>
      <c r="D6938" s="192" t="s">
        <v>14476</v>
      </c>
      <c r="E6938" s="193" t="s">
        <v>14477</v>
      </c>
      <c r="F6938" s="40"/>
      <c r="G6938" s="40"/>
      <c r="H6938" s="40"/>
      <c r="I6938" s="40"/>
      <c r="J6938" s="40"/>
      <c r="K6938" s="40"/>
      <c r="L6938" s="40"/>
      <c r="M6938" s="40"/>
    </row>
    <row r="6939" spans="1:13" ht="15.75" customHeight="1" x14ac:dyDescent="0.15">
      <c r="A6939" s="45"/>
      <c r="B6939" s="35"/>
      <c r="C6939" s="40"/>
      <c r="D6939" s="192" t="s">
        <v>14478</v>
      </c>
      <c r="E6939" s="193" t="s">
        <v>14479</v>
      </c>
      <c r="F6939" s="40"/>
      <c r="G6939" s="40"/>
      <c r="H6939" s="40"/>
      <c r="I6939" s="40"/>
      <c r="J6939" s="40"/>
      <c r="K6939" s="40"/>
      <c r="L6939" s="40"/>
      <c r="M6939" s="40"/>
    </row>
    <row r="6940" spans="1:13" ht="15.75" customHeight="1" x14ac:dyDescent="0.15">
      <c r="A6940" s="45"/>
      <c r="B6940" s="35"/>
      <c r="C6940" s="40"/>
      <c r="D6940" s="192" t="s">
        <v>14480</v>
      </c>
      <c r="E6940" s="193" t="s">
        <v>14481</v>
      </c>
      <c r="F6940" s="40"/>
      <c r="G6940" s="40"/>
      <c r="H6940" s="40"/>
      <c r="I6940" s="40"/>
      <c r="J6940" s="40"/>
      <c r="K6940" s="40"/>
      <c r="L6940" s="40"/>
      <c r="M6940" s="40"/>
    </row>
    <row r="6941" spans="1:13" ht="15.75" customHeight="1" x14ac:dyDescent="0.15">
      <c r="A6941" s="45"/>
      <c r="B6941" s="35"/>
      <c r="C6941" s="40"/>
      <c r="D6941" s="192" t="s">
        <v>14482</v>
      </c>
      <c r="E6941" s="193" t="s">
        <v>14483</v>
      </c>
      <c r="F6941" s="40"/>
      <c r="G6941" s="40"/>
      <c r="H6941" s="40"/>
      <c r="I6941" s="40"/>
      <c r="J6941" s="40"/>
      <c r="K6941" s="40"/>
      <c r="L6941" s="40"/>
      <c r="M6941" s="40"/>
    </row>
    <row r="6942" spans="1:13" ht="15.75" customHeight="1" x14ac:dyDescent="0.15">
      <c r="A6942" s="45"/>
      <c r="B6942" s="35"/>
      <c r="C6942" s="40"/>
      <c r="D6942" s="192" t="s">
        <v>14484</v>
      </c>
      <c r="E6942" s="193" t="s">
        <v>14485</v>
      </c>
      <c r="F6942" s="40"/>
      <c r="G6942" s="40"/>
      <c r="H6942" s="40"/>
      <c r="I6942" s="40"/>
      <c r="J6942" s="40"/>
      <c r="K6942" s="40"/>
      <c r="L6942" s="40"/>
      <c r="M6942" s="40"/>
    </row>
    <row r="6943" spans="1:13" ht="15.75" customHeight="1" x14ac:dyDescent="0.15">
      <c r="A6943" s="45"/>
      <c r="B6943" s="35"/>
      <c r="C6943" s="40"/>
      <c r="D6943" s="192" t="s">
        <v>14486</v>
      </c>
      <c r="E6943" s="193" t="s">
        <v>14487</v>
      </c>
      <c r="F6943" s="40"/>
      <c r="G6943" s="40"/>
      <c r="H6943" s="40"/>
      <c r="I6943" s="40"/>
      <c r="J6943" s="40"/>
      <c r="K6943" s="40"/>
      <c r="L6943" s="40"/>
      <c r="M6943" s="40"/>
    </row>
    <row r="6944" spans="1:13" ht="15.75" customHeight="1" x14ac:dyDescent="0.15">
      <c r="A6944" s="45"/>
      <c r="B6944" s="35"/>
      <c r="C6944" s="40"/>
      <c r="D6944" s="192" t="s">
        <v>14488</v>
      </c>
      <c r="E6944" s="193" t="s">
        <v>14489</v>
      </c>
      <c r="F6944" s="40"/>
      <c r="G6944" s="40"/>
      <c r="H6944" s="40"/>
      <c r="I6944" s="40"/>
      <c r="J6944" s="40"/>
      <c r="K6944" s="40"/>
      <c r="L6944" s="40"/>
      <c r="M6944" s="40"/>
    </row>
    <row r="6945" spans="1:13" ht="15.75" customHeight="1" x14ac:dyDescent="0.15">
      <c r="A6945" s="45"/>
      <c r="B6945" s="35"/>
      <c r="C6945" s="40"/>
      <c r="D6945" s="192" t="s">
        <v>14490</v>
      </c>
      <c r="E6945" s="193" t="s">
        <v>14491</v>
      </c>
      <c r="F6945" s="40"/>
      <c r="G6945" s="40"/>
      <c r="H6945" s="40"/>
      <c r="I6945" s="40"/>
      <c r="J6945" s="40"/>
      <c r="K6945" s="40"/>
      <c r="L6945" s="40"/>
      <c r="M6945" s="40"/>
    </row>
    <row r="6946" spans="1:13" ht="15.75" customHeight="1" x14ac:dyDescent="0.15">
      <c r="A6946" s="45"/>
      <c r="B6946" s="35"/>
      <c r="C6946" s="40"/>
      <c r="D6946" s="192" t="s">
        <v>14492</v>
      </c>
      <c r="E6946" s="193" t="s">
        <v>14493</v>
      </c>
      <c r="F6946" s="40"/>
      <c r="G6946" s="40"/>
      <c r="H6946" s="40"/>
      <c r="I6946" s="40"/>
      <c r="J6946" s="40"/>
      <c r="K6946" s="40"/>
      <c r="L6946" s="40"/>
      <c r="M6946" s="40"/>
    </row>
    <row r="6947" spans="1:13" ht="15.75" customHeight="1" x14ac:dyDescent="0.15">
      <c r="A6947" s="45"/>
      <c r="B6947" s="35"/>
      <c r="C6947" s="40"/>
      <c r="D6947" s="192" t="s">
        <v>14494</v>
      </c>
      <c r="E6947" s="193" t="s">
        <v>14495</v>
      </c>
      <c r="F6947" s="40"/>
      <c r="G6947" s="40"/>
      <c r="H6947" s="40"/>
      <c r="I6947" s="40"/>
      <c r="J6947" s="40"/>
      <c r="K6947" s="40"/>
      <c r="L6947" s="40"/>
      <c r="M6947" s="40"/>
    </row>
    <row r="6948" spans="1:13" ht="15.75" customHeight="1" x14ac:dyDescent="0.15">
      <c r="A6948" s="45"/>
      <c r="B6948" s="35"/>
      <c r="C6948" s="40"/>
      <c r="D6948" s="192" t="s">
        <v>14496</v>
      </c>
      <c r="E6948" s="193" t="s">
        <v>14497</v>
      </c>
      <c r="F6948" s="40"/>
      <c r="G6948" s="40"/>
      <c r="H6948" s="40"/>
      <c r="I6948" s="40"/>
      <c r="J6948" s="40"/>
      <c r="K6948" s="40"/>
      <c r="L6948" s="40"/>
      <c r="M6948" s="40"/>
    </row>
    <row r="6949" spans="1:13" ht="15.75" customHeight="1" x14ac:dyDescent="0.15">
      <c r="A6949" s="45"/>
      <c r="B6949" s="35"/>
      <c r="C6949" s="40"/>
      <c r="D6949" s="192" t="s">
        <v>14498</v>
      </c>
      <c r="E6949" s="193" t="s">
        <v>14499</v>
      </c>
      <c r="F6949" s="40"/>
      <c r="G6949" s="40"/>
      <c r="H6949" s="40"/>
      <c r="I6949" s="40"/>
      <c r="J6949" s="40"/>
      <c r="K6949" s="40"/>
      <c r="L6949" s="40"/>
      <c r="M6949" s="40"/>
    </row>
    <row r="6950" spans="1:13" ht="15.75" customHeight="1" x14ac:dyDescent="0.15">
      <c r="A6950" s="45"/>
      <c r="B6950" s="35"/>
      <c r="C6950" s="40"/>
      <c r="D6950" s="192" t="s">
        <v>14500</v>
      </c>
      <c r="E6950" s="193" t="s">
        <v>14501</v>
      </c>
      <c r="F6950" s="40"/>
      <c r="G6950" s="40"/>
      <c r="H6950" s="40"/>
      <c r="I6950" s="40"/>
      <c r="J6950" s="40"/>
      <c r="K6950" s="40"/>
      <c r="L6950" s="40"/>
      <c r="M6950" s="40"/>
    </row>
    <row r="6951" spans="1:13" ht="15.75" customHeight="1" x14ac:dyDescent="0.15">
      <c r="A6951" s="45"/>
      <c r="B6951" s="35"/>
      <c r="C6951" s="40"/>
      <c r="D6951" s="192" t="s">
        <v>14502</v>
      </c>
      <c r="E6951" s="193" t="s">
        <v>14503</v>
      </c>
      <c r="F6951" s="40"/>
      <c r="G6951" s="40"/>
      <c r="H6951" s="40"/>
      <c r="I6951" s="40"/>
      <c r="J6951" s="40"/>
      <c r="K6951" s="40"/>
      <c r="L6951" s="40"/>
      <c r="M6951" s="40"/>
    </row>
    <row r="6952" spans="1:13" ht="15.75" customHeight="1" x14ac:dyDescent="0.15">
      <c r="A6952" s="45"/>
      <c r="B6952" s="35"/>
      <c r="C6952" s="40"/>
      <c r="D6952" s="192" t="s">
        <v>14504</v>
      </c>
      <c r="E6952" s="193" t="s">
        <v>14505</v>
      </c>
      <c r="F6952" s="40"/>
      <c r="G6952" s="40"/>
      <c r="H6952" s="40"/>
      <c r="I6952" s="40"/>
      <c r="J6952" s="40"/>
      <c r="K6952" s="40"/>
      <c r="L6952" s="40"/>
      <c r="M6952" s="40"/>
    </row>
    <row r="6953" spans="1:13" ht="15.75" customHeight="1" x14ac:dyDescent="0.15">
      <c r="A6953" s="45"/>
      <c r="B6953" s="35"/>
      <c r="C6953" s="40"/>
      <c r="D6953" s="192" t="s">
        <v>14506</v>
      </c>
      <c r="E6953" s="193" t="s">
        <v>14507</v>
      </c>
      <c r="F6953" s="40"/>
      <c r="G6953" s="40"/>
      <c r="H6953" s="40"/>
      <c r="I6953" s="40"/>
      <c r="J6953" s="40"/>
      <c r="K6953" s="40"/>
      <c r="L6953" s="40"/>
      <c r="M6953" s="40"/>
    </row>
    <row r="6954" spans="1:13" ht="15.75" customHeight="1" x14ac:dyDescent="0.15">
      <c r="A6954" s="45"/>
      <c r="B6954" s="35"/>
      <c r="C6954" s="40"/>
      <c r="D6954" s="192" t="s">
        <v>14508</v>
      </c>
      <c r="E6954" s="193" t="s">
        <v>14509</v>
      </c>
      <c r="F6954" s="40"/>
      <c r="G6954" s="40"/>
      <c r="H6954" s="40"/>
      <c r="I6954" s="40"/>
      <c r="J6954" s="40"/>
      <c r="K6954" s="40"/>
      <c r="L6954" s="40"/>
      <c r="M6954" s="40"/>
    </row>
    <row r="6955" spans="1:13" ht="15.75" customHeight="1" x14ac:dyDescent="0.15">
      <c r="A6955" s="45"/>
      <c r="B6955" s="35"/>
      <c r="C6955" s="40"/>
      <c r="D6955" s="192" t="s">
        <v>14510</v>
      </c>
      <c r="E6955" s="193" t="s">
        <v>14511</v>
      </c>
      <c r="F6955" s="40"/>
      <c r="G6955" s="40"/>
      <c r="H6955" s="40"/>
      <c r="I6955" s="40"/>
      <c r="J6955" s="40"/>
      <c r="K6955" s="40"/>
      <c r="L6955" s="40"/>
      <c r="M6955" s="40"/>
    </row>
    <row r="6956" spans="1:13" ht="15.75" customHeight="1" x14ac:dyDescent="0.15">
      <c r="A6956" s="45"/>
      <c r="B6956" s="35"/>
      <c r="C6956" s="40"/>
      <c r="D6956" s="192" t="s">
        <v>14512</v>
      </c>
      <c r="E6956" s="193" t="s">
        <v>14513</v>
      </c>
      <c r="F6956" s="40"/>
      <c r="G6956" s="40"/>
      <c r="H6956" s="40"/>
      <c r="I6956" s="40"/>
      <c r="J6956" s="40"/>
      <c r="K6956" s="40"/>
      <c r="L6956" s="40"/>
      <c r="M6956" s="40"/>
    </row>
    <row r="6957" spans="1:13" ht="15.75" customHeight="1" x14ac:dyDescent="0.15">
      <c r="A6957" s="45"/>
      <c r="B6957" s="35"/>
      <c r="C6957" s="40"/>
      <c r="D6957" s="192" t="s">
        <v>14514</v>
      </c>
      <c r="E6957" s="193" t="s">
        <v>14515</v>
      </c>
      <c r="F6957" s="40"/>
      <c r="G6957" s="40"/>
      <c r="H6957" s="40"/>
      <c r="I6957" s="40"/>
      <c r="J6957" s="40"/>
      <c r="K6957" s="40"/>
      <c r="L6957" s="40"/>
      <c r="M6957" s="40"/>
    </row>
    <row r="6958" spans="1:13" ht="15.75" customHeight="1" x14ac:dyDescent="0.15">
      <c r="A6958" s="45"/>
      <c r="B6958" s="35"/>
      <c r="C6958" s="40"/>
      <c r="D6958" s="192" t="s">
        <v>14516</v>
      </c>
      <c r="E6958" s="193" t="s">
        <v>14517</v>
      </c>
      <c r="F6958" s="40"/>
      <c r="G6958" s="40"/>
      <c r="H6958" s="40"/>
      <c r="I6958" s="40"/>
      <c r="J6958" s="40"/>
      <c r="K6958" s="40"/>
      <c r="L6958" s="40"/>
      <c r="M6958" s="40"/>
    </row>
    <row r="6959" spans="1:13" ht="15.75" customHeight="1" x14ac:dyDescent="0.15">
      <c r="A6959" s="45"/>
      <c r="B6959" s="35"/>
      <c r="C6959" s="40"/>
      <c r="D6959" s="192" t="s">
        <v>14518</v>
      </c>
      <c r="E6959" s="193" t="s">
        <v>14519</v>
      </c>
      <c r="F6959" s="40"/>
      <c r="G6959" s="40"/>
      <c r="H6959" s="40"/>
      <c r="I6959" s="40"/>
      <c r="J6959" s="40"/>
      <c r="K6959" s="40"/>
      <c r="L6959" s="40"/>
      <c r="M6959" s="40"/>
    </row>
    <row r="6960" spans="1:13" ht="15.75" customHeight="1" x14ac:dyDescent="0.15">
      <c r="A6960" s="45"/>
      <c r="B6960" s="35"/>
      <c r="C6960" s="40"/>
      <c r="D6960" s="192" t="s">
        <v>14520</v>
      </c>
      <c r="E6960" s="193" t="s">
        <v>14521</v>
      </c>
      <c r="F6960" s="40"/>
      <c r="G6960" s="40"/>
      <c r="H6960" s="40"/>
      <c r="I6960" s="40"/>
      <c r="J6960" s="40"/>
      <c r="K6960" s="40"/>
      <c r="L6960" s="40"/>
      <c r="M6960" s="40"/>
    </row>
    <row r="6961" spans="1:13" ht="15.75" customHeight="1" x14ac:dyDescent="0.15">
      <c r="A6961" s="45"/>
      <c r="B6961" s="35"/>
      <c r="C6961" s="40"/>
      <c r="D6961" s="192" t="s">
        <v>14522</v>
      </c>
      <c r="E6961" s="193" t="s">
        <v>14523</v>
      </c>
      <c r="F6961" s="40"/>
      <c r="G6961" s="40"/>
      <c r="H6961" s="40"/>
      <c r="I6961" s="40"/>
      <c r="J6961" s="40"/>
      <c r="K6961" s="40"/>
      <c r="L6961" s="40"/>
      <c r="M6961" s="40"/>
    </row>
    <row r="6962" spans="1:13" ht="15.75" customHeight="1" x14ac:dyDescent="0.15">
      <c r="A6962" s="45"/>
      <c r="B6962" s="35"/>
      <c r="C6962" s="40"/>
      <c r="D6962" s="192" t="s">
        <v>14524</v>
      </c>
      <c r="E6962" s="193" t="s">
        <v>14525</v>
      </c>
      <c r="F6962" s="40"/>
      <c r="G6962" s="40"/>
      <c r="H6962" s="40"/>
      <c r="I6962" s="40"/>
      <c r="J6962" s="40"/>
      <c r="K6962" s="40"/>
      <c r="L6962" s="40"/>
      <c r="M6962" s="40"/>
    </row>
    <row r="6963" spans="1:13" ht="15.75" customHeight="1" x14ac:dyDescent="0.15">
      <c r="A6963" s="45"/>
      <c r="B6963" s="35"/>
      <c r="C6963" s="40"/>
      <c r="D6963" s="192" t="s">
        <v>14526</v>
      </c>
      <c r="E6963" s="193" t="s">
        <v>14527</v>
      </c>
      <c r="F6963" s="40"/>
      <c r="G6963" s="40"/>
      <c r="H6963" s="40"/>
      <c r="I6963" s="40"/>
      <c r="J6963" s="40"/>
      <c r="K6963" s="40"/>
      <c r="L6963" s="40"/>
      <c r="M6963" s="40"/>
    </row>
    <row r="6964" spans="1:13" ht="15.75" customHeight="1" x14ac:dyDescent="0.15">
      <c r="A6964" s="45"/>
      <c r="B6964" s="35"/>
      <c r="C6964" s="40"/>
      <c r="D6964" s="192" t="s">
        <v>14528</v>
      </c>
      <c r="E6964" s="193" t="s">
        <v>14529</v>
      </c>
      <c r="F6964" s="40"/>
      <c r="G6964" s="40"/>
      <c r="H6964" s="40"/>
      <c r="I6964" s="40"/>
      <c r="J6964" s="40"/>
      <c r="K6964" s="40"/>
      <c r="L6964" s="40"/>
      <c r="M6964" s="40"/>
    </row>
    <row r="6965" spans="1:13" ht="15.75" customHeight="1" x14ac:dyDescent="0.15">
      <c r="A6965" s="45"/>
      <c r="B6965" s="35"/>
      <c r="C6965" s="40"/>
      <c r="D6965" s="192" t="s">
        <v>14530</v>
      </c>
      <c r="E6965" s="193" t="s">
        <v>14531</v>
      </c>
      <c r="F6965" s="40"/>
      <c r="G6965" s="40"/>
      <c r="H6965" s="40"/>
      <c r="I6965" s="40"/>
      <c r="J6965" s="40"/>
      <c r="K6965" s="40"/>
      <c r="L6965" s="40"/>
      <c r="M6965" s="40"/>
    </row>
    <row r="6966" spans="1:13" ht="15.75" customHeight="1" x14ac:dyDescent="0.15">
      <c r="A6966" s="45"/>
      <c r="B6966" s="35"/>
      <c r="C6966" s="40"/>
      <c r="D6966" s="192" t="s">
        <v>14532</v>
      </c>
      <c r="E6966" s="193" t="s">
        <v>14533</v>
      </c>
      <c r="F6966" s="40"/>
      <c r="G6966" s="40"/>
      <c r="H6966" s="40"/>
      <c r="I6966" s="40"/>
      <c r="J6966" s="40"/>
      <c r="K6966" s="40"/>
      <c r="L6966" s="40"/>
      <c r="M6966" s="40"/>
    </row>
    <row r="6967" spans="1:13" ht="15.75" customHeight="1" x14ac:dyDescent="0.15">
      <c r="A6967" s="45"/>
      <c r="B6967" s="35"/>
      <c r="C6967" s="40"/>
      <c r="D6967" s="192" t="s">
        <v>14534</v>
      </c>
      <c r="E6967" s="193" t="s">
        <v>14535</v>
      </c>
      <c r="F6967" s="40"/>
      <c r="G6967" s="40"/>
      <c r="H6967" s="40"/>
      <c r="I6967" s="40"/>
      <c r="J6967" s="40"/>
      <c r="K6967" s="40"/>
      <c r="L6967" s="40"/>
      <c r="M6967" s="40"/>
    </row>
    <row r="6968" spans="1:13" ht="15.75" customHeight="1" x14ac:dyDescent="0.15">
      <c r="A6968" s="45"/>
      <c r="B6968" s="35"/>
      <c r="C6968" s="40"/>
      <c r="D6968" s="192" t="s">
        <v>14536</v>
      </c>
      <c r="E6968" s="193" t="s">
        <v>14537</v>
      </c>
      <c r="F6968" s="40"/>
      <c r="G6968" s="40"/>
      <c r="H6968" s="40"/>
      <c r="I6968" s="40"/>
      <c r="J6968" s="40"/>
      <c r="K6968" s="40"/>
      <c r="L6968" s="40"/>
      <c r="M6968" s="40"/>
    </row>
    <row r="6969" spans="1:13" ht="15.75" customHeight="1" x14ac:dyDescent="0.15">
      <c r="A6969" s="45"/>
      <c r="B6969" s="35"/>
      <c r="C6969" s="40"/>
      <c r="D6969" s="192" t="s">
        <v>14538</v>
      </c>
      <c r="E6969" s="193" t="s">
        <v>14539</v>
      </c>
      <c r="F6969" s="40"/>
      <c r="G6969" s="40"/>
      <c r="H6969" s="40"/>
      <c r="I6969" s="40"/>
      <c r="J6969" s="40"/>
      <c r="K6969" s="40"/>
      <c r="L6969" s="40"/>
      <c r="M6969" s="40"/>
    </row>
    <row r="6970" spans="1:13" ht="15.75" customHeight="1" x14ac:dyDescent="0.15">
      <c r="A6970" s="45"/>
      <c r="B6970" s="35"/>
      <c r="C6970" s="40"/>
      <c r="D6970" s="192" t="s">
        <v>14540</v>
      </c>
      <c r="E6970" s="193" t="s">
        <v>14541</v>
      </c>
      <c r="F6970" s="40"/>
      <c r="G6970" s="40"/>
      <c r="H6970" s="40"/>
      <c r="I6970" s="40"/>
      <c r="J6970" s="40"/>
      <c r="K6970" s="40"/>
      <c r="L6970" s="40"/>
      <c r="M6970" s="40"/>
    </row>
    <row r="6971" spans="1:13" ht="15.75" customHeight="1" x14ac:dyDescent="0.15">
      <c r="A6971" s="45"/>
      <c r="B6971" s="35"/>
      <c r="C6971" s="40"/>
      <c r="D6971" s="192" t="s">
        <v>14542</v>
      </c>
      <c r="E6971" s="193" t="s">
        <v>14543</v>
      </c>
      <c r="F6971" s="40"/>
      <c r="G6971" s="40"/>
      <c r="H6971" s="40"/>
      <c r="I6971" s="40"/>
      <c r="J6971" s="40"/>
      <c r="K6971" s="40"/>
      <c r="L6971" s="40"/>
      <c r="M6971" s="40"/>
    </row>
    <row r="6972" spans="1:13" ht="15.75" customHeight="1" x14ac:dyDescent="0.15">
      <c r="A6972" s="45"/>
      <c r="B6972" s="35"/>
      <c r="C6972" s="40"/>
      <c r="D6972" s="192" t="s">
        <v>14544</v>
      </c>
      <c r="E6972" s="193" t="s">
        <v>14545</v>
      </c>
      <c r="F6972" s="40"/>
      <c r="G6972" s="40"/>
      <c r="H6972" s="40"/>
      <c r="I6972" s="40"/>
      <c r="J6972" s="40"/>
      <c r="K6972" s="40"/>
      <c r="L6972" s="40"/>
      <c r="M6972" s="40"/>
    </row>
    <row r="6973" spans="1:13" ht="15.75" customHeight="1" x14ac:dyDescent="0.15">
      <c r="A6973" s="45"/>
      <c r="B6973" s="35"/>
      <c r="C6973" s="40"/>
      <c r="D6973" s="192" t="s">
        <v>14546</v>
      </c>
      <c r="E6973" s="193" t="s">
        <v>14547</v>
      </c>
      <c r="F6973" s="40"/>
      <c r="G6973" s="40"/>
      <c r="H6973" s="40"/>
      <c r="I6973" s="40"/>
      <c r="J6973" s="40"/>
      <c r="K6973" s="40"/>
      <c r="L6973" s="40"/>
      <c r="M6973" s="40"/>
    </row>
    <row r="6974" spans="1:13" ht="15.75" customHeight="1" x14ac:dyDescent="0.15">
      <c r="A6974" s="45"/>
      <c r="B6974" s="35"/>
      <c r="C6974" s="40"/>
      <c r="D6974" s="192" t="s">
        <v>14548</v>
      </c>
      <c r="E6974" s="193" t="s">
        <v>14549</v>
      </c>
      <c r="F6974" s="40"/>
      <c r="G6974" s="40"/>
      <c r="H6974" s="40"/>
      <c r="I6974" s="40"/>
      <c r="J6974" s="40"/>
      <c r="K6974" s="40"/>
      <c r="L6974" s="40"/>
      <c r="M6974" s="40"/>
    </row>
    <row r="6975" spans="1:13" ht="15.75" customHeight="1" x14ac:dyDescent="0.15">
      <c r="A6975" s="45"/>
      <c r="B6975" s="35"/>
      <c r="C6975" s="40"/>
      <c r="D6975" s="192" t="s">
        <v>14550</v>
      </c>
      <c r="E6975" s="193" t="s">
        <v>14551</v>
      </c>
      <c r="F6975" s="40"/>
      <c r="G6975" s="40"/>
      <c r="H6975" s="40"/>
      <c r="I6975" s="40"/>
      <c r="J6975" s="40"/>
      <c r="K6975" s="40"/>
      <c r="L6975" s="40"/>
      <c r="M6975" s="40"/>
    </row>
    <row r="6976" spans="1:13" ht="15.75" customHeight="1" x14ac:dyDescent="0.15">
      <c r="A6976" s="45"/>
      <c r="B6976" s="35"/>
      <c r="C6976" s="40"/>
      <c r="D6976" s="192" t="s">
        <v>14552</v>
      </c>
      <c r="E6976" s="193" t="s">
        <v>14553</v>
      </c>
      <c r="F6976" s="40"/>
      <c r="G6976" s="40"/>
      <c r="H6976" s="40"/>
      <c r="I6976" s="40"/>
      <c r="J6976" s="40"/>
      <c r="K6976" s="40"/>
      <c r="L6976" s="40"/>
      <c r="M6976" s="40"/>
    </row>
    <row r="6977" spans="1:13" ht="15.75" customHeight="1" x14ac:dyDescent="0.15">
      <c r="A6977" s="45"/>
      <c r="B6977" s="35"/>
      <c r="C6977" s="40"/>
      <c r="D6977" s="192" t="s">
        <v>14554</v>
      </c>
      <c r="E6977" s="193" t="s">
        <v>14555</v>
      </c>
      <c r="F6977" s="40"/>
      <c r="G6977" s="40"/>
      <c r="H6977" s="40"/>
      <c r="I6977" s="40"/>
      <c r="J6977" s="40"/>
      <c r="K6977" s="40"/>
      <c r="L6977" s="40"/>
      <c r="M6977" s="40"/>
    </row>
    <row r="6978" spans="1:13" ht="15.75" customHeight="1" x14ac:dyDescent="0.15">
      <c r="A6978" s="45"/>
      <c r="B6978" s="35"/>
      <c r="C6978" s="40"/>
      <c r="D6978" s="192" t="s">
        <v>14556</v>
      </c>
      <c r="E6978" s="193" t="s">
        <v>14557</v>
      </c>
      <c r="F6978" s="40"/>
      <c r="G6978" s="40"/>
      <c r="H6978" s="40"/>
      <c r="I6978" s="40"/>
      <c r="J6978" s="40"/>
      <c r="K6978" s="40"/>
      <c r="L6978" s="40"/>
      <c r="M6978" s="40"/>
    </row>
    <row r="6979" spans="1:13" ht="15.75" customHeight="1" x14ac:dyDescent="0.15">
      <c r="A6979" s="45"/>
      <c r="B6979" s="35"/>
      <c r="C6979" s="40"/>
      <c r="D6979" s="192" t="s">
        <v>14558</v>
      </c>
      <c r="E6979" s="193" t="s">
        <v>14559</v>
      </c>
      <c r="F6979" s="40"/>
      <c r="G6979" s="40"/>
      <c r="H6979" s="40"/>
      <c r="I6979" s="40"/>
      <c r="J6979" s="40"/>
      <c r="K6979" s="40"/>
      <c r="L6979" s="40"/>
      <c r="M6979" s="40"/>
    </row>
    <row r="6980" spans="1:13" ht="15.75" customHeight="1" x14ac:dyDescent="0.15">
      <c r="A6980" s="45"/>
      <c r="B6980" s="35"/>
      <c r="C6980" s="40"/>
      <c r="D6980" s="192" t="s">
        <v>14560</v>
      </c>
      <c r="E6980" s="193" t="s">
        <v>14561</v>
      </c>
      <c r="F6980" s="40"/>
      <c r="G6980" s="40"/>
      <c r="H6980" s="40"/>
      <c r="I6980" s="40"/>
      <c r="J6980" s="40"/>
      <c r="K6980" s="40"/>
      <c r="L6980" s="40"/>
      <c r="M6980" s="40"/>
    </row>
    <row r="6981" spans="1:13" ht="15.75" customHeight="1" x14ac:dyDescent="0.15">
      <c r="A6981" s="45"/>
      <c r="B6981" s="35"/>
      <c r="C6981" s="40"/>
      <c r="D6981" s="192" t="s">
        <v>14562</v>
      </c>
      <c r="E6981" s="193" t="s">
        <v>14563</v>
      </c>
      <c r="F6981" s="40"/>
      <c r="G6981" s="40"/>
      <c r="H6981" s="40"/>
      <c r="I6981" s="40"/>
      <c r="J6981" s="40"/>
      <c r="K6981" s="40"/>
      <c r="L6981" s="40"/>
      <c r="M6981" s="40"/>
    </row>
    <row r="6982" spans="1:13" ht="15.75" customHeight="1" x14ac:dyDescent="0.15">
      <c r="A6982" s="45"/>
      <c r="B6982" s="35"/>
      <c r="C6982" s="40"/>
      <c r="D6982" s="192" t="s">
        <v>14564</v>
      </c>
      <c r="E6982" s="193" t="s">
        <v>14565</v>
      </c>
      <c r="F6982" s="40"/>
      <c r="G6982" s="40"/>
      <c r="H6982" s="40"/>
      <c r="I6982" s="40"/>
      <c r="J6982" s="40"/>
      <c r="K6982" s="40"/>
      <c r="L6982" s="40"/>
      <c r="M6982" s="40"/>
    </row>
    <row r="6983" spans="1:13" ht="15.75" customHeight="1" x14ac:dyDescent="0.15">
      <c r="A6983" s="45"/>
      <c r="B6983" s="35"/>
      <c r="C6983" s="40"/>
      <c r="D6983" s="192" t="s">
        <v>14566</v>
      </c>
      <c r="E6983" s="193" t="s">
        <v>14567</v>
      </c>
      <c r="F6983" s="40"/>
      <c r="G6983" s="40"/>
      <c r="H6983" s="40"/>
      <c r="I6983" s="40"/>
      <c r="J6983" s="40"/>
      <c r="K6983" s="40"/>
      <c r="L6983" s="40"/>
      <c r="M6983" s="40"/>
    </row>
    <row r="6984" spans="1:13" ht="15.75" customHeight="1" x14ac:dyDescent="0.15">
      <c r="A6984" s="45"/>
      <c r="B6984" s="35"/>
      <c r="C6984" s="40"/>
      <c r="D6984" s="192" t="s">
        <v>14568</v>
      </c>
      <c r="E6984" s="193" t="s">
        <v>14569</v>
      </c>
      <c r="F6984" s="40"/>
      <c r="G6984" s="40"/>
      <c r="H6984" s="40"/>
      <c r="I6984" s="40"/>
      <c r="J6984" s="40"/>
      <c r="K6984" s="40"/>
      <c r="L6984" s="40"/>
      <c r="M6984" s="40"/>
    </row>
    <row r="6985" spans="1:13" ht="15.75" customHeight="1" x14ac:dyDescent="0.15">
      <c r="A6985" s="45"/>
      <c r="B6985" s="35"/>
      <c r="C6985" s="40"/>
      <c r="D6985" s="192" t="s">
        <v>14570</v>
      </c>
      <c r="E6985" s="193" t="s">
        <v>14571</v>
      </c>
      <c r="F6985" s="40"/>
      <c r="G6985" s="40"/>
      <c r="H6985" s="40"/>
      <c r="I6985" s="40"/>
      <c r="J6985" s="40"/>
      <c r="K6985" s="40"/>
      <c r="L6985" s="40"/>
      <c r="M6985" s="40"/>
    </row>
    <row r="6986" spans="1:13" ht="15.75" customHeight="1" x14ac:dyDescent="0.15">
      <c r="A6986" s="45"/>
      <c r="B6986" s="35"/>
      <c r="C6986" s="40"/>
      <c r="D6986" s="192" t="s">
        <v>14572</v>
      </c>
      <c r="E6986" s="193" t="s">
        <v>14573</v>
      </c>
      <c r="F6986" s="40"/>
      <c r="G6986" s="40"/>
      <c r="H6986" s="40"/>
      <c r="I6986" s="40"/>
      <c r="J6986" s="40"/>
      <c r="K6986" s="40"/>
      <c r="L6986" s="40"/>
      <c r="M6986" s="40"/>
    </row>
    <row r="6987" spans="1:13" ht="15.75" customHeight="1" x14ac:dyDescent="0.15">
      <c r="A6987" s="45"/>
      <c r="B6987" s="35"/>
      <c r="C6987" s="40"/>
      <c r="D6987" s="192" t="s">
        <v>14574</v>
      </c>
      <c r="E6987" s="193" t="s">
        <v>14575</v>
      </c>
      <c r="F6987" s="40"/>
      <c r="G6987" s="40"/>
      <c r="H6987" s="40"/>
      <c r="I6987" s="40"/>
      <c r="J6987" s="40"/>
      <c r="K6987" s="40"/>
      <c r="L6987" s="40"/>
      <c r="M6987" s="40"/>
    </row>
    <row r="6988" spans="1:13" ht="15.75" customHeight="1" x14ac:dyDescent="0.15">
      <c r="A6988" s="45"/>
      <c r="B6988" s="35"/>
      <c r="C6988" s="40"/>
      <c r="D6988" s="192" t="s">
        <v>14576</v>
      </c>
      <c r="E6988" s="193" t="s">
        <v>14577</v>
      </c>
      <c r="F6988" s="40"/>
      <c r="G6988" s="40"/>
      <c r="H6988" s="40"/>
      <c r="I6988" s="40"/>
      <c r="J6988" s="40"/>
      <c r="K6988" s="40"/>
      <c r="L6988" s="40"/>
      <c r="M6988" s="40"/>
    </row>
    <row r="6989" spans="1:13" ht="15.75" customHeight="1" x14ac:dyDescent="0.15">
      <c r="A6989" s="45"/>
      <c r="B6989" s="35"/>
      <c r="C6989" s="40"/>
      <c r="D6989" s="192" t="s">
        <v>14578</v>
      </c>
      <c r="E6989" s="193" t="s">
        <v>14579</v>
      </c>
      <c r="F6989" s="40"/>
      <c r="G6989" s="40"/>
      <c r="H6989" s="40"/>
      <c r="I6989" s="40"/>
      <c r="J6989" s="40"/>
      <c r="K6989" s="40"/>
      <c r="L6989" s="40"/>
      <c r="M6989" s="40"/>
    </row>
    <row r="6990" spans="1:13" ht="15.75" customHeight="1" x14ac:dyDescent="0.15">
      <c r="A6990" s="45"/>
      <c r="B6990" s="35"/>
      <c r="C6990" s="40"/>
      <c r="D6990" s="192" t="s">
        <v>14580</v>
      </c>
      <c r="E6990" s="193" t="s">
        <v>14581</v>
      </c>
      <c r="F6990" s="40"/>
      <c r="G6990" s="40"/>
      <c r="H6990" s="40"/>
      <c r="I6990" s="40"/>
      <c r="J6990" s="40"/>
      <c r="K6990" s="40"/>
      <c r="L6990" s="40"/>
      <c r="M6990" s="40"/>
    </row>
    <row r="6991" spans="1:13" ht="15.75" customHeight="1" x14ac:dyDescent="0.15">
      <c r="A6991" s="45"/>
      <c r="B6991" s="35"/>
      <c r="C6991" s="40"/>
      <c r="D6991" s="192" t="s">
        <v>14582</v>
      </c>
      <c r="E6991" s="193" t="s">
        <v>14583</v>
      </c>
      <c r="F6991" s="40"/>
      <c r="G6991" s="40"/>
      <c r="H6991" s="40"/>
      <c r="I6991" s="40"/>
      <c r="J6991" s="40"/>
      <c r="K6991" s="40"/>
      <c r="L6991" s="40"/>
      <c r="M6991" s="40"/>
    </row>
    <row r="6992" spans="1:13" ht="15.75" customHeight="1" x14ac:dyDescent="0.15">
      <c r="A6992" s="45"/>
      <c r="B6992" s="35"/>
      <c r="C6992" s="40"/>
      <c r="D6992" s="192" t="s">
        <v>14584</v>
      </c>
      <c r="E6992" s="193" t="s">
        <v>14585</v>
      </c>
      <c r="F6992" s="40"/>
      <c r="G6992" s="40"/>
      <c r="H6992" s="40"/>
      <c r="I6992" s="40"/>
      <c r="J6992" s="40"/>
      <c r="K6992" s="40"/>
      <c r="L6992" s="40"/>
      <c r="M6992" s="40"/>
    </row>
    <row r="6993" spans="1:13" ht="15.75" customHeight="1" x14ac:dyDescent="0.15">
      <c r="A6993" s="45"/>
      <c r="B6993" s="35"/>
      <c r="C6993" s="40"/>
      <c r="D6993" s="192" t="s">
        <v>14586</v>
      </c>
      <c r="E6993" s="193" t="s">
        <v>14587</v>
      </c>
      <c r="F6993" s="40"/>
      <c r="G6993" s="40"/>
      <c r="H6993" s="40"/>
      <c r="I6993" s="40"/>
      <c r="J6993" s="40"/>
      <c r="K6993" s="40"/>
      <c r="L6993" s="40"/>
      <c r="M6993" s="40"/>
    </row>
    <row r="6994" spans="1:13" ht="15.75" customHeight="1" x14ac:dyDescent="0.15">
      <c r="A6994" s="45"/>
      <c r="B6994" s="35"/>
      <c r="C6994" s="40"/>
      <c r="D6994" s="192" t="s">
        <v>14588</v>
      </c>
      <c r="E6994" s="193" t="s">
        <v>14589</v>
      </c>
      <c r="F6994" s="40"/>
      <c r="G6994" s="40"/>
      <c r="H6994" s="40"/>
      <c r="I6994" s="40"/>
      <c r="J6994" s="40"/>
      <c r="K6994" s="40"/>
      <c r="L6994" s="40"/>
      <c r="M6994" s="40"/>
    </row>
    <row r="6995" spans="1:13" ht="15.75" customHeight="1" x14ac:dyDescent="0.15">
      <c r="A6995" s="45"/>
      <c r="B6995" s="35"/>
      <c r="C6995" s="40"/>
      <c r="D6995" s="192" t="s">
        <v>14590</v>
      </c>
      <c r="E6995" s="193" t="s">
        <v>14591</v>
      </c>
      <c r="F6995" s="40"/>
      <c r="G6995" s="40"/>
      <c r="H6995" s="40"/>
      <c r="I6995" s="40"/>
      <c r="J6995" s="40"/>
      <c r="K6995" s="40"/>
      <c r="L6995" s="40"/>
      <c r="M6995" s="40"/>
    </row>
    <row r="6996" spans="1:13" ht="15.75" customHeight="1" x14ac:dyDescent="0.15">
      <c r="A6996" s="45"/>
      <c r="B6996" s="35"/>
      <c r="C6996" s="40"/>
      <c r="D6996" s="192" t="s">
        <v>14592</v>
      </c>
      <c r="E6996" s="193" t="s">
        <v>14593</v>
      </c>
      <c r="F6996" s="40"/>
      <c r="G6996" s="40"/>
      <c r="H6996" s="40"/>
      <c r="I6996" s="40"/>
      <c r="J6996" s="40"/>
      <c r="K6996" s="40"/>
      <c r="L6996" s="40"/>
      <c r="M6996" s="40"/>
    </row>
    <row r="6997" spans="1:13" ht="15.75" customHeight="1" x14ac:dyDescent="0.15">
      <c r="A6997" s="45"/>
      <c r="B6997" s="35"/>
      <c r="C6997" s="40"/>
      <c r="D6997" s="192" t="s">
        <v>14594</v>
      </c>
      <c r="E6997" s="193" t="s">
        <v>14595</v>
      </c>
      <c r="F6997" s="40"/>
      <c r="G6997" s="40"/>
      <c r="H6997" s="40"/>
      <c r="I6997" s="40"/>
      <c r="J6997" s="40"/>
      <c r="K6997" s="40"/>
      <c r="L6997" s="40"/>
      <c r="M6997" s="40"/>
    </row>
    <row r="6998" spans="1:13" ht="15.75" customHeight="1" x14ac:dyDescent="0.15">
      <c r="A6998" s="45"/>
      <c r="B6998" s="35"/>
      <c r="C6998" s="40"/>
      <c r="D6998" s="192" t="s">
        <v>14596</v>
      </c>
      <c r="E6998" s="193" t="s">
        <v>14597</v>
      </c>
      <c r="F6998" s="40"/>
      <c r="G6998" s="40"/>
      <c r="H6998" s="40"/>
      <c r="I6998" s="40"/>
      <c r="J6998" s="40"/>
      <c r="K6998" s="40"/>
      <c r="L6998" s="40"/>
      <c r="M6998" s="40"/>
    </row>
    <row r="6999" spans="1:13" ht="15.75" customHeight="1" x14ac:dyDescent="0.15">
      <c r="A6999" s="45"/>
      <c r="B6999" s="35"/>
      <c r="C6999" s="40"/>
      <c r="D6999" s="192" t="s">
        <v>14598</v>
      </c>
      <c r="E6999" s="193" t="s">
        <v>14599</v>
      </c>
      <c r="F6999" s="40"/>
      <c r="G6999" s="40"/>
      <c r="H6999" s="40"/>
      <c r="I6999" s="40"/>
      <c r="J6999" s="40"/>
      <c r="K6999" s="40"/>
      <c r="L6999" s="40"/>
      <c r="M6999" s="40"/>
    </row>
    <row r="7000" spans="1:13" ht="15.75" customHeight="1" x14ac:dyDescent="0.15">
      <c r="A7000" s="45"/>
      <c r="B7000" s="35"/>
      <c r="C7000" s="40"/>
      <c r="D7000" s="192" t="s">
        <v>14600</v>
      </c>
      <c r="E7000" s="193" t="s">
        <v>14601</v>
      </c>
      <c r="F7000" s="40"/>
      <c r="G7000" s="40"/>
      <c r="H7000" s="40"/>
      <c r="I7000" s="40"/>
      <c r="J7000" s="40"/>
      <c r="K7000" s="40"/>
      <c r="L7000" s="40"/>
      <c r="M7000" s="40"/>
    </row>
    <row r="7001" spans="1:13" ht="15.75" customHeight="1" x14ac:dyDescent="0.15">
      <c r="A7001" s="45"/>
      <c r="B7001" s="35"/>
      <c r="C7001" s="40"/>
      <c r="D7001" s="192" t="s">
        <v>14602</v>
      </c>
      <c r="E7001" s="193" t="s">
        <v>14603</v>
      </c>
      <c r="F7001" s="40"/>
      <c r="G7001" s="40"/>
      <c r="H7001" s="40"/>
      <c r="I7001" s="40"/>
      <c r="J7001" s="40"/>
      <c r="K7001" s="40"/>
      <c r="L7001" s="40"/>
      <c r="M7001" s="40"/>
    </row>
    <row r="7002" spans="1:13" ht="15.75" customHeight="1" x14ac:dyDescent="0.15">
      <c r="A7002" s="45"/>
      <c r="B7002" s="35"/>
      <c r="C7002" s="40"/>
      <c r="D7002" s="192" t="s">
        <v>14604</v>
      </c>
      <c r="E7002" s="193" t="s">
        <v>14605</v>
      </c>
      <c r="F7002" s="40"/>
      <c r="G7002" s="40"/>
      <c r="H7002" s="40"/>
      <c r="I7002" s="40"/>
      <c r="J7002" s="40"/>
      <c r="K7002" s="40"/>
      <c r="L7002" s="40"/>
      <c r="M7002" s="40"/>
    </row>
    <row r="7003" spans="1:13" ht="15.75" customHeight="1" x14ac:dyDescent="0.15">
      <c r="A7003" s="45"/>
      <c r="B7003" s="35"/>
      <c r="C7003" s="40"/>
      <c r="D7003" s="192" t="s">
        <v>14606</v>
      </c>
      <c r="E7003" s="193" t="s">
        <v>14607</v>
      </c>
      <c r="F7003" s="40"/>
      <c r="G7003" s="40"/>
      <c r="H7003" s="40"/>
      <c r="I7003" s="40"/>
      <c r="J7003" s="40"/>
      <c r="K7003" s="40"/>
      <c r="L7003" s="40"/>
      <c r="M7003" s="40"/>
    </row>
    <row r="7004" spans="1:13" ht="15.75" customHeight="1" x14ac:dyDescent="0.15">
      <c r="A7004" s="45"/>
      <c r="B7004" s="35"/>
      <c r="C7004" s="40"/>
      <c r="D7004" s="192" t="s">
        <v>14608</v>
      </c>
      <c r="E7004" s="193" t="s">
        <v>14609</v>
      </c>
      <c r="F7004" s="40"/>
      <c r="G7004" s="40"/>
      <c r="H7004" s="40"/>
      <c r="I7004" s="40"/>
      <c r="J7004" s="40"/>
      <c r="K7004" s="40"/>
      <c r="L7004" s="40"/>
      <c r="M7004" s="40"/>
    </row>
    <row r="7005" spans="1:13" ht="15.75" customHeight="1" x14ac:dyDescent="0.15">
      <c r="A7005" s="45"/>
      <c r="B7005" s="35"/>
      <c r="C7005" s="40"/>
      <c r="D7005" s="192" t="s">
        <v>14610</v>
      </c>
      <c r="E7005" s="193" t="s">
        <v>14611</v>
      </c>
      <c r="F7005" s="40"/>
      <c r="G7005" s="40"/>
      <c r="H7005" s="40"/>
      <c r="I7005" s="40"/>
      <c r="J7005" s="40"/>
      <c r="K7005" s="40"/>
      <c r="L7005" s="40"/>
      <c r="M7005" s="40"/>
    </row>
    <row r="7006" spans="1:13" ht="15.75" customHeight="1" x14ac:dyDescent="0.15">
      <c r="A7006" s="45"/>
      <c r="B7006" s="35"/>
      <c r="C7006" s="40"/>
      <c r="D7006" s="192" t="s">
        <v>14612</v>
      </c>
      <c r="E7006" s="193" t="s">
        <v>14613</v>
      </c>
      <c r="F7006" s="40"/>
      <c r="G7006" s="40"/>
      <c r="H7006" s="40"/>
      <c r="I7006" s="40"/>
      <c r="J7006" s="40"/>
      <c r="K7006" s="40"/>
      <c r="L7006" s="40"/>
      <c r="M7006" s="40"/>
    </row>
    <row r="7007" spans="1:13" ht="15.75" customHeight="1" x14ac:dyDescent="0.15">
      <c r="A7007" s="45"/>
      <c r="B7007" s="35"/>
      <c r="C7007" s="40"/>
      <c r="D7007" s="192" t="s">
        <v>14614</v>
      </c>
      <c r="E7007" s="193" t="s">
        <v>14615</v>
      </c>
      <c r="F7007" s="40"/>
      <c r="G7007" s="40"/>
      <c r="H7007" s="40"/>
      <c r="I7007" s="40"/>
      <c r="J7007" s="40"/>
      <c r="K7007" s="40"/>
      <c r="L7007" s="40"/>
      <c r="M7007" s="40"/>
    </row>
    <row r="7008" spans="1:13" ht="15.75" customHeight="1" x14ac:dyDescent="0.15">
      <c r="A7008" s="45"/>
      <c r="B7008" s="35"/>
      <c r="C7008" s="40"/>
      <c r="D7008" s="192" t="s">
        <v>14616</v>
      </c>
      <c r="E7008" s="193" t="s">
        <v>14617</v>
      </c>
      <c r="F7008" s="40"/>
      <c r="G7008" s="40"/>
      <c r="H7008" s="40"/>
      <c r="I7008" s="40"/>
      <c r="J7008" s="40"/>
      <c r="K7008" s="40"/>
      <c r="L7008" s="40"/>
      <c r="M7008" s="40"/>
    </row>
    <row r="7009" spans="1:13" ht="15.75" customHeight="1" x14ac:dyDescent="0.15">
      <c r="A7009" s="45"/>
      <c r="B7009" s="35"/>
      <c r="C7009" s="40"/>
      <c r="D7009" s="192" t="s">
        <v>14618</v>
      </c>
      <c r="E7009" s="193" t="s">
        <v>14619</v>
      </c>
      <c r="F7009" s="40"/>
      <c r="G7009" s="40"/>
      <c r="H7009" s="40"/>
      <c r="I7009" s="40"/>
      <c r="J7009" s="40"/>
      <c r="K7009" s="40"/>
      <c r="L7009" s="40"/>
      <c r="M7009" s="40"/>
    </row>
    <row r="7010" spans="1:13" ht="15.75" customHeight="1" x14ac:dyDescent="0.15">
      <c r="A7010" s="45"/>
      <c r="B7010" s="35"/>
      <c r="C7010" s="40"/>
      <c r="D7010" s="192" t="s">
        <v>14620</v>
      </c>
      <c r="E7010" s="193" t="s">
        <v>14621</v>
      </c>
      <c r="F7010" s="40"/>
      <c r="G7010" s="40"/>
      <c r="H7010" s="40"/>
      <c r="I7010" s="40"/>
      <c r="J7010" s="40"/>
      <c r="K7010" s="40"/>
      <c r="L7010" s="40"/>
      <c r="M7010" s="40"/>
    </row>
    <row r="7011" spans="1:13" ht="15.75" customHeight="1" x14ac:dyDescent="0.15">
      <c r="A7011" s="45"/>
      <c r="B7011" s="35"/>
      <c r="C7011" s="40"/>
      <c r="D7011" s="192" t="s">
        <v>14622</v>
      </c>
      <c r="E7011" s="193" t="s">
        <v>14623</v>
      </c>
      <c r="F7011" s="40"/>
      <c r="G7011" s="40"/>
      <c r="H7011" s="40"/>
      <c r="I7011" s="40"/>
      <c r="J7011" s="40"/>
      <c r="K7011" s="40"/>
      <c r="L7011" s="40"/>
      <c r="M7011" s="40"/>
    </row>
    <row r="7012" spans="1:13" ht="15.75" customHeight="1" x14ac:dyDescent="0.15">
      <c r="A7012" s="45"/>
      <c r="B7012" s="35"/>
      <c r="C7012" s="40"/>
      <c r="D7012" s="192" t="s">
        <v>14624</v>
      </c>
      <c r="E7012" s="193" t="s">
        <v>14625</v>
      </c>
      <c r="F7012" s="40"/>
      <c r="G7012" s="40"/>
      <c r="H7012" s="40"/>
      <c r="I7012" s="40"/>
      <c r="J7012" s="40"/>
      <c r="K7012" s="40"/>
      <c r="L7012" s="40"/>
      <c r="M7012" s="40"/>
    </row>
    <row r="7013" spans="1:13" ht="15.75" customHeight="1" x14ac:dyDescent="0.15">
      <c r="A7013" s="45"/>
      <c r="B7013" s="35"/>
      <c r="C7013" s="40"/>
      <c r="D7013" s="192" t="s">
        <v>14626</v>
      </c>
      <c r="E7013" s="193" t="s">
        <v>14627</v>
      </c>
      <c r="F7013" s="40"/>
      <c r="G7013" s="40"/>
      <c r="H7013" s="40"/>
      <c r="I7013" s="40"/>
      <c r="J7013" s="40"/>
      <c r="K7013" s="40"/>
      <c r="L7013" s="40"/>
      <c r="M7013" s="40"/>
    </row>
    <row r="7014" spans="1:13" ht="15.75" customHeight="1" x14ac:dyDescent="0.15">
      <c r="A7014" s="45"/>
      <c r="B7014" s="35"/>
      <c r="C7014" s="40"/>
      <c r="D7014" s="192" t="s">
        <v>14628</v>
      </c>
      <c r="E7014" s="193" t="s">
        <v>14629</v>
      </c>
      <c r="F7014" s="40"/>
      <c r="G7014" s="40"/>
      <c r="H7014" s="40"/>
      <c r="I7014" s="40"/>
      <c r="J7014" s="40"/>
      <c r="K7014" s="40"/>
      <c r="L7014" s="40"/>
      <c r="M7014" s="40"/>
    </row>
    <row r="7015" spans="1:13" ht="15.75" customHeight="1" x14ac:dyDescent="0.15">
      <c r="A7015" s="45"/>
      <c r="B7015" s="35"/>
      <c r="C7015" s="40"/>
      <c r="D7015" s="192" t="s">
        <v>14630</v>
      </c>
      <c r="E7015" s="193" t="s">
        <v>14631</v>
      </c>
      <c r="F7015" s="40"/>
      <c r="G7015" s="40"/>
      <c r="H7015" s="40"/>
      <c r="I7015" s="40"/>
      <c r="J7015" s="40"/>
      <c r="K7015" s="40"/>
      <c r="L7015" s="40"/>
      <c r="M7015" s="40"/>
    </row>
    <row r="7016" spans="1:13" ht="15.75" customHeight="1" x14ac:dyDescent="0.15">
      <c r="A7016" s="45"/>
      <c r="B7016" s="35"/>
      <c r="C7016" s="40"/>
      <c r="D7016" s="192" t="s">
        <v>14632</v>
      </c>
      <c r="E7016" s="193" t="s">
        <v>14633</v>
      </c>
      <c r="F7016" s="40"/>
      <c r="G7016" s="40"/>
      <c r="H7016" s="40"/>
      <c r="I7016" s="40"/>
      <c r="J7016" s="40"/>
      <c r="K7016" s="40"/>
      <c r="L7016" s="40"/>
      <c r="M7016" s="40"/>
    </row>
    <row r="7017" spans="1:13" ht="15.75" customHeight="1" x14ac:dyDescent="0.15">
      <c r="A7017" s="45"/>
      <c r="B7017" s="35"/>
      <c r="C7017" s="40"/>
      <c r="D7017" s="192" t="s">
        <v>14634</v>
      </c>
      <c r="E7017" s="193" t="s">
        <v>14635</v>
      </c>
      <c r="F7017" s="40"/>
      <c r="G7017" s="40"/>
      <c r="H7017" s="40"/>
      <c r="I7017" s="40"/>
      <c r="J7017" s="40"/>
      <c r="K7017" s="40"/>
      <c r="L7017" s="40"/>
      <c r="M7017" s="40"/>
    </row>
    <row r="7018" spans="1:13" ht="15.75" customHeight="1" x14ac:dyDescent="0.15">
      <c r="A7018" s="45"/>
      <c r="B7018" s="35"/>
      <c r="C7018" s="40"/>
      <c r="D7018" s="192" t="s">
        <v>14636</v>
      </c>
      <c r="E7018" s="193" t="s">
        <v>14637</v>
      </c>
      <c r="F7018" s="40"/>
      <c r="G7018" s="40"/>
      <c r="H7018" s="40"/>
      <c r="I7018" s="40"/>
      <c r="J7018" s="40"/>
      <c r="K7018" s="40"/>
      <c r="L7018" s="40"/>
      <c r="M7018" s="40"/>
    </row>
    <row r="7019" spans="1:13" ht="15.75" customHeight="1" x14ac:dyDescent="0.15">
      <c r="A7019" s="45"/>
      <c r="B7019" s="35"/>
      <c r="C7019" s="40"/>
      <c r="D7019" s="192" t="s">
        <v>14638</v>
      </c>
      <c r="E7019" s="193" t="s">
        <v>14639</v>
      </c>
      <c r="F7019" s="40"/>
      <c r="G7019" s="40"/>
      <c r="H7019" s="40"/>
      <c r="I7019" s="40"/>
      <c r="J7019" s="40"/>
      <c r="K7019" s="40"/>
      <c r="L7019" s="40"/>
      <c r="M7019" s="40"/>
    </row>
    <row r="7020" spans="1:13" ht="15.75" customHeight="1" x14ac:dyDescent="0.15">
      <c r="A7020" s="45"/>
      <c r="B7020" s="35"/>
      <c r="C7020" s="40"/>
      <c r="D7020" s="192" t="s">
        <v>14640</v>
      </c>
      <c r="E7020" s="193" t="s">
        <v>14641</v>
      </c>
      <c r="F7020" s="40"/>
      <c r="G7020" s="40"/>
      <c r="H7020" s="40"/>
      <c r="I7020" s="40"/>
      <c r="J7020" s="40"/>
      <c r="K7020" s="40"/>
      <c r="L7020" s="40"/>
      <c r="M7020" s="40"/>
    </row>
    <row r="7021" spans="1:13" ht="15.75" customHeight="1" x14ac:dyDescent="0.15">
      <c r="A7021" s="45"/>
      <c r="B7021" s="35"/>
      <c r="C7021" s="40"/>
      <c r="D7021" s="192" t="s">
        <v>14642</v>
      </c>
      <c r="E7021" s="193" t="s">
        <v>14643</v>
      </c>
      <c r="F7021" s="40"/>
      <c r="G7021" s="40"/>
      <c r="H7021" s="40"/>
      <c r="I7021" s="40"/>
      <c r="J7021" s="40"/>
      <c r="K7021" s="40"/>
      <c r="L7021" s="40"/>
      <c r="M7021" s="40"/>
    </row>
    <row r="7022" spans="1:13" ht="15.75" customHeight="1" x14ac:dyDescent="0.15">
      <c r="A7022" s="45"/>
      <c r="B7022" s="35"/>
      <c r="C7022" s="40"/>
      <c r="D7022" s="192" t="s">
        <v>14644</v>
      </c>
      <c r="E7022" s="193" t="s">
        <v>14645</v>
      </c>
      <c r="F7022" s="40"/>
      <c r="G7022" s="40"/>
      <c r="H7022" s="40"/>
      <c r="I7022" s="40"/>
      <c r="J7022" s="40"/>
      <c r="K7022" s="40"/>
      <c r="L7022" s="40"/>
      <c r="M7022" s="40"/>
    </row>
    <row r="7023" spans="1:13" ht="15.75" customHeight="1" x14ac:dyDescent="0.15">
      <c r="A7023" s="45"/>
      <c r="B7023" s="35"/>
      <c r="C7023" s="40"/>
      <c r="D7023" s="192" t="s">
        <v>9098</v>
      </c>
      <c r="E7023" s="193" t="s">
        <v>14646</v>
      </c>
      <c r="F7023" s="40"/>
      <c r="G7023" s="40"/>
      <c r="H7023" s="40"/>
      <c r="I7023" s="40"/>
      <c r="J7023" s="40"/>
      <c r="K7023" s="40"/>
      <c r="L7023" s="40"/>
      <c r="M7023" s="40"/>
    </row>
    <row r="7024" spans="1:13" ht="15.75" customHeight="1" x14ac:dyDescent="0.15">
      <c r="A7024" s="45"/>
      <c r="B7024" s="35"/>
      <c r="C7024" s="40"/>
      <c r="D7024" s="192" t="s">
        <v>14647</v>
      </c>
      <c r="E7024" s="193" t="s">
        <v>14648</v>
      </c>
      <c r="F7024" s="40"/>
      <c r="G7024" s="40"/>
      <c r="H7024" s="40"/>
      <c r="I7024" s="40"/>
      <c r="J7024" s="40"/>
      <c r="K7024" s="40"/>
      <c r="L7024" s="40"/>
      <c r="M7024" s="40"/>
    </row>
    <row r="7025" spans="1:13" ht="15.75" customHeight="1" x14ac:dyDescent="0.15">
      <c r="A7025" s="45"/>
      <c r="B7025" s="35"/>
      <c r="C7025" s="40"/>
      <c r="D7025" s="192" t="s">
        <v>14649</v>
      </c>
      <c r="E7025" s="193" t="s">
        <v>14650</v>
      </c>
      <c r="F7025" s="40"/>
      <c r="G7025" s="40"/>
      <c r="H7025" s="40"/>
      <c r="I7025" s="40"/>
      <c r="J7025" s="40"/>
      <c r="K7025" s="40"/>
      <c r="L7025" s="40"/>
      <c r="M7025" s="40"/>
    </row>
    <row r="7026" spans="1:13" ht="15.75" customHeight="1" x14ac:dyDescent="0.15">
      <c r="A7026" s="45"/>
      <c r="B7026" s="35"/>
      <c r="C7026" s="40"/>
      <c r="D7026" s="192" t="s">
        <v>14651</v>
      </c>
      <c r="E7026" s="193" t="s">
        <v>14652</v>
      </c>
      <c r="F7026" s="40"/>
      <c r="G7026" s="40"/>
      <c r="H7026" s="40"/>
      <c r="I7026" s="40"/>
      <c r="J7026" s="40"/>
      <c r="K7026" s="40"/>
      <c r="L7026" s="40"/>
      <c r="M7026" s="40"/>
    </row>
    <row r="7027" spans="1:13" ht="15.75" customHeight="1" x14ac:dyDescent="0.15">
      <c r="A7027" s="45"/>
      <c r="B7027" s="35"/>
      <c r="C7027" s="40"/>
      <c r="D7027" s="192" t="s">
        <v>14653</v>
      </c>
      <c r="E7027" s="193" t="s">
        <v>14654</v>
      </c>
      <c r="F7027" s="40"/>
      <c r="G7027" s="40"/>
      <c r="H7027" s="40"/>
      <c r="I7027" s="40"/>
      <c r="J7027" s="40"/>
      <c r="K7027" s="40"/>
      <c r="L7027" s="40"/>
      <c r="M7027" s="40"/>
    </row>
    <row r="7028" spans="1:13" ht="15.75" customHeight="1" x14ac:dyDescent="0.15">
      <c r="A7028" s="45"/>
      <c r="B7028" s="35"/>
      <c r="C7028" s="40"/>
      <c r="D7028" s="192" t="s">
        <v>14655</v>
      </c>
      <c r="E7028" s="193" t="s">
        <v>14656</v>
      </c>
      <c r="F7028" s="40"/>
      <c r="G7028" s="40"/>
      <c r="H7028" s="40"/>
      <c r="I7028" s="40"/>
      <c r="J7028" s="40"/>
      <c r="K7028" s="40"/>
      <c r="L7028" s="40"/>
      <c r="M7028" s="40"/>
    </row>
    <row r="7029" spans="1:13" ht="15.75" customHeight="1" x14ac:dyDescent="0.15">
      <c r="A7029" s="45"/>
      <c r="B7029" s="35"/>
      <c r="C7029" s="40"/>
      <c r="D7029" s="192" t="s">
        <v>14657</v>
      </c>
      <c r="E7029" s="193" t="s">
        <v>14658</v>
      </c>
      <c r="F7029" s="40"/>
      <c r="G7029" s="40"/>
      <c r="H7029" s="40"/>
      <c r="I7029" s="40"/>
      <c r="J7029" s="40"/>
      <c r="K7029" s="40"/>
      <c r="L7029" s="40"/>
      <c r="M7029" s="40"/>
    </row>
    <row r="7030" spans="1:13" ht="15.75" customHeight="1" x14ac:dyDescent="0.15">
      <c r="A7030" s="45"/>
      <c r="B7030" s="35"/>
      <c r="C7030" s="40"/>
      <c r="D7030" s="192" t="s">
        <v>14659</v>
      </c>
      <c r="E7030" s="193" t="s">
        <v>14660</v>
      </c>
      <c r="F7030" s="40"/>
      <c r="G7030" s="40"/>
      <c r="H7030" s="40"/>
      <c r="I7030" s="40"/>
      <c r="J7030" s="40"/>
      <c r="K7030" s="40"/>
      <c r="L7030" s="40"/>
      <c r="M7030" s="40"/>
    </row>
    <row r="7031" spans="1:13" ht="15.75" customHeight="1" x14ac:dyDescent="0.15">
      <c r="A7031" s="45"/>
      <c r="B7031" s="35"/>
      <c r="C7031" s="40"/>
      <c r="D7031" s="192" t="s">
        <v>14661</v>
      </c>
      <c r="E7031" s="193" t="s">
        <v>14662</v>
      </c>
      <c r="F7031" s="40"/>
      <c r="G7031" s="40"/>
      <c r="H7031" s="40"/>
      <c r="I7031" s="40"/>
      <c r="J7031" s="40"/>
      <c r="K7031" s="40"/>
      <c r="L7031" s="40"/>
      <c r="M7031" s="40"/>
    </row>
    <row r="7032" spans="1:13" ht="15.75" customHeight="1" x14ac:dyDescent="0.15">
      <c r="A7032" s="45"/>
      <c r="B7032" s="35"/>
      <c r="C7032" s="40"/>
      <c r="D7032" s="192" t="s">
        <v>14663</v>
      </c>
      <c r="E7032" s="193" t="s">
        <v>14664</v>
      </c>
      <c r="F7032" s="40"/>
      <c r="G7032" s="40"/>
      <c r="H7032" s="40"/>
      <c r="I7032" s="40"/>
      <c r="J7032" s="40"/>
      <c r="K7032" s="40"/>
      <c r="L7032" s="40"/>
      <c r="M7032" s="40"/>
    </row>
    <row r="7033" spans="1:13" ht="15.75" customHeight="1" x14ac:dyDescent="0.15">
      <c r="A7033" s="45"/>
      <c r="B7033" s="35"/>
      <c r="C7033" s="40"/>
      <c r="D7033" s="192" t="s">
        <v>14665</v>
      </c>
      <c r="E7033" s="193" t="s">
        <v>14666</v>
      </c>
      <c r="F7033" s="40"/>
      <c r="G7033" s="40"/>
      <c r="H7033" s="40"/>
      <c r="I7033" s="40"/>
      <c r="J7033" s="40"/>
      <c r="K7033" s="40"/>
      <c r="L7033" s="40"/>
      <c r="M7033" s="40"/>
    </row>
    <row r="7034" spans="1:13" ht="15.75" customHeight="1" x14ac:dyDescent="0.15">
      <c r="A7034" s="45"/>
      <c r="B7034" s="35"/>
      <c r="C7034" s="40"/>
      <c r="D7034" s="192" t="s">
        <v>14667</v>
      </c>
      <c r="E7034" s="193" t="s">
        <v>14668</v>
      </c>
      <c r="F7034" s="40"/>
      <c r="G7034" s="40"/>
      <c r="H7034" s="40"/>
      <c r="I7034" s="40"/>
      <c r="J7034" s="40"/>
      <c r="K7034" s="40"/>
      <c r="L7034" s="40"/>
      <c r="M7034" s="40"/>
    </row>
    <row r="7035" spans="1:13" ht="15.75" customHeight="1" x14ac:dyDescent="0.15">
      <c r="A7035" s="45"/>
      <c r="B7035" s="35"/>
      <c r="C7035" s="40"/>
      <c r="D7035" s="192" t="s">
        <v>14669</v>
      </c>
      <c r="E7035" s="193" t="s">
        <v>14670</v>
      </c>
      <c r="F7035" s="40"/>
      <c r="G7035" s="40"/>
      <c r="H7035" s="40"/>
      <c r="I7035" s="40"/>
      <c r="J7035" s="40"/>
      <c r="K7035" s="40"/>
      <c r="L7035" s="40"/>
      <c r="M7035" s="40"/>
    </row>
    <row r="7036" spans="1:13" ht="15.75" customHeight="1" x14ac:dyDescent="0.15">
      <c r="A7036" s="45"/>
      <c r="B7036" s="35"/>
      <c r="C7036" s="40"/>
      <c r="D7036" s="192" t="s">
        <v>14671</v>
      </c>
      <c r="E7036" s="193" t="s">
        <v>14672</v>
      </c>
      <c r="F7036" s="40"/>
      <c r="G7036" s="40"/>
      <c r="H7036" s="40"/>
      <c r="I7036" s="40"/>
      <c r="J7036" s="40"/>
      <c r="K7036" s="40"/>
      <c r="L7036" s="40"/>
      <c r="M7036" s="40"/>
    </row>
    <row r="7037" spans="1:13" ht="15.75" customHeight="1" x14ac:dyDescent="0.15">
      <c r="A7037" s="45"/>
      <c r="B7037" s="35"/>
      <c r="C7037" s="40"/>
      <c r="D7037" s="192" t="s">
        <v>14673</v>
      </c>
      <c r="E7037" s="193" t="s">
        <v>14674</v>
      </c>
      <c r="F7037" s="40"/>
      <c r="G7037" s="40"/>
      <c r="H7037" s="40"/>
      <c r="I7037" s="40"/>
      <c r="J7037" s="40"/>
      <c r="K7037" s="40"/>
      <c r="L7037" s="40"/>
      <c r="M7037" s="40"/>
    </row>
    <row r="7038" spans="1:13" ht="15.75" customHeight="1" x14ac:dyDescent="0.15">
      <c r="A7038" s="45"/>
      <c r="B7038" s="35"/>
      <c r="C7038" s="40"/>
      <c r="D7038" s="192" t="s">
        <v>14675</v>
      </c>
      <c r="E7038" s="193" t="s">
        <v>14676</v>
      </c>
      <c r="F7038" s="40"/>
      <c r="G7038" s="40"/>
      <c r="H7038" s="40"/>
      <c r="I7038" s="40"/>
      <c r="J7038" s="40"/>
      <c r="K7038" s="40"/>
      <c r="L7038" s="40"/>
      <c r="M7038" s="40"/>
    </row>
    <row r="7039" spans="1:13" ht="15.75" customHeight="1" x14ac:dyDescent="0.15">
      <c r="A7039" s="45"/>
      <c r="B7039" s="35"/>
      <c r="C7039" s="40"/>
      <c r="D7039" s="192" t="s">
        <v>14677</v>
      </c>
      <c r="E7039" s="193" t="s">
        <v>14678</v>
      </c>
      <c r="F7039" s="40"/>
      <c r="G7039" s="40"/>
      <c r="H7039" s="40"/>
      <c r="I7039" s="40"/>
      <c r="J7039" s="40"/>
      <c r="K7039" s="40"/>
      <c r="L7039" s="40"/>
      <c r="M7039" s="40"/>
    </row>
    <row r="7040" spans="1:13" ht="15.75" customHeight="1" x14ac:dyDescent="0.15">
      <c r="A7040" s="45"/>
      <c r="B7040" s="35"/>
      <c r="C7040" s="40"/>
      <c r="D7040" s="192" t="s">
        <v>14679</v>
      </c>
      <c r="E7040" s="193" t="s">
        <v>14680</v>
      </c>
      <c r="F7040" s="40"/>
      <c r="G7040" s="40"/>
      <c r="H7040" s="40"/>
      <c r="I7040" s="40"/>
      <c r="J7040" s="40"/>
      <c r="K7040" s="40"/>
      <c r="L7040" s="40"/>
      <c r="M7040" s="40"/>
    </row>
    <row r="7041" spans="1:13" ht="15.75" customHeight="1" x14ac:dyDescent="0.15">
      <c r="A7041" s="45"/>
      <c r="B7041" s="35"/>
      <c r="C7041" s="40"/>
      <c r="D7041" s="192" t="s">
        <v>14681</v>
      </c>
      <c r="E7041" s="193" t="s">
        <v>14682</v>
      </c>
      <c r="F7041" s="40"/>
      <c r="G7041" s="40"/>
      <c r="H7041" s="40"/>
      <c r="I7041" s="40"/>
      <c r="J7041" s="40"/>
      <c r="K7041" s="40"/>
      <c r="L7041" s="40"/>
      <c r="M7041" s="40"/>
    </row>
    <row r="7042" spans="1:13" ht="15.75" customHeight="1" x14ac:dyDescent="0.15">
      <c r="A7042" s="45"/>
      <c r="B7042" s="35"/>
      <c r="C7042" s="40"/>
      <c r="D7042" s="192" t="s">
        <v>14683</v>
      </c>
      <c r="E7042" s="193" t="s">
        <v>14684</v>
      </c>
      <c r="F7042" s="40"/>
      <c r="G7042" s="40"/>
      <c r="H7042" s="40"/>
      <c r="I7042" s="40"/>
      <c r="J7042" s="40"/>
      <c r="K7042" s="40"/>
      <c r="L7042" s="40"/>
      <c r="M7042" s="40"/>
    </row>
    <row r="7043" spans="1:13" ht="15.75" customHeight="1" x14ac:dyDescent="0.15">
      <c r="A7043" s="45"/>
      <c r="B7043" s="35"/>
      <c r="C7043" s="40"/>
      <c r="D7043" s="192" t="s">
        <v>14685</v>
      </c>
      <c r="E7043" s="193" t="s">
        <v>14686</v>
      </c>
      <c r="F7043" s="40"/>
      <c r="G7043" s="40"/>
      <c r="H7043" s="40"/>
      <c r="I7043" s="40"/>
      <c r="J7043" s="40"/>
      <c r="K7043" s="40"/>
      <c r="L7043" s="40"/>
      <c r="M7043" s="40"/>
    </row>
    <row r="7044" spans="1:13" ht="15.75" customHeight="1" x14ac:dyDescent="0.15">
      <c r="A7044" s="45"/>
      <c r="B7044" s="35"/>
      <c r="C7044" s="40"/>
      <c r="D7044" s="192" t="s">
        <v>14687</v>
      </c>
      <c r="E7044" s="193" t="s">
        <v>14688</v>
      </c>
      <c r="F7044" s="40"/>
      <c r="G7044" s="40"/>
      <c r="H7044" s="40"/>
      <c r="I7044" s="40"/>
      <c r="J7044" s="40"/>
      <c r="K7044" s="40"/>
      <c r="L7044" s="40"/>
      <c r="M7044" s="40"/>
    </row>
    <row r="7045" spans="1:13" ht="15.75" customHeight="1" x14ac:dyDescent="0.15">
      <c r="A7045" s="45"/>
      <c r="B7045" s="35"/>
      <c r="C7045" s="40"/>
      <c r="D7045" s="192" t="s">
        <v>14689</v>
      </c>
      <c r="E7045" s="193" t="s">
        <v>14690</v>
      </c>
      <c r="F7045" s="40"/>
      <c r="G7045" s="40"/>
      <c r="H7045" s="40"/>
      <c r="I7045" s="40"/>
      <c r="J7045" s="40"/>
      <c r="K7045" s="40"/>
      <c r="L7045" s="40"/>
      <c r="M7045" s="40"/>
    </row>
    <row r="7046" spans="1:13" ht="15.75" customHeight="1" x14ac:dyDescent="0.15">
      <c r="A7046" s="45"/>
      <c r="B7046" s="35"/>
      <c r="C7046" s="40"/>
      <c r="D7046" s="192" t="s">
        <v>14691</v>
      </c>
      <c r="E7046" s="193" t="s">
        <v>14692</v>
      </c>
      <c r="F7046" s="40"/>
      <c r="G7046" s="40"/>
      <c r="H7046" s="40"/>
      <c r="I7046" s="40"/>
      <c r="J7046" s="40"/>
      <c r="K7046" s="40"/>
      <c r="L7046" s="40"/>
      <c r="M7046" s="40"/>
    </row>
    <row r="7047" spans="1:13" ht="15.75" customHeight="1" x14ac:dyDescent="0.15">
      <c r="A7047" s="45"/>
      <c r="B7047" s="35"/>
      <c r="C7047" s="40"/>
      <c r="D7047" s="192" t="s">
        <v>14693</v>
      </c>
      <c r="E7047" s="193" t="s">
        <v>14694</v>
      </c>
      <c r="F7047" s="40"/>
      <c r="G7047" s="40"/>
      <c r="H7047" s="40"/>
      <c r="I7047" s="40"/>
      <c r="J7047" s="40"/>
      <c r="K7047" s="40"/>
      <c r="L7047" s="40"/>
      <c r="M7047" s="40"/>
    </row>
    <row r="7048" spans="1:13" ht="15.75" customHeight="1" x14ac:dyDescent="0.15">
      <c r="A7048" s="45"/>
      <c r="B7048" s="35"/>
      <c r="C7048" s="40"/>
      <c r="D7048" s="192" t="s">
        <v>14695</v>
      </c>
      <c r="E7048" s="193" t="s">
        <v>14696</v>
      </c>
      <c r="F7048" s="40"/>
      <c r="G7048" s="40"/>
      <c r="H7048" s="40"/>
      <c r="I7048" s="40"/>
      <c r="J7048" s="40"/>
      <c r="K7048" s="40"/>
      <c r="L7048" s="40"/>
      <c r="M7048" s="40"/>
    </row>
    <row r="7049" spans="1:13" ht="15.75" customHeight="1" x14ac:dyDescent="0.15">
      <c r="A7049" s="45"/>
      <c r="B7049" s="35"/>
      <c r="C7049" s="40"/>
      <c r="D7049" s="192" t="s">
        <v>14697</v>
      </c>
      <c r="E7049" s="193" t="s">
        <v>14698</v>
      </c>
      <c r="F7049" s="40"/>
      <c r="G7049" s="40"/>
      <c r="H7049" s="40"/>
      <c r="I7049" s="40"/>
      <c r="J7049" s="40"/>
      <c r="K7049" s="40"/>
      <c r="L7049" s="40"/>
      <c r="M7049" s="40"/>
    </row>
    <row r="7050" spans="1:13" ht="15.75" customHeight="1" x14ac:dyDescent="0.15">
      <c r="A7050" s="45"/>
      <c r="B7050" s="35"/>
      <c r="C7050" s="40"/>
      <c r="D7050" s="192" t="s">
        <v>14699</v>
      </c>
      <c r="E7050" s="193" t="s">
        <v>14700</v>
      </c>
      <c r="F7050" s="40"/>
      <c r="G7050" s="40"/>
      <c r="H7050" s="40"/>
      <c r="I7050" s="40"/>
      <c r="J7050" s="40"/>
      <c r="K7050" s="40"/>
      <c r="L7050" s="40"/>
      <c r="M7050" s="40"/>
    </row>
    <row r="7051" spans="1:13" ht="15.75" customHeight="1" x14ac:dyDescent="0.15">
      <c r="A7051" s="45"/>
      <c r="B7051" s="35"/>
      <c r="C7051" s="40"/>
      <c r="D7051" s="192" t="s">
        <v>14701</v>
      </c>
      <c r="E7051" s="193" t="s">
        <v>14702</v>
      </c>
      <c r="F7051" s="40"/>
      <c r="G7051" s="40"/>
      <c r="H7051" s="40"/>
      <c r="I7051" s="40"/>
      <c r="J7051" s="40"/>
      <c r="K7051" s="40"/>
      <c r="L7051" s="40"/>
      <c r="M7051" s="40"/>
    </row>
    <row r="7052" spans="1:13" ht="15.75" customHeight="1" x14ac:dyDescent="0.15">
      <c r="A7052" s="45"/>
      <c r="B7052" s="35"/>
      <c r="C7052" s="40"/>
      <c r="D7052" s="192" t="s">
        <v>14703</v>
      </c>
      <c r="E7052" s="193" t="s">
        <v>14704</v>
      </c>
      <c r="F7052" s="40"/>
      <c r="G7052" s="40"/>
      <c r="H7052" s="40"/>
      <c r="I7052" s="40"/>
      <c r="J7052" s="40"/>
      <c r="K7052" s="40"/>
      <c r="L7052" s="40"/>
      <c r="M7052" s="40"/>
    </row>
    <row r="7053" spans="1:13" ht="15.75" customHeight="1" x14ac:dyDescent="0.15">
      <c r="A7053" s="45"/>
      <c r="B7053" s="35"/>
      <c r="C7053" s="40"/>
      <c r="D7053" s="192" t="s">
        <v>14705</v>
      </c>
      <c r="E7053" s="193" t="s">
        <v>14706</v>
      </c>
      <c r="F7053" s="40"/>
      <c r="G7053" s="40"/>
      <c r="H7053" s="40"/>
      <c r="I7053" s="40"/>
      <c r="J7053" s="40"/>
      <c r="K7053" s="40"/>
      <c r="L7053" s="40"/>
      <c r="M7053" s="40"/>
    </row>
    <row r="7054" spans="1:13" ht="15.75" customHeight="1" x14ac:dyDescent="0.15">
      <c r="A7054" s="45"/>
      <c r="B7054" s="35"/>
      <c r="C7054" s="40"/>
      <c r="D7054" s="192" t="s">
        <v>14707</v>
      </c>
      <c r="E7054" s="193" t="s">
        <v>14708</v>
      </c>
      <c r="F7054" s="40"/>
      <c r="G7054" s="40"/>
      <c r="H7054" s="40"/>
      <c r="I7054" s="40"/>
      <c r="J7054" s="40"/>
      <c r="K7054" s="40"/>
      <c r="L7054" s="40"/>
      <c r="M7054" s="40"/>
    </row>
    <row r="7055" spans="1:13" ht="15.75" customHeight="1" x14ac:dyDescent="0.15">
      <c r="A7055" s="45"/>
      <c r="B7055" s="35"/>
      <c r="C7055" s="40"/>
      <c r="D7055" s="192" t="s">
        <v>14709</v>
      </c>
      <c r="E7055" s="193" t="s">
        <v>14710</v>
      </c>
      <c r="F7055" s="40"/>
      <c r="G7055" s="40"/>
      <c r="H7055" s="40"/>
      <c r="I7055" s="40"/>
      <c r="J7055" s="40"/>
      <c r="K7055" s="40"/>
      <c r="L7055" s="40"/>
      <c r="M7055" s="40"/>
    </row>
    <row r="7056" spans="1:13" ht="15.75" customHeight="1" x14ac:dyDescent="0.15">
      <c r="A7056" s="45"/>
      <c r="B7056" s="35"/>
      <c r="C7056" s="40"/>
      <c r="D7056" s="192" t="s">
        <v>14711</v>
      </c>
      <c r="E7056" s="193" t="s">
        <v>14712</v>
      </c>
      <c r="F7056" s="40"/>
      <c r="G7056" s="40"/>
      <c r="H7056" s="40"/>
      <c r="I7056" s="40"/>
      <c r="J7056" s="40"/>
      <c r="K7056" s="40"/>
      <c r="L7056" s="40"/>
      <c r="M7056" s="40"/>
    </row>
    <row r="7057" spans="1:13" ht="15.75" customHeight="1" x14ac:dyDescent="0.15">
      <c r="A7057" s="45"/>
      <c r="B7057" s="35"/>
      <c r="C7057" s="40"/>
      <c r="D7057" s="192" t="s">
        <v>14713</v>
      </c>
      <c r="E7057" s="193" t="s">
        <v>14714</v>
      </c>
      <c r="F7057" s="40"/>
      <c r="G7057" s="40"/>
      <c r="H7057" s="40"/>
      <c r="I7057" s="40"/>
      <c r="J7057" s="40"/>
      <c r="K7057" s="40"/>
      <c r="L7057" s="40"/>
      <c r="M7057" s="40"/>
    </row>
    <row r="7058" spans="1:13" ht="15.75" customHeight="1" x14ac:dyDescent="0.15">
      <c r="A7058" s="45"/>
      <c r="B7058" s="35"/>
      <c r="C7058" s="40"/>
      <c r="D7058" s="192" t="s">
        <v>14715</v>
      </c>
      <c r="E7058" s="193" t="s">
        <v>14716</v>
      </c>
      <c r="F7058" s="40"/>
      <c r="G7058" s="40"/>
      <c r="H7058" s="40"/>
      <c r="I7058" s="40"/>
      <c r="J7058" s="40"/>
      <c r="K7058" s="40"/>
      <c r="L7058" s="40"/>
      <c r="M7058" s="40"/>
    </row>
    <row r="7059" spans="1:13" ht="15.75" customHeight="1" x14ac:dyDescent="0.15">
      <c r="A7059" s="45"/>
      <c r="B7059" s="35"/>
      <c r="C7059" s="40"/>
      <c r="D7059" s="192" t="s">
        <v>14717</v>
      </c>
      <c r="E7059" s="193" t="s">
        <v>14718</v>
      </c>
      <c r="F7059" s="40"/>
      <c r="G7059" s="40"/>
      <c r="H7059" s="40"/>
      <c r="I7059" s="40"/>
      <c r="J7059" s="40"/>
      <c r="K7059" s="40"/>
      <c r="L7059" s="40"/>
      <c r="M7059" s="40"/>
    </row>
    <row r="7060" spans="1:13" ht="15.75" customHeight="1" x14ac:dyDescent="0.15">
      <c r="A7060" s="45"/>
      <c r="B7060" s="35"/>
      <c r="C7060" s="40"/>
      <c r="D7060" s="192" t="s">
        <v>14719</v>
      </c>
      <c r="E7060" s="193" t="s">
        <v>14720</v>
      </c>
      <c r="F7060" s="40"/>
      <c r="G7060" s="40"/>
      <c r="H7060" s="40"/>
      <c r="I7060" s="40"/>
      <c r="J7060" s="40"/>
      <c r="K7060" s="40"/>
      <c r="L7060" s="40"/>
      <c r="M7060" s="40"/>
    </row>
    <row r="7061" spans="1:13" ht="15.75" customHeight="1" x14ac:dyDescent="0.15">
      <c r="A7061" s="45"/>
      <c r="B7061" s="35"/>
      <c r="C7061" s="40"/>
      <c r="D7061" s="192" t="s">
        <v>14721</v>
      </c>
      <c r="E7061" s="193" t="s">
        <v>14722</v>
      </c>
      <c r="F7061" s="40"/>
      <c r="G7061" s="40"/>
      <c r="H7061" s="40"/>
      <c r="I7061" s="40"/>
      <c r="J7061" s="40"/>
      <c r="K7061" s="40"/>
      <c r="L7061" s="40"/>
      <c r="M7061" s="40"/>
    </row>
    <row r="7062" spans="1:13" ht="15.75" customHeight="1" x14ac:dyDescent="0.15">
      <c r="A7062" s="45"/>
      <c r="B7062" s="35"/>
      <c r="C7062" s="40"/>
      <c r="D7062" s="192" t="s">
        <v>14723</v>
      </c>
      <c r="E7062" s="193" t="s">
        <v>14724</v>
      </c>
      <c r="F7062" s="40"/>
      <c r="G7062" s="40"/>
      <c r="H7062" s="40"/>
      <c r="I7062" s="40"/>
      <c r="J7062" s="40"/>
      <c r="K7062" s="40"/>
      <c r="L7062" s="40"/>
      <c r="M7062" s="40"/>
    </row>
    <row r="7063" spans="1:13" ht="15.75" customHeight="1" x14ac:dyDescent="0.15">
      <c r="A7063" s="45"/>
      <c r="B7063" s="35"/>
      <c r="C7063" s="40"/>
      <c r="D7063" s="192" t="s">
        <v>14725</v>
      </c>
      <c r="E7063" s="193" t="s">
        <v>14726</v>
      </c>
      <c r="F7063" s="40"/>
      <c r="G7063" s="40"/>
      <c r="H7063" s="40"/>
      <c r="I7063" s="40"/>
      <c r="J7063" s="40"/>
      <c r="K7063" s="40"/>
      <c r="L7063" s="40"/>
      <c r="M7063" s="40"/>
    </row>
    <row r="7064" spans="1:13" ht="15.75" customHeight="1" x14ac:dyDescent="0.15">
      <c r="A7064" s="45"/>
      <c r="B7064" s="35"/>
      <c r="C7064" s="40"/>
      <c r="D7064" s="192" t="s">
        <v>14727</v>
      </c>
      <c r="E7064" s="193" t="s">
        <v>14728</v>
      </c>
      <c r="F7064" s="40"/>
      <c r="G7064" s="40"/>
      <c r="H7064" s="40"/>
      <c r="I7064" s="40"/>
      <c r="J7064" s="40"/>
      <c r="K7064" s="40"/>
      <c r="L7064" s="40"/>
      <c r="M7064" s="40"/>
    </row>
    <row r="7065" spans="1:13" ht="15.75" customHeight="1" x14ac:dyDescent="0.15">
      <c r="A7065" s="45"/>
      <c r="B7065" s="35"/>
      <c r="C7065" s="40"/>
      <c r="D7065" s="192" t="s">
        <v>14729</v>
      </c>
      <c r="E7065" s="193" t="s">
        <v>14730</v>
      </c>
      <c r="F7065" s="40"/>
      <c r="G7065" s="40"/>
      <c r="H7065" s="40"/>
      <c r="I7065" s="40"/>
      <c r="J7065" s="40"/>
      <c r="K7065" s="40"/>
      <c r="L7065" s="40"/>
      <c r="M7065" s="40"/>
    </row>
    <row r="7066" spans="1:13" ht="15.75" customHeight="1" x14ac:dyDescent="0.15">
      <c r="A7066" s="45"/>
      <c r="B7066" s="35"/>
      <c r="C7066" s="40"/>
      <c r="D7066" s="192" t="s">
        <v>14731</v>
      </c>
      <c r="E7066" s="193" t="s">
        <v>14732</v>
      </c>
      <c r="F7066" s="40"/>
      <c r="G7066" s="40"/>
      <c r="H7066" s="40"/>
      <c r="I7066" s="40"/>
      <c r="J7066" s="40"/>
      <c r="K7066" s="40"/>
      <c r="L7066" s="40"/>
      <c r="M7066" s="40"/>
    </row>
    <row r="7067" spans="1:13" ht="15.75" customHeight="1" x14ac:dyDescent="0.15">
      <c r="A7067" s="45"/>
      <c r="B7067" s="35"/>
      <c r="C7067" s="40"/>
      <c r="D7067" s="192" t="s">
        <v>14733</v>
      </c>
      <c r="E7067" s="193" t="s">
        <v>14734</v>
      </c>
      <c r="F7067" s="40"/>
      <c r="G7067" s="40"/>
      <c r="H7067" s="40"/>
      <c r="I7067" s="40"/>
      <c r="J7067" s="40"/>
      <c r="K7067" s="40"/>
      <c r="L7067" s="40"/>
      <c r="M7067" s="40"/>
    </row>
    <row r="7068" spans="1:13" ht="15.75" customHeight="1" x14ac:dyDescent="0.15">
      <c r="A7068" s="45"/>
      <c r="B7068" s="35"/>
      <c r="C7068" s="40"/>
      <c r="D7068" s="192" t="s">
        <v>14735</v>
      </c>
      <c r="E7068" s="193" t="s">
        <v>14736</v>
      </c>
      <c r="F7068" s="40"/>
      <c r="G7068" s="40"/>
      <c r="H7068" s="40"/>
      <c r="I7068" s="40"/>
      <c r="J7068" s="40"/>
      <c r="K7068" s="40"/>
      <c r="L7068" s="40"/>
      <c r="M7068" s="40"/>
    </row>
    <row r="7069" spans="1:13" ht="15.75" customHeight="1" x14ac:dyDescent="0.15">
      <c r="A7069" s="45"/>
      <c r="B7069" s="35"/>
      <c r="C7069" s="40"/>
      <c r="D7069" s="192" t="s">
        <v>14737</v>
      </c>
      <c r="E7069" s="193" t="s">
        <v>14738</v>
      </c>
      <c r="F7069" s="40"/>
      <c r="G7069" s="40"/>
      <c r="H7069" s="40"/>
      <c r="I7069" s="40"/>
      <c r="J7069" s="40"/>
      <c r="K7069" s="40"/>
      <c r="L7069" s="40"/>
      <c r="M7069" s="40"/>
    </row>
    <row r="7070" spans="1:13" ht="15.75" customHeight="1" x14ac:dyDescent="0.15">
      <c r="A7070" s="45"/>
      <c r="B7070" s="35"/>
      <c r="C7070" s="40"/>
      <c r="D7070" s="192" t="s">
        <v>14739</v>
      </c>
      <c r="E7070" s="193" t="s">
        <v>14740</v>
      </c>
      <c r="F7070" s="40"/>
      <c r="G7070" s="40"/>
      <c r="H7070" s="40"/>
      <c r="I7070" s="40"/>
      <c r="J7070" s="40"/>
      <c r="K7070" s="40"/>
      <c r="L7070" s="40"/>
      <c r="M7070" s="40"/>
    </row>
    <row r="7071" spans="1:13" ht="15.75" customHeight="1" x14ac:dyDescent="0.15">
      <c r="A7071" s="45"/>
      <c r="B7071" s="35"/>
      <c r="C7071" s="40"/>
      <c r="D7071" s="192" t="s">
        <v>14741</v>
      </c>
      <c r="E7071" s="193" t="s">
        <v>14742</v>
      </c>
      <c r="F7071" s="40"/>
      <c r="G7071" s="40"/>
      <c r="H7071" s="40"/>
      <c r="I7071" s="40"/>
      <c r="J7071" s="40"/>
      <c r="K7071" s="40"/>
      <c r="L7071" s="40"/>
      <c r="M7071" s="40"/>
    </row>
    <row r="7072" spans="1:13" ht="15.75" customHeight="1" x14ac:dyDescent="0.15">
      <c r="A7072" s="45"/>
      <c r="B7072" s="35"/>
      <c r="C7072" s="40"/>
      <c r="D7072" s="192" t="s">
        <v>14743</v>
      </c>
      <c r="E7072" s="193" t="s">
        <v>14744</v>
      </c>
      <c r="F7072" s="40"/>
      <c r="G7072" s="40"/>
      <c r="H7072" s="40"/>
      <c r="I7072" s="40"/>
      <c r="J7072" s="40"/>
      <c r="K7072" s="40"/>
      <c r="L7072" s="40"/>
      <c r="M7072" s="40"/>
    </row>
    <row r="7073" spans="1:13" ht="15.75" customHeight="1" x14ac:dyDescent="0.15">
      <c r="A7073" s="45"/>
      <c r="B7073" s="35"/>
      <c r="C7073" s="40"/>
      <c r="D7073" s="192" t="s">
        <v>14745</v>
      </c>
      <c r="E7073" s="193" t="s">
        <v>14746</v>
      </c>
      <c r="F7073" s="40"/>
      <c r="G7073" s="40"/>
      <c r="H7073" s="40"/>
      <c r="I7073" s="40"/>
      <c r="J7073" s="40"/>
      <c r="K7073" s="40"/>
      <c r="L7073" s="40"/>
      <c r="M7073" s="40"/>
    </row>
    <row r="7074" spans="1:13" ht="15.75" customHeight="1" x14ac:dyDescent="0.15">
      <c r="A7074" s="45"/>
      <c r="B7074" s="35"/>
      <c r="C7074" s="40"/>
      <c r="D7074" s="192" t="s">
        <v>14747</v>
      </c>
      <c r="E7074" s="193" t="s">
        <v>14748</v>
      </c>
      <c r="F7074" s="40"/>
      <c r="G7074" s="40"/>
      <c r="H7074" s="40"/>
      <c r="I7074" s="40"/>
      <c r="J7074" s="40"/>
      <c r="K7074" s="40"/>
      <c r="L7074" s="40"/>
      <c r="M7074" s="40"/>
    </row>
    <row r="7075" spans="1:13" ht="15.75" customHeight="1" x14ac:dyDescent="0.15">
      <c r="A7075" s="45"/>
      <c r="B7075" s="35"/>
      <c r="C7075" s="40"/>
      <c r="D7075" s="192" t="s">
        <v>14749</v>
      </c>
      <c r="E7075" s="193" t="s">
        <v>14750</v>
      </c>
      <c r="F7075" s="40"/>
      <c r="G7075" s="40"/>
      <c r="H7075" s="40"/>
      <c r="I7075" s="40"/>
      <c r="J7075" s="40"/>
      <c r="K7075" s="40"/>
      <c r="L7075" s="40"/>
      <c r="M7075" s="40"/>
    </row>
    <row r="7076" spans="1:13" ht="15.75" customHeight="1" x14ac:dyDescent="0.15">
      <c r="A7076" s="45"/>
      <c r="B7076" s="35"/>
      <c r="C7076" s="40"/>
      <c r="D7076" s="192" t="s">
        <v>14751</v>
      </c>
      <c r="E7076" s="193" t="s">
        <v>14752</v>
      </c>
      <c r="F7076" s="40"/>
      <c r="G7076" s="40"/>
      <c r="H7076" s="40"/>
      <c r="I7076" s="40"/>
      <c r="J7076" s="40"/>
      <c r="K7076" s="40"/>
      <c r="L7076" s="40"/>
      <c r="M7076" s="40"/>
    </row>
    <row r="7077" spans="1:13" ht="15.75" customHeight="1" x14ac:dyDescent="0.15">
      <c r="A7077" s="45"/>
      <c r="B7077" s="35"/>
      <c r="C7077" s="40"/>
      <c r="D7077" s="192" t="s">
        <v>14753</v>
      </c>
      <c r="E7077" s="193" t="s">
        <v>14754</v>
      </c>
      <c r="F7077" s="40"/>
      <c r="G7077" s="40"/>
      <c r="H7077" s="40"/>
      <c r="I7077" s="40"/>
      <c r="J7077" s="40"/>
      <c r="K7077" s="40"/>
      <c r="L7077" s="40"/>
      <c r="M7077" s="40"/>
    </row>
    <row r="7078" spans="1:13" ht="15.75" customHeight="1" x14ac:dyDescent="0.15">
      <c r="A7078" s="45"/>
      <c r="B7078" s="35"/>
      <c r="C7078" s="40"/>
      <c r="D7078" s="192" t="s">
        <v>14755</v>
      </c>
      <c r="E7078" s="193" t="s">
        <v>14756</v>
      </c>
      <c r="F7078" s="40"/>
      <c r="G7078" s="40"/>
      <c r="H7078" s="40"/>
      <c r="I7078" s="40"/>
      <c r="J7078" s="40"/>
      <c r="K7078" s="40"/>
      <c r="L7078" s="40"/>
      <c r="M7078" s="40"/>
    </row>
    <row r="7079" spans="1:13" ht="15.75" customHeight="1" x14ac:dyDescent="0.15">
      <c r="A7079" s="45"/>
      <c r="B7079" s="35"/>
      <c r="C7079" s="40"/>
      <c r="D7079" s="192" t="s">
        <v>14757</v>
      </c>
      <c r="E7079" s="193" t="s">
        <v>14758</v>
      </c>
      <c r="F7079" s="40"/>
      <c r="G7079" s="40"/>
      <c r="H7079" s="40"/>
      <c r="I7079" s="40"/>
      <c r="J7079" s="40"/>
      <c r="K7079" s="40"/>
      <c r="L7079" s="40"/>
      <c r="M7079" s="40"/>
    </row>
    <row r="7080" spans="1:13" ht="15.75" customHeight="1" x14ac:dyDescent="0.15">
      <c r="A7080" s="45"/>
      <c r="B7080" s="35"/>
      <c r="C7080" s="40"/>
      <c r="D7080" s="192" t="s">
        <v>14759</v>
      </c>
      <c r="E7080" s="193" t="s">
        <v>14760</v>
      </c>
      <c r="F7080" s="40"/>
      <c r="G7080" s="40"/>
      <c r="H7080" s="40"/>
      <c r="I7080" s="40"/>
      <c r="J7080" s="40"/>
      <c r="K7080" s="40"/>
      <c r="L7080" s="40"/>
      <c r="M7080" s="40"/>
    </row>
    <row r="7081" spans="1:13" ht="15.75" customHeight="1" x14ac:dyDescent="0.15">
      <c r="A7081" s="45"/>
      <c r="B7081" s="35"/>
      <c r="C7081" s="40"/>
      <c r="D7081" s="192" t="s">
        <v>14761</v>
      </c>
      <c r="E7081" s="193" t="s">
        <v>14762</v>
      </c>
      <c r="F7081" s="40"/>
      <c r="G7081" s="40"/>
      <c r="H7081" s="40"/>
      <c r="I7081" s="40"/>
      <c r="J7081" s="40"/>
      <c r="K7081" s="40"/>
      <c r="L7081" s="40"/>
      <c r="M7081" s="40"/>
    </row>
    <row r="7082" spans="1:13" ht="15.75" customHeight="1" x14ac:dyDescent="0.15">
      <c r="A7082" s="45"/>
      <c r="B7082" s="35"/>
      <c r="C7082" s="40"/>
      <c r="D7082" s="192" t="s">
        <v>14763</v>
      </c>
      <c r="E7082" s="193" t="s">
        <v>14764</v>
      </c>
      <c r="F7082" s="40"/>
      <c r="G7082" s="40"/>
      <c r="H7082" s="40"/>
      <c r="I7082" s="40"/>
      <c r="J7082" s="40"/>
      <c r="K7082" s="40"/>
      <c r="L7082" s="40"/>
      <c r="M7082" s="40"/>
    </row>
    <row r="7083" spans="1:13" ht="15.75" customHeight="1" x14ac:dyDescent="0.15">
      <c r="A7083" s="45"/>
      <c r="B7083" s="35"/>
      <c r="C7083" s="40"/>
      <c r="D7083" s="192" t="s">
        <v>14765</v>
      </c>
      <c r="E7083" s="193" t="s">
        <v>14766</v>
      </c>
      <c r="F7083" s="40"/>
      <c r="G7083" s="40"/>
      <c r="H7083" s="40"/>
      <c r="I7083" s="40"/>
      <c r="J7083" s="40"/>
      <c r="K7083" s="40"/>
      <c r="L7083" s="40"/>
      <c r="M7083" s="40"/>
    </row>
    <row r="7084" spans="1:13" ht="15.75" customHeight="1" x14ac:dyDescent="0.15">
      <c r="A7084" s="45"/>
      <c r="B7084" s="35"/>
      <c r="C7084" s="40"/>
      <c r="D7084" s="192" t="s">
        <v>14767</v>
      </c>
      <c r="E7084" s="193" t="s">
        <v>14768</v>
      </c>
      <c r="F7084" s="40"/>
      <c r="G7084" s="40"/>
      <c r="H7084" s="40"/>
      <c r="I7084" s="40"/>
      <c r="J7084" s="40"/>
      <c r="K7084" s="40"/>
      <c r="L7084" s="40"/>
      <c r="M7084" s="40"/>
    </row>
    <row r="7085" spans="1:13" ht="15.75" customHeight="1" x14ac:dyDescent="0.15">
      <c r="A7085" s="45"/>
      <c r="B7085" s="35"/>
      <c r="C7085" s="40"/>
      <c r="D7085" s="192" t="s">
        <v>14769</v>
      </c>
      <c r="E7085" s="193" t="s">
        <v>14770</v>
      </c>
      <c r="F7085" s="40"/>
      <c r="G7085" s="40"/>
      <c r="H7085" s="40"/>
      <c r="I7085" s="40"/>
      <c r="J7085" s="40"/>
      <c r="K7085" s="40"/>
      <c r="L7085" s="40"/>
      <c r="M7085" s="40"/>
    </row>
    <row r="7086" spans="1:13" ht="15.75" customHeight="1" x14ac:dyDescent="0.15">
      <c r="A7086" s="45"/>
      <c r="B7086" s="35"/>
      <c r="C7086" s="40"/>
      <c r="D7086" s="192" t="s">
        <v>14771</v>
      </c>
      <c r="E7086" s="193" t="s">
        <v>14772</v>
      </c>
      <c r="F7086" s="40"/>
      <c r="G7086" s="40"/>
      <c r="H7086" s="40"/>
      <c r="I7086" s="40"/>
      <c r="J7086" s="40"/>
      <c r="K7086" s="40"/>
      <c r="L7086" s="40"/>
      <c r="M7086" s="40"/>
    </row>
    <row r="7087" spans="1:13" ht="15.75" customHeight="1" x14ac:dyDescent="0.15">
      <c r="A7087" s="45"/>
      <c r="B7087" s="35"/>
      <c r="C7087" s="40"/>
      <c r="D7087" s="192" t="s">
        <v>14773</v>
      </c>
      <c r="E7087" s="193" t="s">
        <v>14774</v>
      </c>
      <c r="F7087" s="40"/>
      <c r="G7087" s="40"/>
      <c r="H7087" s="40"/>
      <c r="I7087" s="40"/>
      <c r="J7087" s="40"/>
      <c r="K7087" s="40"/>
      <c r="L7087" s="40"/>
      <c r="M7087" s="40"/>
    </row>
    <row r="7088" spans="1:13" ht="15.75" customHeight="1" x14ac:dyDescent="0.15">
      <c r="A7088" s="45"/>
      <c r="B7088" s="35"/>
      <c r="C7088" s="40"/>
      <c r="D7088" s="192" t="s">
        <v>14775</v>
      </c>
      <c r="E7088" s="193" t="s">
        <v>14776</v>
      </c>
      <c r="F7088" s="40"/>
      <c r="G7088" s="40"/>
      <c r="H7088" s="40"/>
      <c r="I7088" s="40"/>
      <c r="J7088" s="40"/>
      <c r="K7088" s="40"/>
      <c r="L7088" s="40"/>
      <c r="M7088" s="40"/>
    </row>
    <row r="7089" spans="1:13" ht="15.75" customHeight="1" x14ac:dyDescent="0.15">
      <c r="A7089" s="45"/>
      <c r="B7089" s="35"/>
      <c r="C7089" s="40"/>
      <c r="D7089" s="192" t="s">
        <v>14777</v>
      </c>
      <c r="E7089" s="193" t="s">
        <v>14778</v>
      </c>
      <c r="F7089" s="40"/>
      <c r="G7089" s="40"/>
      <c r="H7089" s="40"/>
      <c r="I7089" s="40"/>
      <c r="J7089" s="40"/>
      <c r="K7089" s="40"/>
      <c r="L7089" s="40"/>
      <c r="M7089" s="40"/>
    </row>
    <row r="7090" spans="1:13" ht="15.75" customHeight="1" x14ac:dyDescent="0.15">
      <c r="A7090" s="45"/>
      <c r="B7090" s="35"/>
      <c r="C7090" s="40"/>
      <c r="D7090" s="192" t="s">
        <v>14779</v>
      </c>
      <c r="E7090" s="193" t="s">
        <v>14780</v>
      </c>
      <c r="F7090" s="40"/>
      <c r="G7090" s="40"/>
      <c r="H7090" s="40"/>
      <c r="I7090" s="40"/>
      <c r="J7090" s="40"/>
      <c r="K7090" s="40"/>
      <c r="L7090" s="40"/>
      <c r="M7090" s="40"/>
    </row>
    <row r="7091" spans="1:13" ht="15.75" customHeight="1" x14ac:dyDescent="0.15">
      <c r="A7091" s="45"/>
      <c r="B7091" s="35"/>
      <c r="C7091" s="40"/>
      <c r="D7091" s="192" t="s">
        <v>14781</v>
      </c>
      <c r="E7091" s="193" t="s">
        <v>14782</v>
      </c>
      <c r="F7091" s="40"/>
      <c r="G7091" s="40"/>
      <c r="H7091" s="40"/>
      <c r="I7091" s="40"/>
      <c r="J7091" s="40"/>
      <c r="K7091" s="40"/>
      <c r="L7091" s="40"/>
      <c r="M7091" s="40"/>
    </row>
    <row r="7092" spans="1:13" ht="15.75" customHeight="1" x14ac:dyDescent="0.15">
      <c r="A7092" s="45"/>
      <c r="B7092" s="35"/>
      <c r="C7092" s="40"/>
      <c r="D7092" s="192" t="s">
        <v>14783</v>
      </c>
      <c r="E7092" s="193" t="s">
        <v>14784</v>
      </c>
      <c r="F7092" s="40"/>
      <c r="G7092" s="40"/>
      <c r="H7092" s="40"/>
      <c r="I7092" s="40"/>
      <c r="J7092" s="40"/>
      <c r="K7092" s="40"/>
      <c r="L7092" s="40"/>
      <c r="M7092" s="40"/>
    </row>
    <row r="7093" spans="1:13" ht="15.75" customHeight="1" x14ac:dyDescent="0.15">
      <c r="A7093" s="45"/>
      <c r="B7093" s="35"/>
      <c r="C7093" s="40"/>
      <c r="D7093" s="192" t="s">
        <v>14785</v>
      </c>
      <c r="E7093" s="193" t="s">
        <v>14786</v>
      </c>
      <c r="F7093" s="40"/>
      <c r="G7093" s="40"/>
      <c r="H7093" s="40"/>
      <c r="I7093" s="40"/>
      <c r="J7093" s="40"/>
      <c r="K7093" s="40"/>
      <c r="L7093" s="40"/>
      <c r="M7093" s="40"/>
    </row>
    <row r="7094" spans="1:13" ht="15.75" customHeight="1" x14ac:dyDescent="0.15">
      <c r="A7094" s="45"/>
      <c r="B7094" s="35"/>
      <c r="C7094" s="40"/>
      <c r="D7094" s="192" t="s">
        <v>14787</v>
      </c>
      <c r="E7094" s="193" t="s">
        <v>14788</v>
      </c>
      <c r="F7094" s="40"/>
      <c r="G7094" s="40"/>
      <c r="H7094" s="40"/>
      <c r="I7094" s="40"/>
      <c r="J7094" s="40"/>
      <c r="K7094" s="40"/>
      <c r="L7094" s="40"/>
      <c r="M7094" s="40"/>
    </row>
    <row r="7095" spans="1:13" ht="15.75" customHeight="1" x14ac:dyDescent="0.15">
      <c r="A7095" s="45"/>
      <c r="B7095" s="35"/>
      <c r="C7095" s="40"/>
      <c r="D7095" s="192" t="s">
        <v>14789</v>
      </c>
      <c r="E7095" s="193" t="s">
        <v>14790</v>
      </c>
      <c r="F7095" s="40"/>
      <c r="G7095" s="40"/>
      <c r="H7095" s="40"/>
      <c r="I7095" s="40"/>
      <c r="J7095" s="40"/>
      <c r="K7095" s="40"/>
      <c r="L7095" s="40"/>
      <c r="M7095" s="40"/>
    </row>
    <row r="7096" spans="1:13" ht="15.75" customHeight="1" x14ac:dyDescent="0.15">
      <c r="A7096" s="45"/>
      <c r="B7096" s="35"/>
      <c r="C7096" s="40"/>
      <c r="D7096" s="192" t="s">
        <v>14791</v>
      </c>
      <c r="E7096" s="193" t="s">
        <v>14792</v>
      </c>
      <c r="F7096" s="40"/>
      <c r="G7096" s="40"/>
      <c r="H7096" s="40"/>
      <c r="I7096" s="40"/>
      <c r="J7096" s="40"/>
      <c r="K7096" s="40"/>
      <c r="L7096" s="40"/>
      <c r="M7096" s="40"/>
    </row>
    <row r="7097" spans="1:13" ht="15.75" customHeight="1" x14ac:dyDescent="0.15">
      <c r="A7097" s="45"/>
      <c r="B7097" s="35"/>
      <c r="C7097" s="40"/>
      <c r="D7097" s="192" t="s">
        <v>14793</v>
      </c>
      <c r="E7097" s="193" t="s">
        <v>14794</v>
      </c>
      <c r="F7097" s="40"/>
      <c r="G7097" s="40"/>
      <c r="H7097" s="40"/>
      <c r="I7097" s="40"/>
      <c r="J7097" s="40"/>
      <c r="K7097" s="40"/>
      <c r="L7097" s="40"/>
      <c r="M7097" s="40"/>
    </row>
    <row r="7098" spans="1:13" ht="15.75" customHeight="1" x14ac:dyDescent="0.15">
      <c r="A7098" s="45"/>
      <c r="B7098" s="35"/>
      <c r="C7098" s="40"/>
      <c r="D7098" s="192" t="s">
        <v>14795</v>
      </c>
      <c r="E7098" s="193" t="s">
        <v>14796</v>
      </c>
      <c r="F7098" s="40"/>
      <c r="G7098" s="40"/>
      <c r="H7098" s="40"/>
      <c r="I7098" s="40"/>
      <c r="J7098" s="40"/>
      <c r="K7098" s="40"/>
      <c r="L7098" s="40"/>
      <c r="M7098" s="40"/>
    </row>
    <row r="7099" spans="1:13" ht="15.75" customHeight="1" x14ac:dyDescent="0.15">
      <c r="A7099" s="45"/>
      <c r="B7099" s="35"/>
      <c r="C7099" s="40"/>
      <c r="D7099" s="192" t="s">
        <v>14797</v>
      </c>
      <c r="E7099" s="193" t="s">
        <v>14798</v>
      </c>
      <c r="F7099" s="40"/>
      <c r="G7099" s="40"/>
      <c r="H7099" s="40"/>
      <c r="I7099" s="40"/>
      <c r="J7099" s="40"/>
      <c r="K7099" s="40"/>
      <c r="L7099" s="40"/>
      <c r="M7099" s="40"/>
    </row>
    <row r="7100" spans="1:13" ht="15.75" customHeight="1" x14ac:dyDescent="0.15">
      <c r="A7100" s="45"/>
      <c r="B7100" s="35"/>
      <c r="C7100" s="40"/>
      <c r="D7100" s="192" t="s">
        <v>14799</v>
      </c>
      <c r="E7100" s="193" t="s">
        <v>14800</v>
      </c>
      <c r="F7100" s="40"/>
      <c r="G7100" s="40"/>
      <c r="H7100" s="40"/>
      <c r="I7100" s="40"/>
      <c r="J7100" s="40"/>
      <c r="K7100" s="40"/>
      <c r="L7100" s="40"/>
      <c r="M7100" s="40"/>
    </row>
    <row r="7101" spans="1:13" ht="15.75" customHeight="1" x14ac:dyDescent="0.15">
      <c r="A7101" s="45"/>
      <c r="B7101" s="35"/>
      <c r="C7101" s="40"/>
      <c r="D7101" s="192" t="s">
        <v>14801</v>
      </c>
      <c r="E7101" s="193" t="s">
        <v>14802</v>
      </c>
      <c r="F7101" s="40"/>
      <c r="G7101" s="40"/>
      <c r="H7101" s="40"/>
      <c r="I7101" s="40"/>
      <c r="J7101" s="40"/>
      <c r="K7101" s="40"/>
      <c r="L7101" s="40"/>
      <c r="M7101" s="40"/>
    </row>
    <row r="7102" spans="1:13" ht="15.75" customHeight="1" x14ac:dyDescent="0.15">
      <c r="A7102" s="45"/>
      <c r="B7102" s="35"/>
      <c r="C7102" s="40"/>
      <c r="D7102" s="192" t="s">
        <v>14803</v>
      </c>
      <c r="E7102" s="193" t="s">
        <v>14804</v>
      </c>
      <c r="F7102" s="40"/>
      <c r="G7102" s="40"/>
      <c r="H7102" s="40"/>
      <c r="I7102" s="40"/>
      <c r="J7102" s="40"/>
      <c r="K7102" s="40"/>
      <c r="L7102" s="40"/>
      <c r="M7102" s="40"/>
    </row>
    <row r="7103" spans="1:13" ht="15.75" customHeight="1" x14ac:dyDescent="0.15">
      <c r="A7103" s="45"/>
      <c r="B7103" s="35"/>
      <c r="C7103" s="40"/>
      <c r="D7103" s="192" t="s">
        <v>14805</v>
      </c>
      <c r="E7103" s="193" t="s">
        <v>14806</v>
      </c>
      <c r="F7103" s="40"/>
      <c r="G7103" s="40"/>
      <c r="H7103" s="40"/>
      <c r="I7103" s="40"/>
      <c r="J7103" s="40"/>
      <c r="K7103" s="40"/>
      <c r="L7103" s="40"/>
      <c r="M7103" s="40"/>
    </row>
    <row r="7104" spans="1:13" ht="15.75" customHeight="1" x14ac:dyDescent="0.15">
      <c r="A7104" s="45"/>
      <c r="B7104" s="35"/>
      <c r="C7104" s="40"/>
      <c r="D7104" s="192" t="s">
        <v>14807</v>
      </c>
      <c r="E7104" s="193" t="s">
        <v>14808</v>
      </c>
      <c r="F7104" s="40"/>
      <c r="G7104" s="40"/>
      <c r="H7104" s="40"/>
      <c r="I7104" s="40"/>
      <c r="J7104" s="40"/>
      <c r="K7104" s="40"/>
      <c r="L7104" s="40"/>
      <c r="M7104" s="40"/>
    </row>
    <row r="7105" spans="1:13" ht="15.75" customHeight="1" x14ac:dyDescent="0.15">
      <c r="A7105" s="45"/>
      <c r="B7105" s="35"/>
      <c r="C7105" s="40"/>
      <c r="D7105" s="192" t="s">
        <v>14809</v>
      </c>
      <c r="E7105" s="193" t="s">
        <v>14810</v>
      </c>
      <c r="F7105" s="40"/>
      <c r="G7105" s="40"/>
      <c r="H7105" s="40"/>
      <c r="I7105" s="40"/>
      <c r="J7105" s="40"/>
      <c r="K7105" s="40"/>
      <c r="L7105" s="40"/>
      <c r="M7105" s="40"/>
    </row>
    <row r="7106" spans="1:13" ht="15.75" customHeight="1" x14ac:dyDescent="0.15">
      <c r="A7106" s="45"/>
      <c r="B7106" s="35"/>
      <c r="C7106" s="40"/>
      <c r="D7106" s="192" t="s">
        <v>14811</v>
      </c>
      <c r="E7106" s="193" t="s">
        <v>14812</v>
      </c>
      <c r="F7106" s="40"/>
      <c r="G7106" s="40"/>
      <c r="H7106" s="40"/>
      <c r="I7106" s="40"/>
      <c r="J7106" s="40"/>
      <c r="K7106" s="40"/>
      <c r="L7106" s="40"/>
      <c r="M7106" s="40"/>
    </row>
    <row r="7107" spans="1:13" ht="15.75" customHeight="1" x14ac:dyDescent="0.15">
      <c r="A7107" s="45"/>
      <c r="B7107" s="35"/>
      <c r="C7107" s="40"/>
      <c r="D7107" s="192" t="s">
        <v>14813</v>
      </c>
      <c r="E7107" s="193" t="s">
        <v>14814</v>
      </c>
      <c r="F7107" s="40"/>
      <c r="G7107" s="40"/>
      <c r="H7107" s="40"/>
      <c r="I7107" s="40"/>
      <c r="J7107" s="40"/>
      <c r="K7107" s="40"/>
      <c r="L7107" s="40"/>
      <c r="M7107" s="40"/>
    </row>
    <row r="7108" spans="1:13" ht="15.75" customHeight="1" x14ac:dyDescent="0.15">
      <c r="A7108" s="45"/>
      <c r="B7108" s="35"/>
      <c r="C7108" s="40"/>
      <c r="D7108" s="192" t="s">
        <v>14815</v>
      </c>
      <c r="E7108" s="193" t="s">
        <v>14816</v>
      </c>
      <c r="F7108" s="40"/>
      <c r="G7108" s="40"/>
      <c r="H7108" s="40"/>
      <c r="I7108" s="40"/>
      <c r="J7108" s="40"/>
      <c r="K7108" s="40"/>
      <c r="L7108" s="40"/>
      <c r="M7108" s="40"/>
    </row>
    <row r="7109" spans="1:13" ht="15.75" customHeight="1" x14ac:dyDescent="0.15">
      <c r="A7109" s="45"/>
      <c r="B7109" s="35"/>
      <c r="C7109" s="40"/>
      <c r="D7109" s="192" t="s">
        <v>14817</v>
      </c>
      <c r="E7109" s="193" t="s">
        <v>14818</v>
      </c>
      <c r="F7109" s="40"/>
      <c r="G7109" s="40"/>
      <c r="H7109" s="40"/>
      <c r="I7109" s="40"/>
      <c r="J7109" s="40"/>
      <c r="K7109" s="40"/>
      <c r="L7109" s="40"/>
      <c r="M7109" s="40"/>
    </row>
    <row r="7110" spans="1:13" ht="15.75" customHeight="1" x14ac:dyDescent="0.15">
      <c r="A7110" s="45"/>
      <c r="B7110" s="35"/>
      <c r="C7110" s="40"/>
      <c r="D7110" s="192" t="s">
        <v>14819</v>
      </c>
      <c r="E7110" s="193" t="s">
        <v>14820</v>
      </c>
      <c r="F7110" s="40"/>
      <c r="G7110" s="40"/>
      <c r="H7110" s="40"/>
      <c r="I7110" s="40"/>
      <c r="J7110" s="40"/>
      <c r="K7110" s="40"/>
      <c r="L7110" s="40"/>
      <c r="M7110" s="40"/>
    </row>
    <row r="7111" spans="1:13" ht="15.75" customHeight="1" x14ac:dyDescent="0.15">
      <c r="A7111" s="45"/>
      <c r="B7111" s="35"/>
      <c r="C7111" s="40"/>
      <c r="D7111" s="192" t="s">
        <v>14821</v>
      </c>
      <c r="E7111" s="193" t="s">
        <v>14822</v>
      </c>
      <c r="F7111" s="40"/>
      <c r="G7111" s="40"/>
      <c r="H7111" s="40"/>
      <c r="I7111" s="40"/>
      <c r="J7111" s="40"/>
      <c r="K7111" s="40"/>
      <c r="L7111" s="40"/>
      <c r="M7111" s="40"/>
    </row>
    <row r="7112" spans="1:13" ht="15.75" customHeight="1" x14ac:dyDescent="0.15">
      <c r="A7112" s="45"/>
      <c r="B7112" s="35"/>
      <c r="C7112" s="40"/>
      <c r="D7112" s="192" t="s">
        <v>14823</v>
      </c>
      <c r="E7112" s="193" t="s">
        <v>14824</v>
      </c>
      <c r="F7112" s="40"/>
      <c r="G7112" s="40"/>
      <c r="H7112" s="40"/>
      <c r="I7112" s="40"/>
      <c r="J7112" s="40"/>
      <c r="K7112" s="40"/>
      <c r="L7112" s="40"/>
      <c r="M7112" s="40"/>
    </row>
    <row r="7113" spans="1:13" ht="15.75" customHeight="1" x14ac:dyDescent="0.15">
      <c r="A7113" s="45"/>
      <c r="B7113" s="35"/>
      <c r="C7113" s="40"/>
      <c r="D7113" s="192" t="s">
        <v>14825</v>
      </c>
      <c r="E7113" s="193" t="s">
        <v>14826</v>
      </c>
      <c r="F7113" s="40"/>
      <c r="G7113" s="40"/>
      <c r="H7113" s="40"/>
      <c r="I7113" s="40"/>
      <c r="J7113" s="40"/>
      <c r="K7113" s="40"/>
      <c r="L7113" s="40"/>
      <c r="M7113" s="40"/>
    </row>
    <row r="7114" spans="1:13" ht="15.75" customHeight="1" x14ac:dyDescent="0.15">
      <c r="A7114" s="45"/>
      <c r="B7114" s="35"/>
      <c r="C7114" s="40"/>
      <c r="D7114" s="192" t="s">
        <v>14827</v>
      </c>
      <c r="E7114" s="193" t="s">
        <v>14828</v>
      </c>
      <c r="F7114" s="40"/>
      <c r="G7114" s="40"/>
      <c r="H7114" s="40"/>
      <c r="I7114" s="40"/>
      <c r="J7114" s="40"/>
      <c r="K7114" s="40"/>
      <c r="L7114" s="40"/>
      <c r="M7114" s="40"/>
    </row>
    <row r="7115" spans="1:13" ht="15.75" customHeight="1" x14ac:dyDescent="0.15">
      <c r="A7115" s="45"/>
      <c r="B7115" s="35"/>
      <c r="C7115" s="40"/>
      <c r="D7115" s="192" t="s">
        <v>14829</v>
      </c>
      <c r="E7115" s="193" t="s">
        <v>14830</v>
      </c>
      <c r="F7115" s="40"/>
      <c r="G7115" s="40"/>
      <c r="H7115" s="40"/>
      <c r="I7115" s="40"/>
      <c r="J7115" s="40"/>
      <c r="K7115" s="40"/>
      <c r="L7115" s="40"/>
      <c r="M7115" s="40"/>
    </row>
    <row r="7116" spans="1:13" ht="15.75" customHeight="1" x14ac:dyDescent="0.15">
      <c r="A7116" s="45"/>
      <c r="B7116" s="35"/>
      <c r="C7116" s="40"/>
      <c r="D7116" s="192" t="s">
        <v>14831</v>
      </c>
      <c r="E7116" s="193" t="s">
        <v>14832</v>
      </c>
      <c r="F7116" s="40"/>
      <c r="G7116" s="40"/>
      <c r="H7116" s="40"/>
      <c r="I7116" s="40"/>
      <c r="J7116" s="40"/>
      <c r="K7116" s="40"/>
      <c r="L7116" s="40"/>
      <c r="M7116" s="40"/>
    </row>
    <row r="7117" spans="1:13" ht="15.75" customHeight="1" x14ac:dyDescent="0.15">
      <c r="A7117" s="45"/>
      <c r="B7117" s="35"/>
      <c r="C7117" s="40"/>
      <c r="D7117" s="192" t="s">
        <v>14833</v>
      </c>
      <c r="E7117" s="193" t="s">
        <v>14834</v>
      </c>
      <c r="F7117" s="40"/>
      <c r="G7117" s="40"/>
      <c r="H7117" s="40"/>
      <c r="I7117" s="40"/>
      <c r="J7117" s="40"/>
      <c r="K7117" s="40"/>
      <c r="L7117" s="40"/>
      <c r="M7117" s="40"/>
    </row>
    <row r="7118" spans="1:13" ht="15.75" customHeight="1" x14ac:dyDescent="0.15">
      <c r="A7118" s="45"/>
      <c r="B7118" s="35"/>
      <c r="C7118" s="40"/>
      <c r="D7118" s="192" t="s">
        <v>14835</v>
      </c>
      <c r="E7118" s="193" t="s">
        <v>14836</v>
      </c>
      <c r="F7118" s="40"/>
      <c r="G7118" s="40"/>
      <c r="H7118" s="40"/>
      <c r="I7118" s="40"/>
      <c r="J7118" s="40"/>
      <c r="K7118" s="40"/>
      <c r="L7118" s="40"/>
      <c r="M7118" s="40"/>
    </row>
    <row r="7119" spans="1:13" ht="15.75" customHeight="1" x14ac:dyDescent="0.15">
      <c r="A7119" s="45"/>
      <c r="B7119" s="35"/>
      <c r="C7119" s="40"/>
      <c r="D7119" s="192" t="s">
        <v>14837</v>
      </c>
      <c r="E7119" s="193" t="s">
        <v>14838</v>
      </c>
      <c r="F7119" s="40"/>
      <c r="G7119" s="40"/>
      <c r="H7119" s="40"/>
      <c r="I7119" s="40"/>
      <c r="J7119" s="40"/>
      <c r="K7119" s="40"/>
      <c r="L7119" s="40"/>
      <c r="M7119" s="40"/>
    </row>
    <row r="7120" spans="1:13" ht="15.75" customHeight="1" x14ac:dyDescent="0.15">
      <c r="A7120" s="45"/>
      <c r="B7120" s="35"/>
      <c r="C7120" s="40"/>
      <c r="D7120" s="192" t="s">
        <v>14839</v>
      </c>
      <c r="E7120" s="193" t="s">
        <v>14840</v>
      </c>
      <c r="F7120" s="40"/>
      <c r="G7120" s="40"/>
      <c r="H7120" s="40"/>
      <c r="I7120" s="40"/>
      <c r="J7120" s="40"/>
      <c r="K7120" s="40"/>
      <c r="L7120" s="40"/>
      <c r="M7120" s="40"/>
    </row>
    <row r="7121" spans="1:13" ht="15.75" customHeight="1" x14ac:dyDescent="0.15">
      <c r="A7121" s="45"/>
      <c r="B7121" s="35"/>
      <c r="C7121" s="40"/>
      <c r="D7121" s="192" t="s">
        <v>14841</v>
      </c>
      <c r="E7121" s="193" t="s">
        <v>14842</v>
      </c>
      <c r="F7121" s="40"/>
      <c r="G7121" s="40"/>
      <c r="H7121" s="40"/>
      <c r="I7121" s="40"/>
      <c r="J7121" s="40"/>
      <c r="K7121" s="40"/>
      <c r="L7121" s="40"/>
      <c r="M7121" s="40"/>
    </row>
    <row r="7122" spans="1:13" ht="15.75" customHeight="1" x14ac:dyDescent="0.15">
      <c r="A7122" s="45"/>
      <c r="B7122" s="35"/>
      <c r="C7122" s="40"/>
      <c r="D7122" s="192" t="s">
        <v>14843</v>
      </c>
      <c r="E7122" s="193" t="s">
        <v>14844</v>
      </c>
      <c r="F7122" s="40"/>
      <c r="G7122" s="40"/>
      <c r="H7122" s="40"/>
      <c r="I7122" s="40"/>
      <c r="J7122" s="40"/>
      <c r="K7122" s="40"/>
      <c r="L7122" s="40"/>
      <c r="M7122" s="40"/>
    </row>
    <row r="7123" spans="1:13" ht="15.75" customHeight="1" x14ac:dyDescent="0.15">
      <c r="A7123" s="45"/>
      <c r="B7123" s="35"/>
      <c r="C7123" s="40"/>
      <c r="D7123" s="192" t="s">
        <v>14845</v>
      </c>
      <c r="E7123" s="193" t="s">
        <v>14846</v>
      </c>
      <c r="F7123" s="40"/>
      <c r="G7123" s="40"/>
      <c r="H7123" s="40"/>
      <c r="I7123" s="40"/>
      <c r="J7123" s="40"/>
      <c r="K7123" s="40"/>
      <c r="L7123" s="40"/>
      <c r="M7123" s="40"/>
    </row>
    <row r="7124" spans="1:13" ht="15.75" customHeight="1" x14ac:dyDescent="0.15">
      <c r="A7124" s="45"/>
      <c r="B7124" s="35"/>
      <c r="C7124" s="40"/>
      <c r="D7124" s="192" t="s">
        <v>14847</v>
      </c>
      <c r="E7124" s="193" t="s">
        <v>14848</v>
      </c>
      <c r="F7124" s="40"/>
      <c r="G7124" s="40"/>
      <c r="H7124" s="40"/>
      <c r="I7124" s="40"/>
      <c r="J7124" s="40"/>
      <c r="K7124" s="40"/>
      <c r="L7124" s="40"/>
      <c r="M7124" s="40"/>
    </row>
    <row r="7125" spans="1:13" ht="15.75" customHeight="1" x14ac:dyDescent="0.15">
      <c r="A7125" s="45"/>
      <c r="B7125" s="35"/>
      <c r="C7125" s="40"/>
      <c r="D7125" s="192" t="s">
        <v>14849</v>
      </c>
      <c r="E7125" s="193" t="s">
        <v>14850</v>
      </c>
      <c r="F7125" s="40"/>
      <c r="G7125" s="40"/>
      <c r="H7125" s="40"/>
      <c r="I7125" s="40"/>
      <c r="J7125" s="40"/>
      <c r="K7125" s="40"/>
      <c r="L7125" s="40"/>
      <c r="M7125" s="40"/>
    </row>
    <row r="7126" spans="1:13" ht="15.75" customHeight="1" x14ac:dyDescent="0.15">
      <c r="A7126" s="45"/>
      <c r="B7126" s="35"/>
      <c r="C7126" s="40"/>
      <c r="D7126" s="192" t="s">
        <v>14851</v>
      </c>
      <c r="E7126" s="193" t="s">
        <v>14852</v>
      </c>
      <c r="F7126" s="40"/>
      <c r="G7126" s="40"/>
      <c r="H7126" s="40"/>
      <c r="I7126" s="40"/>
      <c r="J7126" s="40"/>
      <c r="K7126" s="40"/>
      <c r="L7126" s="40"/>
      <c r="M7126" s="40"/>
    </row>
    <row r="7127" spans="1:13" ht="15.75" customHeight="1" x14ac:dyDescent="0.15">
      <c r="A7127" s="45"/>
      <c r="B7127" s="35"/>
      <c r="C7127" s="40"/>
      <c r="D7127" s="192" t="s">
        <v>14853</v>
      </c>
      <c r="E7127" s="193" t="s">
        <v>14854</v>
      </c>
      <c r="F7127" s="40"/>
      <c r="G7127" s="40"/>
      <c r="H7127" s="40"/>
      <c r="I7127" s="40"/>
      <c r="J7127" s="40"/>
      <c r="K7127" s="40"/>
      <c r="L7127" s="40"/>
      <c r="M7127" s="40"/>
    </row>
    <row r="7128" spans="1:13" ht="15.75" customHeight="1" x14ac:dyDescent="0.15">
      <c r="A7128" s="45"/>
      <c r="B7128" s="35"/>
      <c r="C7128" s="40"/>
      <c r="D7128" s="192" t="s">
        <v>14855</v>
      </c>
      <c r="E7128" s="193" t="s">
        <v>14856</v>
      </c>
      <c r="F7128" s="40"/>
      <c r="G7128" s="40"/>
      <c r="H7128" s="40"/>
      <c r="I7128" s="40"/>
      <c r="J7128" s="40"/>
      <c r="K7128" s="40"/>
      <c r="L7128" s="40"/>
      <c r="M7128" s="40"/>
    </row>
    <row r="7129" spans="1:13" ht="15.75" customHeight="1" x14ac:dyDescent="0.15">
      <c r="A7129" s="45"/>
      <c r="B7129" s="35"/>
      <c r="C7129" s="40"/>
      <c r="D7129" s="192" t="s">
        <v>14857</v>
      </c>
      <c r="E7129" s="193" t="s">
        <v>14858</v>
      </c>
      <c r="F7129" s="40"/>
      <c r="G7129" s="40"/>
      <c r="H7129" s="40"/>
      <c r="I7129" s="40"/>
      <c r="J7129" s="40"/>
      <c r="K7129" s="40"/>
      <c r="L7129" s="40"/>
      <c r="M7129" s="40"/>
    </row>
    <row r="7130" spans="1:13" ht="15.75" customHeight="1" x14ac:dyDescent="0.15">
      <c r="A7130" s="45"/>
      <c r="B7130" s="35"/>
      <c r="C7130" s="40"/>
      <c r="D7130" s="192" t="s">
        <v>14859</v>
      </c>
      <c r="E7130" s="193" t="s">
        <v>14860</v>
      </c>
      <c r="F7130" s="40"/>
      <c r="G7130" s="40"/>
      <c r="H7130" s="40"/>
      <c r="I7130" s="40"/>
      <c r="J7130" s="40"/>
      <c r="K7130" s="40"/>
      <c r="L7130" s="40"/>
      <c r="M7130" s="40"/>
    </row>
    <row r="7131" spans="1:13" ht="15.75" customHeight="1" x14ac:dyDescent="0.15">
      <c r="A7131" s="45"/>
      <c r="B7131" s="35"/>
      <c r="C7131" s="40"/>
      <c r="D7131" s="192" t="s">
        <v>14861</v>
      </c>
      <c r="E7131" s="193" t="s">
        <v>14862</v>
      </c>
      <c r="F7131" s="40"/>
      <c r="G7131" s="40"/>
      <c r="H7131" s="40"/>
      <c r="I7131" s="40"/>
      <c r="J7131" s="40"/>
      <c r="K7131" s="40"/>
      <c r="L7131" s="40"/>
      <c r="M7131" s="40"/>
    </row>
    <row r="7132" spans="1:13" ht="15.75" customHeight="1" x14ac:dyDescent="0.15">
      <c r="A7132" s="45"/>
      <c r="B7132" s="35"/>
      <c r="C7132" s="40"/>
      <c r="D7132" s="192" t="s">
        <v>14863</v>
      </c>
      <c r="E7132" s="193" t="s">
        <v>14864</v>
      </c>
      <c r="F7132" s="40"/>
      <c r="G7132" s="40"/>
      <c r="H7132" s="40"/>
      <c r="I7132" s="40"/>
      <c r="J7132" s="40"/>
      <c r="K7132" s="40"/>
      <c r="L7132" s="40"/>
      <c r="M7132" s="40"/>
    </row>
    <row r="7133" spans="1:13" ht="15.75" customHeight="1" x14ac:dyDescent="0.15">
      <c r="A7133" s="45"/>
      <c r="B7133" s="35"/>
      <c r="C7133" s="40"/>
      <c r="D7133" s="192" t="s">
        <v>14865</v>
      </c>
      <c r="E7133" s="193" t="s">
        <v>14866</v>
      </c>
      <c r="F7133" s="40"/>
      <c r="G7133" s="40"/>
      <c r="H7133" s="40"/>
      <c r="I7133" s="40"/>
      <c r="J7133" s="40"/>
      <c r="K7133" s="40"/>
      <c r="L7133" s="40"/>
      <c r="M7133" s="40"/>
    </row>
    <row r="7134" spans="1:13" ht="15.75" customHeight="1" x14ac:dyDescent="0.15">
      <c r="A7134" s="45"/>
      <c r="B7134" s="35"/>
      <c r="C7134" s="40"/>
      <c r="D7134" s="192" t="s">
        <v>14867</v>
      </c>
      <c r="E7134" s="193" t="s">
        <v>14868</v>
      </c>
      <c r="F7134" s="40"/>
      <c r="G7134" s="40"/>
      <c r="H7134" s="40"/>
      <c r="I7134" s="40"/>
      <c r="J7134" s="40"/>
      <c r="K7134" s="40"/>
      <c r="L7134" s="40"/>
      <c r="M7134" s="40"/>
    </row>
    <row r="7135" spans="1:13" ht="15.75" customHeight="1" x14ac:dyDescent="0.15">
      <c r="A7135" s="45"/>
      <c r="B7135" s="35"/>
      <c r="C7135" s="40"/>
      <c r="D7135" s="192" t="s">
        <v>14869</v>
      </c>
      <c r="E7135" s="193" t="s">
        <v>14870</v>
      </c>
      <c r="F7135" s="40"/>
      <c r="G7135" s="40"/>
      <c r="H7135" s="40"/>
      <c r="I7135" s="40"/>
      <c r="J7135" s="40"/>
      <c r="K7135" s="40"/>
      <c r="L7135" s="40"/>
      <c r="M7135" s="40"/>
    </row>
    <row r="7136" spans="1:13" ht="15.75" customHeight="1" x14ac:dyDescent="0.15">
      <c r="A7136" s="45"/>
      <c r="B7136" s="35"/>
      <c r="C7136" s="40"/>
      <c r="D7136" s="192" t="s">
        <v>14871</v>
      </c>
      <c r="E7136" s="193" t="s">
        <v>14872</v>
      </c>
      <c r="F7136" s="40"/>
      <c r="G7136" s="40"/>
      <c r="H7136" s="40"/>
      <c r="I7136" s="40"/>
      <c r="J7136" s="40"/>
      <c r="K7136" s="40"/>
      <c r="L7136" s="40"/>
      <c r="M7136" s="40"/>
    </row>
    <row r="7137" spans="1:13" ht="15.75" customHeight="1" x14ac:dyDescent="0.15">
      <c r="A7137" s="45"/>
      <c r="B7137" s="35"/>
      <c r="C7137" s="40"/>
      <c r="D7137" s="192" t="s">
        <v>14873</v>
      </c>
      <c r="E7137" s="193" t="s">
        <v>14874</v>
      </c>
      <c r="F7137" s="40"/>
      <c r="G7137" s="40"/>
      <c r="H7137" s="40"/>
      <c r="I7137" s="40"/>
      <c r="J7137" s="40"/>
      <c r="K7137" s="40"/>
      <c r="L7137" s="40"/>
      <c r="M7137" s="40"/>
    </row>
    <row r="7138" spans="1:13" ht="15.75" customHeight="1" x14ac:dyDescent="0.15">
      <c r="A7138" s="45"/>
      <c r="B7138" s="35"/>
      <c r="C7138" s="40"/>
      <c r="D7138" s="192" t="s">
        <v>14875</v>
      </c>
      <c r="E7138" s="193" t="s">
        <v>14876</v>
      </c>
      <c r="F7138" s="40"/>
      <c r="G7138" s="40"/>
      <c r="H7138" s="40"/>
      <c r="I7138" s="40"/>
      <c r="J7138" s="40"/>
      <c r="K7138" s="40"/>
      <c r="L7138" s="40"/>
      <c r="M7138" s="40"/>
    </row>
    <row r="7139" spans="1:13" ht="15.75" customHeight="1" x14ac:dyDescent="0.15">
      <c r="A7139" s="45"/>
      <c r="B7139" s="35"/>
      <c r="C7139" s="40"/>
      <c r="D7139" s="192" t="s">
        <v>14877</v>
      </c>
      <c r="E7139" s="193" t="s">
        <v>14878</v>
      </c>
      <c r="F7139" s="40"/>
      <c r="G7139" s="40"/>
      <c r="H7139" s="40"/>
      <c r="I7139" s="40"/>
      <c r="J7139" s="40"/>
      <c r="K7139" s="40"/>
      <c r="L7139" s="40"/>
      <c r="M7139" s="40"/>
    </row>
    <row r="7140" spans="1:13" ht="15.75" customHeight="1" x14ac:dyDescent="0.15">
      <c r="A7140" s="45"/>
      <c r="B7140" s="35"/>
      <c r="C7140" s="40"/>
      <c r="D7140" s="192" t="s">
        <v>14879</v>
      </c>
      <c r="E7140" s="193" t="s">
        <v>14880</v>
      </c>
      <c r="F7140" s="40"/>
      <c r="G7140" s="40"/>
      <c r="H7140" s="40"/>
      <c r="I7140" s="40"/>
      <c r="J7140" s="40"/>
      <c r="K7140" s="40"/>
      <c r="L7140" s="40"/>
      <c r="M7140" s="40"/>
    </row>
    <row r="7141" spans="1:13" ht="15.75" customHeight="1" x14ac:dyDescent="0.15">
      <c r="A7141" s="45"/>
      <c r="B7141" s="35"/>
      <c r="C7141" s="40"/>
      <c r="D7141" s="192" t="s">
        <v>14881</v>
      </c>
      <c r="E7141" s="193" t="s">
        <v>14882</v>
      </c>
      <c r="F7141" s="40"/>
      <c r="G7141" s="40"/>
      <c r="H7141" s="40"/>
      <c r="I7141" s="40"/>
      <c r="J7141" s="40"/>
      <c r="K7141" s="40"/>
      <c r="L7141" s="40"/>
      <c r="M7141" s="40"/>
    </row>
    <row r="7142" spans="1:13" ht="15.75" customHeight="1" x14ac:dyDescent="0.15">
      <c r="A7142" s="45"/>
      <c r="B7142" s="35"/>
      <c r="C7142" s="40"/>
      <c r="D7142" s="192" t="s">
        <v>14883</v>
      </c>
      <c r="E7142" s="193" t="s">
        <v>14884</v>
      </c>
      <c r="F7142" s="40"/>
      <c r="G7142" s="40"/>
      <c r="H7142" s="40"/>
      <c r="I7142" s="40"/>
      <c r="J7142" s="40"/>
      <c r="K7142" s="40"/>
      <c r="L7142" s="40"/>
      <c r="M7142" s="40"/>
    </row>
    <row r="7143" spans="1:13" ht="15.75" customHeight="1" x14ac:dyDescent="0.15">
      <c r="A7143" s="45"/>
      <c r="B7143" s="35"/>
      <c r="C7143" s="40"/>
      <c r="D7143" s="192" t="s">
        <v>14885</v>
      </c>
      <c r="E7143" s="193" t="s">
        <v>14886</v>
      </c>
      <c r="F7143" s="40"/>
      <c r="G7143" s="40"/>
      <c r="H7143" s="40"/>
      <c r="I7143" s="40"/>
      <c r="J7143" s="40"/>
      <c r="K7143" s="40"/>
      <c r="L7143" s="40"/>
      <c r="M7143" s="40"/>
    </row>
    <row r="7144" spans="1:13" ht="15.75" customHeight="1" x14ac:dyDescent="0.15">
      <c r="A7144" s="45"/>
      <c r="B7144" s="35"/>
      <c r="C7144" s="40"/>
      <c r="D7144" s="192" t="s">
        <v>14887</v>
      </c>
      <c r="E7144" s="193" t="s">
        <v>14888</v>
      </c>
      <c r="F7144" s="40"/>
      <c r="G7144" s="40"/>
      <c r="H7144" s="40"/>
      <c r="I7144" s="40"/>
      <c r="J7144" s="40"/>
      <c r="K7144" s="40"/>
      <c r="L7144" s="40"/>
      <c r="M7144" s="40"/>
    </row>
    <row r="7145" spans="1:13" ht="15.75" customHeight="1" x14ac:dyDescent="0.15">
      <c r="A7145" s="45"/>
      <c r="B7145" s="35"/>
      <c r="C7145" s="40"/>
      <c r="D7145" s="192" t="s">
        <v>14889</v>
      </c>
      <c r="E7145" s="193" t="s">
        <v>14890</v>
      </c>
      <c r="F7145" s="40"/>
      <c r="G7145" s="40"/>
      <c r="H7145" s="40"/>
      <c r="I7145" s="40"/>
      <c r="J7145" s="40"/>
      <c r="K7145" s="40"/>
      <c r="L7145" s="40"/>
      <c r="M7145" s="40"/>
    </row>
    <row r="7146" spans="1:13" ht="15.75" customHeight="1" x14ac:dyDescent="0.15">
      <c r="A7146" s="45"/>
      <c r="B7146" s="35"/>
      <c r="C7146" s="40"/>
      <c r="D7146" s="192" t="s">
        <v>14891</v>
      </c>
      <c r="E7146" s="193" t="s">
        <v>14892</v>
      </c>
      <c r="F7146" s="40"/>
      <c r="G7146" s="40"/>
      <c r="H7146" s="40"/>
      <c r="I7146" s="40"/>
      <c r="J7146" s="40"/>
      <c r="K7146" s="40"/>
      <c r="L7146" s="40"/>
      <c r="M7146" s="40"/>
    </row>
    <row r="7147" spans="1:13" ht="15.75" customHeight="1" x14ac:dyDescent="0.15">
      <c r="A7147" s="45"/>
      <c r="B7147" s="35"/>
      <c r="C7147" s="40"/>
      <c r="D7147" s="192" t="s">
        <v>14893</v>
      </c>
      <c r="E7147" s="193" t="s">
        <v>14894</v>
      </c>
      <c r="F7147" s="40"/>
      <c r="G7147" s="40"/>
      <c r="H7147" s="40"/>
      <c r="I7147" s="40"/>
      <c r="J7147" s="40"/>
      <c r="K7147" s="40"/>
      <c r="L7147" s="40"/>
      <c r="M7147" s="40"/>
    </row>
    <row r="7148" spans="1:13" ht="15.75" customHeight="1" x14ac:dyDescent="0.15">
      <c r="A7148" s="45"/>
      <c r="B7148" s="35"/>
      <c r="C7148" s="40"/>
      <c r="D7148" s="192" t="s">
        <v>14895</v>
      </c>
      <c r="E7148" s="193" t="s">
        <v>14896</v>
      </c>
      <c r="F7148" s="40"/>
      <c r="G7148" s="40"/>
      <c r="H7148" s="40"/>
      <c r="I7148" s="40"/>
      <c r="J7148" s="40"/>
      <c r="K7148" s="40"/>
      <c r="L7148" s="40"/>
      <c r="M7148" s="40"/>
    </row>
    <row r="7149" spans="1:13" ht="15.75" customHeight="1" x14ac:dyDescent="0.15">
      <c r="A7149" s="45"/>
      <c r="B7149" s="35"/>
      <c r="C7149" s="40"/>
      <c r="D7149" s="192" t="s">
        <v>14897</v>
      </c>
      <c r="E7149" s="193" t="s">
        <v>14898</v>
      </c>
      <c r="F7149" s="40"/>
      <c r="G7149" s="40"/>
      <c r="H7149" s="40"/>
      <c r="I7149" s="40"/>
      <c r="J7149" s="40"/>
      <c r="K7149" s="40"/>
      <c r="L7149" s="40"/>
      <c r="M7149" s="40"/>
    </row>
    <row r="7150" spans="1:13" ht="15.75" customHeight="1" x14ac:dyDescent="0.15">
      <c r="A7150" s="45"/>
      <c r="B7150" s="35"/>
      <c r="C7150" s="40"/>
      <c r="D7150" s="192" t="s">
        <v>14899</v>
      </c>
      <c r="E7150" s="193" t="s">
        <v>14900</v>
      </c>
      <c r="F7150" s="40"/>
      <c r="G7150" s="40"/>
      <c r="H7150" s="40"/>
      <c r="I7150" s="40"/>
      <c r="J7150" s="40"/>
      <c r="K7150" s="40"/>
      <c r="L7150" s="40"/>
      <c r="M7150" s="40"/>
    </row>
    <row r="7151" spans="1:13" ht="15.75" customHeight="1" x14ac:dyDescent="0.15">
      <c r="A7151" s="45"/>
      <c r="B7151" s="35"/>
      <c r="C7151" s="40"/>
      <c r="D7151" s="192" t="s">
        <v>14901</v>
      </c>
      <c r="E7151" s="193" t="s">
        <v>14902</v>
      </c>
      <c r="F7151" s="40"/>
      <c r="G7151" s="40"/>
      <c r="H7151" s="40"/>
      <c r="I7151" s="40"/>
      <c r="J7151" s="40"/>
      <c r="K7151" s="40"/>
      <c r="L7151" s="40"/>
      <c r="M7151" s="40"/>
    </row>
    <row r="7152" spans="1:13" ht="15.75" customHeight="1" x14ac:dyDescent="0.15">
      <c r="A7152" s="45"/>
      <c r="B7152" s="35"/>
      <c r="C7152" s="40"/>
      <c r="D7152" s="192" t="s">
        <v>14903</v>
      </c>
      <c r="E7152" s="193" t="s">
        <v>14904</v>
      </c>
      <c r="F7152" s="40"/>
      <c r="G7152" s="40"/>
      <c r="H7152" s="40"/>
      <c r="I7152" s="40"/>
      <c r="J7152" s="40"/>
      <c r="K7152" s="40"/>
      <c r="L7152" s="40"/>
      <c r="M7152" s="40"/>
    </row>
    <row r="7153" spans="1:13" ht="15.75" customHeight="1" x14ac:dyDescent="0.15">
      <c r="A7153" s="45"/>
      <c r="B7153" s="35"/>
      <c r="C7153" s="40"/>
      <c r="D7153" s="192" t="s">
        <v>14905</v>
      </c>
      <c r="E7153" s="193" t="s">
        <v>14906</v>
      </c>
      <c r="F7153" s="40"/>
      <c r="G7153" s="40"/>
      <c r="H7153" s="40"/>
      <c r="I7153" s="40"/>
      <c r="J7153" s="40"/>
      <c r="K7153" s="40"/>
      <c r="L7153" s="40"/>
      <c r="M7153" s="40"/>
    </row>
    <row r="7154" spans="1:13" ht="15.75" customHeight="1" x14ac:dyDescent="0.15">
      <c r="A7154" s="45"/>
      <c r="B7154" s="35"/>
      <c r="C7154" s="40"/>
      <c r="D7154" s="192" t="s">
        <v>14907</v>
      </c>
      <c r="E7154" s="193" t="s">
        <v>14908</v>
      </c>
      <c r="F7154" s="40"/>
      <c r="G7154" s="40"/>
      <c r="H7154" s="40"/>
      <c r="I7154" s="40"/>
      <c r="J7154" s="40"/>
      <c r="K7154" s="40"/>
      <c r="L7154" s="40"/>
      <c r="M7154" s="40"/>
    </row>
    <row r="7155" spans="1:13" ht="15.75" customHeight="1" x14ac:dyDescent="0.15">
      <c r="A7155" s="45"/>
      <c r="B7155" s="35"/>
      <c r="C7155" s="40"/>
      <c r="D7155" s="192" t="s">
        <v>14909</v>
      </c>
      <c r="E7155" s="193" t="s">
        <v>14910</v>
      </c>
      <c r="F7155" s="40"/>
      <c r="G7155" s="40"/>
      <c r="H7155" s="40"/>
      <c r="I7155" s="40"/>
      <c r="J7155" s="40"/>
      <c r="K7155" s="40"/>
      <c r="L7155" s="40"/>
      <c r="M7155" s="40"/>
    </row>
    <row r="7156" spans="1:13" ht="15.75" customHeight="1" x14ac:dyDescent="0.15">
      <c r="A7156" s="45"/>
      <c r="B7156" s="35"/>
      <c r="C7156" s="40"/>
      <c r="D7156" s="192" t="s">
        <v>14911</v>
      </c>
      <c r="E7156" s="193" t="s">
        <v>14912</v>
      </c>
      <c r="F7156" s="40"/>
      <c r="G7156" s="40"/>
      <c r="H7156" s="40"/>
      <c r="I7156" s="40"/>
      <c r="J7156" s="40"/>
      <c r="K7156" s="40"/>
      <c r="L7156" s="40"/>
      <c r="M7156" s="40"/>
    </row>
    <row r="7157" spans="1:13" ht="15.75" customHeight="1" x14ac:dyDescent="0.15">
      <c r="A7157" s="45"/>
      <c r="B7157" s="35"/>
      <c r="C7157" s="40"/>
      <c r="D7157" s="192" t="s">
        <v>14913</v>
      </c>
      <c r="E7157" s="193" t="s">
        <v>14914</v>
      </c>
      <c r="F7157" s="40"/>
      <c r="G7157" s="40"/>
      <c r="H7157" s="40"/>
      <c r="I7157" s="40"/>
      <c r="J7157" s="40"/>
      <c r="K7157" s="40"/>
      <c r="L7157" s="40"/>
      <c r="M7157" s="40"/>
    </row>
    <row r="7158" spans="1:13" ht="15.75" customHeight="1" x14ac:dyDescent="0.15">
      <c r="A7158" s="45"/>
      <c r="B7158" s="35"/>
      <c r="C7158" s="40"/>
      <c r="D7158" s="192" t="s">
        <v>14915</v>
      </c>
      <c r="E7158" s="193" t="s">
        <v>14916</v>
      </c>
      <c r="F7158" s="40"/>
      <c r="G7158" s="40"/>
      <c r="H7158" s="40"/>
      <c r="I7158" s="40"/>
      <c r="J7158" s="40"/>
      <c r="K7158" s="40"/>
      <c r="L7158" s="40"/>
      <c r="M7158" s="40"/>
    </row>
    <row r="7159" spans="1:13" ht="15.75" customHeight="1" x14ac:dyDescent="0.15">
      <c r="A7159" s="45"/>
      <c r="B7159" s="35"/>
      <c r="C7159" s="40"/>
      <c r="D7159" s="192" t="s">
        <v>14917</v>
      </c>
      <c r="E7159" s="193" t="s">
        <v>14918</v>
      </c>
      <c r="F7159" s="40"/>
      <c r="G7159" s="40"/>
      <c r="H7159" s="40"/>
      <c r="I7159" s="40"/>
      <c r="J7159" s="40"/>
      <c r="K7159" s="40"/>
      <c r="L7159" s="40"/>
      <c r="M7159" s="40"/>
    </row>
    <row r="7160" spans="1:13" ht="15.75" customHeight="1" x14ac:dyDescent="0.15">
      <c r="A7160" s="45"/>
      <c r="B7160" s="35"/>
      <c r="C7160" s="40"/>
      <c r="D7160" s="192" t="s">
        <v>14919</v>
      </c>
      <c r="E7160" s="193" t="s">
        <v>14920</v>
      </c>
      <c r="F7160" s="40"/>
      <c r="G7160" s="40"/>
      <c r="H7160" s="40"/>
      <c r="I7160" s="40"/>
      <c r="J7160" s="40"/>
      <c r="K7160" s="40"/>
      <c r="L7160" s="40"/>
      <c r="M7160" s="40"/>
    </row>
    <row r="7161" spans="1:13" ht="15.75" customHeight="1" x14ac:dyDescent="0.15">
      <c r="A7161" s="45"/>
      <c r="B7161" s="35"/>
      <c r="C7161" s="40"/>
      <c r="D7161" s="192" t="s">
        <v>14921</v>
      </c>
      <c r="E7161" s="193" t="s">
        <v>14922</v>
      </c>
      <c r="F7161" s="40"/>
      <c r="G7161" s="40"/>
      <c r="H7161" s="40"/>
      <c r="I7161" s="40"/>
      <c r="J7161" s="40"/>
      <c r="K7161" s="40"/>
      <c r="L7161" s="40"/>
      <c r="M7161" s="40"/>
    </row>
    <row r="7162" spans="1:13" ht="15.75" customHeight="1" x14ac:dyDescent="0.15">
      <c r="A7162" s="45"/>
      <c r="B7162" s="35"/>
      <c r="C7162" s="40"/>
      <c r="D7162" s="192" t="s">
        <v>14923</v>
      </c>
      <c r="E7162" s="193" t="s">
        <v>14924</v>
      </c>
      <c r="F7162" s="40"/>
      <c r="G7162" s="40"/>
      <c r="H7162" s="40"/>
      <c r="I7162" s="40"/>
      <c r="J7162" s="40"/>
      <c r="K7162" s="40"/>
      <c r="L7162" s="40"/>
      <c r="M7162" s="40"/>
    </row>
    <row r="7163" spans="1:13" ht="15.75" customHeight="1" x14ac:dyDescent="0.15">
      <c r="A7163" s="45"/>
      <c r="B7163" s="35"/>
      <c r="C7163" s="40"/>
      <c r="D7163" s="192" t="s">
        <v>14925</v>
      </c>
      <c r="E7163" s="193" t="s">
        <v>14926</v>
      </c>
      <c r="F7163" s="40"/>
      <c r="G7163" s="40"/>
      <c r="H7163" s="40"/>
      <c r="I7163" s="40"/>
      <c r="J7163" s="40"/>
      <c r="K7163" s="40"/>
      <c r="L7163" s="40"/>
      <c r="M7163" s="40"/>
    </row>
    <row r="7164" spans="1:13" ht="15.75" customHeight="1" x14ac:dyDescent="0.15">
      <c r="A7164" s="45"/>
      <c r="B7164" s="35"/>
      <c r="C7164" s="40"/>
      <c r="D7164" s="192" t="s">
        <v>14927</v>
      </c>
      <c r="E7164" s="193" t="s">
        <v>14928</v>
      </c>
      <c r="F7164" s="40"/>
      <c r="G7164" s="40"/>
      <c r="H7164" s="40"/>
      <c r="I7164" s="40"/>
      <c r="J7164" s="40"/>
      <c r="K7164" s="40"/>
      <c r="L7164" s="40"/>
      <c r="M7164" s="40"/>
    </row>
    <row r="7165" spans="1:13" ht="15.75" customHeight="1" x14ac:dyDescent="0.15">
      <c r="A7165" s="45"/>
      <c r="B7165" s="35"/>
      <c r="C7165" s="40"/>
      <c r="D7165" s="192" t="s">
        <v>14929</v>
      </c>
      <c r="E7165" s="193" t="s">
        <v>14930</v>
      </c>
      <c r="F7165" s="40"/>
      <c r="G7165" s="40"/>
      <c r="H7165" s="40"/>
      <c r="I7165" s="40"/>
      <c r="J7165" s="40"/>
      <c r="K7165" s="40"/>
      <c r="L7165" s="40"/>
      <c r="M7165" s="40"/>
    </row>
    <row r="7166" spans="1:13" ht="15.75" customHeight="1" x14ac:dyDescent="0.15">
      <c r="A7166" s="45"/>
      <c r="B7166" s="35"/>
      <c r="C7166" s="40"/>
      <c r="D7166" s="192" t="s">
        <v>14931</v>
      </c>
      <c r="E7166" s="193" t="s">
        <v>14932</v>
      </c>
      <c r="F7166" s="40"/>
      <c r="G7166" s="40"/>
      <c r="H7166" s="40"/>
      <c r="I7166" s="40"/>
      <c r="J7166" s="40"/>
      <c r="K7166" s="40"/>
      <c r="L7166" s="40"/>
      <c r="M7166" s="40"/>
    </row>
    <row r="7167" spans="1:13" ht="15.75" customHeight="1" x14ac:dyDescent="0.15">
      <c r="A7167" s="45"/>
      <c r="B7167" s="35"/>
      <c r="C7167" s="40"/>
      <c r="D7167" s="192" t="s">
        <v>14933</v>
      </c>
      <c r="E7167" s="193" t="s">
        <v>14934</v>
      </c>
      <c r="F7167" s="40"/>
      <c r="G7167" s="40"/>
      <c r="H7167" s="40"/>
      <c r="I7167" s="40"/>
      <c r="J7167" s="40"/>
      <c r="K7167" s="40"/>
      <c r="L7167" s="40"/>
      <c r="M7167" s="40"/>
    </row>
    <row r="7168" spans="1:13" ht="15.75" customHeight="1" x14ac:dyDescent="0.15">
      <c r="A7168" s="45"/>
      <c r="B7168" s="35"/>
      <c r="C7168" s="40"/>
      <c r="D7168" s="192" t="s">
        <v>14935</v>
      </c>
      <c r="E7168" s="193" t="s">
        <v>14936</v>
      </c>
      <c r="F7168" s="40"/>
      <c r="G7168" s="40"/>
      <c r="H7168" s="40"/>
      <c r="I7168" s="40"/>
      <c r="J7168" s="40"/>
      <c r="K7168" s="40"/>
      <c r="L7168" s="40"/>
      <c r="M7168" s="40"/>
    </row>
    <row r="7169" spans="1:13" ht="15.75" customHeight="1" x14ac:dyDescent="0.15">
      <c r="A7169" s="45"/>
      <c r="B7169" s="35"/>
      <c r="C7169" s="40"/>
      <c r="D7169" s="192" t="s">
        <v>14937</v>
      </c>
      <c r="E7169" s="193" t="s">
        <v>14938</v>
      </c>
      <c r="F7169" s="40"/>
      <c r="G7169" s="40"/>
      <c r="H7169" s="40"/>
      <c r="I7169" s="40"/>
      <c r="J7169" s="40"/>
      <c r="K7169" s="40"/>
      <c r="L7169" s="40"/>
      <c r="M7169" s="40"/>
    </row>
    <row r="7170" spans="1:13" ht="15.75" customHeight="1" x14ac:dyDescent="0.15">
      <c r="A7170" s="45"/>
      <c r="B7170" s="35"/>
      <c r="C7170" s="40"/>
      <c r="D7170" s="192" t="s">
        <v>14939</v>
      </c>
      <c r="E7170" s="193" t="s">
        <v>14940</v>
      </c>
      <c r="F7170" s="40"/>
      <c r="G7170" s="40"/>
      <c r="H7170" s="40"/>
      <c r="I7170" s="40"/>
      <c r="J7170" s="40"/>
      <c r="K7170" s="40"/>
      <c r="L7170" s="40"/>
      <c r="M7170" s="40"/>
    </row>
    <row r="7171" spans="1:13" ht="15.75" customHeight="1" x14ac:dyDescent="0.15">
      <c r="A7171" s="45"/>
      <c r="B7171" s="35"/>
      <c r="C7171" s="40"/>
      <c r="D7171" s="192" t="s">
        <v>14941</v>
      </c>
      <c r="E7171" s="193" t="s">
        <v>14942</v>
      </c>
      <c r="F7171" s="40"/>
      <c r="G7171" s="40"/>
      <c r="H7171" s="40"/>
      <c r="I7171" s="40"/>
      <c r="J7171" s="40"/>
      <c r="K7171" s="40"/>
      <c r="L7171" s="40"/>
      <c r="M7171" s="40"/>
    </row>
    <row r="7172" spans="1:13" ht="15.75" customHeight="1" x14ac:dyDescent="0.15">
      <c r="A7172" s="45"/>
      <c r="B7172" s="35"/>
      <c r="C7172" s="40"/>
      <c r="D7172" s="192" t="s">
        <v>14943</v>
      </c>
      <c r="E7172" s="193" t="s">
        <v>14944</v>
      </c>
      <c r="F7172" s="40"/>
      <c r="G7172" s="40"/>
      <c r="H7172" s="40"/>
      <c r="I7172" s="40"/>
      <c r="J7172" s="40"/>
      <c r="K7172" s="40"/>
      <c r="L7172" s="40"/>
      <c r="M7172" s="40"/>
    </row>
    <row r="7173" spans="1:13" ht="15.75" customHeight="1" x14ac:dyDescent="0.15">
      <c r="A7173" s="45"/>
      <c r="B7173" s="35"/>
      <c r="C7173" s="40"/>
      <c r="D7173" s="192" t="s">
        <v>14945</v>
      </c>
      <c r="E7173" s="193" t="s">
        <v>14946</v>
      </c>
      <c r="F7173" s="40"/>
      <c r="G7173" s="40"/>
      <c r="H7173" s="40"/>
      <c r="I7173" s="40"/>
      <c r="J7173" s="40"/>
      <c r="K7173" s="40"/>
      <c r="L7173" s="40"/>
      <c r="M7173" s="40"/>
    </row>
    <row r="7174" spans="1:13" ht="15.75" customHeight="1" x14ac:dyDescent="0.15">
      <c r="A7174" s="45"/>
      <c r="B7174" s="35"/>
      <c r="C7174" s="40"/>
      <c r="D7174" s="192" t="s">
        <v>14947</v>
      </c>
      <c r="E7174" s="193" t="s">
        <v>14948</v>
      </c>
      <c r="F7174" s="40"/>
      <c r="G7174" s="40"/>
      <c r="H7174" s="40"/>
      <c r="I7174" s="40"/>
      <c r="J7174" s="40"/>
      <c r="K7174" s="40"/>
      <c r="L7174" s="40"/>
      <c r="M7174" s="40"/>
    </row>
    <row r="7175" spans="1:13" ht="15.75" customHeight="1" x14ac:dyDescent="0.15">
      <c r="A7175" s="45"/>
      <c r="B7175" s="35"/>
      <c r="C7175" s="40"/>
      <c r="D7175" s="192" t="s">
        <v>14949</v>
      </c>
      <c r="E7175" s="193" t="s">
        <v>14950</v>
      </c>
      <c r="F7175" s="40"/>
      <c r="G7175" s="40"/>
      <c r="H7175" s="40"/>
      <c r="I7175" s="40"/>
      <c r="J7175" s="40"/>
      <c r="K7175" s="40"/>
      <c r="L7175" s="40"/>
      <c r="M7175" s="40"/>
    </row>
    <row r="7176" spans="1:13" ht="15.75" customHeight="1" x14ac:dyDescent="0.15">
      <c r="A7176" s="45"/>
      <c r="B7176" s="35"/>
      <c r="C7176" s="40"/>
      <c r="D7176" s="192" t="s">
        <v>14951</v>
      </c>
      <c r="E7176" s="193" t="s">
        <v>14952</v>
      </c>
      <c r="F7176" s="40"/>
      <c r="G7176" s="40"/>
      <c r="H7176" s="40"/>
      <c r="I7176" s="40"/>
      <c r="J7176" s="40"/>
      <c r="K7176" s="40"/>
      <c r="L7176" s="40"/>
      <c r="M7176" s="40"/>
    </row>
    <row r="7177" spans="1:13" ht="15.75" customHeight="1" x14ac:dyDescent="0.15">
      <c r="A7177" s="45"/>
      <c r="B7177" s="35"/>
      <c r="C7177" s="40"/>
      <c r="D7177" s="192" t="s">
        <v>14953</v>
      </c>
      <c r="E7177" s="193" t="s">
        <v>14954</v>
      </c>
      <c r="F7177" s="40"/>
      <c r="G7177" s="40"/>
      <c r="H7177" s="40"/>
      <c r="I7177" s="40"/>
      <c r="J7177" s="40"/>
      <c r="K7177" s="40"/>
      <c r="L7177" s="40"/>
      <c r="M7177" s="40"/>
    </row>
    <row r="7178" spans="1:13" ht="15.75" customHeight="1" x14ac:dyDescent="0.15">
      <c r="A7178" s="45"/>
      <c r="B7178" s="35"/>
      <c r="C7178" s="40"/>
      <c r="D7178" s="192" t="s">
        <v>14955</v>
      </c>
      <c r="E7178" s="193" t="s">
        <v>14956</v>
      </c>
      <c r="F7178" s="40"/>
      <c r="G7178" s="40"/>
      <c r="H7178" s="40"/>
      <c r="I7178" s="40"/>
      <c r="J7178" s="40"/>
      <c r="K7178" s="40"/>
      <c r="L7178" s="40"/>
      <c r="M7178" s="40"/>
    </row>
    <row r="7179" spans="1:13" ht="15.75" customHeight="1" x14ac:dyDescent="0.15">
      <c r="A7179" s="45"/>
      <c r="B7179" s="35"/>
      <c r="C7179" s="40"/>
      <c r="D7179" s="192" t="s">
        <v>14957</v>
      </c>
      <c r="E7179" s="193" t="s">
        <v>14958</v>
      </c>
      <c r="F7179" s="40"/>
      <c r="G7179" s="40"/>
      <c r="H7179" s="40"/>
      <c r="I7179" s="40"/>
      <c r="J7179" s="40"/>
      <c r="K7179" s="40"/>
      <c r="L7179" s="40"/>
      <c r="M7179" s="40"/>
    </row>
    <row r="7180" spans="1:13" ht="15.75" customHeight="1" x14ac:dyDescent="0.15">
      <c r="A7180" s="45"/>
      <c r="B7180" s="35"/>
      <c r="C7180" s="40"/>
      <c r="D7180" s="192" t="s">
        <v>14959</v>
      </c>
      <c r="E7180" s="193" t="s">
        <v>14960</v>
      </c>
      <c r="F7180" s="40"/>
      <c r="G7180" s="40"/>
      <c r="H7180" s="40"/>
      <c r="I7180" s="40"/>
      <c r="J7180" s="40"/>
      <c r="K7180" s="40"/>
      <c r="L7180" s="40"/>
      <c r="M7180" s="40"/>
    </row>
    <row r="7181" spans="1:13" ht="15.75" customHeight="1" x14ac:dyDescent="0.15">
      <c r="A7181" s="45"/>
      <c r="B7181" s="35"/>
      <c r="C7181" s="40"/>
      <c r="D7181" s="192" t="s">
        <v>14961</v>
      </c>
      <c r="E7181" s="193" t="s">
        <v>14962</v>
      </c>
      <c r="F7181" s="40"/>
      <c r="G7181" s="40"/>
      <c r="H7181" s="40"/>
      <c r="I7181" s="40"/>
      <c r="J7181" s="40"/>
      <c r="K7181" s="40"/>
      <c r="L7181" s="40"/>
      <c r="M7181" s="40"/>
    </row>
    <row r="7182" spans="1:13" ht="15.75" customHeight="1" x14ac:dyDescent="0.15">
      <c r="A7182" s="45"/>
      <c r="B7182" s="35"/>
      <c r="C7182" s="40"/>
      <c r="D7182" s="192" t="s">
        <v>14963</v>
      </c>
      <c r="E7182" s="193" t="s">
        <v>14964</v>
      </c>
      <c r="F7182" s="40"/>
      <c r="G7182" s="40"/>
      <c r="H7182" s="40"/>
      <c r="I7182" s="40"/>
      <c r="J7182" s="40"/>
      <c r="K7182" s="40"/>
      <c r="L7182" s="40"/>
      <c r="M7182" s="40"/>
    </row>
    <row r="7183" spans="1:13" ht="15.75" customHeight="1" x14ac:dyDescent="0.15">
      <c r="A7183" s="45"/>
      <c r="B7183" s="35"/>
      <c r="C7183" s="40"/>
      <c r="D7183" s="192" t="s">
        <v>14965</v>
      </c>
      <c r="E7183" s="193" t="s">
        <v>14966</v>
      </c>
      <c r="F7183" s="40"/>
      <c r="G7183" s="40"/>
      <c r="H7183" s="40"/>
      <c r="I7183" s="40"/>
      <c r="J7183" s="40"/>
      <c r="K7183" s="40"/>
      <c r="L7183" s="40"/>
      <c r="M7183" s="40"/>
    </row>
    <row r="7184" spans="1:13" ht="15.75" customHeight="1" x14ac:dyDescent="0.15">
      <c r="A7184" s="45"/>
      <c r="B7184" s="35"/>
      <c r="C7184" s="40"/>
      <c r="D7184" s="192" t="s">
        <v>14967</v>
      </c>
      <c r="E7184" s="193" t="s">
        <v>14968</v>
      </c>
      <c r="F7184" s="40"/>
      <c r="G7184" s="40"/>
      <c r="H7184" s="40"/>
      <c r="I7184" s="40"/>
      <c r="J7184" s="40"/>
      <c r="K7184" s="40"/>
      <c r="L7184" s="40"/>
      <c r="M7184" s="40"/>
    </row>
    <row r="7185" spans="1:13" ht="15.75" customHeight="1" x14ac:dyDescent="0.15">
      <c r="A7185" s="45"/>
      <c r="B7185" s="35"/>
      <c r="C7185" s="40"/>
      <c r="D7185" s="192" t="s">
        <v>14969</v>
      </c>
      <c r="E7185" s="193" t="s">
        <v>14970</v>
      </c>
      <c r="F7185" s="40"/>
      <c r="G7185" s="40"/>
      <c r="H7185" s="40"/>
      <c r="I7185" s="40"/>
      <c r="J7185" s="40"/>
      <c r="K7185" s="40"/>
      <c r="L7185" s="40"/>
      <c r="M7185" s="40"/>
    </row>
    <row r="7186" spans="1:13" ht="15.75" customHeight="1" x14ac:dyDescent="0.15">
      <c r="A7186" s="45"/>
      <c r="B7186" s="35"/>
      <c r="C7186" s="40"/>
      <c r="D7186" s="192" t="s">
        <v>14971</v>
      </c>
      <c r="E7186" s="193" t="s">
        <v>14972</v>
      </c>
      <c r="F7186" s="40"/>
      <c r="G7186" s="40"/>
      <c r="H7186" s="40"/>
      <c r="I7186" s="40"/>
      <c r="J7186" s="40"/>
      <c r="K7186" s="40"/>
      <c r="L7186" s="40"/>
      <c r="M7186" s="40"/>
    </row>
    <row r="7187" spans="1:13" ht="15.75" customHeight="1" x14ac:dyDescent="0.15">
      <c r="A7187" s="45"/>
      <c r="B7187" s="35"/>
      <c r="C7187" s="40"/>
      <c r="D7187" s="192" t="s">
        <v>14973</v>
      </c>
      <c r="E7187" s="193" t="s">
        <v>14974</v>
      </c>
      <c r="F7187" s="40"/>
      <c r="G7187" s="40"/>
      <c r="H7187" s="40"/>
      <c r="I7187" s="40"/>
      <c r="J7187" s="40"/>
      <c r="K7187" s="40"/>
      <c r="L7187" s="40"/>
      <c r="M7187" s="40"/>
    </row>
    <row r="7188" spans="1:13" ht="15.75" customHeight="1" x14ac:dyDescent="0.15">
      <c r="A7188" s="45"/>
      <c r="B7188" s="35"/>
      <c r="C7188" s="40"/>
      <c r="D7188" s="192" t="s">
        <v>14975</v>
      </c>
      <c r="E7188" s="193" t="s">
        <v>14976</v>
      </c>
      <c r="F7188" s="40"/>
      <c r="G7188" s="40"/>
      <c r="H7188" s="40"/>
      <c r="I7188" s="40"/>
      <c r="J7188" s="40"/>
      <c r="K7188" s="40"/>
      <c r="L7188" s="40"/>
      <c r="M7188" s="40"/>
    </row>
    <row r="7189" spans="1:13" ht="15.75" customHeight="1" x14ac:dyDescent="0.15">
      <c r="A7189" s="45"/>
      <c r="B7189" s="35"/>
      <c r="C7189" s="40"/>
      <c r="D7189" s="192" t="s">
        <v>14977</v>
      </c>
      <c r="E7189" s="193" t="s">
        <v>14978</v>
      </c>
      <c r="F7189" s="40"/>
      <c r="G7189" s="40"/>
      <c r="H7189" s="40"/>
      <c r="I7189" s="40"/>
      <c r="J7189" s="40"/>
      <c r="K7189" s="40"/>
      <c r="L7189" s="40"/>
      <c r="M7189" s="40"/>
    </row>
    <row r="7190" spans="1:13" ht="15.75" customHeight="1" x14ac:dyDescent="0.15">
      <c r="A7190" s="45"/>
      <c r="B7190" s="35"/>
      <c r="C7190" s="40"/>
      <c r="D7190" s="192" t="s">
        <v>14979</v>
      </c>
      <c r="E7190" s="193" t="s">
        <v>14980</v>
      </c>
      <c r="F7190" s="40"/>
      <c r="G7190" s="40"/>
      <c r="H7190" s="40"/>
      <c r="I7190" s="40"/>
      <c r="J7190" s="40"/>
      <c r="K7190" s="40"/>
      <c r="L7190" s="40"/>
      <c r="M7190" s="40"/>
    </row>
    <row r="7191" spans="1:13" ht="15.75" customHeight="1" x14ac:dyDescent="0.15">
      <c r="A7191" s="45"/>
      <c r="B7191" s="35"/>
      <c r="C7191" s="40"/>
      <c r="D7191" s="192" t="s">
        <v>14981</v>
      </c>
      <c r="E7191" s="193" t="s">
        <v>14982</v>
      </c>
      <c r="F7191" s="40"/>
      <c r="G7191" s="40"/>
      <c r="H7191" s="40"/>
      <c r="I7191" s="40"/>
      <c r="J7191" s="40"/>
      <c r="K7191" s="40"/>
      <c r="L7191" s="40"/>
      <c r="M7191" s="40"/>
    </row>
    <row r="7192" spans="1:13" ht="15.75" customHeight="1" x14ac:dyDescent="0.15">
      <c r="A7192" s="45"/>
      <c r="B7192" s="35"/>
      <c r="C7192" s="40"/>
      <c r="D7192" s="192" t="s">
        <v>14983</v>
      </c>
      <c r="E7192" s="193" t="s">
        <v>14984</v>
      </c>
      <c r="F7192" s="40"/>
      <c r="G7192" s="40"/>
      <c r="H7192" s="40"/>
      <c r="I7192" s="40"/>
      <c r="J7192" s="40"/>
      <c r="K7192" s="40"/>
      <c r="L7192" s="40"/>
      <c r="M7192" s="40"/>
    </row>
    <row r="7193" spans="1:13" ht="15.75" customHeight="1" x14ac:dyDescent="0.15">
      <c r="A7193" s="45"/>
      <c r="B7193" s="35"/>
      <c r="C7193" s="40"/>
      <c r="D7193" s="192" t="s">
        <v>14985</v>
      </c>
      <c r="E7193" s="193" t="s">
        <v>14986</v>
      </c>
      <c r="F7193" s="40"/>
      <c r="G7193" s="40"/>
      <c r="H7193" s="40"/>
      <c r="I7193" s="40"/>
      <c r="J7193" s="40"/>
      <c r="K7193" s="40"/>
      <c r="L7193" s="40"/>
      <c r="M7193" s="40"/>
    </row>
    <row r="7194" spans="1:13" ht="15.75" customHeight="1" x14ac:dyDescent="0.15">
      <c r="A7194" s="45"/>
      <c r="B7194" s="35"/>
      <c r="C7194" s="40"/>
      <c r="D7194" s="192" t="s">
        <v>14987</v>
      </c>
      <c r="E7194" s="193" t="s">
        <v>14988</v>
      </c>
      <c r="F7194" s="40"/>
      <c r="G7194" s="40"/>
      <c r="H7194" s="40"/>
      <c r="I7194" s="40"/>
      <c r="J7194" s="40"/>
      <c r="K7194" s="40"/>
      <c r="L7194" s="40"/>
      <c r="M7194" s="40"/>
    </row>
    <row r="7195" spans="1:13" ht="15.75" customHeight="1" x14ac:dyDescent="0.15">
      <c r="A7195" s="45"/>
      <c r="B7195" s="35"/>
      <c r="C7195" s="40"/>
      <c r="D7195" s="192" t="s">
        <v>14989</v>
      </c>
      <c r="E7195" s="193" t="s">
        <v>14990</v>
      </c>
      <c r="F7195" s="40"/>
      <c r="G7195" s="40"/>
      <c r="H7195" s="40"/>
      <c r="I7195" s="40"/>
      <c r="J7195" s="40"/>
      <c r="K7195" s="40"/>
      <c r="L7195" s="40"/>
      <c r="M7195" s="40"/>
    </row>
    <row r="7196" spans="1:13" ht="15.75" customHeight="1" x14ac:dyDescent="0.15">
      <c r="A7196" s="45"/>
      <c r="B7196" s="35"/>
      <c r="C7196" s="40"/>
      <c r="D7196" s="192" t="s">
        <v>14991</v>
      </c>
      <c r="E7196" s="193" t="s">
        <v>14992</v>
      </c>
      <c r="F7196" s="40"/>
      <c r="G7196" s="40"/>
      <c r="H7196" s="40"/>
      <c r="I7196" s="40"/>
      <c r="J7196" s="40"/>
      <c r="K7196" s="40"/>
      <c r="L7196" s="40"/>
      <c r="M7196" s="40"/>
    </row>
    <row r="7197" spans="1:13" ht="15.75" customHeight="1" x14ac:dyDescent="0.15">
      <c r="A7197" s="45"/>
      <c r="B7197" s="35"/>
      <c r="C7197" s="40"/>
      <c r="D7197" s="192" t="s">
        <v>14993</v>
      </c>
      <c r="E7197" s="193" t="s">
        <v>14994</v>
      </c>
      <c r="F7197" s="40"/>
      <c r="G7197" s="40"/>
      <c r="H7197" s="40"/>
      <c r="I7197" s="40"/>
      <c r="J7197" s="40"/>
      <c r="K7197" s="40"/>
      <c r="L7197" s="40"/>
      <c r="M7197" s="40"/>
    </row>
    <row r="7198" spans="1:13" ht="15.75" customHeight="1" x14ac:dyDescent="0.15">
      <c r="A7198" s="45"/>
      <c r="B7198" s="35"/>
      <c r="C7198" s="40"/>
      <c r="D7198" s="192" t="s">
        <v>14995</v>
      </c>
      <c r="E7198" s="193" t="s">
        <v>14996</v>
      </c>
      <c r="F7198" s="40"/>
      <c r="G7198" s="40"/>
      <c r="H7198" s="40"/>
      <c r="I7198" s="40"/>
      <c r="J7198" s="40"/>
      <c r="K7198" s="40"/>
      <c r="L7198" s="40"/>
      <c r="M7198" s="40"/>
    </row>
    <row r="7199" spans="1:13" ht="15.75" customHeight="1" x14ac:dyDescent="0.15">
      <c r="A7199" s="45"/>
      <c r="B7199" s="35"/>
      <c r="C7199" s="40"/>
      <c r="D7199" s="192" t="s">
        <v>14997</v>
      </c>
      <c r="E7199" s="193" t="s">
        <v>14998</v>
      </c>
      <c r="F7199" s="40"/>
      <c r="G7199" s="40"/>
      <c r="H7199" s="40"/>
      <c r="I7199" s="40"/>
      <c r="J7199" s="40"/>
      <c r="K7199" s="40"/>
      <c r="L7199" s="40"/>
      <c r="M7199" s="40"/>
    </row>
    <row r="7200" spans="1:13" ht="15.75" customHeight="1" x14ac:dyDescent="0.15">
      <c r="A7200" s="45"/>
      <c r="B7200" s="35"/>
      <c r="C7200" s="40"/>
      <c r="D7200" s="192" t="s">
        <v>14999</v>
      </c>
      <c r="E7200" s="193" t="s">
        <v>15000</v>
      </c>
      <c r="F7200" s="40"/>
      <c r="G7200" s="40"/>
      <c r="H7200" s="40"/>
      <c r="I7200" s="40"/>
      <c r="J7200" s="40"/>
      <c r="K7200" s="40"/>
      <c r="L7200" s="40"/>
      <c r="M7200" s="40"/>
    </row>
    <row r="7201" spans="1:13" ht="15.75" customHeight="1" x14ac:dyDescent="0.15">
      <c r="A7201" s="45"/>
      <c r="B7201" s="35"/>
      <c r="C7201" s="40"/>
      <c r="D7201" s="192" t="s">
        <v>15001</v>
      </c>
      <c r="E7201" s="193" t="s">
        <v>15002</v>
      </c>
      <c r="F7201" s="40"/>
      <c r="G7201" s="40"/>
      <c r="H7201" s="40"/>
      <c r="I7201" s="40"/>
      <c r="J7201" s="40"/>
      <c r="K7201" s="40"/>
      <c r="L7201" s="40"/>
      <c r="M7201" s="40"/>
    </row>
    <row r="7202" spans="1:13" ht="15.75" customHeight="1" x14ac:dyDescent="0.15">
      <c r="A7202" s="45"/>
      <c r="B7202" s="35"/>
      <c r="C7202" s="40"/>
      <c r="D7202" s="192" t="s">
        <v>15003</v>
      </c>
      <c r="E7202" s="193" t="s">
        <v>15004</v>
      </c>
      <c r="F7202" s="40"/>
      <c r="G7202" s="40"/>
      <c r="H7202" s="40"/>
      <c r="I7202" s="40"/>
      <c r="J7202" s="40"/>
      <c r="K7202" s="40"/>
      <c r="L7202" s="40"/>
      <c r="M7202" s="40"/>
    </row>
    <row r="7203" spans="1:13" ht="15.75" customHeight="1" x14ac:dyDescent="0.15">
      <c r="A7203" s="45"/>
      <c r="B7203" s="35"/>
      <c r="C7203" s="40"/>
      <c r="D7203" s="192" t="s">
        <v>15005</v>
      </c>
      <c r="E7203" s="193" t="s">
        <v>15006</v>
      </c>
      <c r="F7203" s="40"/>
      <c r="G7203" s="40"/>
      <c r="H7203" s="40"/>
      <c r="I7203" s="40"/>
      <c r="J7203" s="40"/>
      <c r="K7203" s="40"/>
      <c r="L7203" s="40"/>
      <c r="M7203" s="40"/>
    </row>
    <row r="7204" spans="1:13" ht="15.75" customHeight="1" x14ac:dyDescent="0.15">
      <c r="A7204" s="45"/>
      <c r="B7204" s="35"/>
      <c r="C7204" s="40"/>
      <c r="D7204" s="192" t="s">
        <v>15007</v>
      </c>
      <c r="E7204" s="193" t="s">
        <v>15008</v>
      </c>
      <c r="F7204" s="40"/>
      <c r="G7204" s="40"/>
      <c r="H7204" s="40"/>
      <c r="I7204" s="40"/>
      <c r="J7204" s="40"/>
      <c r="K7204" s="40"/>
      <c r="L7204" s="40"/>
      <c r="M7204" s="40"/>
    </row>
    <row r="7205" spans="1:13" ht="15.75" customHeight="1" x14ac:dyDescent="0.15">
      <c r="A7205" s="45"/>
      <c r="B7205" s="35"/>
      <c r="C7205" s="40"/>
      <c r="D7205" s="192" t="s">
        <v>15009</v>
      </c>
      <c r="E7205" s="193" t="s">
        <v>15010</v>
      </c>
      <c r="F7205" s="40"/>
      <c r="G7205" s="40"/>
      <c r="H7205" s="40"/>
      <c r="I7205" s="40"/>
      <c r="J7205" s="40"/>
      <c r="K7205" s="40"/>
      <c r="L7205" s="40"/>
      <c r="M7205" s="40"/>
    </row>
    <row r="7206" spans="1:13" ht="15.75" customHeight="1" x14ac:dyDescent="0.15">
      <c r="A7206" s="45"/>
      <c r="B7206" s="35"/>
      <c r="C7206" s="40"/>
      <c r="D7206" s="192" t="s">
        <v>15011</v>
      </c>
      <c r="E7206" s="193" t="s">
        <v>15012</v>
      </c>
      <c r="F7206" s="40"/>
      <c r="G7206" s="40"/>
      <c r="H7206" s="40"/>
      <c r="I7206" s="40"/>
      <c r="J7206" s="40"/>
      <c r="K7206" s="40"/>
      <c r="L7206" s="40"/>
      <c r="M7206" s="40"/>
    </row>
    <row r="7207" spans="1:13" ht="15.75" customHeight="1" x14ac:dyDescent="0.15">
      <c r="A7207" s="45"/>
      <c r="B7207" s="35"/>
      <c r="C7207" s="40"/>
      <c r="D7207" s="192" t="s">
        <v>15013</v>
      </c>
      <c r="E7207" s="193" t="s">
        <v>15014</v>
      </c>
      <c r="F7207" s="40"/>
      <c r="G7207" s="40"/>
      <c r="H7207" s="40"/>
      <c r="I7207" s="40"/>
      <c r="J7207" s="40"/>
      <c r="K7207" s="40"/>
      <c r="L7207" s="40"/>
      <c r="M7207" s="40"/>
    </row>
    <row r="7208" spans="1:13" ht="15.75" customHeight="1" x14ac:dyDescent="0.15">
      <c r="A7208" s="45"/>
      <c r="B7208" s="35"/>
      <c r="C7208" s="40"/>
      <c r="D7208" s="192" t="s">
        <v>15015</v>
      </c>
      <c r="E7208" s="193" t="s">
        <v>15016</v>
      </c>
      <c r="F7208" s="40"/>
      <c r="G7208" s="40"/>
      <c r="H7208" s="40"/>
      <c r="I7208" s="40"/>
      <c r="J7208" s="40"/>
      <c r="K7208" s="40"/>
      <c r="L7208" s="40"/>
      <c r="M7208" s="40"/>
    </row>
    <row r="7209" spans="1:13" ht="15.75" customHeight="1" x14ac:dyDescent="0.15">
      <c r="A7209" s="45"/>
      <c r="B7209" s="35"/>
      <c r="C7209" s="40"/>
      <c r="D7209" s="192" t="s">
        <v>15017</v>
      </c>
      <c r="E7209" s="193" t="s">
        <v>15018</v>
      </c>
      <c r="F7209" s="40"/>
      <c r="G7209" s="40"/>
      <c r="H7209" s="40"/>
      <c r="I7209" s="40"/>
      <c r="J7209" s="40"/>
      <c r="K7209" s="40"/>
      <c r="L7209" s="40"/>
      <c r="M7209" s="40"/>
    </row>
    <row r="7210" spans="1:13" ht="15.75" customHeight="1" x14ac:dyDescent="0.15">
      <c r="A7210" s="45"/>
      <c r="B7210" s="35"/>
      <c r="C7210" s="40"/>
      <c r="D7210" s="192" t="s">
        <v>15019</v>
      </c>
      <c r="E7210" s="193" t="s">
        <v>15020</v>
      </c>
      <c r="F7210" s="40"/>
      <c r="G7210" s="40"/>
      <c r="H7210" s="40"/>
      <c r="I7210" s="40"/>
      <c r="J7210" s="40"/>
      <c r="K7210" s="40"/>
      <c r="L7210" s="40"/>
      <c r="M7210" s="40"/>
    </row>
    <row r="7211" spans="1:13" ht="15.75" customHeight="1" x14ac:dyDescent="0.15">
      <c r="A7211" s="45"/>
      <c r="B7211" s="35"/>
      <c r="C7211" s="40"/>
      <c r="D7211" s="192" t="s">
        <v>15021</v>
      </c>
      <c r="E7211" s="193" t="s">
        <v>15022</v>
      </c>
      <c r="F7211" s="40"/>
      <c r="G7211" s="40"/>
      <c r="H7211" s="40"/>
      <c r="I7211" s="40"/>
      <c r="J7211" s="40"/>
      <c r="K7211" s="40"/>
      <c r="L7211" s="40"/>
      <c r="M7211" s="40"/>
    </row>
    <row r="7212" spans="1:13" ht="15.75" customHeight="1" x14ac:dyDescent="0.15">
      <c r="A7212" s="45"/>
      <c r="B7212" s="35"/>
      <c r="C7212" s="40"/>
      <c r="D7212" s="192" t="s">
        <v>15023</v>
      </c>
      <c r="E7212" s="193" t="s">
        <v>15024</v>
      </c>
      <c r="F7212" s="40"/>
      <c r="G7212" s="40"/>
      <c r="H7212" s="40"/>
      <c r="I7212" s="40"/>
      <c r="J7212" s="40"/>
      <c r="K7212" s="40"/>
      <c r="L7212" s="40"/>
      <c r="M7212" s="40"/>
    </row>
    <row r="7213" spans="1:13" ht="15.75" customHeight="1" x14ac:dyDescent="0.15">
      <c r="A7213" s="45"/>
      <c r="B7213" s="35"/>
      <c r="C7213" s="40"/>
      <c r="D7213" s="192" t="s">
        <v>15025</v>
      </c>
      <c r="E7213" s="193" t="s">
        <v>15026</v>
      </c>
      <c r="F7213" s="40"/>
      <c r="G7213" s="40"/>
      <c r="H7213" s="40"/>
      <c r="I7213" s="40"/>
      <c r="J7213" s="40"/>
      <c r="K7213" s="40"/>
      <c r="L7213" s="40"/>
      <c r="M7213" s="40"/>
    </row>
    <row r="7214" spans="1:13" ht="15.75" customHeight="1" x14ac:dyDescent="0.15">
      <c r="A7214" s="45"/>
      <c r="B7214" s="35"/>
      <c r="C7214" s="40"/>
      <c r="D7214" s="192" t="s">
        <v>15027</v>
      </c>
      <c r="E7214" s="193" t="s">
        <v>15028</v>
      </c>
      <c r="F7214" s="40"/>
      <c r="G7214" s="40"/>
      <c r="H7214" s="40"/>
      <c r="I7214" s="40"/>
      <c r="J7214" s="40"/>
      <c r="K7214" s="40"/>
      <c r="L7214" s="40"/>
      <c r="M7214" s="40"/>
    </row>
    <row r="7215" spans="1:13" ht="15.75" customHeight="1" x14ac:dyDescent="0.15">
      <c r="A7215" s="45"/>
      <c r="B7215" s="35"/>
      <c r="C7215" s="40"/>
      <c r="D7215" s="192" t="s">
        <v>15029</v>
      </c>
      <c r="E7215" s="193" t="s">
        <v>15030</v>
      </c>
      <c r="F7215" s="40"/>
      <c r="G7215" s="40"/>
      <c r="H7215" s="40"/>
      <c r="I7215" s="40"/>
      <c r="J7215" s="40"/>
      <c r="K7215" s="40"/>
      <c r="L7215" s="40"/>
      <c r="M7215" s="40"/>
    </row>
    <row r="7216" spans="1:13" ht="15.75" customHeight="1" x14ac:dyDescent="0.15">
      <c r="A7216" s="45"/>
      <c r="B7216" s="35"/>
      <c r="C7216" s="40"/>
      <c r="D7216" s="192" t="s">
        <v>15031</v>
      </c>
      <c r="E7216" s="193" t="s">
        <v>15032</v>
      </c>
      <c r="F7216" s="40"/>
      <c r="G7216" s="40"/>
      <c r="H7216" s="40"/>
      <c r="I7216" s="40"/>
      <c r="J7216" s="40"/>
      <c r="K7216" s="40"/>
      <c r="L7216" s="40"/>
      <c r="M7216" s="40"/>
    </row>
    <row r="7217" spans="1:13" ht="15.75" customHeight="1" x14ac:dyDescent="0.15">
      <c r="A7217" s="45"/>
      <c r="B7217" s="35"/>
      <c r="C7217" s="40"/>
      <c r="D7217" s="192" t="s">
        <v>15033</v>
      </c>
      <c r="E7217" s="193" t="s">
        <v>15034</v>
      </c>
      <c r="F7217" s="40"/>
      <c r="G7217" s="40"/>
      <c r="H7217" s="40"/>
      <c r="I7217" s="40"/>
      <c r="J7217" s="40"/>
      <c r="K7217" s="40"/>
      <c r="L7217" s="40"/>
      <c r="M7217" s="40"/>
    </row>
    <row r="7218" spans="1:13" ht="15.75" customHeight="1" x14ac:dyDescent="0.15">
      <c r="A7218" s="45"/>
      <c r="B7218" s="35"/>
      <c r="C7218" s="40"/>
      <c r="D7218" s="192" t="s">
        <v>15035</v>
      </c>
      <c r="E7218" s="193" t="s">
        <v>15036</v>
      </c>
      <c r="F7218" s="40"/>
      <c r="G7218" s="40"/>
      <c r="H7218" s="40"/>
      <c r="I7218" s="40"/>
      <c r="J7218" s="40"/>
      <c r="K7218" s="40"/>
      <c r="L7218" s="40"/>
      <c r="M7218" s="40"/>
    </row>
    <row r="7219" spans="1:13" ht="15.75" customHeight="1" x14ac:dyDescent="0.15">
      <c r="A7219" s="45"/>
      <c r="B7219" s="35"/>
      <c r="C7219" s="40"/>
      <c r="D7219" s="192" t="s">
        <v>15037</v>
      </c>
      <c r="E7219" s="193" t="s">
        <v>15038</v>
      </c>
      <c r="F7219" s="40"/>
      <c r="G7219" s="40"/>
      <c r="H7219" s="40"/>
      <c r="I7219" s="40"/>
      <c r="J7219" s="40"/>
      <c r="K7219" s="40"/>
      <c r="L7219" s="40"/>
      <c r="M7219" s="40"/>
    </row>
    <row r="7220" spans="1:13" ht="15.75" customHeight="1" x14ac:dyDescent="0.15">
      <c r="A7220" s="45"/>
      <c r="B7220" s="35"/>
      <c r="C7220" s="40"/>
      <c r="D7220" s="192" t="s">
        <v>15039</v>
      </c>
      <c r="E7220" s="193" t="s">
        <v>15040</v>
      </c>
      <c r="F7220" s="40"/>
      <c r="G7220" s="40"/>
      <c r="H7220" s="40"/>
      <c r="I7220" s="40"/>
      <c r="J7220" s="40"/>
      <c r="K7220" s="40"/>
      <c r="L7220" s="40"/>
      <c r="M7220" s="40"/>
    </row>
    <row r="7221" spans="1:13" ht="15.75" customHeight="1" x14ac:dyDescent="0.15">
      <c r="A7221" s="45"/>
      <c r="B7221" s="35"/>
      <c r="C7221" s="40"/>
      <c r="D7221" s="192" t="s">
        <v>15041</v>
      </c>
      <c r="E7221" s="193" t="s">
        <v>15042</v>
      </c>
      <c r="F7221" s="40"/>
      <c r="G7221" s="40"/>
      <c r="H7221" s="40"/>
      <c r="I7221" s="40"/>
      <c r="J7221" s="40"/>
      <c r="K7221" s="40"/>
      <c r="L7221" s="40"/>
      <c r="M7221" s="40"/>
    </row>
    <row r="7222" spans="1:13" ht="15.75" customHeight="1" x14ac:dyDescent="0.15">
      <c r="A7222" s="45"/>
      <c r="B7222" s="35"/>
      <c r="C7222" s="40"/>
      <c r="D7222" s="192" t="s">
        <v>15043</v>
      </c>
      <c r="E7222" s="193" t="s">
        <v>15044</v>
      </c>
      <c r="F7222" s="40"/>
      <c r="G7222" s="40"/>
      <c r="H7222" s="40"/>
      <c r="I7222" s="40"/>
      <c r="J7222" s="40"/>
      <c r="K7222" s="40"/>
      <c r="L7222" s="40"/>
      <c r="M7222" s="40"/>
    </row>
    <row r="7223" spans="1:13" ht="15.75" customHeight="1" x14ac:dyDescent="0.15">
      <c r="A7223" s="45"/>
      <c r="B7223" s="35"/>
      <c r="C7223" s="40"/>
      <c r="D7223" s="192" t="s">
        <v>15045</v>
      </c>
      <c r="E7223" s="193" t="s">
        <v>15046</v>
      </c>
      <c r="F7223" s="40"/>
      <c r="G7223" s="40"/>
      <c r="H7223" s="40"/>
      <c r="I7223" s="40"/>
      <c r="J7223" s="40"/>
      <c r="K7223" s="40"/>
      <c r="L7223" s="40"/>
      <c r="M7223" s="40"/>
    </row>
    <row r="7224" spans="1:13" ht="15.75" customHeight="1" x14ac:dyDescent="0.15">
      <c r="A7224" s="45"/>
      <c r="B7224" s="35"/>
      <c r="C7224" s="40"/>
      <c r="D7224" s="192" t="s">
        <v>15047</v>
      </c>
      <c r="E7224" s="193" t="s">
        <v>15048</v>
      </c>
      <c r="F7224" s="40"/>
      <c r="G7224" s="40"/>
      <c r="H7224" s="40"/>
      <c r="I7224" s="40"/>
      <c r="J7224" s="40"/>
      <c r="K7224" s="40"/>
      <c r="L7224" s="40"/>
      <c r="M7224" s="40"/>
    </row>
    <row r="7225" spans="1:13" ht="15.75" customHeight="1" x14ac:dyDescent="0.15">
      <c r="A7225" s="45"/>
      <c r="B7225" s="35"/>
      <c r="C7225" s="40"/>
      <c r="D7225" s="192" t="s">
        <v>15049</v>
      </c>
      <c r="E7225" s="193" t="s">
        <v>15050</v>
      </c>
      <c r="F7225" s="40"/>
      <c r="G7225" s="40"/>
      <c r="H7225" s="40"/>
      <c r="I7225" s="40"/>
      <c r="J7225" s="40"/>
      <c r="K7225" s="40"/>
      <c r="L7225" s="40"/>
      <c r="M7225" s="40"/>
    </row>
    <row r="7226" spans="1:13" ht="15.75" customHeight="1" x14ac:dyDescent="0.15">
      <c r="A7226" s="45"/>
      <c r="B7226" s="35"/>
      <c r="C7226" s="40"/>
      <c r="D7226" s="192" t="s">
        <v>15051</v>
      </c>
      <c r="E7226" s="193" t="s">
        <v>15052</v>
      </c>
      <c r="F7226" s="40"/>
      <c r="G7226" s="40"/>
      <c r="H7226" s="40"/>
      <c r="I7226" s="40"/>
      <c r="J7226" s="40"/>
      <c r="K7226" s="40"/>
      <c r="L7226" s="40"/>
      <c r="M7226" s="40"/>
    </row>
    <row r="7227" spans="1:13" ht="15.75" customHeight="1" x14ac:dyDescent="0.15">
      <c r="A7227" s="45"/>
      <c r="B7227" s="35"/>
      <c r="C7227" s="40"/>
      <c r="D7227" s="192" t="s">
        <v>15053</v>
      </c>
      <c r="E7227" s="193" t="s">
        <v>15054</v>
      </c>
      <c r="F7227" s="40"/>
      <c r="G7227" s="40"/>
      <c r="H7227" s="40"/>
      <c r="I7227" s="40"/>
      <c r="J7227" s="40"/>
      <c r="K7227" s="40"/>
      <c r="L7227" s="40"/>
      <c r="M7227" s="40"/>
    </row>
    <row r="7228" spans="1:13" ht="15.75" customHeight="1" x14ac:dyDescent="0.15">
      <c r="A7228" s="45"/>
      <c r="B7228" s="35"/>
      <c r="C7228" s="40"/>
      <c r="D7228" s="192" t="s">
        <v>15055</v>
      </c>
      <c r="E7228" s="193" t="s">
        <v>15056</v>
      </c>
      <c r="F7228" s="40"/>
      <c r="G7228" s="40"/>
      <c r="H7228" s="40"/>
      <c r="I7228" s="40"/>
      <c r="J7228" s="40"/>
      <c r="K7228" s="40"/>
      <c r="L7228" s="40"/>
      <c r="M7228" s="40"/>
    </row>
    <row r="7229" spans="1:13" ht="15.75" customHeight="1" x14ac:dyDescent="0.15">
      <c r="A7229" s="45"/>
      <c r="B7229" s="35"/>
      <c r="C7229" s="40"/>
      <c r="D7229" s="192" t="s">
        <v>15057</v>
      </c>
      <c r="E7229" s="193" t="s">
        <v>15058</v>
      </c>
      <c r="F7229" s="40"/>
      <c r="G7229" s="40"/>
      <c r="H7229" s="40"/>
      <c r="I7229" s="40"/>
      <c r="J7229" s="40"/>
      <c r="K7229" s="40"/>
      <c r="L7229" s="40"/>
      <c r="M7229" s="40"/>
    </row>
    <row r="7230" spans="1:13" ht="15.75" customHeight="1" x14ac:dyDescent="0.15">
      <c r="A7230" s="45"/>
      <c r="B7230" s="35"/>
      <c r="C7230" s="40"/>
      <c r="D7230" s="192" t="s">
        <v>15059</v>
      </c>
      <c r="E7230" s="193" t="s">
        <v>15060</v>
      </c>
      <c r="F7230" s="40"/>
      <c r="G7230" s="40"/>
      <c r="H7230" s="40"/>
      <c r="I7230" s="40"/>
      <c r="J7230" s="40"/>
      <c r="K7230" s="40"/>
      <c r="L7230" s="40"/>
      <c r="M7230" s="40"/>
    </row>
    <row r="7231" spans="1:13" ht="15.75" customHeight="1" x14ac:dyDescent="0.15">
      <c r="A7231" s="45"/>
      <c r="B7231" s="35"/>
      <c r="C7231" s="40"/>
      <c r="D7231" s="192" t="s">
        <v>15061</v>
      </c>
      <c r="E7231" s="193" t="s">
        <v>15062</v>
      </c>
      <c r="F7231" s="40"/>
      <c r="G7231" s="40"/>
      <c r="H7231" s="40"/>
      <c r="I7231" s="40"/>
      <c r="J7231" s="40"/>
      <c r="K7231" s="40"/>
      <c r="L7231" s="40"/>
      <c r="M7231" s="40"/>
    </row>
    <row r="7232" spans="1:13" ht="15.75" customHeight="1" x14ac:dyDescent="0.15">
      <c r="A7232" s="45"/>
      <c r="B7232" s="35"/>
      <c r="C7232" s="40"/>
      <c r="D7232" s="192" t="s">
        <v>15063</v>
      </c>
      <c r="E7232" s="193" t="s">
        <v>15064</v>
      </c>
      <c r="F7232" s="40"/>
      <c r="G7232" s="40"/>
      <c r="H7232" s="40"/>
      <c r="I7232" s="40"/>
      <c r="J7232" s="40"/>
      <c r="K7232" s="40"/>
      <c r="L7232" s="40"/>
      <c r="M7232" s="40"/>
    </row>
    <row r="7233" spans="1:13" ht="15.75" customHeight="1" x14ac:dyDescent="0.15">
      <c r="A7233" s="45"/>
      <c r="B7233" s="35"/>
      <c r="C7233" s="40"/>
      <c r="D7233" s="192" t="s">
        <v>15065</v>
      </c>
      <c r="E7233" s="193" t="s">
        <v>15066</v>
      </c>
      <c r="F7233" s="40"/>
      <c r="G7233" s="40"/>
      <c r="H7233" s="40"/>
      <c r="I7233" s="40"/>
      <c r="J7233" s="40"/>
      <c r="K7233" s="40"/>
      <c r="L7233" s="40"/>
      <c r="M7233" s="40"/>
    </row>
    <row r="7234" spans="1:13" ht="15.75" customHeight="1" x14ac:dyDescent="0.15">
      <c r="A7234" s="45"/>
      <c r="B7234" s="35"/>
      <c r="C7234" s="40"/>
      <c r="D7234" s="192" t="s">
        <v>15067</v>
      </c>
      <c r="E7234" s="193" t="s">
        <v>15068</v>
      </c>
      <c r="F7234" s="40"/>
      <c r="G7234" s="40"/>
      <c r="H7234" s="40"/>
      <c r="I7234" s="40"/>
      <c r="J7234" s="40"/>
      <c r="K7234" s="40"/>
      <c r="L7234" s="40"/>
      <c r="M7234" s="40"/>
    </row>
    <row r="7235" spans="1:13" ht="15.75" customHeight="1" x14ac:dyDescent="0.15">
      <c r="A7235" s="45"/>
      <c r="B7235" s="35"/>
      <c r="C7235" s="40"/>
      <c r="D7235" s="192" t="s">
        <v>15069</v>
      </c>
      <c r="E7235" s="193" t="s">
        <v>15070</v>
      </c>
      <c r="F7235" s="40"/>
      <c r="G7235" s="40"/>
      <c r="H7235" s="40"/>
      <c r="I7235" s="40"/>
      <c r="J7235" s="40"/>
      <c r="K7235" s="40"/>
      <c r="L7235" s="40"/>
      <c r="M7235" s="40"/>
    </row>
    <row r="7236" spans="1:13" ht="15.75" customHeight="1" x14ac:dyDescent="0.15">
      <c r="A7236" s="45"/>
      <c r="B7236" s="35"/>
      <c r="C7236" s="40"/>
      <c r="D7236" s="192" t="s">
        <v>15071</v>
      </c>
      <c r="E7236" s="193" t="s">
        <v>15072</v>
      </c>
      <c r="F7236" s="40"/>
      <c r="G7236" s="40"/>
      <c r="H7236" s="40"/>
      <c r="I7236" s="40"/>
      <c r="J7236" s="40"/>
      <c r="K7236" s="40"/>
      <c r="L7236" s="40"/>
      <c r="M7236" s="40"/>
    </row>
    <row r="7237" spans="1:13" ht="15.75" customHeight="1" x14ac:dyDescent="0.15">
      <c r="A7237" s="45"/>
      <c r="B7237" s="35"/>
      <c r="C7237" s="40"/>
      <c r="D7237" s="192" t="s">
        <v>15073</v>
      </c>
      <c r="E7237" s="193" t="s">
        <v>15074</v>
      </c>
      <c r="F7237" s="40"/>
      <c r="G7237" s="40"/>
      <c r="H7237" s="40"/>
      <c r="I7237" s="40"/>
      <c r="J7237" s="40"/>
      <c r="K7237" s="40"/>
      <c r="L7237" s="40"/>
      <c r="M7237" s="40"/>
    </row>
    <row r="7238" spans="1:13" ht="15.75" customHeight="1" x14ac:dyDescent="0.15">
      <c r="A7238" s="45"/>
      <c r="B7238" s="35"/>
      <c r="C7238" s="40"/>
      <c r="D7238" s="192" t="s">
        <v>15075</v>
      </c>
      <c r="E7238" s="193" t="s">
        <v>15076</v>
      </c>
      <c r="F7238" s="40"/>
      <c r="G7238" s="40"/>
      <c r="H7238" s="40"/>
      <c r="I7238" s="40"/>
      <c r="J7238" s="40"/>
      <c r="K7238" s="40"/>
      <c r="L7238" s="40"/>
      <c r="M7238" s="40"/>
    </row>
    <row r="7239" spans="1:13" ht="15.75" customHeight="1" x14ac:dyDescent="0.15">
      <c r="A7239" s="45"/>
      <c r="B7239" s="35"/>
      <c r="C7239" s="40"/>
      <c r="D7239" s="192" t="s">
        <v>15077</v>
      </c>
      <c r="E7239" s="193" t="s">
        <v>15078</v>
      </c>
      <c r="F7239" s="40"/>
      <c r="G7239" s="40"/>
      <c r="H7239" s="40"/>
      <c r="I7239" s="40"/>
      <c r="J7239" s="40"/>
      <c r="K7239" s="40"/>
      <c r="L7239" s="40"/>
      <c r="M7239" s="40"/>
    </row>
    <row r="7240" spans="1:13" ht="15.75" customHeight="1" x14ac:dyDescent="0.15">
      <c r="A7240" s="45"/>
      <c r="B7240" s="35"/>
      <c r="C7240" s="40"/>
      <c r="D7240" s="192" t="s">
        <v>15079</v>
      </c>
      <c r="E7240" s="193" t="s">
        <v>15080</v>
      </c>
      <c r="F7240" s="40"/>
      <c r="G7240" s="40"/>
      <c r="H7240" s="40"/>
      <c r="I7240" s="40"/>
      <c r="J7240" s="40"/>
      <c r="K7240" s="40"/>
      <c r="L7240" s="40"/>
      <c r="M7240" s="40"/>
    </row>
    <row r="7241" spans="1:13" ht="15.75" customHeight="1" x14ac:dyDescent="0.15">
      <c r="A7241" s="45"/>
      <c r="B7241" s="35"/>
      <c r="C7241" s="40"/>
      <c r="D7241" s="192" t="s">
        <v>15081</v>
      </c>
      <c r="E7241" s="193" t="s">
        <v>15082</v>
      </c>
      <c r="F7241" s="40"/>
      <c r="G7241" s="40"/>
      <c r="H7241" s="40"/>
      <c r="I7241" s="40"/>
      <c r="J7241" s="40"/>
      <c r="K7241" s="40"/>
      <c r="L7241" s="40"/>
      <c r="M7241" s="40"/>
    </row>
    <row r="7242" spans="1:13" ht="15.75" customHeight="1" x14ac:dyDescent="0.15">
      <c r="A7242" s="45"/>
      <c r="B7242" s="35"/>
      <c r="C7242" s="40"/>
      <c r="D7242" s="192" t="s">
        <v>15083</v>
      </c>
      <c r="E7242" s="193" t="s">
        <v>15084</v>
      </c>
      <c r="F7242" s="40"/>
      <c r="G7242" s="40"/>
      <c r="H7242" s="40"/>
      <c r="I7242" s="40"/>
      <c r="J7242" s="40"/>
      <c r="K7242" s="40"/>
      <c r="L7242" s="40"/>
      <c r="M7242" s="40"/>
    </row>
    <row r="7243" spans="1:13" ht="15.75" customHeight="1" x14ac:dyDescent="0.15">
      <c r="A7243" s="45"/>
      <c r="B7243" s="35"/>
      <c r="C7243" s="40"/>
      <c r="D7243" s="192" t="s">
        <v>15085</v>
      </c>
      <c r="E7243" s="193" t="s">
        <v>15086</v>
      </c>
      <c r="F7243" s="40"/>
      <c r="G7243" s="40"/>
      <c r="H7243" s="40"/>
      <c r="I7243" s="40"/>
      <c r="J7243" s="40"/>
      <c r="K7243" s="40"/>
      <c r="L7243" s="40"/>
      <c r="M7243" s="40"/>
    </row>
    <row r="7244" spans="1:13" ht="15.75" customHeight="1" x14ac:dyDescent="0.15">
      <c r="A7244" s="45"/>
      <c r="B7244" s="35"/>
      <c r="C7244" s="40"/>
      <c r="D7244" s="192" t="s">
        <v>15087</v>
      </c>
      <c r="E7244" s="193" t="s">
        <v>15088</v>
      </c>
      <c r="F7244" s="40"/>
      <c r="G7244" s="40"/>
      <c r="H7244" s="40"/>
      <c r="I7244" s="40"/>
      <c r="J7244" s="40"/>
      <c r="K7244" s="40"/>
      <c r="L7244" s="40"/>
      <c r="M7244" s="40"/>
    </row>
    <row r="7245" spans="1:13" ht="15.75" customHeight="1" x14ac:dyDescent="0.15">
      <c r="A7245" s="45"/>
      <c r="B7245" s="35"/>
      <c r="C7245" s="40"/>
      <c r="D7245" s="192" t="s">
        <v>15089</v>
      </c>
      <c r="E7245" s="193" t="s">
        <v>15090</v>
      </c>
      <c r="F7245" s="40"/>
      <c r="G7245" s="40"/>
      <c r="H7245" s="40"/>
      <c r="I7245" s="40"/>
      <c r="J7245" s="40"/>
      <c r="K7245" s="40"/>
      <c r="L7245" s="40"/>
      <c r="M7245" s="40"/>
    </row>
    <row r="7246" spans="1:13" ht="15.75" customHeight="1" x14ac:dyDescent="0.15">
      <c r="A7246" s="45"/>
      <c r="B7246" s="35"/>
      <c r="C7246" s="40"/>
      <c r="D7246" s="192" t="s">
        <v>15091</v>
      </c>
      <c r="E7246" s="193" t="s">
        <v>15092</v>
      </c>
      <c r="F7246" s="40"/>
      <c r="G7246" s="40"/>
      <c r="H7246" s="40"/>
      <c r="I7246" s="40"/>
      <c r="J7246" s="40"/>
      <c r="K7246" s="40"/>
      <c r="L7246" s="40"/>
      <c r="M7246" s="40"/>
    </row>
    <row r="7247" spans="1:13" ht="15.75" customHeight="1" x14ac:dyDescent="0.15">
      <c r="A7247" s="45"/>
      <c r="B7247" s="35"/>
      <c r="C7247" s="40"/>
      <c r="D7247" s="192" t="s">
        <v>15093</v>
      </c>
      <c r="E7247" s="193" t="s">
        <v>15094</v>
      </c>
      <c r="F7247" s="40"/>
      <c r="G7247" s="40"/>
      <c r="H7247" s="40"/>
      <c r="I7247" s="40"/>
      <c r="J7247" s="40"/>
      <c r="K7247" s="40"/>
      <c r="L7247" s="40"/>
      <c r="M7247" s="40"/>
    </row>
    <row r="7248" spans="1:13" ht="15.75" customHeight="1" x14ac:dyDescent="0.15">
      <c r="A7248" s="45"/>
      <c r="B7248" s="35"/>
      <c r="C7248" s="40"/>
      <c r="D7248" s="192" t="s">
        <v>15095</v>
      </c>
      <c r="E7248" s="193" t="s">
        <v>15096</v>
      </c>
      <c r="F7248" s="40"/>
      <c r="G7248" s="40"/>
      <c r="H7248" s="40"/>
      <c r="I7248" s="40"/>
      <c r="J7248" s="40"/>
      <c r="K7248" s="40"/>
      <c r="L7248" s="40"/>
      <c r="M7248" s="40"/>
    </row>
    <row r="7249" spans="1:13" ht="15.75" customHeight="1" x14ac:dyDescent="0.15">
      <c r="A7249" s="45"/>
      <c r="B7249" s="35"/>
      <c r="C7249" s="40"/>
      <c r="D7249" s="192" t="s">
        <v>15097</v>
      </c>
      <c r="E7249" s="193" t="s">
        <v>15098</v>
      </c>
      <c r="F7249" s="40"/>
      <c r="G7249" s="40"/>
      <c r="H7249" s="40"/>
      <c r="I7249" s="40"/>
      <c r="J7249" s="40"/>
      <c r="K7249" s="40"/>
      <c r="L7249" s="40"/>
      <c r="M7249" s="40"/>
    </row>
    <row r="7250" spans="1:13" ht="15.75" customHeight="1" x14ac:dyDescent="0.15">
      <c r="A7250" s="45"/>
      <c r="B7250" s="35"/>
      <c r="C7250" s="40"/>
      <c r="D7250" s="192" t="s">
        <v>15099</v>
      </c>
      <c r="E7250" s="193" t="s">
        <v>15100</v>
      </c>
      <c r="F7250" s="40"/>
      <c r="G7250" s="40"/>
      <c r="H7250" s="40"/>
      <c r="I7250" s="40"/>
      <c r="J7250" s="40"/>
      <c r="K7250" s="40"/>
      <c r="L7250" s="40"/>
      <c r="M7250" s="40"/>
    </row>
    <row r="7251" spans="1:13" ht="15.75" customHeight="1" x14ac:dyDescent="0.15">
      <c r="A7251" s="45"/>
      <c r="B7251" s="35"/>
      <c r="C7251" s="40"/>
      <c r="D7251" s="192" t="s">
        <v>15101</v>
      </c>
      <c r="E7251" s="193" t="s">
        <v>15102</v>
      </c>
      <c r="F7251" s="40"/>
      <c r="G7251" s="40"/>
      <c r="H7251" s="40"/>
      <c r="I7251" s="40"/>
      <c r="J7251" s="40"/>
      <c r="K7251" s="40"/>
      <c r="L7251" s="40"/>
      <c r="M7251" s="40"/>
    </row>
    <row r="7252" spans="1:13" ht="15.75" customHeight="1" x14ac:dyDescent="0.15">
      <c r="A7252" s="45"/>
      <c r="B7252" s="35"/>
      <c r="C7252" s="40"/>
      <c r="D7252" s="192" t="s">
        <v>15103</v>
      </c>
      <c r="E7252" s="193" t="s">
        <v>15104</v>
      </c>
      <c r="F7252" s="40"/>
      <c r="G7252" s="40"/>
      <c r="H7252" s="40"/>
      <c r="I7252" s="40"/>
      <c r="J7252" s="40"/>
      <c r="K7252" s="40"/>
      <c r="L7252" s="40"/>
      <c r="M7252" s="40"/>
    </row>
    <row r="7253" spans="1:13" ht="15.75" customHeight="1" x14ac:dyDescent="0.15">
      <c r="A7253" s="45"/>
      <c r="B7253" s="35"/>
      <c r="C7253" s="40"/>
      <c r="D7253" s="192" t="s">
        <v>15105</v>
      </c>
      <c r="E7253" s="193" t="s">
        <v>15106</v>
      </c>
      <c r="F7253" s="40"/>
      <c r="G7253" s="40"/>
      <c r="H7253" s="40"/>
      <c r="I7253" s="40"/>
      <c r="J7253" s="40"/>
      <c r="K7253" s="40"/>
      <c r="L7253" s="40"/>
      <c r="M7253" s="40"/>
    </row>
    <row r="7254" spans="1:13" ht="15.75" customHeight="1" x14ac:dyDescent="0.15">
      <c r="A7254" s="45"/>
      <c r="B7254" s="35"/>
      <c r="C7254" s="40"/>
      <c r="D7254" s="192" t="s">
        <v>15107</v>
      </c>
      <c r="E7254" s="193" t="s">
        <v>15108</v>
      </c>
      <c r="F7254" s="40"/>
      <c r="G7254" s="40"/>
      <c r="H7254" s="40"/>
      <c r="I7254" s="40"/>
      <c r="J7254" s="40"/>
      <c r="K7254" s="40"/>
      <c r="L7254" s="40"/>
      <c r="M7254" s="40"/>
    </row>
    <row r="7255" spans="1:13" ht="15.75" customHeight="1" x14ac:dyDescent="0.15">
      <c r="A7255" s="45"/>
      <c r="B7255" s="35"/>
      <c r="C7255" s="40"/>
      <c r="D7255" s="192" t="s">
        <v>15109</v>
      </c>
      <c r="E7255" s="193" t="s">
        <v>15110</v>
      </c>
      <c r="F7255" s="40"/>
      <c r="G7255" s="40"/>
      <c r="H7255" s="40"/>
      <c r="I7255" s="40"/>
      <c r="J7255" s="40"/>
      <c r="K7255" s="40"/>
      <c r="L7255" s="40"/>
      <c r="M7255" s="40"/>
    </row>
    <row r="7256" spans="1:13" ht="15.75" customHeight="1" x14ac:dyDescent="0.15">
      <c r="A7256" s="45"/>
      <c r="B7256" s="35"/>
      <c r="C7256" s="40"/>
      <c r="D7256" s="192" t="s">
        <v>15111</v>
      </c>
      <c r="E7256" s="193" t="s">
        <v>15112</v>
      </c>
      <c r="F7256" s="40"/>
      <c r="G7256" s="40"/>
      <c r="H7256" s="40"/>
      <c r="I7256" s="40"/>
      <c r="J7256" s="40"/>
      <c r="K7256" s="40"/>
      <c r="L7256" s="40"/>
      <c r="M7256" s="40"/>
    </row>
    <row r="7257" spans="1:13" ht="15.75" customHeight="1" x14ac:dyDescent="0.15">
      <c r="A7257" s="45"/>
      <c r="B7257" s="35"/>
      <c r="C7257" s="40"/>
      <c r="D7257" s="192" t="s">
        <v>15113</v>
      </c>
      <c r="E7257" s="193" t="s">
        <v>15114</v>
      </c>
      <c r="F7257" s="40"/>
      <c r="G7257" s="40"/>
      <c r="H7257" s="40"/>
      <c r="I7257" s="40"/>
      <c r="J7257" s="40"/>
      <c r="K7257" s="40"/>
      <c r="L7257" s="40"/>
      <c r="M7257" s="40"/>
    </row>
    <row r="7258" spans="1:13" ht="15.75" customHeight="1" x14ac:dyDescent="0.15">
      <c r="A7258" s="45"/>
      <c r="B7258" s="35"/>
      <c r="C7258" s="40"/>
      <c r="D7258" s="192" t="s">
        <v>15115</v>
      </c>
      <c r="E7258" s="193" t="s">
        <v>15116</v>
      </c>
      <c r="F7258" s="40"/>
      <c r="G7258" s="40"/>
      <c r="H7258" s="40"/>
      <c r="I7258" s="40"/>
      <c r="J7258" s="40"/>
      <c r="K7258" s="40"/>
      <c r="L7258" s="40"/>
      <c r="M7258" s="40"/>
    </row>
    <row r="7259" spans="1:13" ht="15.75" customHeight="1" x14ac:dyDescent="0.15">
      <c r="A7259" s="45"/>
      <c r="B7259" s="35"/>
      <c r="C7259" s="40"/>
      <c r="D7259" s="192" t="s">
        <v>15117</v>
      </c>
      <c r="E7259" s="193" t="s">
        <v>15118</v>
      </c>
      <c r="F7259" s="40"/>
      <c r="G7259" s="40"/>
      <c r="H7259" s="40"/>
      <c r="I7259" s="40"/>
      <c r="J7259" s="40"/>
      <c r="K7259" s="40"/>
      <c r="L7259" s="40"/>
      <c r="M7259" s="40"/>
    </row>
    <row r="7260" spans="1:13" ht="15.75" customHeight="1" x14ac:dyDescent="0.15">
      <c r="A7260" s="45"/>
      <c r="B7260" s="35"/>
      <c r="C7260" s="40"/>
      <c r="D7260" s="192" t="s">
        <v>15119</v>
      </c>
      <c r="E7260" s="193" t="s">
        <v>15120</v>
      </c>
      <c r="F7260" s="40"/>
      <c r="G7260" s="40"/>
      <c r="H7260" s="40"/>
      <c r="I7260" s="40"/>
      <c r="J7260" s="40"/>
      <c r="K7260" s="40"/>
      <c r="L7260" s="40"/>
      <c r="M7260" s="40"/>
    </row>
    <row r="7261" spans="1:13" ht="15.75" customHeight="1" x14ac:dyDescent="0.15">
      <c r="A7261" s="45"/>
      <c r="B7261" s="35"/>
      <c r="C7261" s="40"/>
      <c r="D7261" s="192" t="s">
        <v>15121</v>
      </c>
      <c r="E7261" s="193" t="s">
        <v>15122</v>
      </c>
      <c r="F7261" s="40"/>
      <c r="G7261" s="40"/>
      <c r="H7261" s="40"/>
      <c r="I7261" s="40"/>
      <c r="J7261" s="40"/>
      <c r="K7261" s="40"/>
      <c r="L7261" s="40"/>
      <c r="M7261" s="40"/>
    </row>
    <row r="7262" spans="1:13" ht="15.75" customHeight="1" x14ac:dyDescent="0.15">
      <c r="A7262" s="45"/>
      <c r="B7262" s="35"/>
      <c r="C7262" s="40"/>
      <c r="D7262" s="192" t="s">
        <v>15123</v>
      </c>
      <c r="E7262" s="193" t="s">
        <v>15124</v>
      </c>
      <c r="F7262" s="40"/>
      <c r="G7262" s="40"/>
      <c r="H7262" s="40"/>
      <c r="I7262" s="40"/>
      <c r="J7262" s="40"/>
      <c r="K7262" s="40"/>
      <c r="L7262" s="40"/>
      <c r="M7262" s="40"/>
    </row>
    <row r="7263" spans="1:13" ht="15.75" customHeight="1" x14ac:dyDescent="0.15">
      <c r="A7263" s="45"/>
      <c r="B7263" s="35"/>
      <c r="C7263" s="40"/>
      <c r="D7263" s="192" t="s">
        <v>15125</v>
      </c>
      <c r="E7263" s="193" t="s">
        <v>15126</v>
      </c>
      <c r="F7263" s="40"/>
      <c r="G7263" s="40"/>
      <c r="H7263" s="40"/>
      <c r="I7263" s="40"/>
      <c r="J7263" s="40"/>
      <c r="K7263" s="40"/>
      <c r="L7263" s="40"/>
      <c r="M7263" s="40"/>
    </row>
    <row r="7264" spans="1:13" ht="15.75" customHeight="1" x14ac:dyDescent="0.15">
      <c r="A7264" s="45"/>
      <c r="B7264" s="35"/>
      <c r="C7264" s="40"/>
      <c r="D7264" s="192" t="s">
        <v>15127</v>
      </c>
      <c r="E7264" s="193" t="s">
        <v>15128</v>
      </c>
      <c r="F7264" s="40"/>
      <c r="G7264" s="40"/>
      <c r="H7264" s="40"/>
      <c r="I7264" s="40"/>
      <c r="J7264" s="40"/>
      <c r="K7264" s="40"/>
      <c r="L7264" s="40"/>
      <c r="M7264" s="40"/>
    </row>
    <row r="7265" spans="1:13" ht="15.75" customHeight="1" x14ac:dyDescent="0.15">
      <c r="A7265" s="45"/>
      <c r="B7265" s="35"/>
      <c r="C7265" s="40"/>
      <c r="D7265" s="192" t="s">
        <v>15129</v>
      </c>
      <c r="E7265" s="193" t="s">
        <v>15130</v>
      </c>
      <c r="F7265" s="40"/>
      <c r="G7265" s="40"/>
      <c r="H7265" s="40"/>
      <c r="I7265" s="40"/>
      <c r="J7265" s="40"/>
      <c r="K7265" s="40"/>
      <c r="L7265" s="40"/>
      <c r="M7265" s="40"/>
    </row>
    <row r="7266" spans="1:13" ht="15.75" customHeight="1" x14ac:dyDescent="0.15">
      <c r="A7266" s="45"/>
      <c r="B7266" s="35"/>
      <c r="C7266" s="40"/>
      <c r="D7266" s="192" t="s">
        <v>15131</v>
      </c>
      <c r="E7266" s="193" t="s">
        <v>15132</v>
      </c>
      <c r="F7266" s="40"/>
      <c r="G7266" s="40"/>
      <c r="H7266" s="40"/>
      <c r="I7266" s="40"/>
      <c r="J7266" s="40"/>
      <c r="K7266" s="40"/>
      <c r="L7266" s="40"/>
      <c r="M7266" s="40"/>
    </row>
    <row r="7267" spans="1:13" ht="15.75" customHeight="1" x14ac:dyDescent="0.15">
      <c r="A7267" s="45"/>
      <c r="B7267" s="35"/>
      <c r="C7267" s="40"/>
      <c r="D7267" s="192" t="s">
        <v>15133</v>
      </c>
      <c r="E7267" s="193" t="s">
        <v>15134</v>
      </c>
      <c r="F7267" s="40"/>
      <c r="G7267" s="40"/>
      <c r="H7267" s="40"/>
      <c r="I7267" s="40"/>
      <c r="J7267" s="40"/>
      <c r="K7267" s="40"/>
      <c r="L7267" s="40"/>
      <c r="M7267" s="40"/>
    </row>
    <row r="7268" spans="1:13" ht="15.75" customHeight="1" x14ac:dyDescent="0.15">
      <c r="A7268" s="45"/>
      <c r="B7268" s="35"/>
      <c r="C7268" s="40"/>
      <c r="D7268" s="192" t="s">
        <v>15135</v>
      </c>
      <c r="E7268" s="193" t="s">
        <v>15136</v>
      </c>
      <c r="F7268" s="40"/>
      <c r="G7268" s="40"/>
      <c r="H7268" s="40"/>
      <c r="I7268" s="40"/>
      <c r="J7268" s="40"/>
      <c r="K7268" s="40"/>
      <c r="L7268" s="40"/>
      <c r="M7268" s="40"/>
    </row>
    <row r="7269" spans="1:13" ht="15.75" customHeight="1" x14ac:dyDescent="0.15">
      <c r="A7269" s="45"/>
      <c r="B7269" s="35"/>
      <c r="C7269" s="40"/>
      <c r="D7269" s="192" t="s">
        <v>15137</v>
      </c>
      <c r="E7269" s="193" t="s">
        <v>15138</v>
      </c>
      <c r="F7269" s="40"/>
      <c r="G7269" s="40"/>
      <c r="H7269" s="40"/>
      <c r="I7269" s="40"/>
      <c r="J7269" s="40"/>
      <c r="K7269" s="40"/>
      <c r="L7269" s="40"/>
      <c r="M7269" s="40"/>
    </row>
    <row r="7270" spans="1:13" ht="15.75" customHeight="1" x14ac:dyDescent="0.15">
      <c r="A7270" s="45"/>
      <c r="B7270" s="35"/>
      <c r="C7270" s="40"/>
      <c r="D7270" s="192" t="s">
        <v>15139</v>
      </c>
      <c r="E7270" s="193" t="s">
        <v>15140</v>
      </c>
      <c r="F7270" s="40"/>
      <c r="G7270" s="40"/>
      <c r="H7270" s="40"/>
      <c r="I7270" s="40"/>
      <c r="J7270" s="40"/>
      <c r="K7270" s="40"/>
      <c r="L7270" s="40"/>
      <c r="M7270" s="40"/>
    </row>
    <row r="7271" spans="1:13" ht="15.75" customHeight="1" x14ac:dyDescent="0.15">
      <c r="A7271" s="45"/>
      <c r="B7271" s="35"/>
      <c r="C7271" s="40"/>
      <c r="D7271" s="192" t="s">
        <v>15141</v>
      </c>
      <c r="E7271" s="193" t="s">
        <v>15142</v>
      </c>
      <c r="F7271" s="40"/>
      <c r="G7271" s="40"/>
      <c r="H7271" s="40"/>
      <c r="I7271" s="40"/>
      <c r="J7271" s="40"/>
      <c r="K7271" s="40"/>
      <c r="L7271" s="40"/>
      <c r="M7271" s="40"/>
    </row>
    <row r="7272" spans="1:13" ht="15.75" customHeight="1" x14ac:dyDescent="0.15">
      <c r="A7272" s="45"/>
      <c r="B7272" s="35"/>
      <c r="C7272" s="40"/>
      <c r="D7272" s="192" t="s">
        <v>15143</v>
      </c>
      <c r="E7272" s="193" t="s">
        <v>15144</v>
      </c>
      <c r="F7272" s="40"/>
      <c r="G7272" s="40"/>
      <c r="H7272" s="40"/>
      <c r="I7272" s="40"/>
      <c r="J7272" s="40"/>
      <c r="K7272" s="40"/>
      <c r="L7272" s="40"/>
      <c r="M7272" s="40"/>
    </row>
    <row r="7273" spans="1:13" ht="15.75" customHeight="1" x14ac:dyDescent="0.15">
      <c r="A7273" s="45"/>
      <c r="B7273" s="35"/>
      <c r="C7273" s="40"/>
      <c r="D7273" s="192" t="s">
        <v>15145</v>
      </c>
      <c r="E7273" s="193" t="s">
        <v>15146</v>
      </c>
      <c r="F7273" s="40"/>
      <c r="G7273" s="40"/>
      <c r="H7273" s="40"/>
      <c r="I7273" s="40"/>
      <c r="J7273" s="40"/>
      <c r="K7273" s="40"/>
      <c r="L7273" s="40"/>
      <c r="M7273" s="40"/>
    </row>
    <row r="7274" spans="1:13" ht="15.75" customHeight="1" x14ac:dyDescent="0.15">
      <c r="A7274" s="45"/>
      <c r="B7274" s="35"/>
      <c r="C7274" s="40"/>
      <c r="D7274" s="192" t="s">
        <v>15147</v>
      </c>
      <c r="E7274" s="193" t="s">
        <v>15148</v>
      </c>
      <c r="F7274" s="40"/>
      <c r="G7274" s="40"/>
      <c r="H7274" s="40"/>
      <c r="I7274" s="40"/>
      <c r="J7274" s="40"/>
      <c r="K7274" s="40"/>
      <c r="L7274" s="40"/>
      <c r="M7274" s="40"/>
    </row>
    <row r="7275" spans="1:13" ht="15.75" customHeight="1" x14ac:dyDescent="0.15">
      <c r="A7275" s="45"/>
      <c r="B7275" s="35"/>
      <c r="C7275" s="40"/>
      <c r="D7275" s="192" t="s">
        <v>15149</v>
      </c>
      <c r="E7275" s="193" t="s">
        <v>15150</v>
      </c>
      <c r="F7275" s="40"/>
      <c r="G7275" s="40"/>
      <c r="H7275" s="40"/>
      <c r="I7275" s="40"/>
      <c r="J7275" s="40"/>
      <c r="K7275" s="40"/>
      <c r="L7275" s="40"/>
      <c r="M7275" s="40"/>
    </row>
    <row r="7276" spans="1:13" ht="15.75" customHeight="1" x14ac:dyDescent="0.15">
      <c r="A7276" s="45"/>
      <c r="B7276" s="35"/>
      <c r="C7276" s="40"/>
      <c r="D7276" s="192" t="s">
        <v>15151</v>
      </c>
      <c r="E7276" s="193" t="s">
        <v>15152</v>
      </c>
      <c r="F7276" s="40"/>
      <c r="G7276" s="40"/>
      <c r="H7276" s="40"/>
      <c r="I7276" s="40"/>
      <c r="J7276" s="40"/>
      <c r="K7276" s="40"/>
      <c r="L7276" s="40"/>
      <c r="M7276" s="40"/>
    </row>
    <row r="7277" spans="1:13" ht="15.75" customHeight="1" x14ac:dyDescent="0.15">
      <c r="A7277" s="45"/>
      <c r="B7277" s="35"/>
      <c r="C7277" s="40"/>
      <c r="D7277" s="192" t="s">
        <v>15153</v>
      </c>
      <c r="E7277" s="193" t="s">
        <v>15154</v>
      </c>
      <c r="F7277" s="40"/>
      <c r="G7277" s="40"/>
      <c r="H7277" s="40"/>
      <c r="I7277" s="40"/>
      <c r="J7277" s="40"/>
      <c r="K7277" s="40"/>
      <c r="L7277" s="40"/>
      <c r="M7277" s="40"/>
    </row>
    <row r="7278" spans="1:13" ht="15.75" customHeight="1" x14ac:dyDescent="0.15">
      <c r="A7278" s="45"/>
      <c r="B7278" s="35"/>
      <c r="C7278" s="40"/>
      <c r="D7278" s="192" t="s">
        <v>15155</v>
      </c>
      <c r="E7278" s="193" t="s">
        <v>15156</v>
      </c>
      <c r="F7278" s="40"/>
      <c r="G7278" s="40"/>
      <c r="H7278" s="40"/>
      <c r="I7278" s="40"/>
      <c r="J7278" s="40"/>
      <c r="K7278" s="40"/>
      <c r="L7278" s="40"/>
      <c r="M7278" s="40"/>
    </row>
    <row r="7279" spans="1:13" ht="15.75" customHeight="1" x14ac:dyDescent="0.15">
      <c r="A7279" s="45"/>
      <c r="B7279" s="35"/>
      <c r="C7279" s="40"/>
      <c r="D7279" s="192" t="s">
        <v>15157</v>
      </c>
      <c r="E7279" s="193" t="s">
        <v>15158</v>
      </c>
      <c r="F7279" s="40"/>
      <c r="G7279" s="40"/>
      <c r="H7279" s="40"/>
      <c r="I7279" s="40"/>
      <c r="J7279" s="40"/>
      <c r="K7279" s="40"/>
      <c r="L7279" s="40"/>
      <c r="M7279" s="40"/>
    </row>
    <row r="7280" spans="1:13" ht="15.75" customHeight="1" x14ac:dyDescent="0.15">
      <c r="A7280" s="45"/>
      <c r="B7280" s="35"/>
      <c r="C7280" s="40"/>
      <c r="D7280" s="192" t="s">
        <v>15159</v>
      </c>
      <c r="E7280" s="193" t="s">
        <v>15160</v>
      </c>
      <c r="F7280" s="40"/>
      <c r="G7280" s="40"/>
      <c r="H7280" s="40"/>
      <c r="I7280" s="40"/>
      <c r="J7280" s="40"/>
      <c r="K7280" s="40"/>
      <c r="L7280" s="40"/>
      <c r="M7280" s="40"/>
    </row>
    <row r="7281" spans="1:13" ht="15.75" customHeight="1" x14ac:dyDescent="0.15">
      <c r="A7281" s="45"/>
      <c r="B7281" s="35"/>
      <c r="C7281" s="40"/>
      <c r="D7281" s="192" t="s">
        <v>15161</v>
      </c>
      <c r="E7281" s="193" t="s">
        <v>15162</v>
      </c>
      <c r="F7281" s="40"/>
      <c r="G7281" s="40"/>
      <c r="H7281" s="40"/>
      <c r="I7281" s="40"/>
      <c r="J7281" s="40"/>
      <c r="K7281" s="40"/>
      <c r="L7281" s="40"/>
      <c r="M7281" s="40"/>
    </row>
    <row r="7282" spans="1:13" ht="15.75" customHeight="1" x14ac:dyDescent="0.15">
      <c r="A7282" s="45"/>
      <c r="B7282" s="35"/>
      <c r="C7282" s="40"/>
      <c r="D7282" s="192" t="s">
        <v>15163</v>
      </c>
      <c r="E7282" s="193" t="s">
        <v>15164</v>
      </c>
      <c r="F7282" s="40"/>
      <c r="G7282" s="40"/>
      <c r="H7282" s="40"/>
      <c r="I7282" s="40"/>
      <c r="J7282" s="40"/>
      <c r="K7282" s="40"/>
      <c r="L7282" s="40"/>
      <c r="M7282" s="40"/>
    </row>
    <row r="7283" spans="1:13" ht="15.75" customHeight="1" x14ac:dyDescent="0.15">
      <c r="A7283" s="45"/>
      <c r="B7283" s="35"/>
      <c r="C7283" s="40"/>
      <c r="D7283" s="192" t="s">
        <v>15165</v>
      </c>
      <c r="E7283" s="193" t="s">
        <v>15166</v>
      </c>
      <c r="F7283" s="40"/>
      <c r="G7283" s="40"/>
      <c r="H7283" s="40"/>
      <c r="I7283" s="40"/>
      <c r="J7283" s="40"/>
      <c r="K7283" s="40"/>
      <c r="L7283" s="40"/>
      <c r="M7283" s="40"/>
    </row>
    <row r="7284" spans="1:13" ht="15.75" customHeight="1" x14ac:dyDescent="0.15">
      <c r="A7284" s="45"/>
      <c r="B7284" s="35"/>
      <c r="C7284" s="40"/>
      <c r="D7284" s="192" t="s">
        <v>15167</v>
      </c>
      <c r="E7284" s="193" t="s">
        <v>15168</v>
      </c>
      <c r="F7284" s="40"/>
      <c r="G7284" s="40"/>
      <c r="H7284" s="40"/>
      <c r="I7284" s="40"/>
      <c r="J7284" s="40"/>
      <c r="K7284" s="40"/>
      <c r="L7284" s="40"/>
      <c r="M7284" s="40"/>
    </row>
    <row r="7285" spans="1:13" ht="15.75" customHeight="1" x14ac:dyDescent="0.15">
      <c r="A7285" s="45"/>
      <c r="B7285" s="35"/>
      <c r="C7285" s="40"/>
      <c r="D7285" s="192" t="s">
        <v>15169</v>
      </c>
      <c r="E7285" s="193" t="s">
        <v>15170</v>
      </c>
      <c r="F7285" s="40"/>
      <c r="G7285" s="40"/>
      <c r="H7285" s="40"/>
      <c r="I7285" s="40"/>
      <c r="J7285" s="40"/>
      <c r="K7285" s="40"/>
      <c r="L7285" s="40"/>
      <c r="M7285" s="40"/>
    </row>
    <row r="7286" spans="1:13" ht="15.75" customHeight="1" x14ac:dyDescent="0.15">
      <c r="A7286" s="45"/>
      <c r="B7286" s="35"/>
      <c r="C7286" s="40"/>
      <c r="D7286" s="192" t="s">
        <v>15171</v>
      </c>
      <c r="E7286" s="193" t="s">
        <v>15172</v>
      </c>
      <c r="F7286" s="40"/>
      <c r="G7286" s="40"/>
      <c r="H7286" s="40"/>
      <c r="I7286" s="40"/>
      <c r="J7286" s="40"/>
      <c r="K7286" s="40"/>
      <c r="L7286" s="40"/>
      <c r="M7286" s="40"/>
    </row>
    <row r="7287" spans="1:13" ht="15.75" customHeight="1" x14ac:dyDescent="0.15">
      <c r="A7287" s="45"/>
      <c r="B7287" s="35"/>
      <c r="C7287" s="40"/>
      <c r="D7287" s="192" t="s">
        <v>15173</v>
      </c>
      <c r="E7287" s="193" t="s">
        <v>15174</v>
      </c>
      <c r="F7287" s="40"/>
      <c r="G7287" s="40"/>
      <c r="H7287" s="40"/>
      <c r="I7287" s="40"/>
      <c r="J7287" s="40"/>
      <c r="K7287" s="40"/>
      <c r="L7287" s="40"/>
      <c r="M7287" s="40"/>
    </row>
    <row r="7288" spans="1:13" ht="15.75" customHeight="1" x14ac:dyDescent="0.15">
      <c r="A7288" s="45"/>
      <c r="B7288" s="35"/>
      <c r="C7288" s="40"/>
      <c r="D7288" s="192" t="s">
        <v>15175</v>
      </c>
      <c r="E7288" s="193" t="s">
        <v>15176</v>
      </c>
      <c r="F7288" s="40"/>
      <c r="G7288" s="40"/>
      <c r="H7288" s="40"/>
      <c r="I7288" s="40"/>
      <c r="J7288" s="40"/>
      <c r="K7288" s="40"/>
      <c r="L7288" s="40"/>
      <c r="M7288" s="40"/>
    </row>
    <row r="7289" spans="1:13" ht="15.75" customHeight="1" x14ac:dyDescent="0.15">
      <c r="A7289" s="45"/>
      <c r="B7289" s="35"/>
      <c r="C7289" s="40"/>
      <c r="D7289" s="192" t="s">
        <v>15177</v>
      </c>
      <c r="E7289" s="193" t="s">
        <v>15178</v>
      </c>
      <c r="F7289" s="40"/>
      <c r="G7289" s="40"/>
      <c r="H7289" s="40"/>
      <c r="I7289" s="40"/>
      <c r="J7289" s="40"/>
      <c r="K7289" s="40"/>
      <c r="L7289" s="40"/>
      <c r="M7289" s="40"/>
    </row>
    <row r="7290" spans="1:13" ht="15.75" customHeight="1" x14ac:dyDescent="0.15">
      <c r="A7290" s="45"/>
      <c r="B7290" s="35"/>
      <c r="C7290" s="40"/>
      <c r="D7290" s="192" t="s">
        <v>15179</v>
      </c>
      <c r="E7290" s="193" t="s">
        <v>15180</v>
      </c>
      <c r="F7290" s="40"/>
      <c r="G7290" s="40"/>
      <c r="H7290" s="40"/>
      <c r="I7290" s="40"/>
      <c r="J7290" s="40"/>
      <c r="K7290" s="40"/>
      <c r="L7290" s="40"/>
      <c r="M7290" s="40"/>
    </row>
    <row r="7291" spans="1:13" ht="15.75" customHeight="1" x14ac:dyDescent="0.15">
      <c r="A7291" s="45"/>
      <c r="B7291" s="35"/>
      <c r="C7291" s="40"/>
      <c r="D7291" s="192" t="s">
        <v>15181</v>
      </c>
      <c r="E7291" s="193" t="s">
        <v>15182</v>
      </c>
      <c r="F7291" s="40"/>
      <c r="G7291" s="40"/>
      <c r="H7291" s="40"/>
      <c r="I7291" s="40"/>
      <c r="J7291" s="40"/>
      <c r="K7291" s="40"/>
      <c r="L7291" s="40"/>
      <c r="M7291" s="40"/>
    </row>
    <row r="7292" spans="1:13" ht="15.75" customHeight="1" x14ac:dyDescent="0.15">
      <c r="A7292" s="45"/>
      <c r="B7292" s="35"/>
      <c r="C7292" s="40"/>
      <c r="D7292" s="192" t="s">
        <v>15183</v>
      </c>
      <c r="E7292" s="193" t="s">
        <v>15184</v>
      </c>
      <c r="F7292" s="40"/>
      <c r="G7292" s="40"/>
      <c r="H7292" s="40"/>
      <c r="I7292" s="40"/>
      <c r="J7292" s="40"/>
      <c r="K7292" s="40"/>
      <c r="L7292" s="40"/>
      <c r="M7292" s="40"/>
    </row>
    <row r="7293" spans="1:13" ht="15.75" customHeight="1" x14ac:dyDescent="0.15">
      <c r="A7293" s="45"/>
      <c r="B7293" s="35"/>
      <c r="C7293" s="40"/>
      <c r="D7293" s="192" t="s">
        <v>15185</v>
      </c>
      <c r="E7293" s="193" t="s">
        <v>15186</v>
      </c>
      <c r="F7293" s="40"/>
      <c r="G7293" s="40"/>
      <c r="H7293" s="40"/>
      <c r="I7293" s="40"/>
      <c r="J7293" s="40"/>
      <c r="K7293" s="40"/>
      <c r="L7293" s="40"/>
      <c r="M7293" s="40"/>
    </row>
    <row r="7294" spans="1:13" ht="15.75" customHeight="1" x14ac:dyDescent="0.15">
      <c r="A7294" s="45"/>
      <c r="B7294" s="35"/>
      <c r="C7294" s="40"/>
      <c r="D7294" s="192" t="s">
        <v>15187</v>
      </c>
      <c r="E7294" s="193" t="s">
        <v>15188</v>
      </c>
      <c r="F7294" s="40"/>
      <c r="G7294" s="40"/>
      <c r="H7294" s="40"/>
      <c r="I7294" s="40"/>
      <c r="J7294" s="40"/>
      <c r="K7294" s="40"/>
      <c r="L7294" s="40"/>
      <c r="M7294" s="40"/>
    </row>
    <row r="7295" spans="1:13" ht="15.75" customHeight="1" x14ac:dyDescent="0.15">
      <c r="A7295" s="45"/>
      <c r="B7295" s="35"/>
      <c r="C7295" s="40"/>
      <c r="D7295" s="192" t="s">
        <v>15189</v>
      </c>
      <c r="E7295" s="193" t="s">
        <v>15190</v>
      </c>
      <c r="F7295" s="40"/>
      <c r="G7295" s="40"/>
      <c r="H7295" s="40"/>
      <c r="I7295" s="40"/>
      <c r="J7295" s="40"/>
      <c r="K7295" s="40"/>
      <c r="L7295" s="40"/>
      <c r="M7295" s="40"/>
    </row>
    <row r="7296" spans="1:13" ht="15.75" customHeight="1" x14ac:dyDescent="0.15">
      <c r="A7296" s="45"/>
      <c r="B7296" s="35"/>
      <c r="C7296" s="40"/>
      <c r="D7296" s="192" t="s">
        <v>15191</v>
      </c>
      <c r="E7296" s="193" t="s">
        <v>15192</v>
      </c>
      <c r="F7296" s="40"/>
      <c r="G7296" s="40"/>
      <c r="H7296" s="40"/>
      <c r="I7296" s="40"/>
      <c r="J7296" s="40"/>
      <c r="K7296" s="40"/>
      <c r="L7296" s="40"/>
      <c r="M7296" s="40"/>
    </row>
    <row r="7297" spans="1:13" ht="15.75" customHeight="1" x14ac:dyDescent="0.15">
      <c r="A7297" s="45"/>
      <c r="B7297" s="35"/>
      <c r="C7297" s="40"/>
      <c r="D7297" s="192" t="s">
        <v>15193</v>
      </c>
      <c r="E7297" s="193" t="s">
        <v>15194</v>
      </c>
      <c r="F7297" s="40"/>
      <c r="G7297" s="40"/>
      <c r="H7297" s="40"/>
      <c r="I7297" s="40"/>
      <c r="J7297" s="40"/>
      <c r="K7297" s="40"/>
      <c r="L7297" s="40"/>
      <c r="M7297" s="40"/>
    </row>
    <row r="7298" spans="1:13" ht="15.75" customHeight="1" x14ac:dyDescent="0.15">
      <c r="A7298" s="45"/>
      <c r="B7298" s="35"/>
      <c r="C7298" s="40"/>
      <c r="D7298" s="192" t="s">
        <v>15195</v>
      </c>
      <c r="E7298" s="193" t="s">
        <v>15196</v>
      </c>
      <c r="F7298" s="40"/>
      <c r="G7298" s="40"/>
      <c r="H7298" s="40"/>
      <c r="I7298" s="40"/>
      <c r="J7298" s="40"/>
      <c r="K7298" s="40"/>
      <c r="L7298" s="40"/>
      <c r="M7298" s="40"/>
    </row>
    <row r="7299" spans="1:13" ht="15.75" customHeight="1" x14ac:dyDescent="0.15">
      <c r="A7299" s="45"/>
      <c r="B7299" s="35"/>
      <c r="C7299" s="40"/>
      <c r="D7299" s="192" t="s">
        <v>15197</v>
      </c>
      <c r="E7299" s="193" t="s">
        <v>15198</v>
      </c>
      <c r="F7299" s="40"/>
      <c r="G7299" s="40"/>
      <c r="H7299" s="40"/>
      <c r="I7299" s="40"/>
      <c r="J7299" s="40"/>
      <c r="K7299" s="40"/>
      <c r="L7299" s="40"/>
      <c r="M7299" s="40"/>
    </row>
    <row r="7300" spans="1:13" ht="15.75" customHeight="1" x14ac:dyDescent="0.15">
      <c r="A7300" s="45"/>
      <c r="B7300" s="35"/>
      <c r="C7300" s="40"/>
      <c r="D7300" s="192" t="s">
        <v>15199</v>
      </c>
      <c r="E7300" s="193" t="s">
        <v>15200</v>
      </c>
      <c r="F7300" s="40"/>
      <c r="G7300" s="40"/>
      <c r="H7300" s="40"/>
      <c r="I7300" s="40"/>
      <c r="J7300" s="40"/>
      <c r="K7300" s="40"/>
      <c r="L7300" s="40"/>
      <c r="M7300" s="40"/>
    </row>
    <row r="7301" spans="1:13" ht="15.75" customHeight="1" x14ac:dyDescent="0.15">
      <c r="A7301" s="45"/>
      <c r="B7301" s="35"/>
      <c r="C7301" s="40"/>
      <c r="D7301" s="192" t="s">
        <v>15201</v>
      </c>
      <c r="E7301" s="193" t="s">
        <v>15202</v>
      </c>
      <c r="F7301" s="40"/>
      <c r="G7301" s="40"/>
      <c r="H7301" s="40"/>
      <c r="I7301" s="40"/>
      <c r="J7301" s="40"/>
      <c r="K7301" s="40"/>
      <c r="L7301" s="40"/>
      <c r="M7301" s="40"/>
    </row>
    <row r="7302" spans="1:13" ht="15.75" customHeight="1" x14ac:dyDescent="0.15">
      <c r="A7302" s="45"/>
      <c r="B7302" s="35"/>
      <c r="C7302" s="40"/>
      <c r="D7302" s="192" t="s">
        <v>15203</v>
      </c>
      <c r="E7302" s="193" t="s">
        <v>15204</v>
      </c>
      <c r="F7302" s="40"/>
      <c r="G7302" s="40"/>
      <c r="H7302" s="40"/>
      <c r="I7302" s="40"/>
      <c r="J7302" s="40"/>
      <c r="K7302" s="40"/>
      <c r="L7302" s="40"/>
      <c r="M7302" s="40"/>
    </row>
    <row r="7303" spans="1:13" ht="15.75" customHeight="1" x14ac:dyDescent="0.15">
      <c r="A7303" s="45"/>
      <c r="B7303" s="35"/>
      <c r="C7303" s="40"/>
      <c r="D7303" s="192" t="s">
        <v>15205</v>
      </c>
      <c r="E7303" s="193" t="s">
        <v>15206</v>
      </c>
      <c r="F7303" s="40"/>
      <c r="G7303" s="40"/>
      <c r="H7303" s="40"/>
      <c r="I7303" s="40"/>
      <c r="J7303" s="40"/>
      <c r="K7303" s="40"/>
      <c r="L7303" s="40"/>
      <c r="M7303" s="40"/>
    </row>
    <row r="7304" spans="1:13" ht="15.75" customHeight="1" x14ac:dyDescent="0.15">
      <c r="A7304" s="45"/>
      <c r="B7304" s="35"/>
      <c r="C7304" s="40"/>
      <c r="D7304" s="192" t="s">
        <v>15207</v>
      </c>
      <c r="E7304" s="193" t="s">
        <v>15208</v>
      </c>
      <c r="F7304" s="40"/>
      <c r="G7304" s="40"/>
      <c r="H7304" s="40"/>
      <c r="I7304" s="40"/>
      <c r="J7304" s="40"/>
      <c r="K7304" s="40"/>
      <c r="L7304" s="40"/>
      <c r="M7304" s="40"/>
    </row>
    <row r="7305" spans="1:13" ht="15.75" customHeight="1" x14ac:dyDescent="0.15">
      <c r="A7305" s="45"/>
      <c r="B7305" s="35"/>
      <c r="C7305" s="40"/>
      <c r="D7305" s="192" t="s">
        <v>15209</v>
      </c>
      <c r="E7305" s="193" t="s">
        <v>15210</v>
      </c>
      <c r="F7305" s="40"/>
      <c r="G7305" s="40"/>
      <c r="H7305" s="40"/>
      <c r="I7305" s="40"/>
      <c r="J7305" s="40"/>
      <c r="K7305" s="40"/>
      <c r="L7305" s="40"/>
      <c r="M7305" s="40"/>
    </row>
    <row r="7306" spans="1:13" ht="15.75" customHeight="1" x14ac:dyDescent="0.15">
      <c r="A7306" s="45"/>
      <c r="B7306" s="35"/>
      <c r="C7306" s="40"/>
      <c r="D7306" s="192" t="s">
        <v>15211</v>
      </c>
      <c r="E7306" s="193" t="s">
        <v>15212</v>
      </c>
      <c r="F7306" s="40"/>
      <c r="G7306" s="40"/>
      <c r="H7306" s="40"/>
      <c r="I7306" s="40"/>
      <c r="J7306" s="40"/>
      <c r="K7306" s="40"/>
      <c r="L7306" s="40"/>
      <c r="M7306" s="40"/>
    </row>
    <row r="7307" spans="1:13" ht="15.75" customHeight="1" x14ac:dyDescent="0.15">
      <c r="A7307" s="45"/>
      <c r="B7307" s="35"/>
      <c r="C7307" s="40"/>
      <c r="D7307" s="192" t="s">
        <v>15213</v>
      </c>
      <c r="E7307" s="193" t="s">
        <v>15214</v>
      </c>
      <c r="F7307" s="40"/>
      <c r="G7307" s="40"/>
      <c r="H7307" s="40"/>
      <c r="I7307" s="40"/>
      <c r="J7307" s="40"/>
      <c r="K7307" s="40"/>
      <c r="L7307" s="40"/>
      <c r="M7307" s="40"/>
    </row>
    <row r="7308" spans="1:13" ht="15.75" customHeight="1" x14ac:dyDescent="0.15">
      <c r="A7308" s="45"/>
      <c r="B7308" s="35"/>
      <c r="C7308" s="40"/>
      <c r="D7308" s="192" t="s">
        <v>15215</v>
      </c>
      <c r="E7308" s="193" t="s">
        <v>15216</v>
      </c>
      <c r="F7308" s="40"/>
      <c r="G7308" s="40"/>
      <c r="H7308" s="40"/>
      <c r="I7308" s="40"/>
      <c r="J7308" s="40"/>
      <c r="K7308" s="40"/>
      <c r="L7308" s="40"/>
      <c r="M7308" s="40"/>
    </row>
    <row r="7309" spans="1:13" ht="15.75" customHeight="1" x14ac:dyDescent="0.15">
      <c r="A7309" s="45"/>
      <c r="B7309" s="35"/>
      <c r="C7309" s="40"/>
      <c r="D7309" s="192" t="s">
        <v>15217</v>
      </c>
      <c r="E7309" s="193" t="s">
        <v>15218</v>
      </c>
      <c r="F7309" s="40"/>
      <c r="G7309" s="40"/>
      <c r="H7309" s="40"/>
      <c r="I7309" s="40"/>
      <c r="J7309" s="40"/>
      <c r="K7309" s="40"/>
      <c r="L7309" s="40"/>
      <c r="M7309" s="40"/>
    </row>
    <row r="7310" spans="1:13" ht="15.75" customHeight="1" x14ac:dyDescent="0.15">
      <c r="A7310" s="45"/>
      <c r="B7310" s="35"/>
      <c r="C7310" s="40"/>
      <c r="D7310" s="192" t="s">
        <v>15219</v>
      </c>
      <c r="E7310" s="193" t="s">
        <v>15220</v>
      </c>
      <c r="F7310" s="40"/>
      <c r="G7310" s="40"/>
      <c r="H7310" s="40"/>
      <c r="I7310" s="40"/>
      <c r="J7310" s="40"/>
      <c r="K7310" s="40"/>
      <c r="L7310" s="40"/>
      <c r="M7310" s="40"/>
    </row>
    <row r="7311" spans="1:13" ht="15.75" customHeight="1" x14ac:dyDescent="0.15">
      <c r="A7311" s="45"/>
      <c r="B7311" s="35"/>
      <c r="C7311" s="40"/>
      <c r="D7311" s="192" t="s">
        <v>15221</v>
      </c>
      <c r="E7311" s="193" t="s">
        <v>15222</v>
      </c>
      <c r="F7311" s="40"/>
      <c r="G7311" s="40"/>
      <c r="H7311" s="40"/>
      <c r="I7311" s="40"/>
      <c r="J7311" s="40"/>
      <c r="K7311" s="40"/>
      <c r="L7311" s="40"/>
      <c r="M7311" s="40"/>
    </row>
    <row r="7312" spans="1:13" ht="15.75" customHeight="1" x14ac:dyDescent="0.15">
      <c r="A7312" s="45"/>
      <c r="B7312" s="35"/>
      <c r="C7312" s="40"/>
      <c r="D7312" s="192" t="s">
        <v>15223</v>
      </c>
      <c r="E7312" s="193" t="s">
        <v>15224</v>
      </c>
      <c r="F7312" s="40"/>
      <c r="G7312" s="40"/>
      <c r="H7312" s="40"/>
      <c r="I7312" s="40"/>
      <c r="J7312" s="40"/>
      <c r="K7312" s="40"/>
      <c r="L7312" s="40"/>
      <c r="M7312" s="40"/>
    </row>
    <row r="7313" spans="1:13" ht="15.75" customHeight="1" x14ac:dyDescent="0.15">
      <c r="A7313" s="45"/>
      <c r="B7313" s="35"/>
      <c r="C7313" s="40"/>
      <c r="D7313" s="192" t="s">
        <v>15225</v>
      </c>
      <c r="E7313" s="193" t="s">
        <v>15226</v>
      </c>
      <c r="F7313" s="40"/>
      <c r="G7313" s="40"/>
      <c r="H7313" s="40"/>
      <c r="I7313" s="40"/>
      <c r="J7313" s="40"/>
      <c r="K7313" s="40"/>
      <c r="L7313" s="40"/>
      <c r="M7313" s="40"/>
    </row>
    <row r="7314" spans="1:13" ht="15.75" customHeight="1" x14ac:dyDescent="0.15">
      <c r="A7314" s="45"/>
      <c r="B7314" s="35"/>
      <c r="C7314" s="40"/>
      <c r="D7314" s="192" t="s">
        <v>15227</v>
      </c>
      <c r="E7314" s="193" t="s">
        <v>15228</v>
      </c>
      <c r="F7314" s="40"/>
      <c r="G7314" s="40"/>
      <c r="H7314" s="40"/>
      <c r="I7314" s="40"/>
      <c r="J7314" s="40"/>
      <c r="K7314" s="40"/>
      <c r="L7314" s="40"/>
      <c r="M7314" s="40"/>
    </row>
    <row r="7315" spans="1:13" ht="15.75" customHeight="1" x14ac:dyDescent="0.15">
      <c r="A7315" s="45"/>
      <c r="B7315" s="35"/>
      <c r="C7315" s="40"/>
      <c r="D7315" s="192" t="s">
        <v>15229</v>
      </c>
      <c r="E7315" s="193" t="s">
        <v>15230</v>
      </c>
      <c r="F7315" s="40"/>
      <c r="G7315" s="40"/>
      <c r="H7315" s="40"/>
      <c r="I7315" s="40"/>
      <c r="J7315" s="40"/>
      <c r="K7315" s="40"/>
      <c r="L7315" s="40"/>
      <c r="M7315" s="40"/>
    </row>
    <row r="7316" spans="1:13" ht="15.75" customHeight="1" x14ac:dyDescent="0.15">
      <c r="A7316" s="45"/>
      <c r="B7316" s="35"/>
      <c r="C7316" s="40"/>
      <c r="D7316" s="192" t="s">
        <v>15231</v>
      </c>
      <c r="E7316" s="193" t="s">
        <v>15232</v>
      </c>
      <c r="F7316" s="40"/>
      <c r="G7316" s="40"/>
      <c r="H7316" s="40"/>
      <c r="I7316" s="40"/>
      <c r="J7316" s="40"/>
      <c r="K7316" s="40"/>
      <c r="L7316" s="40"/>
      <c r="M7316" s="40"/>
    </row>
    <row r="7317" spans="1:13" ht="15.75" customHeight="1" x14ac:dyDescent="0.15">
      <c r="A7317" s="45"/>
      <c r="B7317" s="35"/>
      <c r="C7317" s="40"/>
      <c r="D7317" s="192" t="s">
        <v>15233</v>
      </c>
      <c r="E7317" s="193" t="s">
        <v>15234</v>
      </c>
      <c r="F7317" s="40"/>
      <c r="G7317" s="40"/>
      <c r="H7317" s="40"/>
      <c r="I7317" s="40"/>
      <c r="J7317" s="40"/>
      <c r="K7317" s="40"/>
      <c r="L7317" s="40"/>
      <c r="M7317" s="40"/>
    </row>
    <row r="7318" spans="1:13" ht="15.75" customHeight="1" x14ac:dyDescent="0.15">
      <c r="A7318" s="45"/>
      <c r="B7318" s="35"/>
      <c r="C7318" s="40"/>
      <c r="D7318" s="192" t="s">
        <v>15235</v>
      </c>
      <c r="E7318" s="193" t="s">
        <v>15236</v>
      </c>
      <c r="F7318" s="40"/>
      <c r="G7318" s="40"/>
      <c r="H7318" s="40"/>
      <c r="I7318" s="40"/>
      <c r="J7318" s="40"/>
      <c r="K7318" s="40"/>
      <c r="L7318" s="40"/>
      <c r="M7318" s="40"/>
    </row>
    <row r="7319" spans="1:13" ht="15.75" customHeight="1" x14ac:dyDescent="0.15">
      <c r="A7319" s="45"/>
      <c r="B7319" s="35"/>
      <c r="C7319" s="40"/>
      <c r="D7319" s="192" t="s">
        <v>15237</v>
      </c>
      <c r="E7319" s="193" t="s">
        <v>15238</v>
      </c>
      <c r="F7319" s="40"/>
      <c r="G7319" s="40"/>
      <c r="H7319" s="40"/>
      <c r="I7319" s="40"/>
      <c r="J7319" s="40"/>
      <c r="K7319" s="40"/>
      <c r="L7319" s="40"/>
      <c r="M7319" s="40"/>
    </row>
    <row r="7320" spans="1:13" ht="15.75" customHeight="1" x14ac:dyDescent="0.15">
      <c r="A7320" s="45"/>
      <c r="B7320" s="35"/>
      <c r="C7320" s="40"/>
      <c r="D7320" s="192" t="s">
        <v>15239</v>
      </c>
      <c r="E7320" s="193" t="s">
        <v>15240</v>
      </c>
      <c r="F7320" s="40"/>
      <c r="G7320" s="40"/>
      <c r="H7320" s="40"/>
      <c r="I7320" s="40"/>
      <c r="J7320" s="40"/>
      <c r="K7320" s="40"/>
      <c r="L7320" s="40"/>
      <c r="M7320" s="40"/>
    </row>
    <row r="7321" spans="1:13" ht="15.75" customHeight="1" x14ac:dyDescent="0.15">
      <c r="A7321" s="45"/>
      <c r="B7321" s="35"/>
      <c r="C7321" s="40"/>
      <c r="D7321" s="192" t="s">
        <v>15241</v>
      </c>
      <c r="E7321" s="193" t="s">
        <v>15242</v>
      </c>
      <c r="F7321" s="40"/>
      <c r="G7321" s="40"/>
      <c r="H7321" s="40"/>
      <c r="I7321" s="40"/>
      <c r="J7321" s="40"/>
      <c r="K7321" s="40"/>
      <c r="L7321" s="40"/>
      <c r="M7321" s="40"/>
    </row>
    <row r="7322" spans="1:13" ht="15.75" customHeight="1" x14ac:dyDescent="0.15">
      <c r="A7322" s="45"/>
      <c r="B7322" s="35"/>
      <c r="C7322" s="40"/>
      <c r="D7322" s="192" t="s">
        <v>15243</v>
      </c>
      <c r="E7322" s="193" t="s">
        <v>15244</v>
      </c>
      <c r="F7322" s="40"/>
      <c r="G7322" s="40"/>
      <c r="H7322" s="40"/>
      <c r="I7322" s="40"/>
      <c r="J7322" s="40"/>
      <c r="K7322" s="40"/>
      <c r="L7322" s="40"/>
      <c r="M7322" s="40"/>
    </row>
    <row r="7323" spans="1:13" ht="15.75" customHeight="1" x14ac:dyDescent="0.15">
      <c r="A7323" s="45"/>
      <c r="B7323" s="35"/>
      <c r="C7323" s="40"/>
      <c r="D7323" s="192" t="s">
        <v>15245</v>
      </c>
      <c r="E7323" s="193" t="s">
        <v>15246</v>
      </c>
      <c r="F7323" s="40"/>
      <c r="G7323" s="40"/>
      <c r="H7323" s="40"/>
      <c r="I7323" s="40"/>
      <c r="J7323" s="40"/>
      <c r="K7323" s="40"/>
      <c r="L7323" s="40"/>
      <c r="M7323" s="40"/>
    </row>
    <row r="7324" spans="1:13" ht="15.75" customHeight="1" x14ac:dyDescent="0.15">
      <c r="A7324" s="45"/>
      <c r="B7324" s="35"/>
      <c r="C7324" s="40"/>
      <c r="D7324" s="192" t="s">
        <v>15247</v>
      </c>
      <c r="E7324" s="193" t="s">
        <v>15248</v>
      </c>
      <c r="F7324" s="40"/>
      <c r="G7324" s="40"/>
      <c r="H7324" s="40"/>
      <c r="I7324" s="40"/>
      <c r="J7324" s="40"/>
      <c r="K7324" s="40"/>
      <c r="L7324" s="40"/>
      <c r="M7324" s="40"/>
    </row>
    <row r="7325" spans="1:13" ht="15.75" customHeight="1" x14ac:dyDescent="0.15">
      <c r="A7325" s="45"/>
      <c r="B7325" s="35"/>
      <c r="C7325" s="40"/>
      <c r="D7325" s="192" t="s">
        <v>15249</v>
      </c>
      <c r="E7325" s="193" t="s">
        <v>15250</v>
      </c>
      <c r="F7325" s="40"/>
      <c r="G7325" s="40"/>
      <c r="H7325" s="40"/>
      <c r="I7325" s="40"/>
      <c r="J7325" s="40"/>
      <c r="K7325" s="40"/>
      <c r="L7325" s="40"/>
      <c r="M7325" s="40"/>
    </row>
    <row r="7326" spans="1:13" ht="15.75" customHeight="1" x14ac:dyDescent="0.15">
      <c r="A7326" s="45"/>
      <c r="B7326" s="35"/>
      <c r="C7326" s="40"/>
      <c r="D7326" s="192" t="s">
        <v>15251</v>
      </c>
      <c r="E7326" s="193" t="s">
        <v>15252</v>
      </c>
      <c r="F7326" s="40"/>
      <c r="G7326" s="40"/>
      <c r="H7326" s="40"/>
      <c r="I7326" s="40"/>
      <c r="J7326" s="40"/>
      <c r="K7326" s="40"/>
      <c r="L7326" s="40"/>
      <c r="M7326" s="40"/>
    </row>
    <row r="7327" spans="1:13" ht="15.75" customHeight="1" x14ac:dyDescent="0.15">
      <c r="A7327" s="45"/>
      <c r="B7327" s="35"/>
      <c r="C7327" s="40"/>
      <c r="D7327" s="192" t="s">
        <v>15253</v>
      </c>
      <c r="E7327" s="193" t="s">
        <v>15254</v>
      </c>
      <c r="F7327" s="40"/>
      <c r="G7327" s="40"/>
      <c r="H7327" s="40"/>
      <c r="I7327" s="40"/>
      <c r="J7327" s="40"/>
      <c r="K7327" s="40"/>
      <c r="L7327" s="40"/>
      <c r="M7327" s="40"/>
    </row>
    <row r="7328" spans="1:13" ht="15.75" customHeight="1" x14ac:dyDescent="0.15">
      <c r="A7328" s="45"/>
      <c r="B7328" s="35"/>
      <c r="C7328" s="40"/>
      <c r="D7328" s="192" t="s">
        <v>15255</v>
      </c>
      <c r="E7328" s="193" t="s">
        <v>15256</v>
      </c>
      <c r="F7328" s="40"/>
      <c r="G7328" s="40"/>
      <c r="H7328" s="40"/>
      <c r="I7328" s="40"/>
      <c r="J7328" s="40"/>
      <c r="K7328" s="40"/>
      <c r="L7328" s="40"/>
      <c r="M7328" s="40"/>
    </row>
    <row r="7329" spans="1:13" ht="15.75" customHeight="1" x14ac:dyDescent="0.15">
      <c r="A7329" s="45"/>
      <c r="B7329" s="35"/>
      <c r="C7329" s="40"/>
      <c r="D7329" s="192" t="s">
        <v>15257</v>
      </c>
      <c r="E7329" s="193" t="s">
        <v>15258</v>
      </c>
      <c r="F7329" s="40"/>
      <c r="G7329" s="40"/>
      <c r="H7329" s="40"/>
      <c r="I7329" s="40"/>
      <c r="J7329" s="40"/>
      <c r="K7329" s="40"/>
      <c r="L7329" s="40"/>
      <c r="M7329" s="40"/>
    </row>
    <row r="7330" spans="1:13" ht="15.75" customHeight="1" x14ac:dyDescent="0.15">
      <c r="A7330" s="45"/>
      <c r="B7330" s="35"/>
      <c r="C7330" s="40"/>
      <c r="D7330" s="192" t="s">
        <v>15259</v>
      </c>
      <c r="E7330" s="193" t="s">
        <v>15260</v>
      </c>
      <c r="F7330" s="40"/>
      <c r="G7330" s="40"/>
      <c r="H7330" s="40"/>
      <c r="I7330" s="40"/>
      <c r="J7330" s="40"/>
      <c r="K7330" s="40"/>
      <c r="L7330" s="40"/>
      <c r="M7330" s="40"/>
    </row>
    <row r="7331" spans="1:13" ht="15.75" customHeight="1" x14ac:dyDescent="0.15">
      <c r="A7331" s="45"/>
      <c r="B7331" s="35"/>
      <c r="C7331" s="40"/>
      <c r="D7331" s="192" t="s">
        <v>15261</v>
      </c>
      <c r="E7331" s="193" t="s">
        <v>15262</v>
      </c>
      <c r="F7331" s="40"/>
      <c r="G7331" s="40"/>
      <c r="H7331" s="40"/>
      <c r="I7331" s="40"/>
      <c r="J7331" s="40"/>
      <c r="K7331" s="40"/>
      <c r="L7331" s="40"/>
      <c r="M7331" s="40"/>
    </row>
    <row r="7332" spans="1:13" ht="15.75" customHeight="1" x14ac:dyDescent="0.15">
      <c r="A7332" s="45"/>
      <c r="B7332" s="35"/>
      <c r="C7332" s="40"/>
      <c r="D7332" s="192" t="s">
        <v>15263</v>
      </c>
      <c r="E7332" s="193" t="s">
        <v>15264</v>
      </c>
      <c r="F7332" s="40"/>
      <c r="G7332" s="40"/>
      <c r="H7332" s="40"/>
      <c r="I7332" s="40"/>
      <c r="J7332" s="40"/>
      <c r="K7332" s="40"/>
      <c r="L7332" s="40"/>
      <c r="M7332" s="40"/>
    </row>
    <row r="7333" spans="1:13" ht="15.75" customHeight="1" x14ac:dyDescent="0.15">
      <c r="A7333" s="45"/>
      <c r="B7333" s="35"/>
      <c r="C7333" s="40"/>
      <c r="D7333" s="192" t="s">
        <v>15265</v>
      </c>
      <c r="E7333" s="193" t="s">
        <v>15266</v>
      </c>
      <c r="F7333" s="40"/>
      <c r="G7333" s="40"/>
      <c r="H7333" s="40"/>
      <c r="I7333" s="40"/>
      <c r="J7333" s="40"/>
      <c r="K7333" s="40"/>
      <c r="L7333" s="40"/>
      <c r="M7333" s="40"/>
    </row>
    <row r="7334" spans="1:13" ht="15.75" customHeight="1" x14ac:dyDescent="0.15">
      <c r="A7334" s="45"/>
      <c r="B7334" s="35"/>
      <c r="C7334" s="40"/>
      <c r="D7334" s="192" t="s">
        <v>15267</v>
      </c>
      <c r="E7334" s="193" t="s">
        <v>15268</v>
      </c>
      <c r="F7334" s="40"/>
      <c r="G7334" s="40"/>
      <c r="H7334" s="40"/>
      <c r="I7334" s="40"/>
      <c r="J7334" s="40"/>
      <c r="K7334" s="40"/>
      <c r="L7334" s="40"/>
      <c r="M7334" s="40"/>
    </row>
    <row r="7335" spans="1:13" ht="15.75" customHeight="1" x14ac:dyDescent="0.15">
      <c r="A7335" s="45"/>
      <c r="B7335" s="35"/>
      <c r="C7335" s="40"/>
      <c r="D7335" s="192" t="s">
        <v>15269</v>
      </c>
      <c r="E7335" s="193" t="s">
        <v>15270</v>
      </c>
      <c r="F7335" s="40"/>
      <c r="G7335" s="40"/>
      <c r="H7335" s="40"/>
      <c r="I7335" s="40"/>
      <c r="J7335" s="40"/>
      <c r="K7335" s="40"/>
      <c r="L7335" s="40"/>
      <c r="M7335" s="40"/>
    </row>
    <row r="7336" spans="1:13" ht="15.75" customHeight="1" x14ac:dyDescent="0.15">
      <c r="A7336" s="45"/>
      <c r="B7336" s="35"/>
      <c r="C7336" s="40"/>
      <c r="D7336" s="192" t="s">
        <v>15271</v>
      </c>
      <c r="E7336" s="193" t="s">
        <v>15272</v>
      </c>
      <c r="F7336" s="40"/>
      <c r="G7336" s="40"/>
      <c r="H7336" s="40"/>
      <c r="I7336" s="40"/>
      <c r="J7336" s="40"/>
      <c r="K7336" s="40"/>
      <c r="L7336" s="40"/>
      <c r="M7336" s="40"/>
    </row>
    <row r="7337" spans="1:13" ht="15.75" customHeight="1" x14ac:dyDescent="0.15">
      <c r="A7337" s="45"/>
      <c r="B7337" s="35"/>
      <c r="C7337" s="40"/>
      <c r="D7337" s="192" t="s">
        <v>15273</v>
      </c>
      <c r="E7337" s="193" t="s">
        <v>15274</v>
      </c>
      <c r="F7337" s="40"/>
      <c r="G7337" s="40"/>
      <c r="H7337" s="40"/>
      <c r="I7337" s="40"/>
      <c r="J7337" s="40"/>
      <c r="K7337" s="40"/>
      <c r="L7337" s="40"/>
      <c r="M7337" s="40"/>
    </row>
    <row r="7338" spans="1:13" ht="15.75" customHeight="1" x14ac:dyDescent="0.15">
      <c r="A7338" s="45"/>
      <c r="B7338" s="35"/>
      <c r="C7338" s="40"/>
      <c r="D7338" s="192" t="s">
        <v>15275</v>
      </c>
      <c r="E7338" s="193" t="s">
        <v>15276</v>
      </c>
      <c r="F7338" s="40"/>
      <c r="G7338" s="40"/>
      <c r="H7338" s="40"/>
      <c r="I7338" s="40"/>
      <c r="J7338" s="40"/>
      <c r="K7338" s="40"/>
      <c r="L7338" s="40"/>
      <c r="M7338" s="40"/>
    </row>
    <row r="7339" spans="1:13" ht="15.75" customHeight="1" x14ac:dyDescent="0.15">
      <c r="A7339" s="45"/>
      <c r="B7339" s="35"/>
      <c r="C7339" s="40"/>
      <c r="D7339" s="192" t="s">
        <v>15277</v>
      </c>
      <c r="E7339" s="193" t="s">
        <v>15278</v>
      </c>
      <c r="F7339" s="40"/>
      <c r="G7339" s="40"/>
      <c r="H7339" s="40"/>
      <c r="I7339" s="40"/>
      <c r="J7339" s="40"/>
      <c r="K7339" s="40"/>
      <c r="L7339" s="40"/>
      <c r="M7339" s="40"/>
    </row>
    <row r="7340" spans="1:13" ht="15.75" customHeight="1" x14ac:dyDescent="0.15">
      <c r="A7340" s="45"/>
      <c r="B7340" s="35"/>
      <c r="C7340" s="40"/>
      <c r="D7340" s="192" t="s">
        <v>15279</v>
      </c>
      <c r="E7340" s="193" t="s">
        <v>15280</v>
      </c>
      <c r="F7340" s="40"/>
      <c r="G7340" s="40"/>
      <c r="H7340" s="40"/>
      <c r="I7340" s="40"/>
      <c r="J7340" s="40"/>
      <c r="K7340" s="40"/>
      <c r="L7340" s="40"/>
      <c r="M7340" s="40"/>
    </row>
    <row r="7341" spans="1:13" ht="15.75" customHeight="1" x14ac:dyDescent="0.15">
      <c r="A7341" s="45"/>
      <c r="B7341" s="35"/>
      <c r="C7341" s="40"/>
      <c r="D7341" s="192" t="s">
        <v>15281</v>
      </c>
      <c r="E7341" s="193" t="s">
        <v>15282</v>
      </c>
      <c r="F7341" s="40"/>
      <c r="G7341" s="40"/>
      <c r="H7341" s="40"/>
      <c r="I7341" s="40"/>
      <c r="J7341" s="40"/>
      <c r="K7341" s="40"/>
      <c r="L7341" s="40"/>
      <c r="M7341" s="40"/>
    </row>
    <row r="7342" spans="1:13" ht="15.75" customHeight="1" x14ac:dyDescent="0.15">
      <c r="A7342" s="45"/>
      <c r="B7342" s="35"/>
      <c r="C7342" s="40"/>
      <c r="D7342" s="192" t="s">
        <v>15283</v>
      </c>
      <c r="E7342" s="193" t="s">
        <v>15284</v>
      </c>
      <c r="F7342" s="40"/>
      <c r="G7342" s="40"/>
      <c r="H7342" s="40"/>
      <c r="I7342" s="40"/>
      <c r="J7342" s="40"/>
      <c r="K7342" s="40"/>
      <c r="L7342" s="40"/>
      <c r="M7342" s="40"/>
    </row>
    <row r="7343" spans="1:13" ht="15.75" customHeight="1" x14ac:dyDescent="0.15">
      <c r="A7343" s="45"/>
      <c r="B7343" s="35"/>
      <c r="C7343" s="40"/>
      <c r="D7343" s="192" t="s">
        <v>15285</v>
      </c>
      <c r="E7343" s="193" t="s">
        <v>15286</v>
      </c>
      <c r="F7343" s="40"/>
      <c r="G7343" s="40"/>
      <c r="H7343" s="40"/>
      <c r="I7343" s="40"/>
      <c r="J7343" s="40"/>
      <c r="K7343" s="40"/>
      <c r="L7343" s="40"/>
      <c r="M7343" s="40"/>
    </row>
    <row r="7344" spans="1:13" ht="15.75" customHeight="1" x14ac:dyDescent="0.15">
      <c r="A7344" s="45"/>
      <c r="B7344" s="35"/>
      <c r="C7344" s="40"/>
      <c r="D7344" s="192" t="s">
        <v>15287</v>
      </c>
      <c r="E7344" s="193" t="s">
        <v>15288</v>
      </c>
      <c r="F7344" s="40"/>
      <c r="G7344" s="40"/>
      <c r="H7344" s="40"/>
      <c r="I7344" s="40"/>
      <c r="J7344" s="40"/>
      <c r="K7344" s="40"/>
      <c r="L7344" s="40"/>
      <c r="M7344" s="40"/>
    </row>
    <row r="7345" spans="1:13" ht="15.75" customHeight="1" x14ac:dyDescent="0.15">
      <c r="A7345" s="45"/>
      <c r="B7345" s="35"/>
      <c r="C7345" s="40"/>
      <c r="D7345" s="192" t="s">
        <v>15289</v>
      </c>
      <c r="E7345" s="193" t="s">
        <v>15290</v>
      </c>
      <c r="F7345" s="40"/>
      <c r="G7345" s="40"/>
      <c r="H7345" s="40"/>
      <c r="I7345" s="40"/>
      <c r="J7345" s="40"/>
      <c r="K7345" s="40"/>
      <c r="L7345" s="40"/>
      <c r="M7345" s="40"/>
    </row>
    <row r="7346" spans="1:13" ht="15.75" customHeight="1" x14ac:dyDescent="0.15">
      <c r="A7346" s="45"/>
      <c r="B7346" s="35"/>
      <c r="C7346" s="40"/>
      <c r="D7346" s="192" t="s">
        <v>15291</v>
      </c>
      <c r="E7346" s="193" t="s">
        <v>15292</v>
      </c>
      <c r="F7346" s="40"/>
      <c r="G7346" s="40"/>
      <c r="H7346" s="40"/>
      <c r="I7346" s="40"/>
      <c r="J7346" s="40"/>
      <c r="K7346" s="40"/>
      <c r="L7346" s="40"/>
      <c r="M7346" s="40"/>
    </row>
    <row r="7347" spans="1:13" ht="15.75" customHeight="1" x14ac:dyDescent="0.15">
      <c r="A7347" s="45"/>
      <c r="B7347" s="35"/>
      <c r="C7347" s="40"/>
      <c r="D7347" s="192" t="s">
        <v>15293</v>
      </c>
      <c r="E7347" s="193" t="s">
        <v>15294</v>
      </c>
      <c r="F7347" s="40"/>
      <c r="G7347" s="40"/>
      <c r="H7347" s="40"/>
      <c r="I7347" s="40"/>
      <c r="J7347" s="40"/>
      <c r="K7347" s="40"/>
      <c r="L7347" s="40"/>
      <c r="M7347" s="40"/>
    </row>
    <row r="7348" spans="1:13" ht="15.75" customHeight="1" x14ac:dyDescent="0.15">
      <c r="A7348" s="45"/>
      <c r="B7348" s="35"/>
      <c r="C7348" s="40"/>
      <c r="D7348" s="192" t="s">
        <v>15295</v>
      </c>
      <c r="E7348" s="193" t="s">
        <v>15296</v>
      </c>
      <c r="F7348" s="40"/>
      <c r="G7348" s="40"/>
      <c r="H7348" s="40"/>
      <c r="I7348" s="40"/>
      <c r="J7348" s="40"/>
      <c r="K7348" s="40"/>
      <c r="L7348" s="40"/>
      <c r="M7348" s="40"/>
    </row>
    <row r="7349" spans="1:13" ht="15.75" customHeight="1" x14ac:dyDescent="0.15">
      <c r="A7349" s="45"/>
      <c r="B7349" s="35"/>
      <c r="C7349" s="40"/>
      <c r="D7349" s="192" t="s">
        <v>15297</v>
      </c>
      <c r="E7349" s="193" t="s">
        <v>15298</v>
      </c>
      <c r="F7349" s="40"/>
      <c r="G7349" s="40"/>
      <c r="H7349" s="40"/>
      <c r="I7349" s="40"/>
      <c r="J7349" s="40"/>
      <c r="K7349" s="40"/>
      <c r="L7349" s="40"/>
      <c r="M7349" s="40"/>
    </row>
    <row r="7350" spans="1:13" ht="15.75" customHeight="1" x14ac:dyDescent="0.15">
      <c r="A7350" s="45"/>
      <c r="B7350" s="35"/>
      <c r="C7350" s="40"/>
      <c r="D7350" s="192" t="s">
        <v>15299</v>
      </c>
      <c r="E7350" s="193" t="s">
        <v>15300</v>
      </c>
      <c r="F7350" s="40"/>
      <c r="G7350" s="40"/>
      <c r="H7350" s="40"/>
      <c r="I7350" s="40"/>
      <c r="J7350" s="40"/>
      <c r="K7350" s="40"/>
      <c r="L7350" s="40"/>
      <c r="M7350" s="40"/>
    </row>
    <row r="7351" spans="1:13" ht="15.75" customHeight="1" x14ac:dyDescent="0.15">
      <c r="A7351" s="45"/>
      <c r="B7351" s="35"/>
      <c r="C7351" s="40"/>
      <c r="D7351" s="192" t="s">
        <v>15301</v>
      </c>
      <c r="E7351" s="193" t="s">
        <v>15302</v>
      </c>
      <c r="F7351" s="40"/>
      <c r="G7351" s="40"/>
      <c r="H7351" s="40"/>
      <c r="I7351" s="40"/>
      <c r="J7351" s="40"/>
      <c r="K7351" s="40"/>
      <c r="L7351" s="40"/>
      <c r="M7351" s="40"/>
    </row>
    <row r="7352" spans="1:13" ht="15.75" customHeight="1" x14ac:dyDescent="0.15">
      <c r="A7352" s="45"/>
      <c r="B7352" s="35"/>
      <c r="C7352" s="40"/>
      <c r="D7352" s="192" t="s">
        <v>15303</v>
      </c>
      <c r="E7352" s="193" t="s">
        <v>15304</v>
      </c>
      <c r="F7352" s="40"/>
      <c r="G7352" s="40"/>
      <c r="H7352" s="40"/>
      <c r="I7352" s="40"/>
      <c r="J7352" s="40"/>
      <c r="K7352" s="40"/>
      <c r="L7352" s="40"/>
      <c r="M7352" s="40"/>
    </row>
    <row r="7353" spans="1:13" ht="15.75" customHeight="1" x14ac:dyDescent="0.15">
      <c r="A7353" s="45"/>
      <c r="B7353" s="35"/>
      <c r="C7353" s="40"/>
      <c r="D7353" s="192" t="s">
        <v>15305</v>
      </c>
      <c r="E7353" s="193" t="s">
        <v>15306</v>
      </c>
      <c r="F7353" s="40"/>
      <c r="G7353" s="40"/>
      <c r="H7353" s="40"/>
      <c r="I7353" s="40"/>
      <c r="J7353" s="40"/>
      <c r="K7353" s="40"/>
      <c r="L7353" s="40"/>
      <c r="M7353" s="40"/>
    </row>
    <row r="7354" spans="1:13" ht="15.75" customHeight="1" x14ac:dyDescent="0.15">
      <c r="A7354" s="45"/>
      <c r="B7354" s="35"/>
      <c r="C7354" s="40"/>
      <c r="D7354" s="192" t="s">
        <v>15307</v>
      </c>
      <c r="E7354" s="193" t="s">
        <v>15308</v>
      </c>
      <c r="F7354" s="40"/>
      <c r="G7354" s="40"/>
      <c r="H7354" s="40"/>
      <c r="I7354" s="40"/>
      <c r="J7354" s="40"/>
      <c r="K7354" s="40"/>
      <c r="L7354" s="40"/>
      <c r="M7354" s="40"/>
    </row>
    <row r="7355" spans="1:13" ht="15.75" customHeight="1" x14ac:dyDescent="0.15">
      <c r="A7355" s="45"/>
      <c r="B7355" s="35"/>
      <c r="C7355" s="40"/>
      <c r="D7355" s="192" t="s">
        <v>15309</v>
      </c>
      <c r="E7355" s="193" t="s">
        <v>15310</v>
      </c>
      <c r="F7355" s="40"/>
      <c r="G7355" s="40"/>
      <c r="H7355" s="40"/>
      <c r="I7355" s="40"/>
      <c r="J7355" s="40"/>
      <c r="K7355" s="40"/>
      <c r="L7355" s="40"/>
      <c r="M7355" s="40"/>
    </row>
    <row r="7356" spans="1:13" ht="15.75" customHeight="1" x14ac:dyDescent="0.15">
      <c r="A7356" s="45"/>
      <c r="B7356" s="35"/>
      <c r="C7356" s="40"/>
      <c r="D7356" s="192" t="s">
        <v>15311</v>
      </c>
      <c r="E7356" s="193" t="s">
        <v>15312</v>
      </c>
      <c r="F7356" s="40"/>
      <c r="G7356" s="40"/>
      <c r="H7356" s="40"/>
      <c r="I7356" s="40"/>
      <c r="J7356" s="40"/>
      <c r="K7356" s="40"/>
      <c r="L7356" s="40"/>
      <c r="M7356" s="40"/>
    </row>
    <row r="7357" spans="1:13" ht="15.75" customHeight="1" x14ac:dyDescent="0.15">
      <c r="A7357" s="45"/>
      <c r="B7357" s="35"/>
      <c r="C7357" s="40"/>
      <c r="D7357" s="192" t="s">
        <v>15313</v>
      </c>
      <c r="E7357" s="193" t="s">
        <v>15314</v>
      </c>
      <c r="F7357" s="40"/>
      <c r="G7357" s="40"/>
      <c r="H7357" s="40"/>
      <c r="I7357" s="40"/>
      <c r="J7357" s="40"/>
      <c r="K7357" s="40"/>
      <c r="L7357" s="40"/>
      <c r="M7357" s="40"/>
    </row>
    <row r="7358" spans="1:13" ht="15.75" customHeight="1" x14ac:dyDescent="0.15">
      <c r="A7358" s="45"/>
      <c r="B7358" s="35"/>
      <c r="C7358" s="40"/>
      <c r="D7358" s="192" t="s">
        <v>15315</v>
      </c>
      <c r="E7358" s="193" t="s">
        <v>15316</v>
      </c>
      <c r="F7358" s="40"/>
      <c r="G7358" s="40"/>
      <c r="H7358" s="40"/>
      <c r="I7358" s="40"/>
      <c r="J7358" s="40"/>
      <c r="K7358" s="40"/>
      <c r="L7358" s="40"/>
      <c r="M7358" s="40"/>
    </row>
    <row r="7359" spans="1:13" ht="15.75" customHeight="1" x14ac:dyDescent="0.15">
      <c r="A7359" s="45"/>
      <c r="B7359" s="35"/>
      <c r="C7359" s="40"/>
      <c r="D7359" s="192" t="s">
        <v>15317</v>
      </c>
      <c r="E7359" s="193" t="s">
        <v>15318</v>
      </c>
      <c r="F7359" s="40"/>
      <c r="G7359" s="40"/>
      <c r="H7359" s="40"/>
      <c r="I7359" s="40"/>
      <c r="J7359" s="40"/>
      <c r="K7359" s="40"/>
      <c r="L7359" s="40"/>
      <c r="M7359" s="40"/>
    </row>
    <row r="7360" spans="1:13" ht="15.75" customHeight="1" x14ac:dyDescent="0.15">
      <c r="A7360" s="45"/>
      <c r="B7360" s="35"/>
      <c r="C7360" s="40"/>
      <c r="D7360" s="192" t="s">
        <v>15319</v>
      </c>
      <c r="E7360" s="193" t="s">
        <v>15320</v>
      </c>
      <c r="F7360" s="40"/>
      <c r="G7360" s="40"/>
      <c r="H7360" s="40"/>
      <c r="I7360" s="40"/>
      <c r="J7360" s="40"/>
      <c r="K7360" s="40"/>
      <c r="L7360" s="40"/>
      <c r="M7360" s="40"/>
    </row>
    <row r="7361" spans="1:13" ht="15.75" customHeight="1" x14ac:dyDescent="0.15">
      <c r="A7361" s="45"/>
      <c r="B7361" s="35"/>
      <c r="C7361" s="40"/>
      <c r="D7361" s="192" t="s">
        <v>15321</v>
      </c>
      <c r="E7361" s="193" t="s">
        <v>15322</v>
      </c>
      <c r="F7361" s="40"/>
      <c r="G7361" s="40"/>
      <c r="H7361" s="40"/>
      <c r="I7361" s="40"/>
      <c r="J7361" s="40"/>
      <c r="K7361" s="40"/>
      <c r="L7361" s="40"/>
      <c r="M7361" s="40"/>
    </row>
    <row r="7362" spans="1:13" ht="15.75" customHeight="1" x14ac:dyDescent="0.15">
      <c r="A7362" s="45"/>
      <c r="B7362" s="35"/>
      <c r="C7362" s="40"/>
      <c r="D7362" s="192" t="s">
        <v>15323</v>
      </c>
      <c r="E7362" s="193" t="s">
        <v>15324</v>
      </c>
      <c r="F7362" s="40"/>
      <c r="G7362" s="40"/>
      <c r="H7362" s="40"/>
      <c r="I7362" s="40"/>
      <c r="J7362" s="40"/>
      <c r="K7362" s="40"/>
      <c r="L7362" s="40"/>
      <c r="M7362" s="40"/>
    </row>
    <row r="7363" spans="1:13" ht="15.75" customHeight="1" x14ac:dyDescent="0.15">
      <c r="A7363" s="45"/>
      <c r="B7363" s="35"/>
      <c r="C7363" s="40"/>
      <c r="D7363" s="192" t="s">
        <v>15325</v>
      </c>
      <c r="E7363" s="193" t="s">
        <v>15326</v>
      </c>
      <c r="F7363" s="40"/>
      <c r="G7363" s="40"/>
      <c r="H7363" s="40"/>
      <c r="I7363" s="40"/>
      <c r="J7363" s="40"/>
      <c r="K7363" s="40"/>
      <c r="L7363" s="40"/>
      <c r="M7363" s="40"/>
    </row>
    <row r="7364" spans="1:13" ht="15.75" customHeight="1" x14ac:dyDescent="0.15">
      <c r="A7364" s="45"/>
      <c r="B7364" s="35"/>
      <c r="C7364" s="40"/>
      <c r="D7364" s="192" t="s">
        <v>15327</v>
      </c>
      <c r="E7364" s="193" t="s">
        <v>15328</v>
      </c>
      <c r="F7364" s="40"/>
      <c r="G7364" s="40"/>
      <c r="H7364" s="40"/>
      <c r="I7364" s="40"/>
      <c r="J7364" s="40"/>
      <c r="K7364" s="40"/>
      <c r="L7364" s="40"/>
      <c r="M7364" s="40"/>
    </row>
    <row r="7365" spans="1:13" ht="15.75" customHeight="1" x14ac:dyDescent="0.15">
      <c r="A7365" s="45"/>
      <c r="B7365" s="35"/>
      <c r="C7365" s="40"/>
      <c r="D7365" s="192" t="s">
        <v>15329</v>
      </c>
      <c r="E7365" s="193" t="s">
        <v>15330</v>
      </c>
      <c r="F7365" s="40"/>
      <c r="G7365" s="40"/>
      <c r="H7365" s="40"/>
      <c r="I7365" s="40"/>
      <c r="J7365" s="40"/>
      <c r="K7365" s="40"/>
      <c r="L7365" s="40"/>
      <c r="M7365" s="40"/>
    </row>
    <row r="7366" spans="1:13" ht="15.75" customHeight="1" x14ac:dyDescent="0.15">
      <c r="A7366" s="45"/>
      <c r="B7366" s="35"/>
      <c r="C7366" s="40"/>
      <c r="D7366" s="192" t="s">
        <v>15331</v>
      </c>
      <c r="E7366" s="193" t="s">
        <v>15332</v>
      </c>
      <c r="F7366" s="40"/>
      <c r="G7366" s="40"/>
      <c r="H7366" s="40"/>
      <c r="I7366" s="40"/>
      <c r="J7366" s="40"/>
      <c r="K7366" s="40"/>
      <c r="L7366" s="40"/>
      <c r="M7366" s="40"/>
    </row>
    <row r="7367" spans="1:13" ht="15.75" customHeight="1" x14ac:dyDescent="0.15">
      <c r="A7367" s="45"/>
      <c r="B7367" s="35"/>
      <c r="C7367" s="40"/>
      <c r="D7367" s="192" t="s">
        <v>15333</v>
      </c>
      <c r="E7367" s="193" t="s">
        <v>15334</v>
      </c>
      <c r="F7367" s="40"/>
      <c r="G7367" s="40"/>
      <c r="H7367" s="40"/>
      <c r="I7367" s="40"/>
      <c r="J7367" s="40"/>
      <c r="K7367" s="40"/>
      <c r="L7367" s="40"/>
      <c r="M7367" s="40"/>
    </row>
    <row r="7368" spans="1:13" ht="15.75" customHeight="1" x14ac:dyDescent="0.15">
      <c r="A7368" s="45"/>
      <c r="B7368" s="35"/>
      <c r="C7368" s="40"/>
      <c r="D7368" s="192" t="s">
        <v>15335</v>
      </c>
      <c r="E7368" s="193" t="s">
        <v>15336</v>
      </c>
      <c r="F7368" s="40"/>
      <c r="G7368" s="40"/>
      <c r="H7368" s="40"/>
      <c r="I7368" s="40"/>
      <c r="J7368" s="40"/>
      <c r="K7368" s="40"/>
      <c r="L7368" s="40"/>
      <c r="M7368" s="40"/>
    </row>
    <row r="7369" spans="1:13" ht="15.75" customHeight="1" x14ac:dyDescent="0.15">
      <c r="A7369" s="45"/>
      <c r="B7369" s="35"/>
      <c r="C7369" s="40"/>
      <c r="D7369" s="192" t="s">
        <v>15337</v>
      </c>
      <c r="E7369" s="193" t="s">
        <v>15338</v>
      </c>
      <c r="F7369" s="40"/>
      <c r="G7369" s="40"/>
      <c r="H7369" s="40"/>
      <c r="I7369" s="40"/>
      <c r="J7369" s="40"/>
      <c r="K7369" s="40"/>
      <c r="L7369" s="40"/>
      <c r="M7369" s="40"/>
    </row>
    <row r="7370" spans="1:13" ht="15.75" customHeight="1" x14ac:dyDescent="0.15">
      <c r="A7370" s="45"/>
      <c r="B7370" s="35"/>
      <c r="C7370" s="40"/>
      <c r="D7370" s="192" t="s">
        <v>15339</v>
      </c>
      <c r="E7370" s="193" t="s">
        <v>15340</v>
      </c>
      <c r="F7370" s="40"/>
      <c r="G7370" s="40"/>
      <c r="H7370" s="40"/>
      <c r="I7370" s="40"/>
      <c r="J7370" s="40"/>
      <c r="K7370" s="40"/>
      <c r="L7370" s="40"/>
      <c r="M7370" s="40"/>
    </row>
    <row r="7371" spans="1:13" ht="15.75" customHeight="1" x14ac:dyDescent="0.15">
      <c r="A7371" s="45"/>
      <c r="B7371" s="35"/>
      <c r="C7371" s="40"/>
      <c r="D7371" s="192" t="s">
        <v>15341</v>
      </c>
      <c r="E7371" s="193" t="s">
        <v>15342</v>
      </c>
      <c r="F7371" s="40"/>
      <c r="G7371" s="40"/>
      <c r="H7371" s="40"/>
      <c r="I7371" s="40"/>
      <c r="J7371" s="40"/>
      <c r="K7371" s="40"/>
      <c r="L7371" s="40"/>
      <c r="M7371" s="40"/>
    </row>
    <row r="7372" spans="1:13" ht="15.75" customHeight="1" x14ac:dyDescent="0.15">
      <c r="A7372" s="45"/>
      <c r="B7372" s="35"/>
      <c r="C7372" s="40"/>
      <c r="D7372" s="192" t="s">
        <v>15343</v>
      </c>
      <c r="E7372" s="193" t="s">
        <v>15344</v>
      </c>
      <c r="F7372" s="40"/>
      <c r="G7372" s="40"/>
      <c r="H7372" s="40"/>
      <c r="I7372" s="40"/>
      <c r="J7372" s="40"/>
      <c r="K7372" s="40"/>
      <c r="L7372" s="40"/>
      <c r="M7372" s="40"/>
    </row>
    <row r="7373" spans="1:13" ht="15.75" customHeight="1" x14ac:dyDescent="0.15">
      <c r="A7373" s="45"/>
      <c r="B7373" s="35"/>
      <c r="C7373" s="40"/>
      <c r="D7373" s="192" t="s">
        <v>15345</v>
      </c>
      <c r="E7373" s="193" t="s">
        <v>15346</v>
      </c>
      <c r="F7373" s="40"/>
      <c r="G7373" s="40"/>
      <c r="H7373" s="40"/>
      <c r="I7373" s="40"/>
      <c r="J7373" s="40"/>
      <c r="K7373" s="40"/>
      <c r="L7373" s="40"/>
      <c r="M7373" s="40"/>
    </row>
    <row r="7374" spans="1:13" ht="15.75" customHeight="1" x14ac:dyDescent="0.15">
      <c r="A7374" s="45"/>
      <c r="B7374" s="35"/>
      <c r="C7374" s="40"/>
      <c r="D7374" s="192" t="s">
        <v>15347</v>
      </c>
      <c r="E7374" s="193" t="s">
        <v>15348</v>
      </c>
      <c r="F7374" s="40"/>
      <c r="G7374" s="40"/>
      <c r="H7374" s="40"/>
      <c r="I7374" s="40"/>
      <c r="J7374" s="40"/>
      <c r="K7374" s="40"/>
      <c r="L7374" s="40"/>
      <c r="M7374" s="40"/>
    </row>
    <row r="7375" spans="1:13" ht="15.75" customHeight="1" x14ac:dyDescent="0.15">
      <c r="A7375" s="45"/>
      <c r="B7375" s="35"/>
      <c r="C7375" s="40"/>
      <c r="D7375" s="192" t="s">
        <v>15349</v>
      </c>
      <c r="E7375" s="193" t="s">
        <v>15350</v>
      </c>
      <c r="F7375" s="40"/>
      <c r="G7375" s="40"/>
      <c r="H7375" s="40"/>
      <c r="I7375" s="40"/>
      <c r="J7375" s="40"/>
      <c r="K7375" s="40"/>
      <c r="L7375" s="40"/>
      <c r="M7375" s="40"/>
    </row>
    <row r="7376" spans="1:13" ht="15.75" customHeight="1" x14ac:dyDescent="0.15">
      <c r="A7376" s="45"/>
      <c r="B7376" s="35"/>
      <c r="C7376" s="40"/>
      <c r="D7376" s="192" t="s">
        <v>15351</v>
      </c>
      <c r="E7376" s="193" t="s">
        <v>15352</v>
      </c>
      <c r="F7376" s="40"/>
      <c r="G7376" s="40"/>
      <c r="H7376" s="40"/>
      <c r="I7376" s="40"/>
      <c r="J7376" s="40"/>
      <c r="K7376" s="40"/>
      <c r="L7376" s="40"/>
      <c r="M7376" s="40"/>
    </row>
    <row r="7377" spans="1:13" ht="15.75" customHeight="1" x14ac:dyDescent="0.15">
      <c r="A7377" s="45"/>
      <c r="B7377" s="35"/>
      <c r="C7377" s="40"/>
      <c r="D7377" s="192" t="s">
        <v>15353</v>
      </c>
      <c r="E7377" s="193" t="s">
        <v>15354</v>
      </c>
      <c r="F7377" s="40"/>
      <c r="G7377" s="40"/>
      <c r="H7377" s="40"/>
      <c r="I7377" s="40"/>
      <c r="J7377" s="40"/>
      <c r="K7377" s="40"/>
      <c r="L7377" s="40"/>
      <c r="M7377" s="40"/>
    </row>
    <row r="7378" spans="1:13" ht="15.75" customHeight="1" x14ac:dyDescent="0.15">
      <c r="A7378" s="45"/>
      <c r="B7378" s="35"/>
      <c r="C7378" s="40"/>
      <c r="D7378" s="192" t="s">
        <v>15355</v>
      </c>
      <c r="E7378" s="193" t="s">
        <v>15356</v>
      </c>
      <c r="F7378" s="40"/>
      <c r="G7378" s="40"/>
      <c r="H7378" s="40"/>
      <c r="I7378" s="40"/>
      <c r="J7378" s="40"/>
      <c r="K7378" s="40"/>
      <c r="L7378" s="40"/>
      <c r="M7378" s="40"/>
    </row>
    <row r="7379" spans="1:13" ht="15.75" customHeight="1" x14ac:dyDescent="0.15">
      <c r="A7379" s="45"/>
      <c r="B7379" s="35"/>
      <c r="C7379" s="40"/>
      <c r="D7379" s="192" t="s">
        <v>15357</v>
      </c>
      <c r="E7379" s="193" t="s">
        <v>15358</v>
      </c>
      <c r="F7379" s="40"/>
      <c r="G7379" s="40"/>
      <c r="H7379" s="40"/>
      <c r="I7379" s="40"/>
      <c r="J7379" s="40"/>
      <c r="K7379" s="40"/>
      <c r="L7379" s="40"/>
      <c r="M7379" s="40"/>
    </row>
    <row r="7380" spans="1:13" ht="15.75" customHeight="1" x14ac:dyDescent="0.15">
      <c r="A7380" s="45"/>
      <c r="B7380" s="35"/>
      <c r="C7380" s="40"/>
      <c r="D7380" s="192" t="s">
        <v>15359</v>
      </c>
      <c r="E7380" s="193" t="s">
        <v>15360</v>
      </c>
      <c r="F7380" s="40"/>
      <c r="G7380" s="40"/>
      <c r="H7380" s="40"/>
      <c r="I7380" s="40"/>
      <c r="J7380" s="40"/>
      <c r="K7380" s="40"/>
      <c r="L7380" s="40"/>
      <c r="M7380" s="40"/>
    </row>
    <row r="7381" spans="1:13" ht="15.75" customHeight="1" x14ac:dyDescent="0.15">
      <c r="A7381" s="45"/>
      <c r="B7381" s="35"/>
      <c r="C7381" s="40"/>
      <c r="D7381" s="192" t="s">
        <v>15361</v>
      </c>
      <c r="E7381" s="193" t="s">
        <v>15362</v>
      </c>
      <c r="F7381" s="40"/>
      <c r="G7381" s="40"/>
      <c r="H7381" s="40"/>
      <c r="I7381" s="40"/>
      <c r="J7381" s="40"/>
      <c r="K7381" s="40"/>
      <c r="L7381" s="40"/>
      <c r="M7381" s="40"/>
    </row>
    <row r="7382" spans="1:13" ht="15.75" customHeight="1" x14ac:dyDescent="0.15">
      <c r="A7382" s="45"/>
      <c r="B7382" s="35"/>
      <c r="C7382" s="40"/>
      <c r="D7382" s="192" t="s">
        <v>15363</v>
      </c>
      <c r="E7382" s="193" t="s">
        <v>15364</v>
      </c>
      <c r="F7382" s="40"/>
      <c r="G7382" s="40"/>
      <c r="H7382" s="40"/>
      <c r="I7382" s="40"/>
      <c r="J7382" s="40"/>
      <c r="K7382" s="40"/>
      <c r="L7382" s="40"/>
      <c r="M7382" s="40"/>
    </row>
    <row r="7383" spans="1:13" ht="15.75" customHeight="1" x14ac:dyDescent="0.15">
      <c r="A7383" s="45"/>
      <c r="B7383" s="35"/>
      <c r="C7383" s="40"/>
      <c r="D7383" s="192" t="s">
        <v>15365</v>
      </c>
      <c r="E7383" s="193" t="s">
        <v>15366</v>
      </c>
      <c r="F7383" s="40"/>
      <c r="G7383" s="40"/>
      <c r="H7383" s="40"/>
      <c r="I7383" s="40"/>
      <c r="J7383" s="40"/>
      <c r="K7383" s="40"/>
      <c r="L7383" s="40"/>
      <c r="M7383" s="40"/>
    </row>
    <row r="7384" spans="1:13" ht="15.75" customHeight="1" x14ac:dyDescent="0.15">
      <c r="A7384" s="45"/>
      <c r="B7384" s="35"/>
      <c r="C7384" s="40"/>
      <c r="D7384" s="192" t="s">
        <v>15367</v>
      </c>
      <c r="E7384" s="193" t="s">
        <v>15368</v>
      </c>
      <c r="F7384" s="40"/>
      <c r="G7384" s="40"/>
      <c r="H7384" s="40"/>
      <c r="I7384" s="40"/>
      <c r="J7384" s="40"/>
      <c r="K7384" s="40"/>
      <c r="L7384" s="40"/>
      <c r="M7384" s="40"/>
    </row>
    <row r="7385" spans="1:13" ht="15.75" customHeight="1" x14ac:dyDescent="0.15">
      <c r="A7385" s="45"/>
      <c r="B7385" s="35"/>
      <c r="C7385" s="40"/>
      <c r="D7385" s="192" t="s">
        <v>15369</v>
      </c>
      <c r="E7385" s="193" t="s">
        <v>15370</v>
      </c>
      <c r="F7385" s="40"/>
      <c r="G7385" s="40"/>
      <c r="H7385" s="40"/>
      <c r="I7385" s="40"/>
      <c r="J7385" s="40"/>
      <c r="K7385" s="40"/>
      <c r="L7385" s="40"/>
      <c r="M7385" s="40"/>
    </row>
    <row r="7386" spans="1:13" ht="15.75" customHeight="1" x14ac:dyDescent="0.15">
      <c r="A7386" s="45"/>
      <c r="B7386" s="35"/>
      <c r="C7386" s="40"/>
      <c r="D7386" s="192" t="s">
        <v>15371</v>
      </c>
      <c r="E7386" s="193" t="s">
        <v>15372</v>
      </c>
      <c r="F7386" s="40"/>
      <c r="G7386" s="40"/>
      <c r="H7386" s="40"/>
      <c r="I7386" s="40"/>
      <c r="J7386" s="40"/>
      <c r="K7386" s="40"/>
      <c r="L7386" s="40"/>
      <c r="M7386" s="40"/>
    </row>
    <row r="7387" spans="1:13" ht="15.75" customHeight="1" x14ac:dyDescent="0.15">
      <c r="A7387" s="45"/>
      <c r="B7387" s="35"/>
      <c r="C7387" s="40"/>
      <c r="D7387" s="192" t="s">
        <v>15373</v>
      </c>
      <c r="E7387" s="193" t="s">
        <v>15374</v>
      </c>
      <c r="F7387" s="40"/>
      <c r="G7387" s="40"/>
      <c r="H7387" s="40"/>
      <c r="I7387" s="40"/>
      <c r="J7387" s="40"/>
      <c r="K7387" s="40"/>
      <c r="L7387" s="40"/>
      <c r="M7387" s="40"/>
    </row>
    <row r="7388" spans="1:13" ht="15.75" customHeight="1" x14ac:dyDescent="0.15">
      <c r="A7388" s="45"/>
      <c r="B7388" s="35"/>
      <c r="C7388" s="40"/>
      <c r="D7388" s="192" t="s">
        <v>15375</v>
      </c>
      <c r="E7388" s="193" t="s">
        <v>15376</v>
      </c>
      <c r="F7388" s="40"/>
      <c r="G7388" s="40"/>
      <c r="H7388" s="40"/>
      <c r="I7388" s="40"/>
      <c r="J7388" s="40"/>
      <c r="K7388" s="40"/>
      <c r="L7388" s="40"/>
      <c r="M7388" s="40"/>
    </row>
    <row r="7389" spans="1:13" ht="15.75" customHeight="1" x14ac:dyDescent="0.15">
      <c r="A7389" s="45"/>
      <c r="B7389" s="35"/>
      <c r="C7389" s="40"/>
      <c r="D7389" s="192" t="s">
        <v>15377</v>
      </c>
      <c r="E7389" s="193" t="s">
        <v>15378</v>
      </c>
      <c r="F7389" s="40"/>
      <c r="G7389" s="40"/>
      <c r="H7389" s="40"/>
      <c r="I7389" s="40"/>
      <c r="J7389" s="40"/>
      <c r="K7389" s="40"/>
      <c r="L7389" s="40"/>
      <c r="M7389" s="40"/>
    </row>
    <row r="7390" spans="1:13" ht="15.75" customHeight="1" x14ac:dyDescent="0.15">
      <c r="A7390" s="45"/>
      <c r="B7390" s="35"/>
      <c r="C7390" s="40"/>
      <c r="D7390" s="192" t="s">
        <v>15379</v>
      </c>
      <c r="E7390" s="193" t="s">
        <v>15380</v>
      </c>
      <c r="F7390" s="40"/>
      <c r="G7390" s="40"/>
      <c r="H7390" s="40"/>
      <c r="I7390" s="40"/>
      <c r="J7390" s="40"/>
      <c r="K7390" s="40"/>
      <c r="L7390" s="40"/>
      <c r="M7390" s="40"/>
    </row>
    <row r="7391" spans="1:13" ht="15.75" customHeight="1" x14ac:dyDescent="0.15">
      <c r="A7391" s="45"/>
      <c r="B7391" s="35"/>
      <c r="C7391" s="40"/>
      <c r="D7391" s="192" t="s">
        <v>15381</v>
      </c>
      <c r="E7391" s="193" t="s">
        <v>15382</v>
      </c>
      <c r="F7391" s="40"/>
      <c r="G7391" s="40"/>
      <c r="H7391" s="40"/>
      <c r="I7391" s="40"/>
      <c r="J7391" s="40"/>
      <c r="K7391" s="40"/>
      <c r="L7391" s="40"/>
      <c r="M7391" s="40"/>
    </row>
    <row r="7392" spans="1:13" ht="15.75" customHeight="1" x14ac:dyDescent="0.15">
      <c r="A7392" s="45"/>
      <c r="B7392" s="35"/>
      <c r="C7392" s="40"/>
      <c r="D7392" s="192" t="s">
        <v>15383</v>
      </c>
      <c r="E7392" s="193" t="s">
        <v>15384</v>
      </c>
      <c r="F7392" s="40"/>
      <c r="G7392" s="40"/>
      <c r="H7392" s="40"/>
      <c r="I7392" s="40"/>
      <c r="J7392" s="40"/>
      <c r="K7392" s="40"/>
      <c r="L7392" s="40"/>
      <c r="M7392" s="40"/>
    </row>
    <row r="7393" spans="1:13" ht="15.75" customHeight="1" x14ac:dyDescent="0.15">
      <c r="A7393" s="45"/>
      <c r="B7393" s="35"/>
      <c r="C7393" s="40"/>
      <c r="D7393" s="192" t="s">
        <v>15385</v>
      </c>
      <c r="E7393" s="193" t="s">
        <v>15386</v>
      </c>
      <c r="F7393" s="40"/>
      <c r="G7393" s="40"/>
      <c r="H7393" s="40"/>
      <c r="I7393" s="40"/>
      <c r="J7393" s="40"/>
      <c r="K7393" s="40"/>
      <c r="L7393" s="40"/>
      <c r="M7393" s="40"/>
    </row>
    <row r="7394" spans="1:13" ht="15.75" customHeight="1" x14ac:dyDescent="0.15">
      <c r="A7394" s="45"/>
      <c r="B7394" s="35"/>
      <c r="C7394" s="40"/>
      <c r="D7394" s="192" t="s">
        <v>15387</v>
      </c>
      <c r="E7394" s="193" t="s">
        <v>15388</v>
      </c>
      <c r="F7394" s="40"/>
      <c r="G7394" s="40"/>
      <c r="H7394" s="40"/>
      <c r="I7394" s="40"/>
      <c r="J7394" s="40"/>
      <c r="K7394" s="40"/>
      <c r="L7394" s="40"/>
      <c r="M7394" s="40"/>
    </row>
    <row r="7395" spans="1:13" ht="15.75" customHeight="1" x14ac:dyDescent="0.15">
      <c r="A7395" s="45"/>
      <c r="B7395" s="35"/>
      <c r="C7395" s="40"/>
      <c r="D7395" s="192" t="s">
        <v>15389</v>
      </c>
      <c r="E7395" s="193" t="s">
        <v>15390</v>
      </c>
      <c r="F7395" s="40"/>
      <c r="G7395" s="40"/>
      <c r="H7395" s="40"/>
      <c r="I7395" s="40"/>
      <c r="J7395" s="40"/>
      <c r="K7395" s="40"/>
      <c r="L7395" s="40"/>
      <c r="M7395" s="40"/>
    </row>
    <row r="7396" spans="1:13" ht="15.75" customHeight="1" x14ac:dyDescent="0.15">
      <c r="A7396" s="45"/>
      <c r="B7396" s="35"/>
      <c r="C7396" s="40"/>
      <c r="D7396" s="192" t="s">
        <v>15391</v>
      </c>
      <c r="E7396" s="193" t="s">
        <v>15392</v>
      </c>
      <c r="F7396" s="40"/>
      <c r="G7396" s="40"/>
      <c r="H7396" s="40"/>
      <c r="I7396" s="40"/>
      <c r="J7396" s="40"/>
      <c r="K7396" s="40"/>
      <c r="L7396" s="40"/>
      <c r="M7396" s="40"/>
    </row>
    <row r="7397" spans="1:13" ht="15.75" customHeight="1" x14ac:dyDescent="0.15">
      <c r="A7397" s="45"/>
      <c r="B7397" s="35"/>
      <c r="C7397" s="40"/>
      <c r="D7397" s="192" t="s">
        <v>15393</v>
      </c>
      <c r="E7397" s="193" t="s">
        <v>15394</v>
      </c>
      <c r="F7397" s="40"/>
      <c r="G7397" s="40"/>
      <c r="H7397" s="40"/>
      <c r="I7397" s="40"/>
      <c r="J7397" s="40"/>
      <c r="K7397" s="40"/>
      <c r="L7397" s="40"/>
      <c r="M7397" s="40"/>
    </row>
    <row r="7398" spans="1:13" ht="15.75" customHeight="1" x14ac:dyDescent="0.15">
      <c r="A7398" s="45"/>
      <c r="B7398" s="35"/>
      <c r="C7398" s="40"/>
      <c r="D7398" s="192" t="s">
        <v>15395</v>
      </c>
      <c r="E7398" s="193" t="s">
        <v>15396</v>
      </c>
      <c r="F7398" s="40"/>
      <c r="G7398" s="40"/>
      <c r="H7398" s="40"/>
      <c r="I7398" s="40"/>
      <c r="J7398" s="40"/>
      <c r="K7398" s="40"/>
      <c r="L7398" s="40"/>
      <c r="M7398" s="40"/>
    </row>
    <row r="7399" spans="1:13" ht="15.75" customHeight="1" x14ac:dyDescent="0.15">
      <c r="A7399" s="45"/>
      <c r="B7399" s="35"/>
      <c r="C7399" s="40"/>
      <c r="D7399" s="192" t="s">
        <v>15397</v>
      </c>
      <c r="E7399" s="193" t="s">
        <v>15398</v>
      </c>
      <c r="F7399" s="40"/>
      <c r="G7399" s="40"/>
      <c r="H7399" s="40"/>
      <c r="I7399" s="40"/>
      <c r="J7399" s="40"/>
      <c r="K7399" s="40"/>
      <c r="L7399" s="40"/>
      <c r="M7399" s="40"/>
    </row>
    <row r="7400" spans="1:13" ht="15.75" customHeight="1" x14ac:dyDescent="0.15">
      <c r="A7400" s="45"/>
      <c r="B7400" s="35"/>
      <c r="C7400" s="40"/>
      <c r="D7400" s="192" t="s">
        <v>15399</v>
      </c>
      <c r="E7400" s="193" t="s">
        <v>15400</v>
      </c>
      <c r="F7400" s="40"/>
      <c r="G7400" s="40"/>
      <c r="H7400" s="40"/>
      <c r="I7400" s="40"/>
      <c r="J7400" s="40"/>
      <c r="K7400" s="40"/>
      <c r="L7400" s="40"/>
      <c r="M7400" s="40"/>
    </row>
    <row r="7401" spans="1:13" ht="15.75" customHeight="1" x14ac:dyDescent="0.15">
      <c r="A7401" s="45"/>
      <c r="B7401" s="35"/>
      <c r="C7401" s="40"/>
      <c r="D7401" s="192" t="s">
        <v>15401</v>
      </c>
      <c r="E7401" s="193" t="s">
        <v>15402</v>
      </c>
      <c r="F7401" s="40"/>
      <c r="G7401" s="40"/>
      <c r="H7401" s="40"/>
      <c r="I7401" s="40"/>
      <c r="J7401" s="40"/>
      <c r="K7401" s="40"/>
      <c r="L7401" s="40"/>
      <c r="M7401" s="40"/>
    </row>
    <row r="7402" spans="1:13" ht="15.75" customHeight="1" x14ac:dyDescent="0.15">
      <c r="A7402" s="45"/>
      <c r="B7402" s="35"/>
      <c r="C7402" s="40"/>
      <c r="D7402" s="192" t="s">
        <v>15403</v>
      </c>
      <c r="E7402" s="193" t="s">
        <v>15404</v>
      </c>
      <c r="F7402" s="40"/>
      <c r="G7402" s="40"/>
      <c r="H7402" s="40"/>
      <c r="I7402" s="40"/>
      <c r="J7402" s="40"/>
      <c r="K7402" s="40"/>
      <c r="L7402" s="40"/>
      <c r="M7402" s="40"/>
    </row>
    <row r="7403" spans="1:13" ht="15.75" customHeight="1" x14ac:dyDescent="0.15">
      <c r="A7403" s="45"/>
      <c r="B7403" s="35"/>
      <c r="C7403" s="40"/>
      <c r="D7403" s="192" t="s">
        <v>15405</v>
      </c>
      <c r="E7403" s="193" t="s">
        <v>15406</v>
      </c>
      <c r="F7403" s="40"/>
      <c r="G7403" s="40"/>
      <c r="H7403" s="40"/>
      <c r="I7403" s="40"/>
      <c r="J7403" s="40"/>
      <c r="K7403" s="40"/>
      <c r="L7403" s="40"/>
      <c r="M7403" s="40"/>
    </row>
    <row r="7404" spans="1:13" ht="15.75" customHeight="1" x14ac:dyDescent="0.15">
      <c r="A7404" s="45"/>
      <c r="B7404" s="35"/>
      <c r="C7404" s="40"/>
      <c r="D7404" s="192" t="s">
        <v>15407</v>
      </c>
      <c r="E7404" s="193" t="s">
        <v>15408</v>
      </c>
      <c r="F7404" s="40"/>
      <c r="G7404" s="40"/>
      <c r="H7404" s="40"/>
      <c r="I7404" s="40"/>
      <c r="J7404" s="40"/>
      <c r="K7404" s="40"/>
      <c r="L7404" s="40"/>
      <c r="M7404" s="40"/>
    </row>
    <row r="7405" spans="1:13" ht="15.75" customHeight="1" x14ac:dyDescent="0.15">
      <c r="A7405" s="45"/>
      <c r="B7405" s="35"/>
      <c r="C7405" s="40"/>
      <c r="D7405" s="192" t="s">
        <v>15409</v>
      </c>
      <c r="E7405" s="193" t="s">
        <v>15410</v>
      </c>
      <c r="F7405" s="40"/>
      <c r="G7405" s="40"/>
      <c r="H7405" s="40"/>
      <c r="I7405" s="40"/>
      <c r="J7405" s="40"/>
      <c r="K7405" s="40"/>
      <c r="L7405" s="40"/>
      <c r="M7405" s="40"/>
    </row>
    <row r="7406" spans="1:13" ht="15.75" customHeight="1" x14ac:dyDescent="0.15">
      <c r="A7406" s="45"/>
      <c r="B7406" s="35"/>
      <c r="C7406" s="40"/>
      <c r="D7406" s="192" t="s">
        <v>15411</v>
      </c>
      <c r="E7406" s="193" t="s">
        <v>15412</v>
      </c>
      <c r="F7406" s="40"/>
      <c r="G7406" s="40"/>
      <c r="H7406" s="40"/>
      <c r="I7406" s="40"/>
      <c r="J7406" s="40"/>
      <c r="K7406" s="40"/>
      <c r="L7406" s="40"/>
      <c r="M7406" s="40"/>
    </row>
    <row r="7407" spans="1:13" ht="15.75" customHeight="1" x14ac:dyDescent="0.15">
      <c r="A7407" s="45"/>
      <c r="B7407" s="35"/>
      <c r="C7407" s="40"/>
      <c r="D7407" s="192" t="s">
        <v>15413</v>
      </c>
      <c r="E7407" s="193" t="s">
        <v>15414</v>
      </c>
      <c r="F7407" s="40"/>
      <c r="G7407" s="40"/>
      <c r="H7407" s="40"/>
      <c r="I7407" s="40"/>
      <c r="J7407" s="40"/>
      <c r="K7407" s="40"/>
      <c r="L7407" s="40"/>
      <c r="M7407" s="40"/>
    </row>
    <row r="7408" spans="1:13" ht="15.75" customHeight="1" x14ac:dyDescent="0.15">
      <c r="A7408" s="45"/>
      <c r="B7408" s="35"/>
      <c r="C7408" s="40"/>
      <c r="D7408" s="192" t="s">
        <v>15415</v>
      </c>
      <c r="E7408" s="193" t="s">
        <v>15416</v>
      </c>
      <c r="F7408" s="40"/>
      <c r="G7408" s="40"/>
      <c r="H7408" s="40"/>
      <c r="I7408" s="40"/>
      <c r="J7408" s="40"/>
      <c r="K7408" s="40"/>
      <c r="L7408" s="40"/>
      <c r="M7408" s="40"/>
    </row>
    <row r="7409" spans="1:13" ht="15.75" customHeight="1" x14ac:dyDescent="0.15">
      <c r="A7409" s="45"/>
      <c r="B7409" s="35"/>
      <c r="C7409" s="40"/>
      <c r="D7409" s="192" t="s">
        <v>15417</v>
      </c>
      <c r="E7409" s="193" t="s">
        <v>15418</v>
      </c>
      <c r="F7409" s="40"/>
      <c r="G7409" s="40"/>
      <c r="H7409" s="40"/>
      <c r="I7409" s="40"/>
      <c r="J7409" s="40"/>
      <c r="K7409" s="40"/>
      <c r="L7409" s="40"/>
      <c r="M7409" s="40"/>
    </row>
    <row r="7410" spans="1:13" ht="15.75" customHeight="1" x14ac:dyDescent="0.15">
      <c r="A7410" s="45"/>
      <c r="B7410" s="35"/>
      <c r="C7410" s="40"/>
      <c r="D7410" s="192" t="s">
        <v>15419</v>
      </c>
      <c r="E7410" s="193" t="s">
        <v>15420</v>
      </c>
      <c r="F7410" s="40"/>
      <c r="G7410" s="40"/>
      <c r="H7410" s="40"/>
      <c r="I7410" s="40"/>
      <c r="J7410" s="40"/>
      <c r="K7410" s="40"/>
      <c r="L7410" s="40"/>
      <c r="M7410" s="40"/>
    </row>
    <row r="7411" spans="1:13" ht="15.75" customHeight="1" x14ac:dyDescent="0.15">
      <c r="A7411" s="45"/>
      <c r="B7411" s="35"/>
      <c r="C7411" s="40"/>
      <c r="D7411" s="192" t="s">
        <v>15421</v>
      </c>
      <c r="E7411" s="193" t="s">
        <v>15422</v>
      </c>
      <c r="F7411" s="40"/>
      <c r="G7411" s="40"/>
      <c r="H7411" s="40"/>
      <c r="I7411" s="40"/>
      <c r="J7411" s="40"/>
      <c r="K7411" s="40"/>
      <c r="L7411" s="40"/>
      <c r="M7411" s="40"/>
    </row>
    <row r="7412" spans="1:13" ht="15.75" customHeight="1" x14ac:dyDescent="0.15">
      <c r="A7412" s="45"/>
      <c r="B7412" s="35"/>
      <c r="C7412" s="40"/>
      <c r="D7412" s="192" t="s">
        <v>15423</v>
      </c>
      <c r="E7412" s="193" t="s">
        <v>15424</v>
      </c>
      <c r="F7412" s="40"/>
      <c r="G7412" s="40"/>
      <c r="H7412" s="40"/>
      <c r="I7412" s="40"/>
      <c r="J7412" s="40"/>
      <c r="K7412" s="40"/>
      <c r="L7412" s="40"/>
      <c r="M7412" s="40"/>
    </row>
    <row r="7413" spans="1:13" ht="15.75" customHeight="1" x14ac:dyDescent="0.15">
      <c r="A7413" s="45"/>
      <c r="B7413" s="35"/>
      <c r="C7413" s="40"/>
      <c r="D7413" s="192" t="s">
        <v>15425</v>
      </c>
      <c r="E7413" s="193" t="s">
        <v>15426</v>
      </c>
      <c r="F7413" s="40"/>
      <c r="G7413" s="40"/>
      <c r="H7413" s="40"/>
      <c r="I7413" s="40"/>
      <c r="J7413" s="40"/>
      <c r="K7413" s="40"/>
      <c r="L7413" s="40"/>
      <c r="M7413" s="40"/>
    </row>
    <row r="7414" spans="1:13" ht="15.75" customHeight="1" x14ac:dyDescent="0.15">
      <c r="A7414" s="45"/>
      <c r="B7414" s="35"/>
      <c r="C7414" s="40"/>
      <c r="D7414" s="192" t="s">
        <v>15427</v>
      </c>
      <c r="E7414" s="193" t="s">
        <v>15428</v>
      </c>
      <c r="F7414" s="40"/>
      <c r="G7414" s="40"/>
      <c r="H7414" s="40"/>
      <c r="I7414" s="40"/>
      <c r="J7414" s="40"/>
      <c r="K7414" s="40"/>
      <c r="L7414" s="40"/>
      <c r="M7414" s="40"/>
    </row>
    <row r="7415" spans="1:13" ht="15.75" customHeight="1" x14ac:dyDescent="0.15">
      <c r="A7415" s="45"/>
      <c r="B7415" s="35"/>
      <c r="C7415" s="40"/>
      <c r="D7415" s="192" t="s">
        <v>15429</v>
      </c>
      <c r="E7415" s="193" t="s">
        <v>15430</v>
      </c>
      <c r="F7415" s="40"/>
      <c r="G7415" s="40"/>
      <c r="H7415" s="40"/>
      <c r="I7415" s="40"/>
      <c r="J7415" s="40"/>
      <c r="K7415" s="40"/>
      <c r="L7415" s="40"/>
      <c r="M7415" s="40"/>
    </row>
    <row r="7416" spans="1:13" ht="15.75" customHeight="1" x14ac:dyDescent="0.15">
      <c r="A7416" s="45"/>
      <c r="B7416" s="35"/>
      <c r="C7416" s="40"/>
      <c r="D7416" s="192" t="s">
        <v>15431</v>
      </c>
      <c r="E7416" s="193" t="s">
        <v>15432</v>
      </c>
      <c r="F7416" s="40"/>
      <c r="G7416" s="40"/>
      <c r="H7416" s="40"/>
      <c r="I7416" s="40"/>
      <c r="J7416" s="40"/>
      <c r="K7416" s="40"/>
      <c r="L7416" s="40"/>
      <c r="M7416" s="40"/>
    </row>
    <row r="7417" spans="1:13" ht="15.75" customHeight="1" x14ac:dyDescent="0.15">
      <c r="A7417" s="45"/>
      <c r="B7417" s="35"/>
      <c r="C7417" s="40"/>
      <c r="D7417" s="192" t="s">
        <v>15433</v>
      </c>
      <c r="E7417" s="193" t="s">
        <v>15434</v>
      </c>
      <c r="F7417" s="40"/>
      <c r="G7417" s="40"/>
      <c r="H7417" s="40"/>
      <c r="I7417" s="40"/>
      <c r="J7417" s="40"/>
      <c r="K7417" s="40"/>
      <c r="L7417" s="40"/>
      <c r="M7417" s="40"/>
    </row>
    <row r="7418" spans="1:13" ht="15.75" customHeight="1" x14ac:dyDescent="0.15">
      <c r="A7418" s="45"/>
      <c r="B7418" s="35"/>
      <c r="C7418" s="40"/>
      <c r="D7418" s="192" t="s">
        <v>15435</v>
      </c>
      <c r="E7418" s="193" t="s">
        <v>15436</v>
      </c>
      <c r="F7418" s="40"/>
      <c r="G7418" s="40"/>
      <c r="H7418" s="40"/>
      <c r="I7418" s="40"/>
      <c r="J7418" s="40"/>
      <c r="K7418" s="40"/>
      <c r="L7418" s="40"/>
      <c r="M7418" s="40"/>
    </row>
    <row r="7419" spans="1:13" ht="15.75" customHeight="1" x14ac:dyDescent="0.15">
      <c r="A7419" s="45"/>
      <c r="B7419" s="35"/>
      <c r="C7419" s="40"/>
      <c r="D7419" s="192" t="s">
        <v>15437</v>
      </c>
      <c r="E7419" s="193" t="s">
        <v>15438</v>
      </c>
      <c r="F7419" s="40"/>
      <c r="G7419" s="40"/>
      <c r="H7419" s="40"/>
      <c r="I7419" s="40"/>
      <c r="J7419" s="40"/>
      <c r="K7419" s="40"/>
      <c r="L7419" s="40"/>
      <c r="M7419" s="40"/>
    </row>
    <row r="7420" spans="1:13" ht="15.75" customHeight="1" x14ac:dyDescent="0.15">
      <c r="A7420" s="45"/>
      <c r="B7420" s="35"/>
      <c r="C7420" s="40"/>
      <c r="D7420" s="192" t="s">
        <v>15439</v>
      </c>
      <c r="E7420" s="193" t="s">
        <v>15440</v>
      </c>
      <c r="F7420" s="40"/>
      <c r="G7420" s="40"/>
      <c r="H7420" s="40"/>
      <c r="I7420" s="40"/>
      <c r="J7420" s="40"/>
      <c r="K7420" s="40"/>
      <c r="L7420" s="40"/>
      <c r="M7420" s="40"/>
    </row>
    <row r="7421" spans="1:13" ht="15.75" customHeight="1" x14ac:dyDescent="0.15">
      <c r="A7421" s="45"/>
      <c r="B7421" s="35"/>
      <c r="C7421" s="40"/>
      <c r="D7421" s="192" t="s">
        <v>15441</v>
      </c>
      <c r="E7421" s="193" t="s">
        <v>15442</v>
      </c>
      <c r="F7421" s="40"/>
      <c r="G7421" s="40"/>
      <c r="H7421" s="40"/>
      <c r="I7421" s="40"/>
      <c r="J7421" s="40"/>
      <c r="K7421" s="40"/>
      <c r="L7421" s="40"/>
      <c r="M7421" s="40"/>
    </row>
    <row r="7422" spans="1:13" ht="15.75" customHeight="1" x14ac:dyDescent="0.15">
      <c r="A7422" s="45"/>
      <c r="B7422" s="35"/>
      <c r="C7422" s="40"/>
      <c r="D7422" s="192" t="s">
        <v>15443</v>
      </c>
      <c r="E7422" s="193" t="s">
        <v>15444</v>
      </c>
      <c r="F7422" s="40"/>
      <c r="G7422" s="40"/>
      <c r="H7422" s="40"/>
      <c r="I7422" s="40"/>
      <c r="J7422" s="40"/>
      <c r="K7422" s="40"/>
      <c r="L7422" s="40"/>
      <c r="M7422" s="40"/>
    </row>
    <row r="7423" spans="1:13" ht="15.75" customHeight="1" x14ac:dyDescent="0.15">
      <c r="A7423" s="45"/>
      <c r="B7423" s="35"/>
      <c r="C7423" s="40"/>
      <c r="D7423" s="192" t="s">
        <v>15445</v>
      </c>
      <c r="E7423" s="193" t="s">
        <v>15446</v>
      </c>
      <c r="F7423" s="40"/>
      <c r="G7423" s="40"/>
      <c r="H7423" s="40"/>
      <c r="I7423" s="40"/>
      <c r="J7423" s="40"/>
      <c r="K7423" s="40"/>
      <c r="L7423" s="40"/>
      <c r="M7423" s="40"/>
    </row>
    <row r="7424" spans="1:13" ht="15.75" customHeight="1" x14ac:dyDescent="0.15">
      <c r="A7424" s="45"/>
      <c r="B7424" s="35"/>
      <c r="C7424" s="40"/>
      <c r="D7424" s="192" t="s">
        <v>15447</v>
      </c>
      <c r="E7424" s="193" t="s">
        <v>15448</v>
      </c>
      <c r="F7424" s="40"/>
      <c r="G7424" s="40"/>
      <c r="H7424" s="40"/>
      <c r="I7424" s="40"/>
      <c r="J7424" s="40"/>
      <c r="K7424" s="40"/>
      <c r="L7424" s="40"/>
      <c r="M7424" s="40"/>
    </row>
    <row r="7425" spans="1:13" ht="15.75" customHeight="1" x14ac:dyDescent="0.15">
      <c r="A7425" s="45"/>
      <c r="B7425" s="35"/>
      <c r="C7425" s="40"/>
      <c r="D7425" s="192" t="s">
        <v>15449</v>
      </c>
      <c r="E7425" s="193" t="s">
        <v>15450</v>
      </c>
      <c r="F7425" s="40"/>
      <c r="G7425" s="40"/>
      <c r="H7425" s="40"/>
      <c r="I7425" s="40"/>
      <c r="J7425" s="40"/>
      <c r="K7425" s="40"/>
      <c r="L7425" s="40"/>
      <c r="M7425" s="40"/>
    </row>
    <row r="7426" spans="1:13" ht="15.75" customHeight="1" x14ac:dyDescent="0.15">
      <c r="A7426" s="45"/>
      <c r="B7426" s="35"/>
      <c r="C7426" s="40"/>
      <c r="D7426" s="192" t="s">
        <v>15451</v>
      </c>
      <c r="E7426" s="193" t="s">
        <v>15452</v>
      </c>
      <c r="F7426" s="40"/>
      <c r="G7426" s="40"/>
      <c r="H7426" s="40"/>
      <c r="I7426" s="40"/>
      <c r="J7426" s="40"/>
      <c r="K7426" s="40"/>
      <c r="L7426" s="40"/>
      <c r="M7426" s="40"/>
    </row>
    <row r="7427" spans="1:13" ht="15.75" customHeight="1" x14ac:dyDescent="0.15">
      <c r="A7427" s="45"/>
      <c r="B7427" s="35"/>
      <c r="C7427" s="40"/>
      <c r="D7427" s="192" t="s">
        <v>15453</v>
      </c>
      <c r="E7427" s="193" t="s">
        <v>15454</v>
      </c>
      <c r="F7427" s="40"/>
      <c r="G7427" s="40"/>
      <c r="H7427" s="40"/>
      <c r="I7427" s="40"/>
      <c r="J7427" s="40"/>
      <c r="K7427" s="40"/>
      <c r="L7427" s="40"/>
      <c r="M7427" s="40"/>
    </row>
    <row r="7428" spans="1:13" ht="15.75" customHeight="1" x14ac:dyDescent="0.15">
      <c r="A7428" s="45"/>
      <c r="B7428" s="35"/>
      <c r="C7428" s="40"/>
      <c r="D7428" s="192" t="s">
        <v>15455</v>
      </c>
      <c r="E7428" s="193" t="s">
        <v>15456</v>
      </c>
      <c r="F7428" s="40"/>
      <c r="G7428" s="40"/>
      <c r="H7428" s="40"/>
      <c r="I7428" s="40"/>
      <c r="J7428" s="40"/>
      <c r="K7428" s="40"/>
      <c r="L7428" s="40"/>
      <c r="M7428" s="40"/>
    </row>
    <row r="7429" spans="1:13" ht="15.75" customHeight="1" x14ac:dyDescent="0.15">
      <c r="A7429" s="45"/>
      <c r="B7429" s="35"/>
      <c r="C7429" s="40"/>
      <c r="D7429" s="192" t="s">
        <v>15457</v>
      </c>
      <c r="E7429" s="193" t="s">
        <v>15458</v>
      </c>
      <c r="F7429" s="40"/>
      <c r="G7429" s="40"/>
      <c r="H7429" s="40"/>
      <c r="I7429" s="40"/>
      <c r="J7429" s="40"/>
      <c r="K7429" s="40"/>
      <c r="L7429" s="40"/>
      <c r="M7429" s="40"/>
    </row>
    <row r="7430" spans="1:13" ht="15.75" customHeight="1" x14ac:dyDescent="0.15">
      <c r="A7430" s="45"/>
      <c r="B7430" s="35"/>
      <c r="C7430" s="40"/>
      <c r="D7430" s="192" t="s">
        <v>15459</v>
      </c>
      <c r="E7430" s="193" t="s">
        <v>15460</v>
      </c>
      <c r="F7430" s="40"/>
      <c r="G7430" s="40"/>
      <c r="H7430" s="40"/>
      <c r="I7430" s="40"/>
      <c r="J7430" s="40"/>
      <c r="K7430" s="40"/>
      <c r="L7430" s="40"/>
      <c r="M7430" s="40"/>
    </row>
    <row r="7431" spans="1:13" ht="15.75" customHeight="1" x14ac:dyDescent="0.15">
      <c r="A7431" s="45"/>
      <c r="B7431" s="35"/>
      <c r="C7431" s="40"/>
      <c r="D7431" s="192" t="s">
        <v>15461</v>
      </c>
      <c r="E7431" s="193" t="s">
        <v>15462</v>
      </c>
      <c r="F7431" s="40"/>
      <c r="G7431" s="40"/>
      <c r="H7431" s="40"/>
      <c r="I7431" s="40"/>
      <c r="J7431" s="40"/>
      <c r="K7431" s="40"/>
      <c r="L7431" s="40"/>
      <c r="M7431" s="40"/>
    </row>
    <row r="7432" spans="1:13" ht="15.75" customHeight="1" x14ac:dyDescent="0.15">
      <c r="A7432" s="45"/>
      <c r="B7432" s="35"/>
      <c r="C7432" s="40"/>
      <c r="D7432" s="192" t="s">
        <v>15463</v>
      </c>
      <c r="E7432" s="193" t="s">
        <v>15464</v>
      </c>
      <c r="F7432" s="40"/>
      <c r="G7432" s="40"/>
      <c r="H7432" s="40"/>
      <c r="I7432" s="40"/>
      <c r="J7432" s="40"/>
      <c r="K7432" s="40"/>
      <c r="L7432" s="40"/>
      <c r="M7432" s="40"/>
    </row>
    <row r="7433" spans="1:13" ht="15.75" customHeight="1" x14ac:dyDescent="0.15">
      <c r="A7433" s="45"/>
      <c r="B7433" s="35"/>
      <c r="C7433" s="40"/>
      <c r="D7433" s="192" t="s">
        <v>15465</v>
      </c>
      <c r="E7433" s="193" t="s">
        <v>15466</v>
      </c>
      <c r="F7433" s="40"/>
      <c r="G7433" s="40"/>
      <c r="H7433" s="40"/>
      <c r="I7433" s="40"/>
      <c r="J7433" s="40"/>
      <c r="K7433" s="40"/>
      <c r="L7433" s="40"/>
      <c r="M7433" s="40"/>
    </row>
    <row r="7434" spans="1:13" ht="15.75" customHeight="1" x14ac:dyDescent="0.15">
      <c r="A7434" s="45"/>
      <c r="B7434" s="35"/>
      <c r="C7434" s="40"/>
      <c r="D7434" s="192" t="s">
        <v>15411</v>
      </c>
      <c r="E7434" s="193" t="s">
        <v>15467</v>
      </c>
      <c r="F7434" s="40"/>
      <c r="G7434" s="40"/>
      <c r="H7434" s="40"/>
      <c r="I7434" s="40"/>
      <c r="J7434" s="40"/>
      <c r="K7434" s="40"/>
      <c r="L7434" s="40"/>
      <c r="M7434" s="40"/>
    </row>
    <row r="7435" spans="1:13" ht="15.75" customHeight="1" x14ac:dyDescent="0.15">
      <c r="A7435" s="45"/>
      <c r="B7435" s="35"/>
      <c r="C7435" s="40"/>
      <c r="D7435" s="192" t="s">
        <v>15468</v>
      </c>
      <c r="E7435" s="193" t="s">
        <v>15469</v>
      </c>
      <c r="F7435" s="40"/>
      <c r="G7435" s="40"/>
      <c r="H7435" s="40"/>
      <c r="I7435" s="40"/>
      <c r="J7435" s="40"/>
      <c r="K7435" s="40"/>
      <c r="L7435" s="40"/>
      <c r="M7435" s="40"/>
    </row>
    <row r="7436" spans="1:13" ht="15.75" customHeight="1" x14ac:dyDescent="0.15">
      <c r="A7436" s="45"/>
      <c r="B7436" s="35"/>
      <c r="C7436" s="40"/>
      <c r="D7436" s="192" t="s">
        <v>15470</v>
      </c>
      <c r="E7436" s="193" t="s">
        <v>15471</v>
      </c>
      <c r="F7436" s="40"/>
      <c r="G7436" s="40"/>
      <c r="H7436" s="40"/>
      <c r="I7436" s="40"/>
      <c r="J7436" s="40"/>
      <c r="K7436" s="40"/>
      <c r="L7436" s="40"/>
      <c r="M7436" s="40"/>
    </row>
    <row r="7437" spans="1:13" ht="15.75" customHeight="1" x14ac:dyDescent="0.15">
      <c r="A7437" s="45"/>
      <c r="B7437" s="35"/>
      <c r="C7437" s="40"/>
      <c r="D7437" s="192" t="s">
        <v>15472</v>
      </c>
      <c r="E7437" s="193" t="s">
        <v>15473</v>
      </c>
      <c r="F7437" s="40"/>
      <c r="G7437" s="40"/>
      <c r="H7437" s="40"/>
      <c r="I7437" s="40"/>
      <c r="J7437" s="40"/>
      <c r="K7437" s="40"/>
      <c r="L7437" s="40"/>
      <c r="M7437" s="40"/>
    </row>
    <row r="7438" spans="1:13" ht="15.75" customHeight="1" x14ac:dyDescent="0.15">
      <c r="A7438" s="45"/>
      <c r="B7438" s="35"/>
      <c r="C7438" s="40"/>
      <c r="D7438" s="192" t="s">
        <v>15474</v>
      </c>
      <c r="E7438" s="193" t="s">
        <v>15475</v>
      </c>
      <c r="F7438" s="40"/>
      <c r="G7438" s="40"/>
      <c r="H7438" s="40"/>
      <c r="I7438" s="40"/>
      <c r="J7438" s="40"/>
      <c r="K7438" s="40"/>
      <c r="L7438" s="40"/>
      <c r="M7438" s="40"/>
    </row>
    <row r="7439" spans="1:13" ht="15.75" customHeight="1" x14ac:dyDescent="0.15">
      <c r="A7439" s="45"/>
      <c r="B7439" s="35"/>
      <c r="C7439" s="40"/>
      <c r="D7439" s="192" t="s">
        <v>15476</v>
      </c>
      <c r="E7439" s="193" t="s">
        <v>15477</v>
      </c>
      <c r="F7439" s="40"/>
      <c r="G7439" s="40"/>
      <c r="H7439" s="40"/>
      <c r="I7439" s="40"/>
      <c r="J7439" s="40"/>
      <c r="K7439" s="40"/>
      <c r="L7439" s="40"/>
      <c r="M7439" s="40"/>
    </row>
    <row r="7440" spans="1:13" ht="15.75" customHeight="1" x14ac:dyDescent="0.15">
      <c r="A7440" s="45"/>
      <c r="B7440" s="35"/>
      <c r="C7440" s="40"/>
      <c r="D7440" s="192" t="s">
        <v>15478</v>
      </c>
      <c r="E7440" s="193" t="s">
        <v>15479</v>
      </c>
      <c r="F7440" s="40"/>
      <c r="G7440" s="40"/>
      <c r="H7440" s="40"/>
      <c r="I7440" s="40"/>
      <c r="J7440" s="40"/>
      <c r="K7440" s="40"/>
      <c r="L7440" s="40"/>
      <c r="M7440" s="40"/>
    </row>
    <row r="7441" spans="1:13" ht="15.75" customHeight="1" x14ac:dyDescent="0.15">
      <c r="A7441" s="45"/>
      <c r="B7441" s="35"/>
      <c r="C7441" s="40"/>
      <c r="D7441" s="192" t="s">
        <v>15480</v>
      </c>
      <c r="E7441" s="193" t="s">
        <v>15481</v>
      </c>
      <c r="F7441" s="40"/>
      <c r="G7441" s="40"/>
      <c r="H7441" s="40"/>
      <c r="I7441" s="40"/>
      <c r="J7441" s="40"/>
      <c r="K7441" s="40"/>
      <c r="L7441" s="40"/>
      <c r="M7441" s="40"/>
    </row>
    <row r="7442" spans="1:13" ht="15.75" customHeight="1" x14ac:dyDescent="0.15">
      <c r="A7442" s="45"/>
      <c r="B7442" s="35"/>
      <c r="C7442" s="40"/>
      <c r="D7442" s="192" t="s">
        <v>15482</v>
      </c>
      <c r="E7442" s="193" t="s">
        <v>15483</v>
      </c>
      <c r="F7442" s="40"/>
      <c r="G7442" s="40"/>
      <c r="H7442" s="40"/>
      <c r="I7442" s="40"/>
      <c r="J7442" s="40"/>
      <c r="K7442" s="40"/>
      <c r="L7442" s="40"/>
      <c r="M7442" s="40"/>
    </row>
    <row r="7443" spans="1:13" ht="15.75" customHeight="1" x14ac:dyDescent="0.15">
      <c r="A7443" s="45"/>
      <c r="B7443" s="35"/>
      <c r="C7443" s="40"/>
      <c r="D7443" s="192" t="s">
        <v>15484</v>
      </c>
      <c r="E7443" s="193" t="s">
        <v>15485</v>
      </c>
      <c r="F7443" s="40"/>
      <c r="G7443" s="40"/>
      <c r="H7443" s="40"/>
      <c r="I7443" s="40"/>
      <c r="J7443" s="40"/>
      <c r="K7443" s="40"/>
      <c r="L7443" s="40"/>
      <c r="M7443" s="40"/>
    </row>
    <row r="7444" spans="1:13" ht="15.75" customHeight="1" x14ac:dyDescent="0.15">
      <c r="A7444" s="45"/>
      <c r="B7444" s="35"/>
      <c r="C7444" s="40"/>
      <c r="D7444" s="192" t="s">
        <v>15486</v>
      </c>
      <c r="E7444" s="193" t="s">
        <v>15487</v>
      </c>
      <c r="F7444" s="40"/>
      <c r="G7444" s="40"/>
      <c r="H7444" s="40"/>
      <c r="I7444" s="40"/>
      <c r="J7444" s="40"/>
      <c r="K7444" s="40"/>
      <c r="L7444" s="40"/>
      <c r="M7444" s="40"/>
    </row>
    <row r="7445" spans="1:13" ht="15.75" customHeight="1" x14ac:dyDescent="0.15">
      <c r="A7445" s="45"/>
      <c r="B7445" s="35"/>
      <c r="C7445" s="40"/>
      <c r="D7445" s="192" t="s">
        <v>15488</v>
      </c>
      <c r="E7445" s="193" t="s">
        <v>15489</v>
      </c>
      <c r="F7445" s="40"/>
      <c r="G7445" s="40"/>
      <c r="H7445" s="40"/>
      <c r="I7445" s="40"/>
      <c r="J7445" s="40"/>
      <c r="K7445" s="40"/>
      <c r="L7445" s="40"/>
      <c r="M7445" s="40"/>
    </row>
    <row r="7446" spans="1:13" ht="15.75" customHeight="1" x14ac:dyDescent="0.15">
      <c r="A7446" s="45"/>
      <c r="B7446" s="35"/>
      <c r="C7446" s="40"/>
      <c r="D7446" s="192" t="s">
        <v>15490</v>
      </c>
      <c r="E7446" s="193" t="s">
        <v>15491</v>
      </c>
      <c r="F7446" s="40"/>
      <c r="G7446" s="40"/>
      <c r="H7446" s="40"/>
      <c r="I7446" s="40"/>
      <c r="J7446" s="40"/>
      <c r="K7446" s="40"/>
      <c r="L7446" s="40"/>
      <c r="M7446" s="40"/>
    </row>
    <row r="7447" spans="1:13" ht="15.75" customHeight="1" x14ac:dyDescent="0.15">
      <c r="A7447" s="45"/>
      <c r="B7447" s="35"/>
      <c r="C7447" s="40"/>
      <c r="D7447" s="192" t="s">
        <v>15492</v>
      </c>
      <c r="E7447" s="193" t="s">
        <v>15493</v>
      </c>
      <c r="F7447" s="40"/>
      <c r="G7447" s="40"/>
      <c r="H7447" s="40"/>
      <c r="I7447" s="40"/>
      <c r="J7447" s="40"/>
      <c r="K7447" s="40"/>
      <c r="L7447" s="40"/>
      <c r="M7447" s="40"/>
    </row>
    <row r="7448" spans="1:13" ht="15.75" customHeight="1" x14ac:dyDescent="0.15">
      <c r="A7448" s="45"/>
      <c r="B7448" s="35"/>
      <c r="C7448" s="40"/>
      <c r="D7448" s="192" t="s">
        <v>15494</v>
      </c>
      <c r="E7448" s="193" t="s">
        <v>15495</v>
      </c>
      <c r="F7448" s="40"/>
      <c r="G7448" s="40"/>
      <c r="H7448" s="40"/>
      <c r="I7448" s="40"/>
      <c r="J7448" s="40"/>
      <c r="K7448" s="40"/>
      <c r="L7448" s="40"/>
      <c r="M7448" s="40"/>
    </row>
    <row r="7449" spans="1:13" ht="15.75" customHeight="1" x14ac:dyDescent="0.15">
      <c r="A7449" s="45"/>
      <c r="B7449" s="35"/>
      <c r="C7449" s="40"/>
      <c r="D7449" s="192" t="s">
        <v>15496</v>
      </c>
      <c r="E7449" s="193" t="s">
        <v>15497</v>
      </c>
      <c r="F7449" s="40"/>
      <c r="G7449" s="40"/>
      <c r="H7449" s="40"/>
      <c r="I7449" s="40"/>
      <c r="J7449" s="40"/>
      <c r="K7449" s="40"/>
      <c r="L7449" s="40"/>
      <c r="M7449" s="40"/>
    </row>
    <row r="7450" spans="1:13" ht="15.75" customHeight="1" x14ac:dyDescent="0.15">
      <c r="A7450" s="45"/>
      <c r="B7450" s="35"/>
      <c r="C7450" s="40"/>
      <c r="D7450" s="192" t="s">
        <v>15498</v>
      </c>
      <c r="E7450" s="193" t="s">
        <v>15499</v>
      </c>
      <c r="F7450" s="40"/>
      <c r="G7450" s="40"/>
      <c r="H7450" s="40"/>
      <c r="I7450" s="40"/>
      <c r="J7450" s="40"/>
      <c r="K7450" s="40"/>
      <c r="L7450" s="40"/>
      <c r="M7450" s="40"/>
    </row>
    <row r="7451" spans="1:13" ht="15.75" customHeight="1" x14ac:dyDescent="0.15">
      <c r="A7451" s="45"/>
      <c r="B7451" s="35"/>
      <c r="C7451" s="40"/>
      <c r="D7451" s="192" t="s">
        <v>15500</v>
      </c>
      <c r="E7451" s="193" t="s">
        <v>15501</v>
      </c>
      <c r="F7451" s="40"/>
      <c r="G7451" s="40"/>
      <c r="H7451" s="40"/>
      <c r="I7451" s="40"/>
      <c r="J7451" s="40"/>
      <c r="K7451" s="40"/>
      <c r="L7451" s="40"/>
      <c r="M7451" s="40"/>
    </row>
    <row r="7452" spans="1:13" ht="15.75" customHeight="1" x14ac:dyDescent="0.15">
      <c r="A7452" s="45"/>
      <c r="B7452" s="35"/>
      <c r="C7452" s="40"/>
      <c r="D7452" s="192" t="s">
        <v>15502</v>
      </c>
      <c r="E7452" s="193" t="s">
        <v>15503</v>
      </c>
      <c r="F7452" s="40"/>
      <c r="G7452" s="40"/>
      <c r="H7452" s="40"/>
      <c r="I7452" s="40"/>
      <c r="J7452" s="40"/>
      <c r="K7452" s="40"/>
      <c r="L7452" s="40"/>
      <c r="M7452" s="40"/>
    </row>
    <row r="7453" spans="1:13" ht="15.75" customHeight="1" x14ac:dyDescent="0.15">
      <c r="A7453" s="45"/>
      <c r="B7453" s="35"/>
      <c r="C7453" s="40"/>
      <c r="D7453" s="192" t="s">
        <v>15504</v>
      </c>
      <c r="E7453" s="193" t="s">
        <v>15505</v>
      </c>
      <c r="F7453" s="40"/>
      <c r="G7453" s="40"/>
      <c r="H7453" s="40"/>
      <c r="I7453" s="40"/>
      <c r="J7453" s="40"/>
      <c r="K7453" s="40"/>
      <c r="L7453" s="40"/>
      <c r="M7453" s="40"/>
    </row>
    <row r="7454" spans="1:13" ht="15.75" customHeight="1" x14ac:dyDescent="0.15">
      <c r="A7454" s="45"/>
      <c r="B7454" s="35"/>
      <c r="C7454" s="40"/>
      <c r="D7454" s="192" t="s">
        <v>15506</v>
      </c>
      <c r="E7454" s="193" t="s">
        <v>15507</v>
      </c>
      <c r="F7454" s="40"/>
      <c r="G7454" s="40"/>
      <c r="H7454" s="40"/>
      <c r="I7454" s="40"/>
      <c r="J7454" s="40"/>
      <c r="K7454" s="40"/>
      <c r="L7454" s="40"/>
      <c r="M7454" s="40"/>
    </row>
    <row r="7455" spans="1:13" ht="15.75" customHeight="1" x14ac:dyDescent="0.15">
      <c r="A7455" s="45"/>
      <c r="B7455" s="35"/>
      <c r="C7455" s="40"/>
      <c r="D7455" s="192" t="s">
        <v>15508</v>
      </c>
      <c r="E7455" s="193" t="s">
        <v>15509</v>
      </c>
      <c r="F7455" s="40"/>
      <c r="G7455" s="40"/>
      <c r="H7455" s="40"/>
      <c r="I7455" s="40"/>
      <c r="J7455" s="40"/>
      <c r="K7455" s="40"/>
      <c r="L7455" s="40"/>
      <c r="M7455" s="40"/>
    </row>
    <row r="7456" spans="1:13" ht="15.75" customHeight="1" x14ac:dyDescent="0.15">
      <c r="A7456" s="45"/>
      <c r="B7456" s="35"/>
      <c r="C7456" s="40"/>
      <c r="D7456" s="192" t="s">
        <v>15510</v>
      </c>
      <c r="E7456" s="193" t="s">
        <v>15511</v>
      </c>
      <c r="F7456" s="40"/>
      <c r="G7456" s="40"/>
      <c r="H7456" s="40"/>
      <c r="I7456" s="40"/>
      <c r="J7456" s="40"/>
      <c r="K7456" s="40"/>
      <c r="L7456" s="40"/>
      <c r="M7456" s="40"/>
    </row>
    <row r="7457" spans="1:13" ht="15.75" customHeight="1" x14ac:dyDescent="0.15">
      <c r="A7457" s="45"/>
      <c r="B7457" s="35"/>
      <c r="C7457" s="40"/>
      <c r="D7457" s="192" t="s">
        <v>15512</v>
      </c>
      <c r="E7457" s="193" t="s">
        <v>15513</v>
      </c>
      <c r="F7457" s="40"/>
      <c r="G7457" s="40"/>
      <c r="H7457" s="40"/>
      <c r="I7457" s="40"/>
      <c r="J7457" s="40"/>
      <c r="K7457" s="40"/>
      <c r="L7457" s="40"/>
      <c r="M7457" s="40"/>
    </row>
    <row r="7458" spans="1:13" ht="15.75" customHeight="1" x14ac:dyDescent="0.15">
      <c r="A7458" s="45"/>
      <c r="B7458" s="35"/>
      <c r="C7458" s="40"/>
      <c r="D7458" s="192" t="s">
        <v>15514</v>
      </c>
      <c r="E7458" s="193" t="s">
        <v>15515</v>
      </c>
      <c r="F7458" s="40"/>
      <c r="G7458" s="40"/>
      <c r="H7458" s="40"/>
      <c r="I7458" s="40"/>
      <c r="J7458" s="40"/>
      <c r="K7458" s="40"/>
      <c r="L7458" s="40"/>
      <c r="M7458" s="40"/>
    </row>
    <row r="7459" spans="1:13" ht="15.75" customHeight="1" x14ac:dyDescent="0.15">
      <c r="A7459" s="45"/>
      <c r="B7459" s="35"/>
      <c r="C7459" s="40"/>
      <c r="D7459" s="192" t="s">
        <v>15516</v>
      </c>
      <c r="E7459" s="193" t="s">
        <v>15517</v>
      </c>
      <c r="F7459" s="40"/>
      <c r="G7459" s="40"/>
      <c r="H7459" s="40"/>
      <c r="I7459" s="40"/>
      <c r="J7459" s="40"/>
      <c r="K7459" s="40"/>
      <c r="L7459" s="40"/>
      <c r="M7459" s="40"/>
    </row>
    <row r="7460" spans="1:13" ht="15.75" customHeight="1" x14ac:dyDescent="0.15">
      <c r="A7460" s="45"/>
      <c r="B7460" s="35"/>
      <c r="C7460" s="40"/>
      <c r="D7460" s="192" t="s">
        <v>15518</v>
      </c>
      <c r="E7460" s="193" t="s">
        <v>15519</v>
      </c>
      <c r="F7460" s="40"/>
      <c r="G7460" s="40"/>
      <c r="H7460" s="40"/>
      <c r="I7460" s="40"/>
      <c r="J7460" s="40"/>
      <c r="K7460" s="40"/>
      <c r="L7460" s="40"/>
      <c r="M7460" s="40"/>
    </row>
    <row r="7461" spans="1:13" ht="15.75" customHeight="1" x14ac:dyDescent="0.15">
      <c r="A7461" s="45"/>
      <c r="B7461" s="35"/>
      <c r="C7461" s="40"/>
      <c r="D7461" s="192" t="s">
        <v>15520</v>
      </c>
      <c r="E7461" s="193" t="s">
        <v>15521</v>
      </c>
      <c r="F7461" s="40"/>
      <c r="G7461" s="40"/>
      <c r="H7461" s="40"/>
      <c r="I7461" s="40"/>
      <c r="J7461" s="40"/>
      <c r="K7461" s="40"/>
      <c r="L7461" s="40"/>
      <c r="M7461" s="40"/>
    </row>
    <row r="7462" spans="1:13" ht="15.75" customHeight="1" x14ac:dyDescent="0.15">
      <c r="A7462" s="45"/>
      <c r="B7462" s="35"/>
      <c r="C7462" s="40"/>
      <c r="D7462" s="192" t="s">
        <v>15522</v>
      </c>
      <c r="E7462" s="193" t="s">
        <v>15523</v>
      </c>
      <c r="F7462" s="40"/>
      <c r="G7462" s="40"/>
      <c r="H7462" s="40"/>
      <c r="I7462" s="40"/>
      <c r="J7462" s="40"/>
      <c r="K7462" s="40"/>
      <c r="L7462" s="40"/>
      <c r="M7462" s="40"/>
    </row>
    <row r="7463" spans="1:13" ht="15.75" customHeight="1" x14ac:dyDescent="0.15">
      <c r="A7463" s="45"/>
      <c r="B7463" s="35"/>
      <c r="C7463" s="40"/>
      <c r="D7463" s="192" t="s">
        <v>15524</v>
      </c>
      <c r="E7463" s="193" t="s">
        <v>15525</v>
      </c>
      <c r="F7463" s="40"/>
      <c r="G7463" s="40"/>
      <c r="H7463" s="40"/>
      <c r="I7463" s="40"/>
      <c r="J7463" s="40"/>
      <c r="K7463" s="40"/>
      <c r="L7463" s="40"/>
      <c r="M7463" s="40"/>
    </row>
    <row r="7464" spans="1:13" ht="15.75" customHeight="1" x14ac:dyDescent="0.15">
      <c r="A7464" s="45"/>
      <c r="B7464" s="35"/>
      <c r="C7464" s="40"/>
      <c r="D7464" s="192" t="s">
        <v>15526</v>
      </c>
      <c r="E7464" s="193" t="s">
        <v>15527</v>
      </c>
      <c r="F7464" s="40"/>
      <c r="G7464" s="40"/>
      <c r="H7464" s="40"/>
      <c r="I7464" s="40"/>
      <c r="J7464" s="40"/>
      <c r="K7464" s="40"/>
      <c r="L7464" s="40"/>
      <c r="M7464" s="40"/>
    </row>
    <row r="7465" spans="1:13" ht="15.75" customHeight="1" x14ac:dyDescent="0.15">
      <c r="A7465" s="45"/>
      <c r="B7465" s="35"/>
      <c r="C7465" s="40"/>
      <c r="D7465" s="192" t="s">
        <v>15528</v>
      </c>
      <c r="E7465" s="193" t="s">
        <v>15529</v>
      </c>
      <c r="F7465" s="40"/>
      <c r="G7465" s="40"/>
      <c r="H7465" s="40"/>
      <c r="I7465" s="40"/>
      <c r="J7465" s="40"/>
      <c r="K7465" s="40"/>
      <c r="L7465" s="40"/>
      <c r="M7465" s="40"/>
    </row>
    <row r="7466" spans="1:13" ht="15.75" customHeight="1" x14ac:dyDescent="0.15">
      <c r="A7466" s="45"/>
      <c r="B7466" s="35"/>
      <c r="C7466" s="40"/>
      <c r="D7466" s="192" t="s">
        <v>15530</v>
      </c>
      <c r="E7466" s="193" t="s">
        <v>15531</v>
      </c>
      <c r="F7466" s="40"/>
      <c r="G7466" s="40"/>
      <c r="H7466" s="40"/>
      <c r="I7466" s="40"/>
      <c r="J7466" s="40"/>
      <c r="K7466" s="40"/>
      <c r="L7466" s="40"/>
      <c r="M7466" s="40"/>
    </row>
    <row r="7467" spans="1:13" ht="15.75" customHeight="1" x14ac:dyDescent="0.15">
      <c r="A7467" s="45"/>
      <c r="B7467" s="35"/>
      <c r="C7467" s="40"/>
      <c r="D7467" s="192" t="s">
        <v>15532</v>
      </c>
      <c r="E7467" s="193" t="s">
        <v>15533</v>
      </c>
      <c r="F7467" s="40"/>
      <c r="G7467" s="40"/>
      <c r="H7467" s="40"/>
      <c r="I7467" s="40"/>
      <c r="J7467" s="40"/>
      <c r="K7467" s="40"/>
      <c r="L7467" s="40"/>
      <c r="M7467" s="40"/>
    </row>
    <row r="7468" spans="1:13" ht="15.75" customHeight="1" x14ac:dyDescent="0.15">
      <c r="A7468" s="45"/>
      <c r="B7468" s="35"/>
      <c r="C7468" s="40"/>
      <c r="D7468" s="192" t="s">
        <v>15534</v>
      </c>
      <c r="E7468" s="193" t="s">
        <v>15535</v>
      </c>
      <c r="F7468" s="40"/>
      <c r="G7468" s="40"/>
      <c r="H7468" s="40"/>
      <c r="I7468" s="40"/>
      <c r="J7468" s="40"/>
      <c r="K7468" s="40"/>
      <c r="L7468" s="40"/>
      <c r="M7468" s="40"/>
    </row>
    <row r="7469" spans="1:13" ht="15.75" customHeight="1" x14ac:dyDescent="0.15">
      <c r="A7469" s="45"/>
      <c r="B7469" s="35"/>
      <c r="C7469" s="40"/>
      <c r="D7469" s="192" t="s">
        <v>15536</v>
      </c>
      <c r="E7469" s="193" t="s">
        <v>15537</v>
      </c>
      <c r="F7469" s="40"/>
      <c r="G7469" s="40"/>
      <c r="H7469" s="40"/>
      <c r="I7469" s="40"/>
      <c r="J7469" s="40"/>
      <c r="K7469" s="40"/>
      <c r="L7469" s="40"/>
      <c r="M7469" s="40"/>
    </row>
    <row r="7470" spans="1:13" ht="15.75" customHeight="1" x14ac:dyDescent="0.15">
      <c r="A7470" s="45"/>
      <c r="B7470" s="35"/>
      <c r="C7470" s="40"/>
      <c r="D7470" s="192" t="s">
        <v>15538</v>
      </c>
      <c r="E7470" s="193" t="s">
        <v>15539</v>
      </c>
      <c r="F7470" s="40"/>
      <c r="G7470" s="40"/>
      <c r="H7470" s="40"/>
      <c r="I7470" s="40"/>
      <c r="J7470" s="40"/>
      <c r="K7470" s="40"/>
      <c r="L7470" s="40"/>
      <c r="M7470" s="40"/>
    </row>
    <row r="7471" spans="1:13" ht="15.75" customHeight="1" x14ac:dyDescent="0.15">
      <c r="A7471" s="45"/>
      <c r="B7471" s="35"/>
      <c r="C7471" s="40"/>
      <c r="D7471" s="192" t="s">
        <v>15540</v>
      </c>
      <c r="E7471" s="193" t="s">
        <v>15541</v>
      </c>
      <c r="F7471" s="40"/>
      <c r="G7471" s="40"/>
      <c r="H7471" s="40"/>
      <c r="I7471" s="40"/>
      <c r="J7471" s="40"/>
      <c r="K7471" s="40"/>
      <c r="L7471" s="40"/>
      <c r="M7471" s="40"/>
    </row>
    <row r="7472" spans="1:13" ht="15.75" customHeight="1" x14ac:dyDescent="0.15">
      <c r="A7472" s="45"/>
      <c r="B7472" s="35"/>
      <c r="C7472" s="40"/>
      <c r="D7472" s="192" t="s">
        <v>15542</v>
      </c>
      <c r="E7472" s="193" t="s">
        <v>15543</v>
      </c>
      <c r="F7472" s="40"/>
      <c r="G7472" s="40"/>
      <c r="H7472" s="40"/>
      <c r="I7472" s="40"/>
      <c r="J7472" s="40"/>
      <c r="K7472" s="40"/>
      <c r="L7472" s="40"/>
      <c r="M7472" s="40"/>
    </row>
    <row r="7473" spans="1:13" ht="15.75" customHeight="1" x14ac:dyDescent="0.15">
      <c r="A7473" s="45"/>
      <c r="B7473" s="35"/>
      <c r="C7473" s="40"/>
      <c r="D7473" s="192" t="s">
        <v>15544</v>
      </c>
      <c r="E7473" s="193" t="s">
        <v>15545</v>
      </c>
      <c r="F7473" s="40"/>
      <c r="G7473" s="40"/>
      <c r="H7473" s="40"/>
      <c r="I7473" s="40"/>
      <c r="J7473" s="40"/>
      <c r="K7473" s="40"/>
      <c r="L7473" s="40"/>
      <c r="M7473" s="40"/>
    </row>
    <row r="7474" spans="1:13" ht="15.75" customHeight="1" x14ac:dyDescent="0.15">
      <c r="A7474" s="45"/>
      <c r="B7474" s="35"/>
      <c r="C7474" s="40"/>
      <c r="D7474" s="192" t="s">
        <v>15546</v>
      </c>
      <c r="E7474" s="193" t="s">
        <v>15547</v>
      </c>
      <c r="F7474" s="40"/>
      <c r="G7474" s="40"/>
      <c r="H7474" s="40"/>
      <c r="I7474" s="40"/>
      <c r="J7474" s="40"/>
      <c r="K7474" s="40"/>
      <c r="L7474" s="40"/>
      <c r="M7474" s="40"/>
    </row>
    <row r="7475" spans="1:13" ht="15.75" customHeight="1" x14ac:dyDescent="0.15">
      <c r="A7475" s="45"/>
      <c r="B7475" s="35"/>
      <c r="C7475" s="40"/>
      <c r="D7475" s="192" t="s">
        <v>15548</v>
      </c>
      <c r="E7475" s="193" t="s">
        <v>15549</v>
      </c>
      <c r="F7475" s="40"/>
      <c r="G7475" s="40"/>
      <c r="H7475" s="40"/>
      <c r="I7475" s="40"/>
      <c r="J7475" s="40"/>
      <c r="K7475" s="40"/>
      <c r="L7475" s="40"/>
      <c r="M7475" s="40"/>
    </row>
    <row r="7476" spans="1:13" ht="15.75" customHeight="1" x14ac:dyDescent="0.15">
      <c r="A7476" s="45"/>
      <c r="B7476" s="35"/>
      <c r="C7476" s="40"/>
      <c r="D7476" s="192" t="s">
        <v>15550</v>
      </c>
      <c r="E7476" s="193" t="s">
        <v>15551</v>
      </c>
      <c r="F7476" s="40"/>
      <c r="G7476" s="40"/>
      <c r="H7476" s="40"/>
      <c r="I7476" s="40"/>
      <c r="J7476" s="40"/>
      <c r="K7476" s="40"/>
      <c r="L7476" s="40"/>
      <c r="M7476" s="40"/>
    </row>
    <row r="7477" spans="1:13" ht="15.75" customHeight="1" x14ac:dyDescent="0.15">
      <c r="A7477" s="45"/>
      <c r="B7477" s="35"/>
      <c r="C7477" s="40"/>
      <c r="D7477" s="192" t="s">
        <v>15552</v>
      </c>
      <c r="E7477" s="193" t="s">
        <v>15553</v>
      </c>
      <c r="F7477" s="40"/>
      <c r="G7477" s="40"/>
      <c r="H7477" s="40"/>
      <c r="I7477" s="40"/>
      <c r="J7477" s="40"/>
      <c r="K7477" s="40"/>
      <c r="L7477" s="40"/>
      <c r="M7477" s="40"/>
    </row>
    <row r="7478" spans="1:13" ht="15.75" customHeight="1" x14ac:dyDescent="0.15">
      <c r="A7478" s="45"/>
      <c r="B7478" s="35"/>
      <c r="C7478" s="40"/>
      <c r="D7478" s="192" t="s">
        <v>15554</v>
      </c>
      <c r="E7478" s="193" t="s">
        <v>15555</v>
      </c>
      <c r="F7478" s="40"/>
      <c r="G7478" s="40"/>
      <c r="H7478" s="40"/>
      <c r="I7478" s="40"/>
      <c r="J7478" s="40"/>
      <c r="K7478" s="40"/>
      <c r="L7478" s="40"/>
      <c r="M7478" s="40"/>
    </row>
    <row r="7479" spans="1:13" ht="15.75" customHeight="1" x14ac:dyDescent="0.15">
      <c r="A7479" s="45"/>
      <c r="B7479" s="35"/>
      <c r="C7479" s="40"/>
      <c r="D7479" s="192" t="s">
        <v>15556</v>
      </c>
      <c r="E7479" s="193" t="s">
        <v>15557</v>
      </c>
      <c r="F7479" s="40"/>
      <c r="G7479" s="40"/>
      <c r="H7479" s="40"/>
      <c r="I7479" s="40"/>
      <c r="J7479" s="40"/>
      <c r="K7479" s="40"/>
      <c r="L7479" s="40"/>
      <c r="M7479" s="40"/>
    </row>
    <row r="7480" spans="1:13" ht="15.75" customHeight="1" x14ac:dyDescent="0.15">
      <c r="A7480" s="45"/>
      <c r="B7480" s="35"/>
      <c r="C7480" s="40"/>
      <c r="D7480" s="192" t="s">
        <v>15558</v>
      </c>
      <c r="E7480" s="193" t="s">
        <v>15559</v>
      </c>
      <c r="F7480" s="40"/>
      <c r="G7480" s="40"/>
      <c r="H7480" s="40"/>
      <c r="I7480" s="40"/>
      <c r="J7480" s="40"/>
      <c r="K7480" s="40"/>
      <c r="L7480" s="40"/>
      <c r="M7480" s="40"/>
    </row>
    <row r="7481" spans="1:13" ht="15.75" customHeight="1" x14ac:dyDescent="0.15">
      <c r="A7481" s="45"/>
      <c r="B7481" s="35"/>
      <c r="C7481" s="40"/>
      <c r="D7481" s="192" t="s">
        <v>15560</v>
      </c>
      <c r="E7481" s="193" t="s">
        <v>15561</v>
      </c>
      <c r="F7481" s="40"/>
      <c r="G7481" s="40"/>
      <c r="H7481" s="40"/>
      <c r="I7481" s="40"/>
      <c r="J7481" s="40"/>
      <c r="K7481" s="40"/>
      <c r="L7481" s="40"/>
      <c r="M7481" s="40"/>
    </row>
    <row r="7482" spans="1:13" ht="15.75" customHeight="1" x14ac:dyDescent="0.15">
      <c r="A7482" s="45"/>
      <c r="B7482" s="35"/>
      <c r="C7482" s="40"/>
      <c r="D7482" s="192" t="s">
        <v>15562</v>
      </c>
      <c r="E7482" s="193" t="s">
        <v>15563</v>
      </c>
      <c r="F7482" s="40"/>
      <c r="G7482" s="40"/>
      <c r="H7482" s="40"/>
      <c r="I7482" s="40"/>
      <c r="J7482" s="40"/>
      <c r="K7482" s="40"/>
      <c r="L7482" s="40"/>
      <c r="M7482" s="40"/>
    </row>
    <row r="7483" spans="1:13" ht="15.75" customHeight="1" x14ac:dyDescent="0.15">
      <c r="A7483" s="45"/>
      <c r="B7483" s="35"/>
      <c r="C7483" s="40"/>
      <c r="D7483" s="192" t="s">
        <v>15564</v>
      </c>
      <c r="E7483" s="193" t="s">
        <v>15565</v>
      </c>
      <c r="F7483" s="40"/>
      <c r="G7483" s="40"/>
      <c r="H7483" s="40"/>
      <c r="I7483" s="40"/>
      <c r="J7483" s="40"/>
      <c r="K7483" s="40"/>
      <c r="L7483" s="40"/>
      <c r="M7483" s="40"/>
    </row>
    <row r="7484" spans="1:13" ht="15.75" customHeight="1" x14ac:dyDescent="0.15">
      <c r="A7484" s="45"/>
      <c r="B7484" s="35"/>
      <c r="C7484" s="40"/>
      <c r="D7484" s="192" t="s">
        <v>15566</v>
      </c>
      <c r="E7484" s="193" t="s">
        <v>15567</v>
      </c>
      <c r="F7484" s="40"/>
      <c r="G7484" s="40"/>
      <c r="H7484" s="40"/>
      <c r="I7484" s="40"/>
      <c r="J7484" s="40"/>
      <c r="K7484" s="40"/>
      <c r="L7484" s="40"/>
      <c r="M7484" s="40"/>
    </row>
    <row r="7485" spans="1:13" ht="15.75" customHeight="1" x14ac:dyDescent="0.15">
      <c r="A7485" s="45"/>
      <c r="B7485" s="35"/>
      <c r="C7485" s="40"/>
      <c r="D7485" s="192" t="s">
        <v>15568</v>
      </c>
      <c r="E7485" s="193" t="s">
        <v>15569</v>
      </c>
      <c r="F7485" s="40"/>
      <c r="G7485" s="40"/>
      <c r="H7485" s="40"/>
      <c r="I7485" s="40"/>
      <c r="J7485" s="40"/>
      <c r="K7485" s="40"/>
      <c r="L7485" s="40"/>
      <c r="M7485" s="40"/>
    </row>
    <row r="7486" spans="1:13" ht="15.75" customHeight="1" x14ac:dyDescent="0.15">
      <c r="A7486" s="45"/>
      <c r="B7486" s="35"/>
      <c r="C7486" s="40"/>
      <c r="D7486" s="192" t="s">
        <v>15570</v>
      </c>
      <c r="E7486" s="193" t="s">
        <v>15571</v>
      </c>
      <c r="F7486" s="40"/>
      <c r="G7486" s="40"/>
      <c r="H7486" s="40"/>
      <c r="I7486" s="40"/>
      <c r="J7486" s="40"/>
      <c r="K7486" s="40"/>
      <c r="L7486" s="40"/>
      <c r="M7486" s="40"/>
    </row>
    <row r="7487" spans="1:13" ht="15.75" customHeight="1" x14ac:dyDescent="0.15">
      <c r="A7487" s="45"/>
      <c r="B7487" s="35"/>
      <c r="C7487" s="40"/>
      <c r="D7487" s="192" t="s">
        <v>15572</v>
      </c>
      <c r="E7487" s="193" t="s">
        <v>15573</v>
      </c>
      <c r="F7487" s="40"/>
      <c r="G7487" s="40"/>
      <c r="H7487" s="40"/>
      <c r="I7487" s="40"/>
      <c r="J7487" s="40"/>
      <c r="K7487" s="40"/>
      <c r="L7487" s="40"/>
      <c r="M7487" s="40"/>
    </row>
    <row r="7488" spans="1:13" ht="15.75" customHeight="1" x14ac:dyDescent="0.15">
      <c r="A7488" s="45"/>
      <c r="B7488" s="35"/>
      <c r="C7488" s="40"/>
      <c r="D7488" s="192" t="s">
        <v>15574</v>
      </c>
      <c r="E7488" s="193" t="s">
        <v>15575</v>
      </c>
      <c r="F7488" s="40"/>
      <c r="G7488" s="40"/>
      <c r="H7488" s="40"/>
      <c r="I7488" s="40"/>
      <c r="J7488" s="40"/>
      <c r="K7488" s="40"/>
      <c r="L7488" s="40"/>
      <c r="M7488" s="40"/>
    </row>
    <row r="7489" spans="1:13" ht="15.75" customHeight="1" x14ac:dyDescent="0.15">
      <c r="A7489" s="45"/>
      <c r="B7489" s="35"/>
      <c r="C7489" s="40"/>
      <c r="D7489" s="192" t="s">
        <v>15576</v>
      </c>
      <c r="E7489" s="193" t="s">
        <v>15577</v>
      </c>
      <c r="F7489" s="40"/>
      <c r="G7489" s="40"/>
      <c r="H7489" s="40"/>
      <c r="I7489" s="40"/>
      <c r="J7489" s="40"/>
      <c r="K7489" s="40"/>
      <c r="L7489" s="40"/>
      <c r="M7489" s="40"/>
    </row>
    <row r="7490" spans="1:13" ht="15.75" customHeight="1" x14ac:dyDescent="0.15">
      <c r="A7490" s="45"/>
      <c r="B7490" s="35"/>
      <c r="C7490" s="40"/>
      <c r="D7490" s="192" t="s">
        <v>15578</v>
      </c>
      <c r="E7490" s="193" t="s">
        <v>15579</v>
      </c>
      <c r="F7490" s="40"/>
      <c r="G7490" s="40"/>
      <c r="H7490" s="40"/>
      <c r="I7490" s="40"/>
      <c r="J7490" s="40"/>
      <c r="K7490" s="40"/>
      <c r="L7490" s="40"/>
      <c r="M7490" s="40"/>
    </row>
    <row r="7491" spans="1:13" ht="15.75" customHeight="1" x14ac:dyDescent="0.15">
      <c r="A7491" s="45"/>
      <c r="B7491" s="35"/>
      <c r="C7491" s="40"/>
      <c r="D7491" s="192" t="s">
        <v>15580</v>
      </c>
      <c r="E7491" s="193" t="s">
        <v>15581</v>
      </c>
      <c r="F7491" s="40"/>
      <c r="G7491" s="40"/>
      <c r="H7491" s="40"/>
      <c r="I7491" s="40"/>
      <c r="J7491" s="40"/>
      <c r="K7491" s="40"/>
      <c r="L7491" s="40"/>
      <c r="M7491" s="40"/>
    </row>
    <row r="7492" spans="1:13" ht="15.75" customHeight="1" x14ac:dyDescent="0.15">
      <c r="A7492" s="45"/>
      <c r="B7492" s="35"/>
      <c r="C7492" s="40"/>
      <c r="D7492" s="192" t="s">
        <v>15582</v>
      </c>
      <c r="E7492" s="193" t="s">
        <v>15583</v>
      </c>
      <c r="F7492" s="40"/>
      <c r="G7492" s="40"/>
      <c r="H7492" s="40"/>
      <c r="I7492" s="40"/>
      <c r="J7492" s="40"/>
      <c r="K7492" s="40"/>
      <c r="L7492" s="40"/>
      <c r="M7492" s="40"/>
    </row>
    <row r="7493" spans="1:13" ht="15.75" customHeight="1" x14ac:dyDescent="0.15">
      <c r="A7493" s="45"/>
      <c r="B7493" s="35"/>
      <c r="C7493" s="40"/>
      <c r="D7493" s="192" t="s">
        <v>15584</v>
      </c>
      <c r="E7493" s="193" t="s">
        <v>15585</v>
      </c>
      <c r="F7493" s="40"/>
      <c r="G7493" s="40"/>
      <c r="H7493" s="40"/>
      <c r="I7493" s="40"/>
      <c r="J7493" s="40"/>
      <c r="K7493" s="40"/>
      <c r="L7493" s="40"/>
      <c r="M7493" s="40"/>
    </row>
    <row r="7494" spans="1:13" ht="15.75" customHeight="1" x14ac:dyDescent="0.15">
      <c r="A7494" s="45"/>
      <c r="B7494" s="35"/>
      <c r="C7494" s="40"/>
      <c r="D7494" s="192" t="s">
        <v>15586</v>
      </c>
      <c r="E7494" s="193" t="s">
        <v>15587</v>
      </c>
      <c r="F7494" s="40"/>
      <c r="G7494" s="40"/>
      <c r="H7494" s="40"/>
      <c r="I7494" s="40"/>
      <c r="J7494" s="40"/>
      <c r="K7494" s="40"/>
      <c r="L7494" s="40"/>
      <c r="M7494" s="40"/>
    </row>
    <row r="7495" spans="1:13" ht="15.75" customHeight="1" x14ac:dyDescent="0.15">
      <c r="A7495" s="45"/>
      <c r="B7495" s="35"/>
      <c r="C7495" s="40"/>
      <c r="D7495" s="192" t="s">
        <v>15588</v>
      </c>
      <c r="E7495" s="193" t="s">
        <v>15589</v>
      </c>
      <c r="F7495" s="40"/>
      <c r="G7495" s="40"/>
      <c r="H7495" s="40"/>
      <c r="I7495" s="40"/>
      <c r="J7495" s="40"/>
      <c r="K7495" s="40"/>
      <c r="L7495" s="40"/>
      <c r="M7495" s="40"/>
    </row>
    <row r="7496" spans="1:13" ht="15.75" customHeight="1" x14ac:dyDescent="0.15">
      <c r="A7496" s="45"/>
      <c r="B7496" s="35"/>
      <c r="C7496" s="40"/>
      <c r="D7496" s="192" t="s">
        <v>15590</v>
      </c>
      <c r="E7496" s="193" t="s">
        <v>15591</v>
      </c>
      <c r="F7496" s="40"/>
      <c r="G7496" s="40"/>
      <c r="H7496" s="40"/>
      <c r="I7496" s="40"/>
      <c r="J7496" s="40"/>
      <c r="K7496" s="40"/>
      <c r="L7496" s="40"/>
      <c r="M7496" s="40"/>
    </row>
    <row r="7497" spans="1:13" ht="15.75" customHeight="1" x14ac:dyDescent="0.15">
      <c r="A7497" s="45"/>
      <c r="B7497" s="35"/>
      <c r="C7497" s="40"/>
      <c r="D7497" s="192" t="s">
        <v>15592</v>
      </c>
      <c r="E7497" s="193" t="s">
        <v>15593</v>
      </c>
      <c r="F7497" s="40"/>
      <c r="G7497" s="40"/>
      <c r="H7497" s="40"/>
      <c r="I7497" s="40"/>
      <c r="J7497" s="40"/>
      <c r="K7497" s="40"/>
      <c r="L7497" s="40"/>
      <c r="M7497" s="40"/>
    </row>
    <row r="7498" spans="1:13" ht="15.75" customHeight="1" x14ac:dyDescent="0.15">
      <c r="A7498" s="45"/>
      <c r="B7498" s="35"/>
      <c r="C7498" s="40"/>
      <c r="D7498" s="192" t="s">
        <v>15594</v>
      </c>
      <c r="E7498" s="193" t="s">
        <v>15595</v>
      </c>
      <c r="F7498" s="40"/>
      <c r="G7498" s="40"/>
      <c r="H7498" s="40"/>
      <c r="I7498" s="40"/>
      <c r="J7498" s="40"/>
      <c r="K7498" s="40"/>
      <c r="L7498" s="40"/>
      <c r="M7498" s="40"/>
    </row>
    <row r="7499" spans="1:13" ht="15.75" customHeight="1" x14ac:dyDescent="0.15">
      <c r="A7499" s="45"/>
      <c r="B7499" s="35"/>
      <c r="C7499" s="40"/>
      <c r="D7499" s="192" t="s">
        <v>15596</v>
      </c>
      <c r="E7499" s="193" t="s">
        <v>15597</v>
      </c>
      <c r="F7499" s="40"/>
      <c r="G7499" s="40"/>
      <c r="H7499" s="40"/>
      <c r="I7499" s="40"/>
      <c r="J7499" s="40"/>
      <c r="K7499" s="40"/>
      <c r="L7499" s="40"/>
      <c r="M7499" s="40"/>
    </row>
    <row r="7500" spans="1:13" ht="15.75" customHeight="1" x14ac:dyDescent="0.15">
      <c r="A7500" s="45"/>
      <c r="B7500" s="35"/>
      <c r="C7500" s="40"/>
      <c r="D7500" s="192" t="s">
        <v>15598</v>
      </c>
      <c r="E7500" s="193" t="s">
        <v>15599</v>
      </c>
      <c r="F7500" s="40"/>
      <c r="G7500" s="40"/>
      <c r="H7500" s="40"/>
      <c r="I7500" s="40"/>
      <c r="J7500" s="40"/>
      <c r="K7500" s="40"/>
      <c r="L7500" s="40"/>
      <c r="M7500" s="40"/>
    </row>
    <row r="7501" spans="1:13" ht="15.75" customHeight="1" x14ac:dyDescent="0.15">
      <c r="A7501" s="45"/>
      <c r="B7501" s="35"/>
      <c r="C7501" s="40"/>
      <c r="D7501" s="192" t="s">
        <v>15600</v>
      </c>
      <c r="E7501" s="193" t="s">
        <v>15601</v>
      </c>
      <c r="F7501" s="40"/>
      <c r="G7501" s="40"/>
      <c r="H7501" s="40"/>
      <c r="I7501" s="40"/>
      <c r="J7501" s="40"/>
      <c r="K7501" s="40"/>
      <c r="L7501" s="40"/>
      <c r="M7501" s="40"/>
    </row>
    <row r="7502" spans="1:13" ht="15.75" customHeight="1" x14ac:dyDescent="0.15">
      <c r="A7502" s="45"/>
      <c r="B7502" s="35"/>
      <c r="C7502" s="40"/>
      <c r="D7502" s="192" t="s">
        <v>15602</v>
      </c>
      <c r="E7502" s="193" t="s">
        <v>15603</v>
      </c>
      <c r="F7502" s="40"/>
      <c r="G7502" s="40"/>
      <c r="H7502" s="40"/>
      <c r="I7502" s="40"/>
      <c r="J7502" s="40"/>
      <c r="K7502" s="40"/>
      <c r="L7502" s="40"/>
      <c r="M7502" s="40"/>
    </row>
    <row r="7503" spans="1:13" ht="15.75" customHeight="1" x14ac:dyDescent="0.15">
      <c r="A7503" s="45"/>
      <c r="B7503" s="35"/>
      <c r="C7503" s="40"/>
      <c r="D7503" s="192" t="s">
        <v>15604</v>
      </c>
      <c r="E7503" s="193" t="s">
        <v>15605</v>
      </c>
      <c r="F7503" s="40"/>
      <c r="G7503" s="40"/>
      <c r="H7503" s="40"/>
      <c r="I7503" s="40"/>
      <c r="J7503" s="40"/>
      <c r="K7503" s="40"/>
      <c r="L7503" s="40"/>
      <c r="M7503" s="40"/>
    </row>
    <row r="7504" spans="1:13" ht="15.75" customHeight="1" x14ac:dyDescent="0.15">
      <c r="A7504" s="45"/>
      <c r="B7504" s="35"/>
      <c r="C7504" s="40"/>
      <c r="D7504" s="192" t="s">
        <v>15606</v>
      </c>
      <c r="E7504" s="193" t="s">
        <v>15607</v>
      </c>
      <c r="F7504" s="40"/>
      <c r="G7504" s="40"/>
      <c r="H7504" s="40"/>
      <c r="I7504" s="40"/>
      <c r="J7504" s="40"/>
      <c r="K7504" s="40"/>
      <c r="L7504" s="40"/>
      <c r="M7504" s="40"/>
    </row>
    <row r="7505" spans="1:13" ht="15.75" customHeight="1" x14ac:dyDescent="0.15">
      <c r="A7505" s="45"/>
      <c r="B7505" s="35"/>
      <c r="C7505" s="40"/>
      <c r="D7505" s="192" t="s">
        <v>15608</v>
      </c>
      <c r="E7505" s="193" t="s">
        <v>15609</v>
      </c>
      <c r="F7505" s="40"/>
      <c r="G7505" s="40"/>
      <c r="H7505" s="40"/>
      <c r="I7505" s="40"/>
      <c r="J7505" s="40"/>
      <c r="K7505" s="40"/>
      <c r="L7505" s="40"/>
      <c r="M7505" s="40"/>
    </row>
    <row r="7506" spans="1:13" ht="15.75" customHeight="1" x14ac:dyDescent="0.15">
      <c r="A7506" s="45"/>
      <c r="B7506" s="35"/>
      <c r="C7506" s="40"/>
      <c r="D7506" s="192" t="s">
        <v>15610</v>
      </c>
      <c r="E7506" s="193" t="s">
        <v>15611</v>
      </c>
      <c r="F7506" s="40"/>
      <c r="G7506" s="40"/>
      <c r="H7506" s="40"/>
      <c r="I7506" s="40"/>
      <c r="J7506" s="40"/>
      <c r="K7506" s="40"/>
      <c r="L7506" s="40"/>
      <c r="M7506" s="40"/>
    </row>
    <row r="7507" spans="1:13" ht="15.75" customHeight="1" x14ac:dyDescent="0.15">
      <c r="A7507" s="45"/>
      <c r="B7507" s="35"/>
      <c r="C7507" s="40"/>
      <c r="D7507" s="192" t="s">
        <v>15612</v>
      </c>
      <c r="E7507" s="193" t="s">
        <v>15613</v>
      </c>
      <c r="F7507" s="40"/>
      <c r="G7507" s="40"/>
      <c r="H7507" s="40"/>
      <c r="I7507" s="40"/>
      <c r="J7507" s="40"/>
      <c r="K7507" s="40"/>
      <c r="L7507" s="40"/>
      <c r="M7507" s="40"/>
    </row>
    <row r="7508" spans="1:13" ht="15.75" customHeight="1" x14ac:dyDescent="0.15">
      <c r="A7508" s="45"/>
      <c r="B7508" s="35"/>
      <c r="C7508" s="40"/>
      <c r="D7508" s="192" t="s">
        <v>15614</v>
      </c>
      <c r="E7508" s="193" t="s">
        <v>15615</v>
      </c>
      <c r="F7508" s="40"/>
      <c r="G7508" s="40"/>
      <c r="H7508" s="40"/>
      <c r="I7508" s="40"/>
      <c r="J7508" s="40"/>
      <c r="K7508" s="40"/>
      <c r="L7508" s="40"/>
      <c r="M7508" s="40"/>
    </row>
    <row r="7509" spans="1:13" ht="15.75" customHeight="1" x14ac:dyDescent="0.15">
      <c r="A7509" s="45"/>
      <c r="B7509" s="35"/>
      <c r="C7509" s="40"/>
      <c r="D7509" s="192" t="s">
        <v>15616</v>
      </c>
      <c r="E7509" s="193" t="s">
        <v>15617</v>
      </c>
      <c r="F7509" s="40"/>
      <c r="G7509" s="40"/>
      <c r="H7509" s="40"/>
      <c r="I7509" s="40"/>
      <c r="J7509" s="40"/>
      <c r="K7509" s="40"/>
      <c r="L7509" s="40"/>
      <c r="M7509" s="40"/>
    </row>
    <row r="7510" spans="1:13" ht="15.75" customHeight="1" x14ac:dyDescent="0.15">
      <c r="A7510" s="45"/>
      <c r="B7510" s="35"/>
      <c r="C7510" s="40"/>
      <c r="D7510" s="192" t="s">
        <v>15618</v>
      </c>
      <c r="E7510" s="193" t="s">
        <v>15619</v>
      </c>
      <c r="F7510" s="40"/>
      <c r="G7510" s="40"/>
      <c r="H7510" s="40"/>
      <c r="I7510" s="40"/>
      <c r="J7510" s="40"/>
      <c r="K7510" s="40"/>
      <c r="L7510" s="40"/>
      <c r="M7510" s="40"/>
    </row>
    <row r="7511" spans="1:13" ht="15.75" customHeight="1" x14ac:dyDescent="0.15">
      <c r="A7511" s="45"/>
      <c r="B7511" s="35"/>
      <c r="C7511" s="40"/>
      <c r="D7511" s="192" t="s">
        <v>15620</v>
      </c>
      <c r="E7511" s="193" t="s">
        <v>15621</v>
      </c>
      <c r="F7511" s="40"/>
      <c r="G7511" s="40"/>
      <c r="H7511" s="40"/>
      <c r="I7511" s="40"/>
      <c r="J7511" s="40"/>
      <c r="K7511" s="40"/>
      <c r="L7511" s="40"/>
      <c r="M7511" s="40"/>
    </row>
    <row r="7512" spans="1:13" ht="15.75" customHeight="1" x14ac:dyDescent="0.15">
      <c r="A7512" s="45"/>
      <c r="B7512" s="35"/>
      <c r="C7512" s="40"/>
      <c r="D7512" s="192" t="s">
        <v>15622</v>
      </c>
      <c r="E7512" s="193" t="s">
        <v>15623</v>
      </c>
      <c r="F7512" s="40"/>
      <c r="G7512" s="40"/>
      <c r="H7512" s="40"/>
      <c r="I7512" s="40"/>
      <c r="J7512" s="40"/>
      <c r="K7512" s="40"/>
      <c r="L7512" s="40"/>
      <c r="M7512" s="40"/>
    </row>
    <row r="7513" spans="1:13" ht="15.75" customHeight="1" x14ac:dyDescent="0.15">
      <c r="A7513" s="45"/>
      <c r="B7513" s="35"/>
      <c r="C7513" s="40"/>
      <c r="D7513" s="192" t="s">
        <v>15624</v>
      </c>
      <c r="E7513" s="193" t="s">
        <v>15625</v>
      </c>
      <c r="F7513" s="40"/>
      <c r="G7513" s="40"/>
      <c r="H7513" s="40"/>
      <c r="I7513" s="40"/>
      <c r="J7513" s="40"/>
      <c r="K7513" s="40"/>
      <c r="L7513" s="40"/>
      <c r="M7513" s="40"/>
    </row>
    <row r="7514" spans="1:13" ht="15.75" customHeight="1" x14ac:dyDescent="0.15">
      <c r="A7514" s="45"/>
      <c r="B7514" s="35"/>
      <c r="C7514" s="40"/>
      <c r="D7514" s="192" t="s">
        <v>15626</v>
      </c>
      <c r="E7514" s="193" t="s">
        <v>15627</v>
      </c>
      <c r="F7514" s="40"/>
      <c r="G7514" s="40"/>
      <c r="H7514" s="40"/>
      <c r="I7514" s="40"/>
      <c r="J7514" s="40"/>
      <c r="K7514" s="40"/>
      <c r="L7514" s="40"/>
      <c r="M7514" s="40"/>
    </row>
    <row r="7515" spans="1:13" ht="15.75" customHeight="1" x14ac:dyDescent="0.15">
      <c r="A7515" s="45"/>
      <c r="B7515" s="35"/>
      <c r="C7515" s="40"/>
      <c r="D7515" s="192" t="s">
        <v>15628</v>
      </c>
      <c r="E7515" s="193" t="s">
        <v>15629</v>
      </c>
      <c r="F7515" s="40"/>
      <c r="G7515" s="40"/>
      <c r="H7515" s="40"/>
      <c r="I7515" s="40"/>
      <c r="J7515" s="40"/>
      <c r="K7515" s="40"/>
      <c r="L7515" s="40"/>
      <c r="M7515" s="40"/>
    </row>
    <row r="7516" spans="1:13" ht="15.75" customHeight="1" x14ac:dyDescent="0.15">
      <c r="A7516" s="45"/>
      <c r="B7516" s="35"/>
      <c r="C7516" s="40"/>
      <c r="D7516" s="192" t="s">
        <v>15630</v>
      </c>
      <c r="E7516" s="193" t="s">
        <v>15631</v>
      </c>
      <c r="F7516" s="40"/>
      <c r="G7516" s="40"/>
      <c r="H7516" s="40"/>
      <c r="I7516" s="40"/>
      <c r="J7516" s="40"/>
      <c r="K7516" s="40"/>
      <c r="L7516" s="40"/>
      <c r="M7516" s="40"/>
    </row>
    <row r="7517" spans="1:13" ht="15.75" customHeight="1" x14ac:dyDescent="0.15">
      <c r="A7517" s="45"/>
      <c r="B7517" s="35"/>
      <c r="C7517" s="40"/>
      <c r="D7517" s="192" t="s">
        <v>15632</v>
      </c>
      <c r="E7517" s="193" t="s">
        <v>15633</v>
      </c>
      <c r="F7517" s="40"/>
      <c r="G7517" s="40"/>
      <c r="H7517" s="40"/>
      <c r="I7517" s="40"/>
      <c r="J7517" s="40"/>
      <c r="K7517" s="40"/>
      <c r="L7517" s="40"/>
      <c r="M7517" s="40"/>
    </row>
    <row r="7518" spans="1:13" ht="15.75" customHeight="1" x14ac:dyDescent="0.15">
      <c r="A7518" s="45"/>
      <c r="B7518" s="35"/>
      <c r="C7518" s="40"/>
      <c r="D7518" s="192" t="s">
        <v>15634</v>
      </c>
      <c r="E7518" s="193" t="s">
        <v>15635</v>
      </c>
      <c r="F7518" s="40"/>
      <c r="G7518" s="40"/>
      <c r="H7518" s="40"/>
      <c r="I7518" s="40"/>
      <c r="J7518" s="40"/>
      <c r="K7518" s="40"/>
      <c r="L7518" s="40"/>
      <c r="M7518" s="40"/>
    </row>
    <row r="7519" spans="1:13" ht="15.75" customHeight="1" x14ac:dyDescent="0.15">
      <c r="A7519" s="45"/>
      <c r="B7519" s="35"/>
      <c r="C7519" s="40"/>
      <c r="D7519" s="192" t="s">
        <v>15636</v>
      </c>
      <c r="E7519" s="193" t="s">
        <v>15637</v>
      </c>
      <c r="F7519" s="40"/>
      <c r="G7519" s="40"/>
      <c r="H7519" s="40"/>
      <c r="I7519" s="40"/>
      <c r="J7519" s="40"/>
      <c r="K7519" s="40"/>
      <c r="L7519" s="40"/>
      <c r="M7519" s="40"/>
    </row>
    <row r="7520" spans="1:13" ht="15.75" customHeight="1" x14ac:dyDescent="0.15">
      <c r="A7520" s="45"/>
      <c r="B7520" s="35"/>
      <c r="C7520" s="40"/>
      <c r="D7520" s="192" t="s">
        <v>15638</v>
      </c>
      <c r="E7520" s="193" t="s">
        <v>15639</v>
      </c>
      <c r="F7520" s="40"/>
      <c r="G7520" s="40"/>
      <c r="H7520" s="40"/>
      <c r="I7520" s="40"/>
      <c r="J7520" s="40"/>
      <c r="K7520" s="40"/>
      <c r="L7520" s="40"/>
      <c r="M7520" s="40"/>
    </row>
    <row r="7521" spans="1:13" ht="15.75" customHeight="1" x14ac:dyDescent="0.15">
      <c r="A7521" s="45"/>
      <c r="B7521" s="35"/>
      <c r="C7521" s="40"/>
      <c r="D7521" s="192" t="s">
        <v>15640</v>
      </c>
      <c r="E7521" s="193" t="s">
        <v>15641</v>
      </c>
      <c r="F7521" s="40"/>
      <c r="G7521" s="40"/>
      <c r="H7521" s="40"/>
      <c r="I7521" s="40"/>
      <c r="J7521" s="40"/>
      <c r="K7521" s="40"/>
      <c r="L7521" s="40"/>
      <c r="M7521" s="40"/>
    </row>
    <row r="7522" spans="1:13" ht="15.75" customHeight="1" x14ac:dyDescent="0.15">
      <c r="A7522" s="45"/>
      <c r="B7522" s="35"/>
      <c r="C7522" s="40"/>
      <c r="D7522" s="192" t="s">
        <v>15642</v>
      </c>
      <c r="E7522" s="193" t="s">
        <v>15643</v>
      </c>
      <c r="F7522" s="40"/>
      <c r="G7522" s="40"/>
      <c r="H7522" s="40"/>
      <c r="I7522" s="40"/>
      <c r="J7522" s="40"/>
      <c r="K7522" s="40"/>
      <c r="L7522" s="40"/>
      <c r="M7522" s="40"/>
    </row>
    <row r="7523" spans="1:13" ht="15.75" customHeight="1" x14ac:dyDescent="0.15">
      <c r="A7523" s="45"/>
      <c r="B7523" s="35"/>
      <c r="C7523" s="40"/>
      <c r="D7523" s="192" t="s">
        <v>15644</v>
      </c>
      <c r="E7523" s="193" t="s">
        <v>15645</v>
      </c>
      <c r="F7523" s="40"/>
      <c r="G7523" s="40"/>
      <c r="H7523" s="40"/>
      <c r="I7523" s="40"/>
      <c r="J7523" s="40"/>
      <c r="K7523" s="40"/>
      <c r="L7523" s="40"/>
      <c r="M7523" s="40"/>
    </row>
    <row r="7524" spans="1:13" ht="15.75" customHeight="1" x14ac:dyDescent="0.15">
      <c r="A7524" s="45"/>
      <c r="B7524" s="35"/>
      <c r="C7524" s="40"/>
      <c r="D7524" s="192" t="s">
        <v>15646</v>
      </c>
      <c r="E7524" s="193" t="s">
        <v>15647</v>
      </c>
      <c r="F7524" s="40"/>
      <c r="G7524" s="40"/>
      <c r="H7524" s="40"/>
      <c r="I7524" s="40"/>
      <c r="J7524" s="40"/>
      <c r="K7524" s="40"/>
      <c r="L7524" s="40"/>
      <c r="M7524" s="40"/>
    </row>
    <row r="7525" spans="1:13" ht="15.75" customHeight="1" x14ac:dyDescent="0.15">
      <c r="A7525" s="45"/>
      <c r="B7525" s="35"/>
      <c r="C7525" s="40"/>
      <c r="D7525" s="192" t="s">
        <v>15648</v>
      </c>
      <c r="E7525" s="193" t="s">
        <v>15649</v>
      </c>
      <c r="F7525" s="40"/>
      <c r="G7525" s="40"/>
      <c r="H7525" s="40"/>
      <c r="I7525" s="40"/>
      <c r="J7525" s="40"/>
      <c r="K7525" s="40"/>
      <c r="L7525" s="40"/>
      <c r="M7525" s="40"/>
    </row>
    <row r="7526" spans="1:13" ht="15.75" customHeight="1" x14ac:dyDescent="0.15">
      <c r="A7526" s="45"/>
      <c r="B7526" s="35"/>
      <c r="C7526" s="40"/>
      <c r="D7526" s="192" t="s">
        <v>15650</v>
      </c>
      <c r="E7526" s="193" t="s">
        <v>15651</v>
      </c>
      <c r="F7526" s="40"/>
      <c r="G7526" s="40"/>
      <c r="H7526" s="40"/>
      <c r="I7526" s="40"/>
      <c r="J7526" s="40"/>
      <c r="K7526" s="40"/>
      <c r="L7526" s="40"/>
      <c r="M7526" s="40"/>
    </row>
    <row r="7527" spans="1:13" ht="15.75" customHeight="1" x14ac:dyDescent="0.15">
      <c r="A7527" s="45"/>
      <c r="B7527" s="35"/>
      <c r="C7527" s="40"/>
      <c r="D7527" s="192" t="s">
        <v>15652</v>
      </c>
      <c r="E7527" s="193" t="s">
        <v>15653</v>
      </c>
      <c r="F7527" s="40"/>
      <c r="G7527" s="40"/>
      <c r="H7527" s="40"/>
      <c r="I7527" s="40"/>
      <c r="J7527" s="40"/>
      <c r="K7527" s="40"/>
      <c r="L7527" s="40"/>
      <c r="M7527" s="40"/>
    </row>
    <row r="7528" spans="1:13" ht="15.75" customHeight="1" x14ac:dyDescent="0.15">
      <c r="A7528" s="45"/>
      <c r="B7528" s="35"/>
      <c r="C7528" s="40"/>
      <c r="D7528" s="192" t="s">
        <v>15654</v>
      </c>
      <c r="E7528" s="193" t="s">
        <v>15655</v>
      </c>
      <c r="F7528" s="40"/>
      <c r="G7528" s="40"/>
      <c r="H7528" s="40"/>
      <c r="I7528" s="40"/>
      <c r="J7528" s="40"/>
      <c r="K7528" s="40"/>
      <c r="L7528" s="40"/>
      <c r="M7528" s="40"/>
    </row>
    <row r="7529" spans="1:13" ht="15.75" customHeight="1" x14ac:dyDescent="0.15">
      <c r="A7529" s="45"/>
      <c r="B7529" s="35"/>
      <c r="C7529" s="40"/>
      <c r="D7529" s="192" t="s">
        <v>15656</v>
      </c>
      <c r="E7529" s="193" t="s">
        <v>15657</v>
      </c>
      <c r="F7529" s="40"/>
      <c r="G7529" s="40"/>
      <c r="H7529" s="40"/>
      <c r="I7529" s="40"/>
      <c r="J7529" s="40"/>
      <c r="K7529" s="40"/>
      <c r="L7529" s="40"/>
      <c r="M7529" s="40"/>
    </row>
    <row r="7530" spans="1:13" ht="15.75" customHeight="1" x14ac:dyDescent="0.15">
      <c r="A7530" s="45"/>
      <c r="B7530" s="35"/>
      <c r="C7530" s="40"/>
      <c r="D7530" s="192" t="s">
        <v>15658</v>
      </c>
      <c r="E7530" s="193" t="s">
        <v>15659</v>
      </c>
      <c r="F7530" s="40"/>
      <c r="G7530" s="40"/>
      <c r="H7530" s="40"/>
      <c r="I7530" s="40"/>
      <c r="J7530" s="40"/>
      <c r="K7530" s="40"/>
      <c r="L7530" s="40"/>
      <c r="M7530" s="40"/>
    </row>
    <row r="7531" spans="1:13" ht="15.75" customHeight="1" x14ac:dyDescent="0.15">
      <c r="A7531" s="45"/>
      <c r="B7531" s="35"/>
      <c r="C7531" s="40"/>
      <c r="D7531" s="192" t="s">
        <v>15660</v>
      </c>
      <c r="E7531" s="193" t="s">
        <v>15661</v>
      </c>
      <c r="F7531" s="40"/>
      <c r="G7531" s="40"/>
      <c r="H7531" s="40"/>
      <c r="I7531" s="40"/>
      <c r="J7531" s="40"/>
      <c r="K7531" s="40"/>
      <c r="L7531" s="40"/>
      <c r="M7531" s="40"/>
    </row>
    <row r="7532" spans="1:13" ht="15.75" customHeight="1" x14ac:dyDescent="0.15">
      <c r="A7532" s="45"/>
      <c r="B7532" s="35"/>
      <c r="C7532" s="40"/>
      <c r="D7532" s="192" t="s">
        <v>15662</v>
      </c>
      <c r="E7532" s="193" t="s">
        <v>15663</v>
      </c>
      <c r="F7532" s="40"/>
      <c r="G7532" s="40"/>
      <c r="H7532" s="40"/>
      <c r="I7532" s="40"/>
      <c r="J7532" s="40"/>
      <c r="K7532" s="40"/>
      <c r="L7532" s="40"/>
      <c r="M7532" s="40"/>
    </row>
    <row r="7533" spans="1:13" ht="15.75" customHeight="1" x14ac:dyDescent="0.15">
      <c r="A7533" s="45"/>
      <c r="B7533" s="35"/>
      <c r="C7533" s="40"/>
      <c r="D7533" s="192" t="s">
        <v>15664</v>
      </c>
      <c r="E7533" s="193" t="s">
        <v>15665</v>
      </c>
      <c r="F7533" s="40"/>
      <c r="G7533" s="40"/>
      <c r="H7533" s="40"/>
      <c r="I7533" s="40"/>
      <c r="J7533" s="40"/>
      <c r="K7533" s="40"/>
      <c r="L7533" s="40"/>
      <c r="M7533" s="40"/>
    </row>
    <row r="7534" spans="1:13" ht="15.75" customHeight="1" x14ac:dyDescent="0.15">
      <c r="A7534" s="45"/>
      <c r="B7534" s="35"/>
      <c r="C7534" s="40"/>
      <c r="D7534" s="192" t="s">
        <v>15666</v>
      </c>
      <c r="E7534" s="193" t="s">
        <v>15667</v>
      </c>
      <c r="F7534" s="40"/>
      <c r="G7534" s="40"/>
      <c r="H7534" s="40"/>
      <c r="I7534" s="40"/>
      <c r="J7534" s="40"/>
      <c r="K7534" s="40"/>
      <c r="L7534" s="40"/>
      <c r="M7534" s="40"/>
    </row>
    <row r="7535" spans="1:13" ht="15.75" customHeight="1" x14ac:dyDescent="0.15">
      <c r="A7535" s="45"/>
      <c r="B7535" s="35"/>
      <c r="C7535" s="40"/>
      <c r="D7535" s="192" t="s">
        <v>15668</v>
      </c>
      <c r="E7535" s="193" t="s">
        <v>15669</v>
      </c>
      <c r="F7535" s="40"/>
      <c r="G7535" s="40"/>
      <c r="H7535" s="40"/>
      <c r="I7535" s="40"/>
      <c r="J7535" s="40"/>
      <c r="K7535" s="40"/>
      <c r="L7535" s="40"/>
      <c r="M7535" s="40"/>
    </row>
    <row r="7536" spans="1:13" ht="15.75" customHeight="1" x14ac:dyDescent="0.15">
      <c r="A7536" s="45"/>
      <c r="B7536" s="35"/>
      <c r="C7536" s="40"/>
      <c r="D7536" s="192" t="s">
        <v>15670</v>
      </c>
      <c r="E7536" s="193" t="s">
        <v>15671</v>
      </c>
      <c r="F7536" s="40"/>
      <c r="G7536" s="40"/>
      <c r="H7536" s="40"/>
      <c r="I7536" s="40"/>
      <c r="J7536" s="40"/>
      <c r="K7536" s="40"/>
      <c r="L7536" s="40"/>
      <c r="M7536" s="40"/>
    </row>
    <row r="7537" spans="1:13" ht="15.75" customHeight="1" x14ac:dyDescent="0.15">
      <c r="A7537" s="45"/>
      <c r="B7537" s="35"/>
      <c r="C7537" s="40"/>
      <c r="D7537" s="192" t="s">
        <v>15672</v>
      </c>
      <c r="E7537" s="193" t="s">
        <v>15673</v>
      </c>
      <c r="F7537" s="40"/>
      <c r="G7537" s="40"/>
      <c r="H7537" s="40"/>
      <c r="I7537" s="40"/>
      <c r="J7537" s="40"/>
      <c r="K7537" s="40"/>
      <c r="L7537" s="40"/>
      <c r="M7537" s="40"/>
    </row>
    <row r="7538" spans="1:13" ht="15.75" customHeight="1" x14ac:dyDescent="0.15">
      <c r="A7538" s="45"/>
      <c r="B7538" s="35"/>
      <c r="C7538" s="40"/>
      <c r="D7538" s="192" t="s">
        <v>15674</v>
      </c>
      <c r="E7538" s="193" t="s">
        <v>15675</v>
      </c>
      <c r="F7538" s="40"/>
      <c r="G7538" s="40"/>
      <c r="H7538" s="40"/>
      <c r="I7538" s="40"/>
      <c r="J7538" s="40"/>
      <c r="K7538" s="40"/>
      <c r="L7538" s="40"/>
      <c r="M7538" s="40"/>
    </row>
    <row r="7539" spans="1:13" ht="15.75" customHeight="1" x14ac:dyDescent="0.15">
      <c r="A7539" s="45"/>
      <c r="B7539" s="35"/>
      <c r="C7539" s="40"/>
      <c r="D7539" s="192" t="s">
        <v>15676</v>
      </c>
      <c r="E7539" s="193" t="s">
        <v>15677</v>
      </c>
      <c r="F7539" s="40"/>
      <c r="G7539" s="40"/>
      <c r="H7539" s="40"/>
      <c r="I7539" s="40"/>
      <c r="J7539" s="40"/>
      <c r="K7539" s="40"/>
      <c r="L7539" s="40"/>
      <c r="M7539" s="40"/>
    </row>
    <row r="7540" spans="1:13" ht="15.75" customHeight="1" x14ac:dyDescent="0.15">
      <c r="A7540" s="45"/>
      <c r="B7540" s="35"/>
      <c r="C7540" s="40"/>
      <c r="D7540" s="192" t="s">
        <v>15678</v>
      </c>
      <c r="E7540" s="193" t="s">
        <v>15679</v>
      </c>
      <c r="F7540" s="40"/>
      <c r="G7540" s="40"/>
      <c r="H7540" s="40"/>
      <c r="I7540" s="40"/>
      <c r="J7540" s="40"/>
      <c r="K7540" s="40"/>
      <c r="L7540" s="40"/>
      <c r="M7540" s="40"/>
    </row>
    <row r="7541" spans="1:13" ht="15.75" customHeight="1" x14ac:dyDescent="0.15">
      <c r="A7541" s="45"/>
      <c r="B7541" s="35"/>
      <c r="C7541" s="40"/>
      <c r="D7541" s="192" t="s">
        <v>15680</v>
      </c>
      <c r="E7541" s="193" t="s">
        <v>15681</v>
      </c>
      <c r="F7541" s="40"/>
      <c r="G7541" s="40"/>
      <c r="H7541" s="40"/>
      <c r="I7541" s="40"/>
      <c r="J7541" s="40"/>
      <c r="K7541" s="40"/>
      <c r="L7541" s="40"/>
      <c r="M7541" s="40"/>
    </row>
    <row r="7542" spans="1:13" ht="15.75" customHeight="1" x14ac:dyDescent="0.15">
      <c r="A7542" s="45"/>
      <c r="B7542" s="35"/>
      <c r="C7542" s="40"/>
      <c r="D7542" s="192" t="s">
        <v>15682</v>
      </c>
      <c r="E7542" s="193" t="s">
        <v>15683</v>
      </c>
      <c r="F7542" s="40"/>
      <c r="G7542" s="40"/>
      <c r="H7542" s="40"/>
      <c r="I7542" s="40"/>
      <c r="J7542" s="40"/>
      <c r="K7542" s="40"/>
      <c r="L7542" s="40"/>
      <c r="M7542" s="40"/>
    </row>
    <row r="7543" spans="1:13" ht="15.75" customHeight="1" x14ac:dyDescent="0.15">
      <c r="A7543" s="45"/>
      <c r="B7543" s="35"/>
      <c r="C7543" s="40"/>
      <c r="D7543" s="192" t="s">
        <v>15684</v>
      </c>
      <c r="E7543" s="193" t="s">
        <v>15685</v>
      </c>
      <c r="F7543" s="40"/>
      <c r="G7543" s="40"/>
      <c r="H7543" s="40"/>
      <c r="I7543" s="40"/>
      <c r="J7543" s="40"/>
      <c r="K7543" s="40"/>
      <c r="L7543" s="40"/>
      <c r="M7543" s="40"/>
    </row>
    <row r="7544" spans="1:13" ht="15.75" customHeight="1" x14ac:dyDescent="0.15">
      <c r="A7544" s="45"/>
      <c r="B7544" s="35"/>
      <c r="C7544" s="40"/>
      <c r="D7544" s="192" t="s">
        <v>15686</v>
      </c>
      <c r="E7544" s="193" t="s">
        <v>15687</v>
      </c>
      <c r="F7544" s="40"/>
      <c r="G7544" s="40"/>
      <c r="H7544" s="40"/>
      <c r="I7544" s="40"/>
      <c r="J7544" s="40"/>
      <c r="K7544" s="40"/>
      <c r="L7544" s="40"/>
      <c r="M7544" s="40"/>
    </row>
    <row r="7545" spans="1:13" ht="15.75" customHeight="1" x14ac:dyDescent="0.15">
      <c r="A7545" s="45"/>
      <c r="B7545" s="35"/>
      <c r="C7545" s="40"/>
      <c r="D7545" s="192" t="s">
        <v>15688</v>
      </c>
      <c r="E7545" s="193" t="s">
        <v>15689</v>
      </c>
      <c r="F7545" s="40"/>
      <c r="G7545" s="40"/>
      <c r="H7545" s="40"/>
      <c r="I7545" s="40"/>
      <c r="J7545" s="40"/>
      <c r="K7545" s="40"/>
      <c r="L7545" s="40"/>
      <c r="M7545" s="40"/>
    </row>
    <row r="7546" spans="1:13" ht="15.75" customHeight="1" x14ac:dyDescent="0.15">
      <c r="A7546" s="45"/>
      <c r="B7546" s="35"/>
      <c r="C7546" s="40"/>
      <c r="D7546" s="192" t="s">
        <v>15690</v>
      </c>
      <c r="E7546" s="193" t="s">
        <v>15691</v>
      </c>
      <c r="F7546" s="40"/>
      <c r="G7546" s="40"/>
      <c r="H7546" s="40"/>
      <c r="I7546" s="40"/>
      <c r="J7546" s="40"/>
      <c r="K7546" s="40"/>
      <c r="L7546" s="40"/>
      <c r="M7546" s="40"/>
    </row>
    <row r="7547" spans="1:13" ht="15.75" customHeight="1" x14ac:dyDescent="0.15">
      <c r="A7547" s="45"/>
      <c r="B7547" s="35"/>
      <c r="C7547" s="40"/>
      <c r="D7547" s="192" t="s">
        <v>15692</v>
      </c>
      <c r="E7547" s="193" t="s">
        <v>15693</v>
      </c>
      <c r="F7547" s="40"/>
      <c r="G7547" s="40"/>
      <c r="H7547" s="40"/>
      <c r="I7547" s="40"/>
      <c r="J7547" s="40"/>
      <c r="K7547" s="40"/>
      <c r="L7547" s="40"/>
      <c r="M7547" s="40"/>
    </row>
    <row r="7548" spans="1:13" ht="15.75" customHeight="1" x14ac:dyDescent="0.15">
      <c r="A7548" s="45"/>
      <c r="B7548" s="35"/>
      <c r="C7548" s="40"/>
      <c r="D7548" s="192" t="s">
        <v>15694</v>
      </c>
      <c r="E7548" s="193" t="s">
        <v>15695</v>
      </c>
      <c r="F7548" s="40"/>
      <c r="G7548" s="40"/>
      <c r="H7548" s="40"/>
      <c r="I7548" s="40"/>
      <c r="J7548" s="40"/>
      <c r="K7548" s="40"/>
      <c r="L7548" s="40"/>
      <c r="M7548" s="40"/>
    </row>
    <row r="7549" spans="1:13" ht="15.75" customHeight="1" x14ac:dyDescent="0.15">
      <c r="A7549" s="45"/>
      <c r="B7549" s="35"/>
      <c r="C7549" s="40"/>
      <c r="D7549" s="192" t="s">
        <v>15696</v>
      </c>
      <c r="E7549" s="193" t="s">
        <v>15697</v>
      </c>
      <c r="F7549" s="40"/>
      <c r="G7549" s="40"/>
      <c r="H7549" s="40"/>
      <c r="I7549" s="40"/>
      <c r="J7549" s="40"/>
      <c r="K7549" s="40"/>
      <c r="L7549" s="40"/>
      <c r="M7549" s="40"/>
    </row>
    <row r="7550" spans="1:13" ht="15.75" customHeight="1" x14ac:dyDescent="0.15">
      <c r="A7550" s="45"/>
      <c r="B7550" s="35"/>
      <c r="C7550" s="40"/>
      <c r="D7550" s="192" t="s">
        <v>15698</v>
      </c>
      <c r="E7550" s="193" t="s">
        <v>15699</v>
      </c>
      <c r="F7550" s="40"/>
      <c r="G7550" s="40"/>
      <c r="H7550" s="40"/>
      <c r="I7550" s="40"/>
      <c r="J7550" s="40"/>
      <c r="K7550" s="40"/>
      <c r="L7550" s="40"/>
      <c r="M7550" s="40"/>
    </row>
    <row r="7551" spans="1:13" ht="15.75" customHeight="1" x14ac:dyDescent="0.15">
      <c r="A7551" s="45"/>
      <c r="B7551" s="35"/>
      <c r="C7551" s="40"/>
      <c r="D7551" s="192" t="s">
        <v>15700</v>
      </c>
      <c r="E7551" s="193" t="s">
        <v>15701</v>
      </c>
      <c r="F7551" s="40"/>
      <c r="G7551" s="40"/>
      <c r="H7551" s="40"/>
      <c r="I7551" s="40"/>
      <c r="J7551" s="40"/>
      <c r="K7551" s="40"/>
      <c r="L7551" s="40"/>
      <c r="M7551" s="40"/>
    </row>
    <row r="7552" spans="1:13" ht="15.75" customHeight="1" x14ac:dyDescent="0.15">
      <c r="A7552" s="45"/>
      <c r="B7552" s="35"/>
      <c r="C7552" s="40"/>
      <c r="D7552" s="192" t="s">
        <v>15702</v>
      </c>
      <c r="E7552" s="193" t="s">
        <v>15703</v>
      </c>
      <c r="F7552" s="40"/>
      <c r="G7552" s="40"/>
      <c r="H7552" s="40"/>
      <c r="I7552" s="40"/>
      <c r="J7552" s="40"/>
      <c r="K7552" s="40"/>
      <c r="L7552" s="40"/>
      <c r="M7552" s="40"/>
    </row>
    <row r="7553" spans="1:13" ht="15.75" customHeight="1" x14ac:dyDescent="0.15">
      <c r="A7553" s="45"/>
      <c r="B7553" s="35"/>
      <c r="C7553" s="40"/>
      <c r="D7553" s="192" t="s">
        <v>7891</v>
      </c>
      <c r="E7553" s="193" t="s">
        <v>15704</v>
      </c>
      <c r="F7553" s="40"/>
      <c r="G7553" s="40"/>
      <c r="H7553" s="40"/>
      <c r="I7553" s="40"/>
      <c r="J7553" s="40"/>
      <c r="K7553" s="40"/>
      <c r="L7553" s="40"/>
      <c r="M7553" s="40"/>
    </row>
    <row r="7554" spans="1:13" ht="15.75" customHeight="1" x14ac:dyDescent="0.15">
      <c r="A7554" s="45"/>
      <c r="B7554" s="35"/>
      <c r="C7554" s="40"/>
      <c r="D7554" s="192" t="s">
        <v>15705</v>
      </c>
      <c r="E7554" s="193" t="s">
        <v>15706</v>
      </c>
      <c r="F7554" s="40"/>
      <c r="G7554" s="40"/>
      <c r="H7554" s="40"/>
      <c r="I7554" s="40"/>
      <c r="J7554" s="40"/>
      <c r="K7554" s="40"/>
      <c r="L7554" s="40"/>
      <c r="M7554" s="40"/>
    </row>
    <row r="7555" spans="1:13" ht="15.75" customHeight="1" x14ac:dyDescent="0.15">
      <c r="A7555" s="45"/>
      <c r="B7555" s="35"/>
      <c r="C7555" s="40"/>
      <c r="D7555" s="192" t="s">
        <v>15707</v>
      </c>
      <c r="E7555" s="193" t="s">
        <v>15708</v>
      </c>
      <c r="F7555" s="40"/>
      <c r="G7555" s="40"/>
      <c r="H7555" s="40"/>
      <c r="I7555" s="40"/>
      <c r="J7555" s="40"/>
      <c r="K7555" s="40"/>
      <c r="L7555" s="40"/>
      <c r="M7555" s="40"/>
    </row>
    <row r="7556" spans="1:13" ht="15.75" customHeight="1" x14ac:dyDescent="0.15">
      <c r="A7556" s="45"/>
      <c r="B7556" s="35"/>
      <c r="C7556" s="40"/>
      <c r="D7556" s="192" t="s">
        <v>15709</v>
      </c>
      <c r="E7556" s="193" t="s">
        <v>15710</v>
      </c>
      <c r="F7556" s="40"/>
      <c r="G7556" s="40"/>
      <c r="H7556" s="40"/>
      <c r="I7556" s="40"/>
      <c r="J7556" s="40"/>
      <c r="K7556" s="40"/>
      <c r="L7556" s="40"/>
      <c r="M7556" s="40"/>
    </row>
    <row r="7557" spans="1:13" ht="15.75" customHeight="1" x14ac:dyDescent="0.15">
      <c r="A7557" s="45"/>
      <c r="B7557" s="35"/>
      <c r="C7557" s="40"/>
      <c r="D7557" s="192" t="s">
        <v>15711</v>
      </c>
      <c r="E7557" s="193" t="s">
        <v>15712</v>
      </c>
      <c r="F7557" s="40"/>
      <c r="G7557" s="40"/>
      <c r="H7557" s="40"/>
      <c r="I7557" s="40"/>
      <c r="J7557" s="40"/>
      <c r="K7557" s="40"/>
      <c r="L7557" s="40"/>
      <c r="M7557" s="40"/>
    </row>
    <row r="7558" spans="1:13" ht="15.75" customHeight="1" x14ac:dyDescent="0.15">
      <c r="A7558" s="45"/>
      <c r="B7558" s="35"/>
      <c r="C7558" s="40"/>
      <c r="D7558" s="192" t="s">
        <v>15713</v>
      </c>
      <c r="E7558" s="193" t="s">
        <v>15714</v>
      </c>
      <c r="F7558" s="40"/>
      <c r="G7558" s="40"/>
      <c r="H7558" s="40"/>
      <c r="I7558" s="40"/>
      <c r="J7558" s="40"/>
      <c r="K7558" s="40"/>
      <c r="L7558" s="40"/>
      <c r="M7558" s="40"/>
    </row>
    <row r="7559" spans="1:13" ht="15.75" customHeight="1" x14ac:dyDescent="0.15">
      <c r="A7559" s="45"/>
      <c r="B7559" s="35"/>
      <c r="C7559" s="40"/>
      <c r="D7559" s="192" t="s">
        <v>15715</v>
      </c>
      <c r="E7559" s="193" t="s">
        <v>15716</v>
      </c>
      <c r="F7559" s="40"/>
      <c r="G7559" s="40"/>
      <c r="H7559" s="40"/>
      <c r="I7559" s="40"/>
      <c r="J7559" s="40"/>
      <c r="K7559" s="40"/>
      <c r="L7559" s="40"/>
      <c r="M7559" s="40"/>
    </row>
    <row r="7560" spans="1:13" ht="15.75" customHeight="1" x14ac:dyDescent="0.15">
      <c r="A7560" s="45"/>
      <c r="B7560" s="35"/>
      <c r="C7560" s="40"/>
      <c r="D7560" s="192" t="s">
        <v>15717</v>
      </c>
      <c r="E7560" s="193" t="s">
        <v>15718</v>
      </c>
      <c r="F7560" s="40"/>
      <c r="G7560" s="40"/>
      <c r="H7560" s="40"/>
      <c r="I7560" s="40"/>
      <c r="J7560" s="40"/>
      <c r="K7560" s="40"/>
      <c r="L7560" s="40"/>
      <c r="M7560" s="40"/>
    </row>
    <row r="7561" spans="1:13" ht="15.75" customHeight="1" x14ac:dyDescent="0.15">
      <c r="A7561" s="45"/>
      <c r="B7561" s="35"/>
      <c r="C7561" s="40"/>
      <c r="D7561" s="192" t="s">
        <v>15719</v>
      </c>
      <c r="E7561" s="193" t="s">
        <v>15720</v>
      </c>
      <c r="F7561" s="40"/>
      <c r="G7561" s="40"/>
      <c r="H7561" s="40"/>
      <c r="I7561" s="40"/>
      <c r="J7561" s="40"/>
      <c r="K7561" s="40"/>
      <c r="L7561" s="40"/>
      <c r="M7561" s="40"/>
    </row>
    <row r="7562" spans="1:13" ht="15.75" customHeight="1" x14ac:dyDescent="0.15">
      <c r="A7562" s="45"/>
      <c r="B7562" s="35"/>
      <c r="C7562" s="40"/>
      <c r="D7562" s="192" t="s">
        <v>15721</v>
      </c>
      <c r="E7562" s="193" t="s">
        <v>15722</v>
      </c>
      <c r="F7562" s="40"/>
      <c r="G7562" s="40"/>
      <c r="H7562" s="40"/>
      <c r="I7562" s="40"/>
      <c r="J7562" s="40"/>
      <c r="K7562" s="40"/>
      <c r="L7562" s="40"/>
      <c r="M7562" s="40"/>
    </row>
    <row r="7563" spans="1:13" ht="15.75" customHeight="1" x14ac:dyDescent="0.15">
      <c r="A7563" s="45"/>
      <c r="B7563" s="35"/>
      <c r="C7563" s="40"/>
      <c r="D7563" s="192" t="s">
        <v>15723</v>
      </c>
      <c r="E7563" s="193" t="s">
        <v>15724</v>
      </c>
      <c r="F7563" s="40"/>
      <c r="G7563" s="40"/>
      <c r="H7563" s="40"/>
      <c r="I7563" s="40"/>
      <c r="J7563" s="40"/>
      <c r="K7563" s="40"/>
      <c r="L7563" s="40"/>
      <c r="M7563" s="40"/>
    </row>
    <row r="7564" spans="1:13" ht="15.75" customHeight="1" x14ac:dyDescent="0.15">
      <c r="A7564" s="45"/>
      <c r="B7564" s="35"/>
      <c r="C7564" s="40"/>
      <c r="D7564" s="192" t="s">
        <v>15725</v>
      </c>
      <c r="E7564" s="193" t="s">
        <v>15726</v>
      </c>
      <c r="F7564" s="40"/>
      <c r="G7564" s="40"/>
      <c r="H7564" s="40"/>
      <c r="I7564" s="40"/>
      <c r="J7564" s="40"/>
      <c r="K7564" s="40"/>
      <c r="L7564" s="40"/>
      <c r="M7564" s="40"/>
    </row>
    <row r="7565" spans="1:13" ht="15.75" customHeight="1" x14ac:dyDescent="0.15">
      <c r="A7565" s="45"/>
      <c r="B7565" s="35"/>
      <c r="C7565" s="40"/>
      <c r="D7565" s="192" t="s">
        <v>15727</v>
      </c>
      <c r="E7565" s="193" t="s">
        <v>15728</v>
      </c>
      <c r="F7565" s="40"/>
      <c r="G7565" s="40"/>
      <c r="H7565" s="40"/>
      <c r="I7565" s="40"/>
      <c r="J7565" s="40"/>
      <c r="K7565" s="40"/>
      <c r="L7565" s="40"/>
      <c r="M7565" s="40"/>
    </row>
    <row r="7566" spans="1:13" ht="15.75" customHeight="1" x14ac:dyDescent="0.15">
      <c r="A7566" s="45"/>
      <c r="B7566" s="35"/>
      <c r="C7566" s="40"/>
      <c r="D7566" s="192" t="s">
        <v>15729</v>
      </c>
      <c r="E7566" s="193" t="s">
        <v>15730</v>
      </c>
      <c r="F7566" s="40"/>
      <c r="G7566" s="40"/>
      <c r="H7566" s="40"/>
      <c r="I7566" s="40"/>
      <c r="J7566" s="40"/>
      <c r="K7566" s="40"/>
      <c r="L7566" s="40"/>
      <c r="M7566" s="40"/>
    </row>
    <row r="7567" spans="1:13" ht="15.75" customHeight="1" x14ac:dyDescent="0.15">
      <c r="A7567" s="45"/>
      <c r="B7567" s="35"/>
      <c r="C7567" s="40"/>
      <c r="D7567" s="192" t="s">
        <v>15731</v>
      </c>
      <c r="E7567" s="193" t="s">
        <v>15732</v>
      </c>
      <c r="F7567" s="40"/>
      <c r="G7567" s="40"/>
      <c r="H7567" s="40"/>
      <c r="I7567" s="40"/>
      <c r="J7567" s="40"/>
      <c r="K7567" s="40"/>
      <c r="L7567" s="40"/>
      <c r="M7567" s="40"/>
    </row>
    <row r="7568" spans="1:13" ht="15.75" customHeight="1" x14ac:dyDescent="0.15">
      <c r="A7568" s="45"/>
      <c r="B7568" s="35"/>
      <c r="C7568" s="40"/>
      <c r="D7568" s="192" t="s">
        <v>15733</v>
      </c>
      <c r="E7568" s="193" t="s">
        <v>15734</v>
      </c>
      <c r="F7568" s="40"/>
      <c r="G7568" s="40"/>
      <c r="H7568" s="40"/>
      <c r="I7568" s="40"/>
      <c r="J7568" s="40"/>
      <c r="K7568" s="40"/>
      <c r="L7568" s="40"/>
      <c r="M7568" s="40"/>
    </row>
    <row r="7569" spans="1:13" ht="15.75" customHeight="1" x14ac:dyDescent="0.15">
      <c r="A7569" s="45"/>
      <c r="B7569" s="35"/>
      <c r="C7569" s="40"/>
      <c r="D7569" s="192" t="s">
        <v>15735</v>
      </c>
      <c r="E7569" s="193" t="s">
        <v>15736</v>
      </c>
      <c r="F7569" s="40"/>
      <c r="G7569" s="40"/>
      <c r="H7569" s="40"/>
      <c r="I7569" s="40"/>
      <c r="J7569" s="40"/>
      <c r="K7569" s="40"/>
      <c r="L7569" s="40"/>
      <c r="M7569" s="40"/>
    </row>
    <row r="7570" spans="1:13" ht="15.75" customHeight="1" x14ac:dyDescent="0.15">
      <c r="A7570" s="45"/>
      <c r="B7570" s="35"/>
      <c r="C7570" s="40"/>
      <c r="D7570" s="192" t="s">
        <v>15737</v>
      </c>
      <c r="E7570" s="193" t="s">
        <v>15738</v>
      </c>
      <c r="F7570" s="40"/>
      <c r="G7570" s="40"/>
      <c r="H7570" s="40"/>
      <c r="I7570" s="40"/>
      <c r="J7570" s="40"/>
      <c r="K7570" s="40"/>
      <c r="L7570" s="40"/>
      <c r="M7570" s="40"/>
    </row>
    <row r="7571" spans="1:13" ht="15.75" customHeight="1" x14ac:dyDescent="0.15">
      <c r="A7571" s="45"/>
      <c r="B7571" s="35"/>
      <c r="C7571" s="40"/>
      <c r="D7571" s="192" t="s">
        <v>15739</v>
      </c>
      <c r="E7571" s="193" t="s">
        <v>15740</v>
      </c>
      <c r="F7571" s="40"/>
      <c r="G7571" s="40"/>
      <c r="H7571" s="40"/>
      <c r="I7571" s="40"/>
      <c r="J7571" s="40"/>
      <c r="K7571" s="40"/>
      <c r="L7571" s="40"/>
      <c r="M7571" s="40"/>
    </row>
    <row r="7572" spans="1:13" ht="15.75" customHeight="1" x14ac:dyDescent="0.15">
      <c r="A7572" s="45"/>
      <c r="B7572" s="35"/>
      <c r="C7572" s="40"/>
      <c r="D7572" s="192" t="s">
        <v>15741</v>
      </c>
      <c r="E7572" s="193" t="s">
        <v>15742</v>
      </c>
      <c r="F7572" s="40"/>
      <c r="G7572" s="40"/>
      <c r="H7572" s="40"/>
      <c r="I7572" s="40"/>
      <c r="J7572" s="40"/>
      <c r="K7572" s="40"/>
      <c r="L7572" s="40"/>
      <c r="M7572" s="40"/>
    </row>
    <row r="7573" spans="1:13" ht="15.75" customHeight="1" x14ac:dyDescent="0.15">
      <c r="A7573" s="45"/>
      <c r="B7573" s="35"/>
      <c r="C7573" s="40"/>
      <c r="D7573" s="192" t="s">
        <v>15743</v>
      </c>
      <c r="E7573" s="193" t="s">
        <v>15744</v>
      </c>
      <c r="F7573" s="40"/>
      <c r="G7573" s="40"/>
      <c r="H7573" s="40"/>
      <c r="I7573" s="40"/>
      <c r="J7573" s="40"/>
      <c r="K7573" s="40"/>
      <c r="L7573" s="40"/>
      <c r="M7573" s="40"/>
    </row>
    <row r="7574" spans="1:13" ht="15.75" customHeight="1" x14ac:dyDescent="0.15">
      <c r="A7574" s="45"/>
      <c r="B7574" s="35"/>
      <c r="C7574" s="40"/>
      <c r="D7574" s="192" t="s">
        <v>15745</v>
      </c>
      <c r="E7574" s="193" t="s">
        <v>15746</v>
      </c>
      <c r="F7574" s="40"/>
      <c r="G7574" s="40"/>
      <c r="H7574" s="40"/>
      <c r="I7574" s="40"/>
      <c r="J7574" s="40"/>
      <c r="K7574" s="40"/>
      <c r="L7574" s="40"/>
      <c r="M7574" s="40"/>
    </row>
    <row r="7575" spans="1:13" ht="15.75" customHeight="1" x14ac:dyDescent="0.15">
      <c r="A7575" s="45"/>
      <c r="B7575" s="35"/>
      <c r="C7575" s="40"/>
      <c r="D7575" s="192" t="s">
        <v>15747</v>
      </c>
      <c r="E7575" s="193" t="s">
        <v>15748</v>
      </c>
      <c r="F7575" s="40"/>
      <c r="G7575" s="40"/>
      <c r="H7575" s="40"/>
      <c r="I7575" s="40"/>
      <c r="J7575" s="40"/>
      <c r="K7575" s="40"/>
      <c r="L7575" s="40"/>
      <c r="M7575" s="40"/>
    </row>
    <row r="7576" spans="1:13" ht="15.75" customHeight="1" x14ac:dyDescent="0.15">
      <c r="A7576" s="45"/>
      <c r="B7576" s="35"/>
      <c r="C7576" s="40"/>
      <c r="D7576" s="192" t="s">
        <v>15749</v>
      </c>
      <c r="E7576" s="193" t="s">
        <v>15750</v>
      </c>
      <c r="F7576" s="40"/>
      <c r="G7576" s="40"/>
      <c r="H7576" s="40"/>
      <c r="I7576" s="40"/>
      <c r="J7576" s="40"/>
      <c r="K7576" s="40"/>
      <c r="L7576" s="40"/>
      <c r="M7576" s="40"/>
    </row>
    <row r="7577" spans="1:13" ht="15.75" customHeight="1" x14ac:dyDescent="0.15">
      <c r="A7577" s="45"/>
      <c r="B7577" s="35"/>
      <c r="C7577" s="40"/>
      <c r="D7577" s="192" t="s">
        <v>15751</v>
      </c>
      <c r="E7577" s="193" t="s">
        <v>15752</v>
      </c>
      <c r="F7577" s="40"/>
      <c r="G7577" s="40"/>
      <c r="H7577" s="40"/>
      <c r="I7577" s="40"/>
      <c r="J7577" s="40"/>
      <c r="K7577" s="40"/>
      <c r="L7577" s="40"/>
      <c r="M7577" s="40"/>
    </row>
    <row r="7578" spans="1:13" ht="15.75" customHeight="1" x14ac:dyDescent="0.15">
      <c r="A7578" s="45"/>
      <c r="B7578" s="35"/>
      <c r="C7578" s="40"/>
      <c r="D7578" s="192" t="s">
        <v>15753</v>
      </c>
      <c r="E7578" s="193" t="s">
        <v>15754</v>
      </c>
      <c r="F7578" s="40"/>
      <c r="G7578" s="40"/>
      <c r="H7578" s="40"/>
      <c r="I7578" s="40"/>
      <c r="J7578" s="40"/>
      <c r="K7578" s="40"/>
      <c r="L7578" s="40"/>
      <c r="M7578" s="40"/>
    </row>
    <row r="7579" spans="1:13" ht="15.75" customHeight="1" x14ac:dyDescent="0.15">
      <c r="A7579" s="45"/>
      <c r="B7579" s="35"/>
      <c r="C7579" s="40"/>
      <c r="D7579" s="192" t="s">
        <v>15755</v>
      </c>
      <c r="E7579" s="193" t="s">
        <v>15756</v>
      </c>
      <c r="F7579" s="40"/>
      <c r="G7579" s="40"/>
      <c r="H7579" s="40"/>
      <c r="I7579" s="40"/>
      <c r="J7579" s="40"/>
      <c r="K7579" s="40"/>
      <c r="L7579" s="40"/>
      <c r="M7579" s="40"/>
    </row>
    <row r="7580" spans="1:13" ht="15.75" customHeight="1" x14ac:dyDescent="0.15">
      <c r="A7580" s="45"/>
      <c r="B7580" s="35"/>
      <c r="C7580" s="40"/>
      <c r="D7580" s="192" t="s">
        <v>15757</v>
      </c>
      <c r="E7580" s="193" t="s">
        <v>15758</v>
      </c>
      <c r="F7580" s="40"/>
      <c r="G7580" s="40"/>
      <c r="H7580" s="40"/>
      <c r="I7580" s="40"/>
      <c r="J7580" s="40"/>
      <c r="K7580" s="40"/>
      <c r="L7580" s="40"/>
      <c r="M7580" s="40"/>
    </row>
    <row r="7581" spans="1:13" ht="15.75" customHeight="1" x14ac:dyDescent="0.15">
      <c r="A7581" s="45"/>
      <c r="B7581" s="35"/>
      <c r="C7581" s="40"/>
      <c r="D7581" s="192" t="s">
        <v>15759</v>
      </c>
      <c r="E7581" s="193" t="s">
        <v>15760</v>
      </c>
      <c r="F7581" s="40"/>
      <c r="G7581" s="40"/>
      <c r="H7581" s="40"/>
      <c r="I7581" s="40"/>
      <c r="J7581" s="40"/>
      <c r="K7581" s="40"/>
      <c r="L7581" s="40"/>
      <c r="M7581" s="40"/>
    </row>
    <row r="7582" spans="1:13" ht="15.75" customHeight="1" x14ac:dyDescent="0.15">
      <c r="A7582" s="45"/>
      <c r="B7582" s="35"/>
      <c r="C7582" s="40"/>
      <c r="D7582" s="192" t="s">
        <v>15761</v>
      </c>
      <c r="E7582" s="193" t="s">
        <v>15762</v>
      </c>
      <c r="F7582" s="40"/>
      <c r="G7582" s="40"/>
      <c r="H7582" s="40"/>
      <c r="I7582" s="40"/>
      <c r="J7582" s="40"/>
      <c r="K7582" s="40"/>
      <c r="L7582" s="40"/>
      <c r="M7582" s="40"/>
    </row>
    <row r="7583" spans="1:13" ht="15.75" customHeight="1" x14ac:dyDescent="0.15">
      <c r="A7583" s="45"/>
      <c r="B7583" s="35"/>
      <c r="C7583" s="40"/>
      <c r="D7583" s="192" t="s">
        <v>15763</v>
      </c>
      <c r="E7583" s="193" t="s">
        <v>15764</v>
      </c>
      <c r="F7583" s="40"/>
      <c r="G7583" s="40"/>
      <c r="H7583" s="40"/>
      <c r="I7583" s="40"/>
      <c r="J7583" s="40"/>
      <c r="K7583" s="40"/>
      <c r="L7583" s="40"/>
      <c r="M7583" s="40"/>
    </row>
    <row r="7584" spans="1:13" ht="15.75" customHeight="1" x14ac:dyDescent="0.15">
      <c r="A7584" s="45"/>
      <c r="B7584" s="35"/>
      <c r="C7584" s="40"/>
      <c r="D7584" s="192" t="s">
        <v>15765</v>
      </c>
      <c r="E7584" s="193" t="s">
        <v>15766</v>
      </c>
      <c r="F7584" s="40"/>
      <c r="G7584" s="40"/>
      <c r="H7584" s="40"/>
      <c r="I7584" s="40"/>
      <c r="J7584" s="40"/>
      <c r="K7584" s="40"/>
      <c r="L7584" s="40"/>
      <c r="M7584" s="40"/>
    </row>
    <row r="7585" spans="1:13" ht="15.75" customHeight="1" x14ac:dyDescent="0.15">
      <c r="A7585" s="45"/>
      <c r="B7585" s="35"/>
      <c r="C7585" s="40"/>
      <c r="D7585" s="192" t="s">
        <v>15767</v>
      </c>
      <c r="E7585" s="193" t="s">
        <v>15768</v>
      </c>
      <c r="F7585" s="40"/>
      <c r="G7585" s="40"/>
      <c r="H7585" s="40"/>
      <c r="I7585" s="40"/>
      <c r="J7585" s="40"/>
      <c r="K7585" s="40"/>
      <c r="L7585" s="40"/>
      <c r="M7585" s="40"/>
    </row>
    <row r="7586" spans="1:13" ht="15.75" customHeight="1" x14ac:dyDescent="0.15">
      <c r="A7586" s="45"/>
      <c r="B7586" s="35"/>
      <c r="C7586" s="40"/>
      <c r="D7586" s="192" t="s">
        <v>15769</v>
      </c>
      <c r="E7586" s="193" t="s">
        <v>15770</v>
      </c>
      <c r="F7586" s="40"/>
      <c r="G7586" s="40"/>
      <c r="H7586" s="40"/>
      <c r="I7586" s="40"/>
      <c r="J7586" s="40"/>
      <c r="K7586" s="40"/>
      <c r="L7586" s="40"/>
      <c r="M7586" s="40"/>
    </row>
    <row r="7587" spans="1:13" ht="15.75" customHeight="1" x14ac:dyDescent="0.15">
      <c r="A7587" s="45"/>
      <c r="B7587" s="35"/>
      <c r="C7587" s="40"/>
      <c r="D7587" s="192" t="s">
        <v>15771</v>
      </c>
      <c r="E7587" s="193" t="s">
        <v>15772</v>
      </c>
      <c r="F7587" s="40"/>
      <c r="G7587" s="40"/>
      <c r="H7587" s="40"/>
      <c r="I7587" s="40"/>
      <c r="J7587" s="40"/>
      <c r="K7587" s="40"/>
      <c r="L7587" s="40"/>
      <c r="M7587" s="40"/>
    </row>
    <row r="7588" spans="1:13" ht="15.75" customHeight="1" x14ac:dyDescent="0.15">
      <c r="A7588" s="45"/>
      <c r="B7588" s="35"/>
      <c r="C7588" s="40"/>
      <c r="D7588" s="192" t="s">
        <v>15773</v>
      </c>
      <c r="E7588" s="193" t="s">
        <v>15774</v>
      </c>
      <c r="F7588" s="40"/>
      <c r="G7588" s="40"/>
      <c r="H7588" s="40"/>
      <c r="I7588" s="40"/>
      <c r="J7588" s="40"/>
      <c r="K7588" s="40"/>
      <c r="L7588" s="40"/>
      <c r="M7588" s="40"/>
    </row>
    <row r="7589" spans="1:13" ht="15.75" customHeight="1" x14ac:dyDescent="0.15">
      <c r="A7589" s="45"/>
      <c r="B7589" s="35"/>
      <c r="C7589" s="40"/>
      <c r="D7589" s="192" t="s">
        <v>15775</v>
      </c>
      <c r="E7589" s="193" t="s">
        <v>15776</v>
      </c>
      <c r="F7589" s="40"/>
      <c r="G7589" s="40"/>
      <c r="H7589" s="40"/>
      <c r="I7589" s="40"/>
      <c r="J7589" s="40"/>
      <c r="K7589" s="40"/>
      <c r="L7589" s="40"/>
      <c r="M7589" s="40"/>
    </row>
    <row r="7590" spans="1:13" ht="15.75" customHeight="1" x14ac:dyDescent="0.15">
      <c r="A7590" s="45"/>
      <c r="B7590" s="35"/>
      <c r="C7590" s="40"/>
      <c r="D7590" s="192" t="s">
        <v>15777</v>
      </c>
      <c r="E7590" s="193" t="s">
        <v>15778</v>
      </c>
      <c r="F7590" s="40"/>
      <c r="G7590" s="40"/>
      <c r="H7590" s="40"/>
      <c r="I7590" s="40"/>
      <c r="J7590" s="40"/>
      <c r="K7590" s="40"/>
      <c r="L7590" s="40"/>
      <c r="M7590" s="40"/>
    </row>
    <row r="7591" spans="1:13" ht="15.75" customHeight="1" x14ac:dyDescent="0.15">
      <c r="A7591" s="45"/>
      <c r="B7591" s="35"/>
      <c r="C7591" s="40"/>
      <c r="D7591" s="192" t="s">
        <v>15779</v>
      </c>
      <c r="E7591" s="193" t="s">
        <v>15780</v>
      </c>
      <c r="F7591" s="40"/>
      <c r="G7591" s="40"/>
      <c r="H7591" s="40"/>
      <c r="I7591" s="40"/>
      <c r="J7591" s="40"/>
      <c r="K7591" s="40"/>
      <c r="L7591" s="40"/>
      <c r="M7591" s="40"/>
    </row>
    <row r="7592" spans="1:13" ht="15.75" customHeight="1" x14ac:dyDescent="0.15">
      <c r="A7592" s="45"/>
      <c r="B7592" s="35"/>
      <c r="C7592" s="40"/>
      <c r="D7592" s="192" t="s">
        <v>15781</v>
      </c>
      <c r="E7592" s="193" t="s">
        <v>15782</v>
      </c>
      <c r="F7592" s="40"/>
      <c r="G7592" s="40"/>
      <c r="H7592" s="40"/>
      <c r="I7592" s="40"/>
      <c r="J7592" s="40"/>
      <c r="K7592" s="40"/>
      <c r="L7592" s="40"/>
      <c r="M7592" s="40"/>
    </row>
    <row r="7593" spans="1:13" ht="15.75" customHeight="1" x14ac:dyDescent="0.15">
      <c r="A7593" s="45"/>
      <c r="B7593" s="35"/>
      <c r="C7593" s="40"/>
      <c r="D7593" s="192" t="s">
        <v>15783</v>
      </c>
      <c r="E7593" s="193" t="s">
        <v>15784</v>
      </c>
      <c r="F7593" s="40"/>
      <c r="G7593" s="40"/>
      <c r="H7593" s="40"/>
      <c r="I7593" s="40"/>
      <c r="J7593" s="40"/>
      <c r="K7593" s="40"/>
      <c r="L7593" s="40"/>
      <c r="M7593" s="40"/>
    </row>
    <row r="7594" spans="1:13" ht="15.75" customHeight="1" x14ac:dyDescent="0.15">
      <c r="A7594" s="45"/>
      <c r="B7594" s="35"/>
      <c r="C7594" s="40"/>
      <c r="D7594" s="192" t="s">
        <v>15785</v>
      </c>
      <c r="E7594" s="193" t="s">
        <v>15786</v>
      </c>
      <c r="F7594" s="40"/>
      <c r="G7594" s="40"/>
      <c r="H7594" s="40"/>
      <c r="I7594" s="40"/>
      <c r="J7594" s="40"/>
      <c r="K7594" s="40"/>
      <c r="L7594" s="40"/>
      <c r="M7594" s="40"/>
    </row>
    <row r="7595" spans="1:13" ht="15.75" customHeight="1" x14ac:dyDescent="0.15">
      <c r="A7595" s="45"/>
      <c r="B7595" s="35"/>
      <c r="C7595" s="40"/>
      <c r="D7595" s="192" t="s">
        <v>15787</v>
      </c>
      <c r="E7595" s="193" t="s">
        <v>15788</v>
      </c>
      <c r="F7595" s="40"/>
      <c r="G7595" s="40"/>
      <c r="H7595" s="40"/>
      <c r="I7595" s="40"/>
      <c r="J7595" s="40"/>
      <c r="K7595" s="40"/>
      <c r="L7595" s="40"/>
      <c r="M7595" s="40"/>
    </row>
    <row r="7596" spans="1:13" ht="15.75" customHeight="1" x14ac:dyDescent="0.15">
      <c r="A7596" s="45"/>
      <c r="B7596" s="35"/>
      <c r="C7596" s="40"/>
      <c r="D7596" s="192" t="s">
        <v>15789</v>
      </c>
      <c r="E7596" s="193" t="s">
        <v>15790</v>
      </c>
      <c r="F7596" s="40"/>
      <c r="G7596" s="40"/>
      <c r="H7596" s="40"/>
      <c r="I7596" s="40"/>
      <c r="J7596" s="40"/>
      <c r="K7596" s="40"/>
      <c r="L7596" s="40"/>
      <c r="M7596" s="40"/>
    </row>
    <row r="7597" spans="1:13" ht="15.75" customHeight="1" x14ac:dyDescent="0.15">
      <c r="A7597" s="45"/>
      <c r="B7597" s="35"/>
      <c r="C7597" s="40"/>
      <c r="D7597" s="192" t="s">
        <v>15791</v>
      </c>
      <c r="E7597" s="193" t="s">
        <v>15792</v>
      </c>
      <c r="F7597" s="40"/>
      <c r="G7597" s="40"/>
      <c r="H7597" s="40"/>
      <c r="I7597" s="40"/>
      <c r="J7597" s="40"/>
      <c r="K7597" s="40"/>
      <c r="L7597" s="40"/>
      <c r="M7597" s="40"/>
    </row>
    <row r="7598" spans="1:13" ht="15.75" customHeight="1" x14ac:dyDescent="0.15">
      <c r="A7598" s="45"/>
      <c r="B7598" s="35"/>
      <c r="C7598" s="40"/>
      <c r="D7598" s="192" t="s">
        <v>15793</v>
      </c>
      <c r="E7598" s="193" t="s">
        <v>15794</v>
      </c>
      <c r="F7598" s="40"/>
      <c r="G7598" s="40"/>
      <c r="H7598" s="40"/>
      <c r="I7598" s="40"/>
      <c r="J7598" s="40"/>
      <c r="K7598" s="40"/>
      <c r="L7598" s="40"/>
      <c r="M7598" s="40"/>
    </row>
    <row r="7599" spans="1:13" ht="15.75" customHeight="1" x14ac:dyDescent="0.15">
      <c r="A7599" s="45"/>
      <c r="B7599" s="35"/>
      <c r="C7599" s="40"/>
      <c r="D7599" s="192" t="s">
        <v>15795</v>
      </c>
      <c r="E7599" s="193" t="s">
        <v>15796</v>
      </c>
      <c r="F7599" s="40"/>
      <c r="G7599" s="40"/>
      <c r="H7599" s="40"/>
      <c r="I7599" s="40"/>
      <c r="J7599" s="40"/>
      <c r="K7599" s="40"/>
      <c r="L7599" s="40"/>
      <c r="M7599" s="40"/>
    </row>
    <row r="7600" spans="1:13" ht="15.75" customHeight="1" x14ac:dyDescent="0.15">
      <c r="A7600" s="45"/>
      <c r="B7600" s="35"/>
      <c r="C7600" s="40"/>
      <c r="D7600" s="192" t="s">
        <v>15797</v>
      </c>
      <c r="E7600" s="193" t="s">
        <v>15798</v>
      </c>
      <c r="F7600" s="40"/>
      <c r="G7600" s="40"/>
      <c r="H7600" s="40"/>
      <c r="I7600" s="40"/>
      <c r="J7600" s="40"/>
      <c r="K7600" s="40"/>
      <c r="L7600" s="40"/>
      <c r="M7600" s="40"/>
    </row>
    <row r="7601" spans="1:13" ht="15.75" customHeight="1" x14ac:dyDescent="0.15">
      <c r="A7601" s="45"/>
      <c r="B7601" s="35"/>
      <c r="C7601" s="40"/>
      <c r="D7601" s="192" t="s">
        <v>15799</v>
      </c>
      <c r="E7601" s="193" t="s">
        <v>15800</v>
      </c>
      <c r="F7601" s="40"/>
      <c r="G7601" s="40"/>
      <c r="H7601" s="40"/>
      <c r="I7601" s="40"/>
      <c r="J7601" s="40"/>
      <c r="K7601" s="40"/>
      <c r="L7601" s="40"/>
      <c r="M7601" s="40"/>
    </row>
    <row r="7602" spans="1:13" ht="15.75" customHeight="1" x14ac:dyDescent="0.15">
      <c r="A7602" s="45"/>
      <c r="B7602" s="35"/>
      <c r="C7602" s="40"/>
      <c r="D7602" s="192" t="s">
        <v>15801</v>
      </c>
      <c r="E7602" s="193" t="s">
        <v>15802</v>
      </c>
      <c r="F7602" s="40"/>
      <c r="G7602" s="40"/>
      <c r="H7602" s="40"/>
      <c r="I7602" s="40"/>
      <c r="J7602" s="40"/>
      <c r="K7602" s="40"/>
      <c r="L7602" s="40"/>
      <c r="M7602" s="40"/>
    </row>
    <row r="7603" spans="1:13" ht="15.75" customHeight="1" x14ac:dyDescent="0.15">
      <c r="A7603" s="45"/>
      <c r="B7603" s="35"/>
      <c r="C7603" s="40"/>
      <c r="D7603" s="192" t="s">
        <v>15803</v>
      </c>
      <c r="E7603" s="193" t="s">
        <v>15804</v>
      </c>
      <c r="F7603" s="40"/>
      <c r="G7603" s="40"/>
      <c r="H7603" s="40"/>
      <c r="I7603" s="40"/>
      <c r="J7603" s="40"/>
      <c r="K7603" s="40"/>
      <c r="L7603" s="40"/>
      <c r="M7603" s="40"/>
    </row>
    <row r="7604" spans="1:13" ht="15.75" customHeight="1" x14ac:dyDescent="0.15">
      <c r="A7604" s="45"/>
      <c r="B7604" s="35"/>
      <c r="C7604" s="40"/>
      <c r="D7604" s="192" t="s">
        <v>15805</v>
      </c>
      <c r="E7604" s="193" t="s">
        <v>15806</v>
      </c>
      <c r="F7604" s="40"/>
      <c r="G7604" s="40"/>
      <c r="H7604" s="40"/>
      <c r="I7604" s="40"/>
      <c r="J7604" s="40"/>
      <c r="K7604" s="40"/>
      <c r="L7604" s="40"/>
      <c r="M7604" s="40"/>
    </row>
    <row r="7605" spans="1:13" ht="15.75" customHeight="1" x14ac:dyDescent="0.15">
      <c r="A7605" s="45"/>
      <c r="B7605" s="35"/>
      <c r="C7605" s="40"/>
      <c r="D7605" s="192" t="s">
        <v>15807</v>
      </c>
      <c r="E7605" s="193" t="s">
        <v>15808</v>
      </c>
      <c r="F7605" s="40"/>
      <c r="G7605" s="40"/>
      <c r="H7605" s="40"/>
      <c r="I7605" s="40"/>
      <c r="J7605" s="40"/>
      <c r="K7605" s="40"/>
      <c r="L7605" s="40"/>
      <c r="M7605" s="40"/>
    </row>
    <row r="7606" spans="1:13" ht="15.75" customHeight="1" x14ac:dyDescent="0.15">
      <c r="A7606" s="45"/>
      <c r="B7606" s="35"/>
      <c r="C7606" s="40"/>
      <c r="D7606" s="192" t="s">
        <v>15809</v>
      </c>
      <c r="E7606" s="193" t="s">
        <v>15810</v>
      </c>
      <c r="F7606" s="40"/>
      <c r="G7606" s="40"/>
      <c r="H7606" s="40"/>
      <c r="I7606" s="40"/>
      <c r="J7606" s="40"/>
      <c r="K7606" s="40"/>
      <c r="L7606" s="40"/>
      <c r="M7606" s="40"/>
    </row>
    <row r="7607" spans="1:13" ht="15.75" customHeight="1" x14ac:dyDescent="0.15">
      <c r="A7607" s="45"/>
      <c r="B7607" s="35"/>
      <c r="C7607" s="40"/>
      <c r="D7607" s="192" t="s">
        <v>15811</v>
      </c>
      <c r="E7607" s="193" t="s">
        <v>15812</v>
      </c>
      <c r="F7607" s="40"/>
      <c r="G7607" s="40"/>
      <c r="H7607" s="40"/>
      <c r="I7607" s="40"/>
      <c r="J7607" s="40"/>
      <c r="K7607" s="40"/>
      <c r="L7607" s="40"/>
      <c r="M7607" s="40"/>
    </row>
    <row r="7608" spans="1:13" ht="15.75" customHeight="1" x14ac:dyDescent="0.15">
      <c r="A7608" s="45"/>
      <c r="B7608" s="35"/>
      <c r="C7608" s="40"/>
      <c r="D7608" s="192" t="s">
        <v>15813</v>
      </c>
      <c r="E7608" s="193" t="s">
        <v>15814</v>
      </c>
      <c r="F7608" s="40"/>
      <c r="G7608" s="40"/>
      <c r="H7608" s="40"/>
      <c r="I7608" s="40"/>
      <c r="J7608" s="40"/>
      <c r="K7608" s="40"/>
      <c r="L7608" s="40"/>
      <c r="M7608" s="40"/>
    </row>
    <row r="7609" spans="1:13" ht="15.75" customHeight="1" x14ac:dyDescent="0.15">
      <c r="A7609" s="45"/>
      <c r="B7609" s="35"/>
      <c r="C7609" s="40"/>
      <c r="D7609" s="192" t="s">
        <v>15815</v>
      </c>
      <c r="E7609" s="193" t="s">
        <v>15816</v>
      </c>
      <c r="F7609" s="40"/>
      <c r="G7609" s="40"/>
      <c r="H7609" s="40"/>
      <c r="I7609" s="40"/>
      <c r="J7609" s="40"/>
      <c r="K7609" s="40"/>
      <c r="L7609" s="40"/>
      <c r="M7609" s="40"/>
    </row>
    <row r="7610" spans="1:13" ht="15.75" customHeight="1" x14ac:dyDescent="0.15">
      <c r="A7610" s="45"/>
      <c r="B7610" s="35"/>
      <c r="C7610" s="40"/>
      <c r="D7610" s="192" t="s">
        <v>15817</v>
      </c>
      <c r="E7610" s="193" t="s">
        <v>15818</v>
      </c>
      <c r="F7610" s="40"/>
      <c r="G7610" s="40"/>
      <c r="H7610" s="40"/>
      <c r="I7610" s="40"/>
      <c r="J7610" s="40"/>
      <c r="K7610" s="40"/>
      <c r="L7610" s="40"/>
      <c r="M7610" s="40"/>
    </row>
    <row r="7611" spans="1:13" ht="15.75" customHeight="1" x14ac:dyDescent="0.15">
      <c r="A7611" s="45"/>
      <c r="B7611" s="35"/>
      <c r="C7611" s="40"/>
      <c r="D7611" s="192" t="s">
        <v>15819</v>
      </c>
      <c r="E7611" s="193" t="s">
        <v>15820</v>
      </c>
      <c r="F7611" s="40"/>
      <c r="G7611" s="40"/>
      <c r="H7611" s="40"/>
      <c r="I7611" s="40"/>
      <c r="J7611" s="40"/>
      <c r="K7611" s="40"/>
      <c r="L7611" s="40"/>
      <c r="M7611" s="40"/>
    </row>
    <row r="7612" spans="1:13" ht="15.75" customHeight="1" x14ac:dyDescent="0.15">
      <c r="A7612" s="45"/>
      <c r="B7612" s="35"/>
      <c r="C7612" s="40"/>
      <c r="D7612" s="192" t="s">
        <v>15821</v>
      </c>
      <c r="E7612" s="193" t="s">
        <v>15822</v>
      </c>
      <c r="F7612" s="40"/>
      <c r="G7612" s="40"/>
      <c r="H7612" s="40"/>
      <c r="I7612" s="40"/>
      <c r="J7612" s="40"/>
      <c r="K7612" s="40"/>
      <c r="L7612" s="40"/>
      <c r="M7612" s="40"/>
    </row>
    <row r="7613" spans="1:13" ht="15.75" customHeight="1" x14ac:dyDescent="0.15">
      <c r="A7613" s="45"/>
      <c r="B7613" s="35"/>
      <c r="C7613" s="40"/>
      <c r="D7613" s="192" t="s">
        <v>15823</v>
      </c>
      <c r="E7613" s="193" t="s">
        <v>15824</v>
      </c>
      <c r="F7613" s="40"/>
      <c r="G7613" s="40"/>
      <c r="H7613" s="40"/>
      <c r="I7613" s="40"/>
      <c r="J7613" s="40"/>
      <c r="K7613" s="40"/>
      <c r="L7613" s="40"/>
      <c r="M7613" s="40"/>
    </row>
    <row r="7614" spans="1:13" ht="15.75" customHeight="1" x14ac:dyDescent="0.15">
      <c r="A7614" s="45"/>
      <c r="B7614" s="35"/>
      <c r="C7614" s="40"/>
      <c r="D7614" s="192" t="s">
        <v>15825</v>
      </c>
      <c r="E7614" s="193" t="s">
        <v>15826</v>
      </c>
      <c r="F7614" s="40"/>
      <c r="G7614" s="40"/>
      <c r="H7614" s="40"/>
      <c r="I7614" s="40"/>
      <c r="J7614" s="40"/>
      <c r="K7614" s="40"/>
      <c r="L7614" s="40"/>
      <c r="M7614" s="40"/>
    </row>
    <row r="7615" spans="1:13" ht="15.75" customHeight="1" x14ac:dyDescent="0.15">
      <c r="A7615" s="45"/>
      <c r="B7615" s="35"/>
      <c r="C7615" s="40"/>
      <c r="D7615" s="192" t="s">
        <v>15827</v>
      </c>
      <c r="E7615" s="193" t="s">
        <v>15828</v>
      </c>
      <c r="F7615" s="40"/>
      <c r="G7615" s="40"/>
      <c r="H7615" s="40"/>
      <c r="I7615" s="40"/>
      <c r="J7615" s="40"/>
      <c r="K7615" s="40"/>
      <c r="L7615" s="40"/>
      <c r="M7615" s="40"/>
    </row>
    <row r="7616" spans="1:13" ht="15.75" customHeight="1" x14ac:dyDescent="0.15">
      <c r="A7616" s="45"/>
      <c r="B7616" s="35"/>
      <c r="C7616" s="40"/>
      <c r="D7616" s="192" t="s">
        <v>15558</v>
      </c>
      <c r="E7616" s="193" t="s">
        <v>15829</v>
      </c>
      <c r="F7616" s="40"/>
      <c r="G7616" s="40"/>
      <c r="H7616" s="40"/>
      <c r="I7616" s="40"/>
      <c r="J7616" s="40"/>
      <c r="K7616" s="40"/>
      <c r="L7616" s="40"/>
      <c r="M7616" s="40"/>
    </row>
    <row r="7617" spans="1:13" ht="15.75" customHeight="1" x14ac:dyDescent="0.15">
      <c r="A7617" s="45"/>
      <c r="B7617" s="35"/>
      <c r="C7617" s="40"/>
      <c r="D7617" s="192" t="s">
        <v>15830</v>
      </c>
      <c r="E7617" s="193" t="s">
        <v>15831</v>
      </c>
      <c r="F7617" s="40"/>
      <c r="G7617" s="40"/>
      <c r="H7617" s="40"/>
      <c r="I7617" s="40"/>
      <c r="J7617" s="40"/>
      <c r="K7617" s="40"/>
      <c r="L7617" s="40"/>
      <c r="M7617" s="40"/>
    </row>
    <row r="7618" spans="1:13" ht="15.75" customHeight="1" x14ac:dyDescent="0.15">
      <c r="A7618" s="45"/>
      <c r="B7618" s="35"/>
      <c r="C7618" s="40"/>
      <c r="D7618" s="192" t="s">
        <v>15832</v>
      </c>
      <c r="E7618" s="193" t="s">
        <v>15833</v>
      </c>
      <c r="F7618" s="40"/>
      <c r="G7618" s="40"/>
      <c r="H7618" s="40"/>
      <c r="I7618" s="40"/>
      <c r="J7618" s="40"/>
      <c r="K7618" s="40"/>
      <c r="L7618" s="40"/>
      <c r="M7618" s="40"/>
    </row>
    <row r="7619" spans="1:13" ht="15.75" customHeight="1" x14ac:dyDescent="0.15">
      <c r="A7619" s="45"/>
      <c r="B7619" s="35"/>
      <c r="C7619" s="40"/>
      <c r="D7619" s="192" t="s">
        <v>15834</v>
      </c>
      <c r="E7619" s="193" t="s">
        <v>15835</v>
      </c>
      <c r="F7619" s="40"/>
      <c r="G7619" s="40"/>
      <c r="H7619" s="40"/>
      <c r="I7619" s="40"/>
      <c r="J7619" s="40"/>
      <c r="K7619" s="40"/>
      <c r="L7619" s="40"/>
      <c r="M7619" s="40"/>
    </row>
    <row r="7620" spans="1:13" ht="15.75" customHeight="1" x14ac:dyDescent="0.15">
      <c r="A7620" s="45"/>
      <c r="B7620" s="35"/>
      <c r="C7620" s="40"/>
      <c r="D7620" s="192" t="s">
        <v>15836</v>
      </c>
      <c r="E7620" s="193" t="s">
        <v>15837</v>
      </c>
      <c r="F7620" s="40"/>
      <c r="G7620" s="40"/>
      <c r="H7620" s="40"/>
      <c r="I7620" s="40"/>
      <c r="J7620" s="40"/>
      <c r="K7620" s="40"/>
      <c r="L7620" s="40"/>
      <c r="M7620" s="40"/>
    </row>
    <row r="7621" spans="1:13" ht="15.75" customHeight="1" x14ac:dyDescent="0.15">
      <c r="A7621" s="45"/>
      <c r="B7621" s="35"/>
      <c r="C7621" s="40"/>
      <c r="D7621" s="192" t="s">
        <v>15838</v>
      </c>
      <c r="E7621" s="193" t="s">
        <v>15839</v>
      </c>
      <c r="F7621" s="40"/>
      <c r="G7621" s="40"/>
      <c r="H7621" s="40"/>
      <c r="I7621" s="40"/>
      <c r="J7621" s="40"/>
      <c r="K7621" s="40"/>
      <c r="L7621" s="40"/>
      <c r="M7621" s="40"/>
    </row>
    <row r="7622" spans="1:13" ht="15.75" customHeight="1" x14ac:dyDescent="0.15">
      <c r="A7622" s="45"/>
      <c r="B7622" s="35"/>
      <c r="C7622" s="40"/>
      <c r="D7622" s="192" t="s">
        <v>15840</v>
      </c>
      <c r="E7622" s="193" t="s">
        <v>15841</v>
      </c>
      <c r="F7622" s="40"/>
      <c r="G7622" s="40"/>
      <c r="H7622" s="40"/>
      <c r="I7622" s="40"/>
      <c r="J7622" s="40"/>
      <c r="K7622" s="40"/>
      <c r="L7622" s="40"/>
      <c r="M7622" s="40"/>
    </row>
    <row r="7623" spans="1:13" ht="15.75" customHeight="1" x14ac:dyDescent="0.15">
      <c r="A7623" s="45"/>
      <c r="B7623" s="35"/>
      <c r="C7623" s="40"/>
      <c r="D7623" s="192" t="s">
        <v>15842</v>
      </c>
      <c r="E7623" s="193" t="s">
        <v>15843</v>
      </c>
      <c r="F7623" s="40"/>
      <c r="G7623" s="40"/>
      <c r="H7623" s="40"/>
      <c r="I7623" s="40"/>
      <c r="J7623" s="40"/>
      <c r="K7623" s="40"/>
      <c r="L7623" s="40"/>
      <c r="M7623" s="40"/>
    </row>
    <row r="7624" spans="1:13" ht="15.75" customHeight="1" x14ac:dyDescent="0.15">
      <c r="A7624" s="45"/>
      <c r="B7624" s="35"/>
      <c r="C7624" s="40"/>
      <c r="D7624" s="192" t="s">
        <v>15844</v>
      </c>
      <c r="E7624" s="193" t="s">
        <v>15845</v>
      </c>
      <c r="F7624" s="40"/>
      <c r="G7624" s="40"/>
      <c r="H7624" s="40"/>
      <c r="I7624" s="40"/>
      <c r="J7624" s="40"/>
      <c r="K7624" s="40"/>
      <c r="L7624" s="40"/>
      <c r="M7624" s="40"/>
    </row>
    <row r="7625" spans="1:13" ht="15.75" customHeight="1" x14ac:dyDescent="0.15">
      <c r="A7625" s="45"/>
      <c r="B7625" s="35"/>
      <c r="C7625" s="40"/>
      <c r="D7625" s="192" t="s">
        <v>15846</v>
      </c>
      <c r="E7625" s="193" t="s">
        <v>15847</v>
      </c>
      <c r="F7625" s="40"/>
      <c r="G7625" s="40"/>
      <c r="H7625" s="40"/>
      <c r="I7625" s="40"/>
      <c r="J7625" s="40"/>
      <c r="K7625" s="40"/>
      <c r="L7625" s="40"/>
      <c r="M7625" s="40"/>
    </row>
    <row r="7626" spans="1:13" ht="15.75" customHeight="1" x14ac:dyDescent="0.15">
      <c r="A7626" s="45"/>
      <c r="B7626" s="35"/>
      <c r="C7626" s="40"/>
      <c r="D7626" s="192" t="s">
        <v>15848</v>
      </c>
      <c r="E7626" s="193" t="s">
        <v>15849</v>
      </c>
      <c r="F7626" s="40"/>
      <c r="G7626" s="40"/>
      <c r="H7626" s="40"/>
      <c r="I7626" s="40"/>
      <c r="J7626" s="40"/>
      <c r="K7626" s="40"/>
      <c r="L7626" s="40"/>
      <c r="M7626" s="40"/>
    </row>
    <row r="7627" spans="1:13" ht="15.75" customHeight="1" x14ac:dyDescent="0.15">
      <c r="A7627" s="45"/>
      <c r="B7627" s="35"/>
      <c r="C7627" s="40"/>
      <c r="D7627" s="192" t="s">
        <v>15850</v>
      </c>
      <c r="E7627" s="193" t="s">
        <v>15851</v>
      </c>
      <c r="F7627" s="40"/>
      <c r="G7627" s="40"/>
      <c r="H7627" s="40"/>
      <c r="I7627" s="40"/>
      <c r="J7627" s="40"/>
      <c r="K7627" s="40"/>
      <c r="L7627" s="40"/>
      <c r="M7627" s="40"/>
    </row>
    <row r="7628" spans="1:13" ht="15.75" customHeight="1" x14ac:dyDescent="0.15">
      <c r="A7628" s="45"/>
      <c r="B7628" s="35"/>
      <c r="C7628" s="40"/>
      <c r="D7628" s="192" t="s">
        <v>15852</v>
      </c>
      <c r="E7628" s="193" t="s">
        <v>15853</v>
      </c>
      <c r="F7628" s="40"/>
      <c r="G7628" s="40"/>
      <c r="H7628" s="40"/>
      <c r="I7628" s="40"/>
      <c r="J7628" s="40"/>
      <c r="K7628" s="40"/>
      <c r="L7628" s="40"/>
      <c r="M7628" s="40"/>
    </row>
    <row r="7629" spans="1:13" ht="15.75" customHeight="1" x14ac:dyDescent="0.15">
      <c r="A7629" s="45"/>
      <c r="B7629" s="35"/>
      <c r="C7629" s="40"/>
      <c r="D7629" s="192" t="s">
        <v>15854</v>
      </c>
      <c r="E7629" s="193" t="s">
        <v>15855</v>
      </c>
      <c r="F7629" s="40"/>
      <c r="G7629" s="40"/>
      <c r="H7629" s="40"/>
      <c r="I7629" s="40"/>
      <c r="J7629" s="40"/>
      <c r="K7629" s="40"/>
      <c r="L7629" s="40"/>
      <c r="M7629" s="40"/>
    </row>
    <row r="7630" spans="1:13" ht="15.75" customHeight="1" x14ac:dyDescent="0.15">
      <c r="A7630" s="45"/>
      <c r="B7630" s="35"/>
      <c r="C7630" s="40"/>
      <c r="D7630" s="192" t="s">
        <v>15856</v>
      </c>
      <c r="E7630" s="193" t="s">
        <v>15857</v>
      </c>
      <c r="F7630" s="40"/>
      <c r="G7630" s="40"/>
      <c r="H7630" s="40"/>
      <c r="I7630" s="40"/>
      <c r="J7630" s="40"/>
      <c r="K7630" s="40"/>
      <c r="L7630" s="40"/>
      <c r="M7630" s="40"/>
    </row>
    <row r="7631" spans="1:13" ht="15.75" customHeight="1" x14ac:dyDescent="0.15">
      <c r="A7631" s="45"/>
      <c r="B7631" s="35"/>
      <c r="C7631" s="40"/>
      <c r="D7631" s="192" t="s">
        <v>15858</v>
      </c>
      <c r="E7631" s="193" t="s">
        <v>15859</v>
      </c>
      <c r="F7631" s="40"/>
      <c r="G7631" s="40"/>
      <c r="H7631" s="40"/>
      <c r="I7631" s="40"/>
      <c r="J7631" s="40"/>
      <c r="K7631" s="40"/>
      <c r="L7631" s="40"/>
      <c r="M7631" s="40"/>
    </row>
    <row r="7632" spans="1:13" ht="15.75" customHeight="1" x14ac:dyDescent="0.15">
      <c r="A7632" s="45"/>
      <c r="B7632" s="35"/>
      <c r="C7632" s="40"/>
      <c r="D7632" s="192" t="s">
        <v>15860</v>
      </c>
      <c r="E7632" s="193" t="s">
        <v>15861</v>
      </c>
      <c r="F7632" s="40"/>
      <c r="G7632" s="40"/>
      <c r="H7632" s="40"/>
      <c r="I7632" s="40"/>
      <c r="J7632" s="40"/>
      <c r="K7632" s="40"/>
      <c r="L7632" s="40"/>
      <c r="M7632" s="40"/>
    </row>
    <row r="7633" spans="1:13" ht="15.75" customHeight="1" x14ac:dyDescent="0.15">
      <c r="A7633" s="45"/>
      <c r="B7633" s="35"/>
      <c r="C7633" s="40"/>
      <c r="D7633" s="192" t="s">
        <v>15862</v>
      </c>
      <c r="E7633" s="193" t="s">
        <v>15863</v>
      </c>
      <c r="F7633" s="40"/>
      <c r="G7633" s="40"/>
      <c r="H7633" s="40"/>
      <c r="I7633" s="40"/>
      <c r="J7633" s="40"/>
      <c r="K7633" s="40"/>
      <c r="L7633" s="40"/>
      <c r="M7633" s="40"/>
    </row>
    <row r="7634" spans="1:13" ht="15.75" customHeight="1" x14ac:dyDescent="0.15">
      <c r="A7634" s="45"/>
      <c r="B7634" s="35"/>
      <c r="C7634" s="40"/>
      <c r="D7634" s="192" t="s">
        <v>15864</v>
      </c>
      <c r="E7634" s="193" t="s">
        <v>15865</v>
      </c>
      <c r="F7634" s="40"/>
      <c r="G7634" s="40"/>
      <c r="H7634" s="40"/>
      <c r="I7634" s="40"/>
      <c r="J7634" s="40"/>
      <c r="K7634" s="40"/>
      <c r="L7634" s="40"/>
      <c r="M7634" s="40"/>
    </row>
    <row r="7635" spans="1:13" ht="15.75" customHeight="1" x14ac:dyDescent="0.15">
      <c r="A7635" s="45"/>
      <c r="B7635" s="35"/>
      <c r="C7635" s="40"/>
      <c r="D7635" s="192" t="s">
        <v>15866</v>
      </c>
      <c r="E7635" s="193" t="s">
        <v>15867</v>
      </c>
      <c r="F7635" s="40"/>
      <c r="G7635" s="40"/>
      <c r="H7635" s="40"/>
      <c r="I7635" s="40"/>
      <c r="J7635" s="40"/>
      <c r="K7635" s="40"/>
      <c r="L7635" s="40"/>
      <c r="M7635" s="40"/>
    </row>
    <row r="7636" spans="1:13" ht="15.75" customHeight="1" x14ac:dyDescent="0.15">
      <c r="A7636" s="45"/>
      <c r="B7636" s="35"/>
      <c r="C7636" s="40"/>
      <c r="D7636" s="192" t="s">
        <v>15868</v>
      </c>
      <c r="E7636" s="193" t="s">
        <v>15869</v>
      </c>
      <c r="F7636" s="40"/>
      <c r="G7636" s="40"/>
      <c r="H7636" s="40"/>
      <c r="I7636" s="40"/>
      <c r="J7636" s="40"/>
      <c r="K7636" s="40"/>
      <c r="L7636" s="40"/>
      <c r="M7636" s="40"/>
    </row>
    <row r="7637" spans="1:13" ht="15.75" customHeight="1" x14ac:dyDescent="0.15">
      <c r="A7637" s="45"/>
      <c r="B7637" s="35"/>
      <c r="C7637" s="40"/>
      <c r="D7637" s="192" t="s">
        <v>15870</v>
      </c>
      <c r="E7637" s="193" t="s">
        <v>15871</v>
      </c>
      <c r="F7637" s="40"/>
      <c r="G7637" s="40"/>
      <c r="H7637" s="40"/>
      <c r="I7637" s="40"/>
      <c r="J7637" s="40"/>
      <c r="K7637" s="40"/>
      <c r="L7637" s="40"/>
      <c r="M7637" s="40"/>
    </row>
    <row r="7638" spans="1:13" ht="15.75" customHeight="1" x14ac:dyDescent="0.15">
      <c r="A7638" s="45"/>
      <c r="B7638" s="35"/>
      <c r="C7638" s="40"/>
      <c r="D7638" s="192" t="s">
        <v>15872</v>
      </c>
      <c r="E7638" s="193" t="s">
        <v>15873</v>
      </c>
      <c r="F7638" s="40"/>
      <c r="G7638" s="40"/>
      <c r="H7638" s="40"/>
      <c r="I7638" s="40"/>
      <c r="J7638" s="40"/>
      <c r="K7638" s="40"/>
      <c r="L7638" s="40"/>
      <c r="M7638" s="40"/>
    </row>
    <row r="7639" spans="1:13" ht="15.75" customHeight="1" x14ac:dyDescent="0.15">
      <c r="A7639" s="45"/>
      <c r="B7639" s="35"/>
      <c r="C7639" s="40"/>
      <c r="D7639" s="192" t="s">
        <v>15874</v>
      </c>
      <c r="E7639" s="193" t="s">
        <v>15875</v>
      </c>
      <c r="F7639" s="40"/>
      <c r="G7639" s="40"/>
      <c r="H7639" s="40"/>
      <c r="I7639" s="40"/>
      <c r="J7639" s="40"/>
      <c r="K7639" s="40"/>
      <c r="L7639" s="40"/>
      <c r="M7639" s="40"/>
    </row>
    <row r="7640" spans="1:13" ht="15.75" customHeight="1" x14ac:dyDescent="0.15">
      <c r="A7640" s="45"/>
      <c r="B7640" s="35"/>
      <c r="C7640" s="40"/>
      <c r="D7640" s="192" t="s">
        <v>15876</v>
      </c>
      <c r="E7640" s="193" t="s">
        <v>15877</v>
      </c>
      <c r="F7640" s="40"/>
      <c r="G7640" s="40"/>
      <c r="H7640" s="40"/>
      <c r="I7640" s="40"/>
      <c r="J7640" s="40"/>
      <c r="K7640" s="40"/>
      <c r="L7640" s="40"/>
      <c r="M7640" s="40"/>
    </row>
    <row r="7641" spans="1:13" ht="15.75" customHeight="1" x14ac:dyDescent="0.15">
      <c r="A7641" s="45"/>
      <c r="B7641" s="35"/>
      <c r="C7641" s="40"/>
      <c r="D7641" s="192" t="s">
        <v>15878</v>
      </c>
      <c r="E7641" s="193" t="s">
        <v>15879</v>
      </c>
      <c r="F7641" s="40"/>
      <c r="G7641" s="40"/>
      <c r="H7641" s="40"/>
      <c r="I7641" s="40"/>
      <c r="J7641" s="40"/>
      <c r="K7641" s="40"/>
      <c r="L7641" s="40"/>
      <c r="M7641" s="40"/>
    </row>
    <row r="7642" spans="1:13" ht="15.75" customHeight="1" x14ac:dyDescent="0.15">
      <c r="A7642" s="45"/>
      <c r="B7642" s="35"/>
      <c r="C7642" s="40"/>
      <c r="D7642" s="192" t="s">
        <v>15880</v>
      </c>
      <c r="E7642" s="193" t="s">
        <v>15881</v>
      </c>
      <c r="F7642" s="40"/>
      <c r="G7642" s="40"/>
      <c r="H7642" s="40"/>
      <c r="I7642" s="40"/>
      <c r="J7642" s="40"/>
      <c r="K7642" s="40"/>
      <c r="L7642" s="40"/>
      <c r="M7642" s="40"/>
    </row>
    <row r="7643" spans="1:13" ht="15.75" customHeight="1" x14ac:dyDescent="0.15">
      <c r="A7643" s="45"/>
      <c r="B7643" s="35"/>
      <c r="C7643" s="40"/>
      <c r="D7643" s="192" t="s">
        <v>15882</v>
      </c>
      <c r="E7643" s="193" t="s">
        <v>15883</v>
      </c>
      <c r="F7643" s="40"/>
      <c r="G7643" s="40"/>
      <c r="H7643" s="40"/>
      <c r="I7643" s="40"/>
      <c r="J7643" s="40"/>
      <c r="K7643" s="40"/>
      <c r="L7643" s="40"/>
      <c r="M7643" s="40"/>
    </row>
    <row r="7644" spans="1:13" ht="15.75" customHeight="1" x14ac:dyDescent="0.15">
      <c r="A7644" s="45"/>
      <c r="B7644" s="35"/>
      <c r="C7644" s="40"/>
      <c r="D7644" s="192" t="s">
        <v>15884</v>
      </c>
      <c r="E7644" s="193" t="s">
        <v>15885</v>
      </c>
      <c r="F7644" s="40"/>
      <c r="G7644" s="40"/>
      <c r="H7644" s="40"/>
      <c r="I7644" s="40"/>
      <c r="J7644" s="40"/>
      <c r="K7644" s="40"/>
      <c r="L7644" s="40"/>
      <c r="M7644" s="40"/>
    </row>
    <row r="7645" spans="1:13" ht="15.75" customHeight="1" x14ac:dyDescent="0.15">
      <c r="A7645" s="45"/>
      <c r="B7645" s="35"/>
      <c r="C7645" s="40"/>
      <c r="D7645" s="192" t="s">
        <v>15886</v>
      </c>
      <c r="E7645" s="193" t="s">
        <v>15887</v>
      </c>
      <c r="F7645" s="40"/>
      <c r="G7645" s="40"/>
      <c r="H7645" s="40"/>
      <c r="I7645" s="40"/>
      <c r="J7645" s="40"/>
      <c r="K7645" s="40"/>
      <c r="L7645" s="40"/>
      <c r="M7645" s="40"/>
    </row>
    <row r="7646" spans="1:13" ht="15.75" customHeight="1" x14ac:dyDescent="0.15">
      <c r="A7646" s="45"/>
      <c r="B7646" s="35"/>
      <c r="C7646" s="40"/>
      <c r="D7646" s="192" t="s">
        <v>15888</v>
      </c>
      <c r="E7646" s="193" t="s">
        <v>15889</v>
      </c>
      <c r="F7646" s="40"/>
      <c r="G7646" s="40"/>
      <c r="H7646" s="40"/>
      <c r="I7646" s="40"/>
      <c r="J7646" s="40"/>
      <c r="K7646" s="40"/>
      <c r="L7646" s="40"/>
      <c r="M7646" s="40"/>
    </row>
    <row r="7647" spans="1:13" ht="15.75" customHeight="1" x14ac:dyDescent="0.15">
      <c r="A7647" s="45"/>
      <c r="B7647" s="35"/>
      <c r="C7647" s="40"/>
      <c r="D7647" s="192" t="s">
        <v>15890</v>
      </c>
      <c r="E7647" s="193" t="s">
        <v>15891</v>
      </c>
      <c r="F7647" s="40"/>
      <c r="G7647" s="40"/>
      <c r="H7647" s="40"/>
      <c r="I7647" s="40"/>
      <c r="J7647" s="40"/>
      <c r="K7647" s="40"/>
      <c r="L7647" s="40"/>
      <c r="M7647" s="40"/>
    </row>
    <row r="7648" spans="1:13" ht="15.75" customHeight="1" x14ac:dyDescent="0.15">
      <c r="A7648" s="45"/>
      <c r="B7648" s="35"/>
      <c r="C7648" s="40"/>
      <c r="D7648" s="192" t="s">
        <v>15892</v>
      </c>
      <c r="E7648" s="193" t="s">
        <v>15893</v>
      </c>
      <c r="F7648" s="40"/>
      <c r="G7648" s="40"/>
      <c r="H7648" s="40"/>
      <c r="I7648" s="40"/>
      <c r="J7648" s="40"/>
      <c r="K7648" s="40"/>
      <c r="L7648" s="40"/>
      <c r="M7648" s="40"/>
    </row>
    <row r="7649" spans="1:13" ht="15.75" customHeight="1" x14ac:dyDescent="0.15">
      <c r="A7649" s="45"/>
      <c r="B7649" s="35"/>
      <c r="C7649" s="40"/>
      <c r="D7649" s="192" t="s">
        <v>15894</v>
      </c>
      <c r="E7649" s="193" t="s">
        <v>15895</v>
      </c>
      <c r="F7649" s="40"/>
      <c r="G7649" s="40"/>
      <c r="H7649" s="40"/>
      <c r="I7649" s="40"/>
      <c r="J7649" s="40"/>
      <c r="K7649" s="40"/>
      <c r="L7649" s="40"/>
      <c r="M7649" s="40"/>
    </row>
    <row r="7650" spans="1:13" ht="15.75" customHeight="1" x14ac:dyDescent="0.15">
      <c r="A7650" s="45"/>
      <c r="B7650" s="35"/>
      <c r="C7650" s="40"/>
      <c r="D7650" s="192" t="s">
        <v>15896</v>
      </c>
      <c r="E7650" s="193" t="s">
        <v>15897</v>
      </c>
      <c r="F7650" s="40"/>
      <c r="G7650" s="40"/>
      <c r="H7650" s="40"/>
      <c r="I7650" s="40"/>
      <c r="J7650" s="40"/>
      <c r="K7650" s="40"/>
      <c r="L7650" s="40"/>
      <c r="M7650" s="40"/>
    </row>
    <row r="7651" spans="1:13" ht="15.75" customHeight="1" x14ac:dyDescent="0.15">
      <c r="A7651" s="45"/>
      <c r="B7651" s="35"/>
      <c r="C7651" s="40"/>
      <c r="D7651" s="192" t="s">
        <v>15898</v>
      </c>
      <c r="E7651" s="193" t="s">
        <v>15899</v>
      </c>
      <c r="F7651" s="40"/>
      <c r="G7651" s="40"/>
      <c r="H7651" s="40"/>
      <c r="I7651" s="40"/>
      <c r="J7651" s="40"/>
      <c r="K7651" s="40"/>
      <c r="L7651" s="40"/>
      <c r="M7651" s="40"/>
    </row>
    <row r="7652" spans="1:13" ht="15.75" customHeight="1" x14ac:dyDescent="0.15">
      <c r="A7652" s="45"/>
      <c r="B7652" s="35"/>
      <c r="C7652" s="40"/>
      <c r="D7652" s="192" t="s">
        <v>15900</v>
      </c>
      <c r="E7652" s="193" t="s">
        <v>15901</v>
      </c>
      <c r="F7652" s="40"/>
      <c r="G7652" s="40"/>
      <c r="H7652" s="40"/>
      <c r="I7652" s="40"/>
      <c r="J7652" s="40"/>
      <c r="K7652" s="40"/>
      <c r="L7652" s="40"/>
      <c r="M7652" s="40"/>
    </row>
    <row r="7653" spans="1:13" ht="15.75" customHeight="1" x14ac:dyDescent="0.15">
      <c r="A7653" s="45"/>
      <c r="B7653" s="35"/>
      <c r="C7653" s="40"/>
      <c r="D7653" s="192" t="s">
        <v>15902</v>
      </c>
      <c r="E7653" s="193" t="s">
        <v>15903</v>
      </c>
      <c r="F7653" s="40"/>
      <c r="G7653" s="40"/>
      <c r="H7653" s="40"/>
      <c r="I7653" s="40"/>
      <c r="J7653" s="40"/>
      <c r="K7653" s="40"/>
      <c r="L7653" s="40"/>
      <c r="M7653" s="40"/>
    </row>
    <row r="7654" spans="1:13" ht="15.75" customHeight="1" x14ac:dyDescent="0.15">
      <c r="A7654" s="45"/>
      <c r="B7654" s="35"/>
      <c r="C7654" s="40"/>
      <c r="D7654" s="192" t="s">
        <v>15904</v>
      </c>
      <c r="E7654" s="193" t="s">
        <v>15905</v>
      </c>
      <c r="F7654" s="40"/>
      <c r="G7654" s="40"/>
      <c r="H7654" s="40"/>
      <c r="I7654" s="40"/>
      <c r="J7654" s="40"/>
      <c r="K7654" s="40"/>
      <c r="L7654" s="40"/>
      <c r="M7654" s="40"/>
    </row>
    <row r="7655" spans="1:13" ht="15.75" customHeight="1" x14ac:dyDescent="0.15">
      <c r="A7655" s="45"/>
      <c r="B7655" s="35"/>
      <c r="C7655" s="40"/>
      <c r="D7655" s="192" t="s">
        <v>15906</v>
      </c>
      <c r="E7655" s="193" t="s">
        <v>15907</v>
      </c>
      <c r="F7655" s="40"/>
      <c r="G7655" s="40"/>
      <c r="H7655" s="40"/>
      <c r="I7655" s="40"/>
      <c r="J7655" s="40"/>
      <c r="K7655" s="40"/>
      <c r="L7655" s="40"/>
      <c r="M7655" s="40"/>
    </row>
    <row r="7656" spans="1:13" ht="15.75" customHeight="1" x14ac:dyDescent="0.15">
      <c r="A7656" s="45"/>
      <c r="B7656" s="35"/>
      <c r="C7656" s="40"/>
      <c r="D7656" s="192" t="s">
        <v>15908</v>
      </c>
      <c r="E7656" s="193" t="s">
        <v>15909</v>
      </c>
      <c r="F7656" s="40"/>
      <c r="G7656" s="40"/>
      <c r="H7656" s="40"/>
      <c r="I7656" s="40"/>
      <c r="J7656" s="40"/>
      <c r="K7656" s="40"/>
      <c r="L7656" s="40"/>
      <c r="M7656" s="40"/>
    </row>
    <row r="7657" spans="1:13" ht="15.75" customHeight="1" x14ac:dyDescent="0.15">
      <c r="A7657" s="45"/>
      <c r="B7657" s="35"/>
      <c r="C7657" s="40"/>
      <c r="D7657" s="192" t="s">
        <v>15910</v>
      </c>
      <c r="E7657" s="193" t="s">
        <v>15911</v>
      </c>
      <c r="F7657" s="40"/>
      <c r="G7657" s="40"/>
      <c r="H7657" s="40"/>
      <c r="I7657" s="40"/>
      <c r="J7657" s="40"/>
      <c r="K7657" s="40"/>
      <c r="L7657" s="40"/>
      <c r="M7657" s="40"/>
    </row>
    <row r="7658" spans="1:13" ht="15.75" customHeight="1" x14ac:dyDescent="0.15">
      <c r="A7658" s="45"/>
      <c r="B7658" s="35"/>
      <c r="C7658" s="40"/>
      <c r="D7658" s="192" t="s">
        <v>15912</v>
      </c>
      <c r="E7658" s="193" t="s">
        <v>15913</v>
      </c>
      <c r="F7658" s="40"/>
      <c r="G7658" s="40"/>
      <c r="H7658" s="40"/>
      <c r="I7658" s="40"/>
      <c r="J7658" s="40"/>
      <c r="K7658" s="40"/>
      <c r="L7658" s="40"/>
      <c r="M7658" s="40"/>
    </row>
    <row r="7659" spans="1:13" ht="15.75" customHeight="1" x14ac:dyDescent="0.15">
      <c r="A7659" s="45"/>
      <c r="B7659" s="35"/>
      <c r="C7659" s="40"/>
      <c r="D7659" s="192" t="s">
        <v>15914</v>
      </c>
      <c r="E7659" s="193" t="s">
        <v>15915</v>
      </c>
      <c r="F7659" s="40"/>
      <c r="G7659" s="40"/>
      <c r="H7659" s="40"/>
      <c r="I7659" s="40"/>
      <c r="J7659" s="40"/>
      <c r="K7659" s="40"/>
      <c r="L7659" s="40"/>
      <c r="M7659" s="40"/>
    </row>
    <row r="7660" spans="1:13" ht="15.75" customHeight="1" x14ac:dyDescent="0.15">
      <c r="A7660" s="45"/>
      <c r="B7660" s="35"/>
      <c r="C7660" s="40"/>
      <c r="D7660" s="192" t="s">
        <v>15916</v>
      </c>
      <c r="E7660" s="193" t="s">
        <v>15917</v>
      </c>
      <c r="F7660" s="40"/>
      <c r="G7660" s="40"/>
      <c r="H7660" s="40"/>
      <c r="I7660" s="40"/>
      <c r="J7660" s="40"/>
      <c r="K7660" s="40"/>
      <c r="L7660" s="40"/>
      <c r="M7660" s="40"/>
    </row>
    <row r="7661" spans="1:13" ht="15.75" customHeight="1" x14ac:dyDescent="0.15">
      <c r="A7661" s="45"/>
      <c r="B7661" s="35"/>
      <c r="C7661" s="40"/>
      <c r="D7661" s="192" t="s">
        <v>15918</v>
      </c>
      <c r="E7661" s="193" t="s">
        <v>15919</v>
      </c>
      <c r="F7661" s="40"/>
      <c r="G7661" s="40"/>
      <c r="H7661" s="40"/>
      <c r="I7661" s="40"/>
      <c r="J7661" s="40"/>
      <c r="K7661" s="40"/>
      <c r="L7661" s="40"/>
      <c r="M7661" s="40"/>
    </row>
    <row r="7662" spans="1:13" ht="15.75" customHeight="1" x14ac:dyDescent="0.15">
      <c r="A7662" s="45"/>
      <c r="B7662" s="35"/>
      <c r="C7662" s="40"/>
      <c r="D7662" s="192" t="s">
        <v>15920</v>
      </c>
      <c r="E7662" s="193" t="s">
        <v>15921</v>
      </c>
      <c r="F7662" s="40"/>
      <c r="G7662" s="40"/>
      <c r="H7662" s="40"/>
      <c r="I7662" s="40"/>
      <c r="J7662" s="40"/>
      <c r="K7662" s="40"/>
      <c r="L7662" s="40"/>
      <c r="M7662" s="40"/>
    </row>
    <row r="7663" spans="1:13" ht="15.75" customHeight="1" x14ac:dyDescent="0.15">
      <c r="A7663" s="45"/>
      <c r="B7663" s="35"/>
      <c r="C7663" s="40"/>
      <c r="D7663" s="192" t="s">
        <v>15922</v>
      </c>
      <c r="E7663" s="193" t="s">
        <v>15923</v>
      </c>
      <c r="F7663" s="40"/>
      <c r="G7663" s="40"/>
      <c r="H7663" s="40"/>
      <c r="I7663" s="40"/>
      <c r="J7663" s="40"/>
      <c r="K7663" s="40"/>
      <c r="L7663" s="40"/>
      <c r="M7663" s="40"/>
    </row>
    <row r="7664" spans="1:13" ht="15.75" customHeight="1" x14ac:dyDescent="0.15">
      <c r="A7664" s="45"/>
      <c r="B7664" s="35"/>
      <c r="C7664" s="40"/>
      <c r="D7664" s="192" t="s">
        <v>15924</v>
      </c>
      <c r="E7664" s="193" t="s">
        <v>15925</v>
      </c>
      <c r="F7664" s="40"/>
      <c r="G7664" s="40"/>
      <c r="H7664" s="40"/>
      <c r="I7664" s="40"/>
      <c r="J7664" s="40"/>
      <c r="K7664" s="40"/>
      <c r="L7664" s="40"/>
      <c r="M7664" s="40"/>
    </row>
    <row r="7665" spans="1:13" ht="15.75" customHeight="1" x14ac:dyDescent="0.15">
      <c r="A7665" s="45"/>
      <c r="B7665" s="35"/>
      <c r="C7665" s="40"/>
      <c r="D7665" s="192" t="s">
        <v>15926</v>
      </c>
      <c r="E7665" s="193" t="s">
        <v>15927</v>
      </c>
      <c r="F7665" s="40"/>
      <c r="G7665" s="40"/>
      <c r="H7665" s="40"/>
      <c r="I7665" s="40"/>
      <c r="J7665" s="40"/>
      <c r="K7665" s="40"/>
      <c r="L7665" s="40"/>
      <c r="M7665" s="40"/>
    </row>
    <row r="7666" spans="1:13" ht="15.75" customHeight="1" x14ac:dyDescent="0.15">
      <c r="A7666" s="45"/>
      <c r="B7666" s="35"/>
      <c r="C7666" s="40"/>
      <c r="D7666" s="192" t="s">
        <v>15928</v>
      </c>
      <c r="E7666" s="193" t="s">
        <v>15929</v>
      </c>
      <c r="F7666" s="40"/>
      <c r="G7666" s="40"/>
      <c r="H7666" s="40"/>
      <c r="I7666" s="40"/>
      <c r="J7666" s="40"/>
      <c r="K7666" s="40"/>
      <c r="L7666" s="40"/>
      <c r="M7666" s="40"/>
    </row>
    <row r="7667" spans="1:13" ht="15.75" customHeight="1" x14ac:dyDescent="0.15">
      <c r="A7667" s="45"/>
      <c r="B7667" s="35"/>
      <c r="C7667" s="40"/>
      <c r="D7667" s="192" t="s">
        <v>15930</v>
      </c>
      <c r="E7667" s="193" t="s">
        <v>15931</v>
      </c>
      <c r="F7667" s="40"/>
      <c r="G7667" s="40"/>
      <c r="H7667" s="40"/>
      <c r="I7667" s="40"/>
      <c r="J7667" s="40"/>
      <c r="K7667" s="40"/>
      <c r="L7667" s="40"/>
      <c r="M7667" s="40"/>
    </row>
    <row r="7668" spans="1:13" ht="15.75" customHeight="1" x14ac:dyDescent="0.15">
      <c r="A7668" s="45"/>
      <c r="B7668" s="35"/>
      <c r="C7668" s="40"/>
      <c r="D7668" s="192" t="s">
        <v>15932</v>
      </c>
      <c r="E7668" s="193" t="s">
        <v>15933</v>
      </c>
      <c r="F7668" s="40"/>
      <c r="G7668" s="40"/>
      <c r="H7668" s="40"/>
      <c r="I7668" s="40"/>
      <c r="J7668" s="40"/>
      <c r="K7668" s="40"/>
      <c r="L7668" s="40"/>
      <c r="M7668" s="40"/>
    </row>
    <row r="7669" spans="1:13" ht="15.75" customHeight="1" x14ac:dyDescent="0.15">
      <c r="A7669" s="45"/>
      <c r="B7669" s="35"/>
      <c r="C7669" s="40"/>
      <c r="D7669" s="192" t="s">
        <v>15934</v>
      </c>
      <c r="E7669" s="193" t="s">
        <v>15935</v>
      </c>
      <c r="F7669" s="40"/>
      <c r="G7669" s="40"/>
      <c r="H7669" s="40"/>
      <c r="I7669" s="40"/>
      <c r="J7669" s="40"/>
      <c r="K7669" s="40"/>
      <c r="L7669" s="40"/>
      <c r="M7669" s="40"/>
    </row>
    <row r="7670" spans="1:13" ht="15.75" customHeight="1" x14ac:dyDescent="0.15">
      <c r="A7670" s="45"/>
      <c r="B7670" s="35"/>
      <c r="C7670" s="40"/>
      <c r="D7670" s="192" t="s">
        <v>15936</v>
      </c>
      <c r="E7670" s="193" t="s">
        <v>15937</v>
      </c>
      <c r="F7670" s="40"/>
      <c r="G7670" s="40"/>
      <c r="H7670" s="40"/>
      <c r="I7670" s="40"/>
      <c r="J7670" s="40"/>
      <c r="K7670" s="40"/>
      <c r="L7670" s="40"/>
      <c r="M7670" s="40"/>
    </row>
    <row r="7671" spans="1:13" ht="15.75" customHeight="1" x14ac:dyDescent="0.15">
      <c r="A7671" s="45"/>
      <c r="B7671" s="35"/>
      <c r="C7671" s="40"/>
      <c r="D7671" s="192" t="s">
        <v>15938</v>
      </c>
      <c r="E7671" s="193" t="s">
        <v>15939</v>
      </c>
      <c r="F7671" s="40"/>
      <c r="G7671" s="40"/>
      <c r="H7671" s="40"/>
      <c r="I7671" s="40"/>
      <c r="J7671" s="40"/>
      <c r="K7671" s="40"/>
      <c r="L7671" s="40"/>
      <c r="M7671" s="40"/>
    </row>
    <row r="7672" spans="1:13" ht="15.75" customHeight="1" x14ac:dyDescent="0.15">
      <c r="A7672" s="45"/>
      <c r="B7672" s="35"/>
      <c r="C7672" s="40"/>
      <c r="D7672" s="192" t="s">
        <v>15940</v>
      </c>
      <c r="E7672" s="193" t="s">
        <v>15941</v>
      </c>
      <c r="F7672" s="40"/>
      <c r="G7672" s="40"/>
      <c r="H7672" s="40"/>
      <c r="I7672" s="40"/>
      <c r="J7672" s="40"/>
      <c r="K7672" s="40"/>
      <c r="L7672" s="40"/>
      <c r="M7672" s="40"/>
    </row>
    <row r="7673" spans="1:13" ht="15.75" customHeight="1" x14ac:dyDescent="0.15">
      <c r="A7673" s="45"/>
      <c r="B7673" s="35"/>
      <c r="C7673" s="40"/>
      <c r="D7673" s="192" t="s">
        <v>15942</v>
      </c>
      <c r="E7673" s="193" t="s">
        <v>15943</v>
      </c>
      <c r="F7673" s="40"/>
      <c r="G7673" s="40"/>
      <c r="H7673" s="40"/>
      <c r="I7673" s="40"/>
      <c r="J7673" s="40"/>
      <c r="K7673" s="40"/>
      <c r="L7673" s="40"/>
      <c r="M7673" s="40"/>
    </row>
    <row r="7674" spans="1:13" ht="15.75" customHeight="1" x14ac:dyDescent="0.15">
      <c r="A7674" s="45"/>
      <c r="B7674" s="35"/>
      <c r="C7674" s="40"/>
      <c r="D7674" s="192" t="s">
        <v>15944</v>
      </c>
      <c r="E7674" s="193" t="s">
        <v>15945</v>
      </c>
      <c r="F7674" s="40"/>
      <c r="G7674" s="40"/>
      <c r="H7674" s="40"/>
      <c r="I7674" s="40"/>
      <c r="J7674" s="40"/>
      <c r="K7674" s="40"/>
      <c r="L7674" s="40"/>
      <c r="M7674" s="40"/>
    </row>
    <row r="7675" spans="1:13" ht="15.75" customHeight="1" x14ac:dyDescent="0.15">
      <c r="A7675" s="45"/>
      <c r="B7675" s="35"/>
      <c r="C7675" s="40"/>
      <c r="D7675" s="192" t="s">
        <v>15946</v>
      </c>
      <c r="E7675" s="193" t="s">
        <v>15947</v>
      </c>
      <c r="F7675" s="40"/>
      <c r="G7675" s="40"/>
      <c r="H7675" s="40"/>
      <c r="I7675" s="40"/>
      <c r="J7675" s="40"/>
      <c r="K7675" s="40"/>
      <c r="L7675" s="40"/>
      <c r="M7675" s="40"/>
    </row>
    <row r="7676" spans="1:13" ht="15.75" customHeight="1" x14ac:dyDescent="0.15">
      <c r="A7676" s="45"/>
      <c r="B7676" s="35"/>
      <c r="C7676" s="40"/>
      <c r="D7676" s="192" t="s">
        <v>15948</v>
      </c>
      <c r="E7676" s="193" t="s">
        <v>15949</v>
      </c>
      <c r="F7676" s="40"/>
      <c r="G7676" s="40"/>
      <c r="H7676" s="40"/>
      <c r="I7676" s="40"/>
      <c r="J7676" s="40"/>
      <c r="K7676" s="40"/>
      <c r="L7676" s="40"/>
      <c r="M7676" s="40"/>
    </row>
    <row r="7677" spans="1:13" ht="15.75" customHeight="1" x14ac:dyDescent="0.15">
      <c r="A7677" s="45"/>
      <c r="B7677" s="35"/>
      <c r="C7677" s="40"/>
      <c r="D7677" s="192" t="s">
        <v>15950</v>
      </c>
      <c r="E7677" s="193" t="s">
        <v>15951</v>
      </c>
      <c r="F7677" s="40"/>
      <c r="G7677" s="40"/>
      <c r="H7677" s="40"/>
      <c r="I7677" s="40"/>
      <c r="J7677" s="40"/>
      <c r="K7677" s="40"/>
      <c r="L7677" s="40"/>
      <c r="M7677" s="40"/>
    </row>
    <row r="7678" spans="1:13" ht="15.75" customHeight="1" x14ac:dyDescent="0.15">
      <c r="A7678" s="45"/>
      <c r="B7678" s="35"/>
      <c r="C7678" s="40"/>
      <c r="D7678" s="192" t="s">
        <v>15952</v>
      </c>
      <c r="E7678" s="193" t="s">
        <v>15953</v>
      </c>
      <c r="F7678" s="40"/>
      <c r="G7678" s="40"/>
      <c r="H7678" s="40"/>
      <c r="I7678" s="40"/>
      <c r="J7678" s="40"/>
      <c r="K7678" s="40"/>
      <c r="L7678" s="40"/>
      <c r="M7678" s="40"/>
    </row>
    <row r="7679" spans="1:13" ht="15.75" customHeight="1" x14ac:dyDescent="0.15">
      <c r="A7679" s="45"/>
      <c r="B7679" s="35"/>
      <c r="C7679" s="40"/>
      <c r="D7679" s="192" t="s">
        <v>15954</v>
      </c>
      <c r="E7679" s="193" t="s">
        <v>15955</v>
      </c>
      <c r="F7679" s="40"/>
      <c r="G7679" s="40"/>
      <c r="H7679" s="40"/>
      <c r="I7679" s="40"/>
      <c r="J7679" s="40"/>
      <c r="K7679" s="40"/>
      <c r="L7679" s="40"/>
      <c r="M7679" s="40"/>
    </row>
    <row r="7680" spans="1:13" ht="15.75" customHeight="1" x14ac:dyDescent="0.15">
      <c r="A7680" s="45"/>
      <c r="B7680" s="35"/>
      <c r="C7680" s="40"/>
      <c r="D7680" s="192" t="s">
        <v>15956</v>
      </c>
      <c r="E7680" s="193" t="s">
        <v>15957</v>
      </c>
      <c r="F7680" s="40"/>
      <c r="G7680" s="40"/>
      <c r="H7680" s="40"/>
      <c r="I7680" s="40"/>
      <c r="J7680" s="40"/>
      <c r="K7680" s="40"/>
      <c r="L7680" s="40"/>
      <c r="M7680" s="40"/>
    </row>
    <row r="7681" spans="1:13" ht="15.75" customHeight="1" x14ac:dyDescent="0.15">
      <c r="A7681" s="45"/>
      <c r="B7681" s="35"/>
      <c r="C7681" s="40"/>
      <c r="D7681" s="192" t="s">
        <v>15958</v>
      </c>
      <c r="E7681" s="193" t="s">
        <v>15959</v>
      </c>
      <c r="F7681" s="40"/>
      <c r="G7681" s="40"/>
      <c r="H7681" s="40"/>
      <c r="I7681" s="40"/>
      <c r="J7681" s="40"/>
      <c r="K7681" s="40"/>
      <c r="L7681" s="40"/>
      <c r="M7681" s="40"/>
    </row>
    <row r="7682" spans="1:13" ht="15.75" customHeight="1" x14ac:dyDescent="0.15">
      <c r="A7682" s="45"/>
      <c r="B7682" s="35"/>
      <c r="C7682" s="40"/>
      <c r="D7682" s="192" t="s">
        <v>15960</v>
      </c>
      <c r="E7682" s="193" t="s">
        <v>15961</v>
      </c>
      <c r="F7682" s="40"/>
      <c r="G7682" s="40"/>
      <c r="H7682" s="40"/>
      <c r="I7682" s="40"/>
      <c r="J7682" s="40"/>
      <c r="K7682" s="40"/>
      <c r="L7682" s="40"/>
      <c r="M7682" s="40"/>
    </row>
    <row r="7683" spans="1:13" ht="15.75" customHeight="1" x14ac:dyDescent="0.15">
      <c r="A7683" s="45"/>
      <c r="B7683" s="35"/>
      <c r="C7683" s="40"/>
      <c r="D7683" s="192" t="s">
        <v>15962</v>
      </c>
      <c r="E7683" s="193" t="s">
        <v>15963</v>
      </c>
      <c r="F7683" s="40"/>
      <c r="G7683" s="40"/>
      <c r="H7683" s="40"/>
      <c r="I7683" s="40"/>
      <c r="J7683" s="40"/>
      <c r="K7683" s="40"/>
      <c r="L7683" s="40"/>
      <c r="M7683" s="40"/>
    </row>
    <row r="7684" spans="1:13" ht="15.75" customHeight="1" x14ac:dyDescent="0.15">
      <c r="A7684" s="45"/>
      <c r="B7684" s="35"/>
      <c r="C7684" s="40"/>
      <c r="D7684" s="192" t="s">
        <v>15964</v>
      </c>
      <c r="E7684" s="193" t="s">
        <v>15965</v>
      </c>
      <c r="F7684" s="40"/>
      <c r="G7684" s="40"/>
      <c r="H7684" s="40"/>
      <c r="I7684" s="40"/>
      <c r="J7684" s="40"/>
      <c r="K7684" s="40"/>
      <c r="L7684" s="40"/>
      <c r="M7684" s="40"/>
    </row>
    <row r="7685" spans="1:13" ht="15.75" customHeight="1" x14ac:dyDescent="0.15">
      <c r="A7685" s="45"/>
      <c r="B7685" s="35"/>
      <c r="C7685" s="40"/>
      <c r="D7685" s="192" t="s">
        <v>15966</v>
      </c>
      <c r="E7685" s="193" t="s">
        <v>15967</v>
      </c>
      <c r="F7685" s="40"/>
      <c r="G7685" s="40"/>
      <c r="H7685" s="40"/>
      <c r="I7685" s="40"/>
      <c r="J7685" s="40"/>
      <c r="K7685" s="40"/>
      <c r="L7685" s="40"/>
      <c r="M7685" s="40"/>
    </row>
    <row r="7686" spans="1:13" ht="15.75" customHeight="1" x14ac:dyDescent="0.15">
      <c r="A7686" s="45"/>
      <c r="B7686" s="35"/>
      <c r="C7686" s="40"/>
      <c r="D7686" s="192" t="s">
        <v>15968</v>
      </c>
      <c r="E7686" s="193" t="s">
        <v>15969</v>
      </c>
      <c r="F7686" s="40"/>
      <c r="G7686" s="40"/>
      <c r="H7686" s="40"/>
      <c r="I7686" s="40"/>
      <c r="J7686" s="40"/>
      <c r="K7686" s="40"/>
      <c r="L7686" s="40"/>
      <c r="M7686" s="40"/>
    </row>
    <row r="7687" spans="1:13" ht="15.75" customHeight="1" x14ac:dyDescent="0.15">
      <c r="A7687" s="45"/>
      <c r="B7687" s="35"/>
      <c r="C7687" s="40"/>
      <c r="D7687" s="192" t="s">
        <v>15970</v>
      </c>
      <c r="E7687" s="193" t="s">
        <v>15971</v>
      </c>
      <c r="F7687" s="40"/>
      <c r="G7687" s="40"/>
      <c r="H7687" s="40"/>
      <c r="I7687" s="40"/>
      <c r="J7687" s="40"/>
      <c r="K7687" s="40"/>
      <c r="L7687" s="40"/>
      <c r="M7687" s="40"/>
    </row>
    <row r="7688" spans="1:13" ht="15.75" customHeight="1" x14ac:dyDescent="0.15">
      <c r="A7688" s="45"/>
      <c r="B7688" s="35"/>
      <c r="C7688" s="40"/>
      <c r="D7688" s="192" t="s">
        <v>15972</v>
      </c>
      <c r="E7688" s="193" t="s">
        <v>15973</v>
      </c>
      <c r="F7688" s="40"/>
      <c r="G7688" s="40"/>
      <c r="H7688" s="40"/>
      <c r="I7688" s="40"/>
      <c r="J7688" s="40"/>
      <c r="K7688" s="40"/>
      <c r="L7688" s="40"/>
      <c r="M7688" s="40"/>
    </row>
    <row r="7689" spans="1:13" ht="15.75" customHeight="1" x14ac:dyDescent="0.15">
      <c r="A7689" s="45"/>
      <c r="B7689" s="35"/>
      <c r="C7689" s="40"/>
      <c r="D7689" s="192" t="s">
        <v>15974</v>
      </c>
      <c r="E7689" s="193" t="s">
        <v>15975</v>
      </c>
      <c r="F7689" s="40"/>
      <c r="G7689" s="40"/>
      <c r="H7689" s="40"/>
      <c r="I7689" s="40"/>
      <c r="J7689" s="40"/>
      <c r="K7689" s="40"/>
      <c r="L7689" s="40"/>
      <c r="M7689" s="40"/>
    </row>
    <row r="7690" spans="1:13" ht="15.75" customHeight="1" x14ac:dyDescent="0.15">
      <c r="A7690" s="45"/>
      <c r="B7690" s="35"/>
      <c r="C7690" s="40"/>
      <c r="D7690" s="192" t="s">
        <v>15976</v>
      </c>
      <c r="E7690" s="193" t="s">
        <v>15977</v>
      </c>
      <c r="F7690" s="40"/>
      <c r="G7690" s="40"/>
      <c r="H7690" s="40"/>
      <c r="I7690" s="40"/>
      <c r="J7690" s="40"/>
      <c r="K7690" s="40"/>
      <c r="L7690" s="40"/>
      <c r="M7690" s="40"/>
    </row>
    <row r="7691" spans="1:13" ht="15.75" customHeight="1" x14ac:dyDescent="0.15">
      <c r="A7691" s="45"/>
      <c r="B7691" s="35"/>
      <c r="C7691" s="40"/>
      <c r="D7691" s="192" t="s">
        <v>15978</v>
      </c>
      <c r="E7691" s="193" t="s">
        <v>15979</v>
      </c>
      <c r="F7691" s="40"/>
      <c r="G7691" s="40"/>
      <c r="H7691" s="40"/>
      <c r="I7691" s="40"/>
      <c r="J7691" s="40"/>
      <c r="K7691" s="40"/>
      <c r="L7691" s="40"/>
      <c r="M7691" s="40"/>
    </row>
    <row r="7692" spans="1:13" ht="15.75" customHeight="1" x14ac:dyDescent="0.15">
      <c r="A7692" s="45"/>
      <c r="B7692" s="35"/>
      <c r="C7692" s="40"/>
      <c r="D7692" s="192" t="s">
        <v>15980</v>
      </c>
      <c r="E7692" s="193" t="s">
        <v>15981</v>
      </c>
      <c r="F7692" s="40"/>
      <c r="G7692" s="40"/>
      <c r="H7692" s="40"/>
      <c r="I7692" s="40"/>
      <c r="J7692" s="40"/>
      <c r="K7692" s="40"/>
      <c r="L7692" s="40"/>
      <c r="M7692" s="40"/>
    </row>
    <row r="7693" spans="1:13" ht="15.75" customHeight="1" x14ac:dyDescent="0.15">
      <c r="A7693" s="45"/>
      <c r="B7693" s="35"/>
      <c r="C7693" s="40"/>
      <c r="D7693" s="192" t="s">
        <v>15982</v>
      </c>
      <c r="E7693" s="193" t="s">
        <v>15983</v>
      </c>
      <c r="F7693" s="40"/>
      <c r="G7693" s="40"/>
      <c r="H7693" s="40"/>
      <c r="I7693" s="40"/>
      <c r="J7693" s="40"/>
      <c r="K7693" s="40"/>
      <c r="L7693" s="40"/>
      <c r="M7693" s="40"/>
    </row>
    <row r="7694" spans="1:13" ht="15.75" customHeight="1" x14ac:dyDescent="0.15">
      <c r="A7694" s="45"/>
      <c r="B7694" s="35"/>
      <c r="C7694" s="40"/>
      <c r="D7694" s="192" t="s">
        <v>15984</v>
      </c>
      <c r="E7694" s="193" t="s">
        <v>15985</v>
      </c>
      <c r="F7694" s="40"/>
      <c r="G7694" s="40"/>
      <c r="H7694" s="40"/>
      <c r="I7694" s="40"/>
      <c r="J7694" s="40"/>
      <c r="K7694" s="40"/>
      <c r="L7694" s="40"/>
      <c r="M7694" s="40"/>
    </row>
    <row r="7695" spans="1:13" ht="15.75" customHeight="1" x14ac:dyDescent="0.15">
      <c r="A7695" s="45"/>
      <c r="B7695" s="35"/>
      <c r="C7695" s="40"/>
      <c r="D7695" s="192" t="s">
        <v>15986</v>
      </c>
      <c r="E7695" s="193" t="s">
        <v>15987</v>
      </c>
      <c r="F7695" s="40"/>
      <c r="G7695" s="40"/>
      <c r="H7695" s="40"/>
      <c r="I7695" s="40"/>
      <c r="J7695" s="40"/>
      <c r="K7695" s="40"/>
      <c r="L7695" s="40"/>
      <c r="M7695" s="40"/>
    </row>
    <row r="7696" spans="1:13" ht="15.75" customHeight="1" x14ac:dyDescent="0.15">
      <c r="A7696" s="45"/>
      <c r="B7696" s="35"/>
      <c r="C7696" s="40"/>
      <c r="D7696" s="192" t="s">
        <v>15988</v>
      </c>
      <c r="E7696" s="193" t="s">
        <v>15989</v>
      </c>
      <c r="F7696" s="40"/>
      <c r="G7696" s="40"/>
      <c r="H7696" s="40"/>
      <c r="I7696" s="40"/>
      <c r="J7696" s="40"/>
      <c r="K7696" s="40"/>
      <c r="L7696" s="40"/>
      <c r="M7696" s="40"/>
    </row>
    <row r="7697" spans="1:13" ht="15.75" customHeight="1" x14ac:dyDescent="0.15">
      <c r="A7697" s="45"/>
      <c r="B7697" s="35"/>
      <c r="C7697" s="40"/>
      <c r="D7697" s="192" t="s">
        <v>15990</v>
      </c>
      <c r="E7697" s="193" t="s">
        <v>15991</v>
      </c>
      <c r="F7697" s="40"/>
      <c r="G7697" s="40"/>
      <c r="H7697" s="40"/>
      <c r="I7697" s="40"/>
      <c r="J7697" s="40"/>
      <c r="K7697" s="40"/>
      <c r="L7697" s="40"/>
      <c r="M7697" s="40"/>
    </row>
    <row r="7698" spans="1:13" ht="15.75" customHeight="1" x14ac:dyDescent="0.15">
      <c r="A7698" s="45"/>
      <c r="B7698" s="35"/>
      <c r="C7698" s="40"/>
      <c r="D7698" s="192" t="s">
        <v>15992</v>
      </c>
      <c r="E7698" s="193" t="s">
        <v>15993</v>
      </c>
      <c r="F7698" s="40"/>
      <c r="G7698" s="40"/>
      <c r="H7698" s="40"/>
      <c r="I7698" s="40"/>
      <c r="J7698" s="40"/>
      <c r="K7698" s="40"/>
      <c r="L7698" s="40"/>
      <c r="M7698" s="40"/>
    </row>
    <row r="7699" spans="1:13" ht="15.75" customHeight="1" x14ac:dyDescent="0.15">
      <c r="A7699" s="45"/>
      <c r="B7699" s="35"/>
      <c r="C7699" s="40"/>
      <c r="D7699" s="192" t="s">
        <v>15994</v>
      </c>
      <c r="E7699" s="193" t="s">
        <v>15995</v>
      </c>
      <c r="F7699" s="40"/>
      <c r="G7699" s="40"/>
      <c r="H7699" s="40"/>
      <c r="I7699" s="40"/>
      <c r="J7699" s="40"/>
      <c r="K7699" s="40"/>
      <c r="L7699" s="40"/>
      <c r="M7699" s="40"/>
    </row>
    <row r="7700" spans="1:13" ht="15.75" customHeight="1" x14ac:dyDescent="0.15">
      <c r="A7700" s="45"/>
      <c r="B7700" s="35"/>
      <c r="C7700" s="40"/>
      <c r="D7700" s="192" t="s">
        <v>15996</v>
      </c>
      <c r="E7700" s="193" t="s">
        <v>15997</v>
      </c>
      <c r="F7700" s="40"/>
      <c r="G7700" s="40"/>
      <c r="H7700" s="40"/>
      <c r="I7700" s="40"/>
      <c r="J7700" s="40"/>
      <c r="K7700" s="40"/>
      <c r="L7700" s="40"/>
      <c r="M7700" s="40"/>
    </row>
    <row r="7701" spans="1:13" ht="15.75" customHeight="1" x14ac:dyDescent="0.15">
      <c r="A7701" s="45"/>
      <c r="B7701" s="35"/>
      <c r="C7701" s="40"/>
      <c r="D7701" s="192" t="s">
        <v>15998</v>
      </c>
      <c r="E7701" s="193" t="s">
        <v>15999</v>
      </c>
      <c r="F7701" s="40"/>
      <c r="G7701" s="40"/>
      <c r="H7701" s="40"/>
      <c r="I7701" s="40"/>
      <c r="J7701" s="40"/>
      <c r="K7701" s="40"/>
      <c r="L7701" s="40"/>
      <c r="M7701" s="40"/>
    </row>
    <row r="7702" spans="1:13" ht="15.75" customHeight="1" x14ac:dyDescent="0.15">
      <c r="A7702" s="45"/>
      <c r="B7702" s="35"/>
      <c r="C7702" s="40"/>
      <c r="D7702" s="192" t="s">
        <v>16000</v>
      </c>
      <c r="E7702" s="193" t="s">
        <v>16001</v>
      </c>
      <c r="F7702" s="40"/>
      <c r="G7702" s="40"/>
      <c r="H7702" s="40"/>
      <c r="I7702" s="40"/>
      <c r="J7702" s="40"/>
      <c r="K7702" s="40"/>
      <c r="L7702" s="40"/>
      <c r="M7702" s="40"/>
    </row>
    <row r="7703" spans="1:13" ht="15.75" customHeight="1" x14ac:dyDescent="0.15">
      <c r="A7703" s="45"/>
      <c r="B7703" s="35"/>
      <c r="C7703" s="40"/>
      <c r="D7703" s="192" t="s">
        <v>16002</v>
      </c>
      <c r="E7703" s="193" t="s">
        <v>16003</v>
      </c>
      <c r="F7703" s="40"/>
      <c r="G7703" s="40"/>
      <c r="H7703" s="40"/>
      <c r="I7703" s="40"/>
      <c r="J7703" s="40"/>
      <c r="K7703" s="40"/>
      <c r="L7703" s="40"/>
      <c r="M7703" s="40"/>
    </row>
    <row r="7704" spans="1:13" ht="15.75" customHeight="1" x14ac:dyDescent="0.15">
      <c r="A7704" s="45"/>
      <c r="B7704" s="35"/>
      <c r="C7704" s="40"/>
      <c r="D7704" s="192" t="s">
        <v>16004</v>
      </c>
      <c r="E7704" s="193" t="s">
        <v>16005</v>
      </c>
      <c r="F7704" s="40"/>
      <c r="G7704" s="40"/>
      <c r="H7704" s="40"/>
      <c r="I7704" s="40"/>
      <c r="J7704" s="40"/>
      <c r="K7704" s="40"/>
      <c r="L7704" s="40"/>
      <c r="M7704" s="40"/>
    </row>
    <row r="7705" spans="1:13" ht="15.75" customHeight="1" x14ac:dyDescent="0.15">
      <c r="A7705" s="45"/>
      <c r="B7705" s="35"/>
      <c r="C7705" s="40"/>
      <c r="D7705" s="192" t="s">
        <v>16006</v>
      </c>
      <c r="E7705" s="193" t="s">
        <v>16007</v>
      </c>
      <c r="F7705" s="40"/>
      <c r="G7705" s="40"/>
      <c r="H7705" s="40"/>
      <c r="I7705" s="40"/>
      <c r="J7705" s="40"/>
      <c r="K7705" s="40"/>
      <c r="L7705" s="40"/>
      <c r="M7705" s="40"/>
    </row>
    <row r="7706" spans="1:13" ht="15.75" customHeight="1" x14ac:dyDescent="0.15">
      <c r="A7706" s="45"/>
      <c r="B7706" s="35"/>
      <c r="C7706" s="40"/>
      <c r="D7706" s="192" t="s">
        <v>16008</v>
      </c>
      <c r="E7706" s="193" t="s">
        <v>16009</v>
      </c>
      <c r="F7706" s="40"/>
      <c r="G7706" s="40"/>
      <c r="H7706" s="40"/>
      <c r="I7706" s="40"/>
      <c r="J7706" s="40"/>
      <c r="K7706" s="40"/>
      <c r="L7706" s="40"/>
      <c r="M7706" s="40"/>
    </row>
    <row r="7707" spans="1:13" ht="15.75" customHeight="1" x14ac:dyDescent="0.15">
      <c r="A7707" s="45"/>
      <c r="B7707" s="35"/>
      <c r="C7707" s="40"/>
      <c r="D7707" s="192" t="s">
        <v>16010</v>
      </c>
      <c r="E7707" s="193" t="s">
        <v>16011</v>
      </c>
      <c r="F7707" s="40"/>
      <c r="G7707" s="40"/>
      <c r="H7707" s="40"/>
      <c r="I7707" s="40"/>
      <c r="J7707" s="40"/>
      <c r="K7707" s="40"/>
      <c r="L7707" s="40"/>
      <c r="M7707" s="40"/>
    </row>
    <row r="7708" spans="1:13" ht="15.75" customHeight="1" x14ac:dyDescent="0.15">
      <c r="A7708" s="45"/>
      <c r="B7708" s="35"/>
      <c r="C7708" s="40"/>
      <c r="D7708" s="192" t="s">
        <v>16012</v>
      </c>
      <c r="E7708" s="193" t="s">
        <v>16013</v>
      </c>
      <c r="F7708" s="40"/>
      <c r="G7708" s="40"/>
      <c r="H7708" s="40"/>
      <c r="I7708" s="40"/>
      <c r="J7708" s="40"/>
      <c r="K7708" s="40"/>
      <c r="L7708" s="40"/>
      <c r="M7708" s="40"/>
    </row>
    <row r="7709" spans="1:13" ht="15.75" customHeight="1" x14ac:dyDescent="0.15">
      <c r="A7709" s="45"/>
      <c r="B7709" s="35"/>
      <c r="C7709" s="40"/>
      <c r="D7709" s="192" t="s">
        <v>3934</v>
      </c>
      <c r="E7709" s="193" t="s">
        <v>16014</v>
      </c>
      <c r="F7709" s="40"/>
      <c r="G7709" s="40"/>
      <c r="H7709" s="40"/>
      <c r="I7709" s="40"/>
      <c r="J7709" s="40"/>
      <c r="K7709" s="40"/>
      <c r="L7709" s="40"/>
      <c r="M7709" s="40"/>
    </row>
    <row r="7710" spans="1:13" ht="15.75" customHeight="1" x14ac:dyDescent="0.15">
      <c r="A7710" s="45"/>
      <c r="B7710" s="35"/>
      <c r="C7710" s="40"/>
      <c r="D7710" s="192" t="s">
        <v>16015</v>
      </c>
      <c r="E7710" s="193" t="s">
        <v>16016</v>
      </c>
      <c r="F7710" s="40"/>
      <c r="G7710" s="40"/>
      <c r="H7710" s="40"/>
      <c r="I7710" s="40"/>
      <c r="J7710" s="40"/>
      <c r="K7710" s="40"/>
      <c r="L7710" s="40"/>
      <c r="M7710" s="40"/>
    </row>
    <row r="7711" spans="1:13" ht="15.75" customHeight="1" x14ac:dyDescent="0.15">
      <c r="A7711" s="45"/>
      <c r="B7711" s="35"/>
      <c r="C7711" s="40"/>
      <c r="D7711" s="192" t="s">
        <v>16017</v>
      </c>
      <c r="E7711" s="193" t="s">
        <v>16018</v>
      </c>
      <c r="F7711" s="40"/>
      <c r="G7711" s="40"/>
      <c r="H7711" s="40"/>
      <c r="I7711" s="40"/>
      <c r="J7711" s="40"/>
      <c r="K7711" s="40"/>
      <c r="L7711" s="40"/>
      <c r="M7711" s="40"/>
    </row>
    <row r="7712" spans="1:13" ht="15.75" customHeight="1" x14ac:dyDescent="0.15">
      <c r="A7712" s="45"/>
      <c r="B7712" s="35"/>
      <c r="C7712" s="40"/>
      <c r="D7712" s="192" t="s">
        <v>16019</v>
      </c>
      <c r="E7712" s="193" t="s">
        <v>16020</v>
      </c>
      <c r="F7712" s="40"/>
      <c r="G7712" s="40"/>
      <c r="H7712" s="40"/>
      <c r="I7712" s="40"/>
      <c r="J7712" s="40"/>
      <c r="K7712" s="40"/>
      <c r="L7712" s="40"/>
      <c r="M7712" s="40"/>
    </row>
    <row r="7713" spans="1:13" ht="15.75" customHeight="1" x14ac:dyDescent="0.15">
      <c r="A7713" s="45"/>
      <c r="B7713" s="35"/>
      <c r="C7713" s="40"/>
      <c r="D7713" s="192" t="s">
        <v>16021</v>
      </c>
      <c r="E7713" s="193" t="s">
        <v>16022</v>
      </c>
      <c r="F7713" s="40"/>
      <c r="G7713" s="40"/>
      <c r="H7713" s="40"/>
      <c r="I7713" s="40"/>
      <c r="J7713" s="40"/>
      <c r="K7713" s="40"/>
      <c r="L7713" s="40"/>
      <c r="M7713" s="40"/>
    </row>
    <row r="7714" spans="1:13" ht="15.75" customHeight="1" x14ac:dyDescent="0.15">
      <c r="A7714" s="45"/>
      <c r="B7714" s="35"/>
      <c r="C7714" s="40"/>
      <c r="D7714" s="192" t="s">
        <v>16023</v>
      </c>
      <c r="E7714" s="193" t="s">
        <v>16024</v>
      </c>
      <c r="F7714" s="40"/>
      <c r="G7714" s="40"/>
      <c r="H7714" s="40"/>
      <c r="I7714" s="40"/>
      <c r="J7714" s="40"/>
      <c r="K7714" s="40"/>
      <c r="L7714" s="40"/>
      <c r="M7714" s="40"/>
    </row>
    <row r="7715" spans="1:13" ht="15.75" customHeight="1" x14ac:dyDescent="0.15">
      <c r="A7715" s="45"/>
      <c r="B7715" s="35"/>
      <c r="C7715" s="40"/>
      <c r="D7715" s="192" t="s">
        <v>16025</v>
      </c>
      <c r="E7715" s="193" t="s">
        <v>16026</v>
      </c>
      <c r="F7715" s="40"/>
      <c r="G7715" s="40"/>
      <c r="H7715" s="40"/>
      <c r="I7715" s="40"/>
      <c r="J7715" s="40"/>
      <c r="K7715" s="40"/>
      <c r="L7715" s="40"/>
      <c r="M7715" s="40"/>
    </row>
    <row r="7716" spans="1:13" ht="15.75" customHeight="1" x14ac:dyDescent="0.15">
      <c r="A7716" s="45"/>
      <c r="B7716" s="35"/>
      <c r="C7716" s="40"/>
      <c r="D7716" s="192" t="s">
        <v>16027</v>
      </c>
      <c r="E7716" s="193" t="s">
        <v>16028</v>
      </c>
      <c r="F7716" s="40"/>
      <c r="G7716" s="40"/>
      <c r="H7716" s="40"/>
      <c r="I7716" s="40"/>
      <c r="J7716" s="40"/>
      <c r="K7716" s="40"/>
      <c r="L7716" s="40"/>
      <c r="M7716" s="40"/>
    </row>
    <row r="7717" spans="1:13" ht="15.75" customHeight="1" x14ac:dyDescent="0.15">
      <c r="A7717" s="45"/>
      <c r="B7717" s="35"/>
      <c r="C7717" s="40"/>
      <c r="D7717" s="192" t="s">
        <v>16029</v>
      </c>
      <c r="E7717" s="193" t="s">
        <v>16030</v>
      </c>
      <c r="F7717" s="40"/>
      <c r="G7717" s="40"/>
      <c r="H7717" s="40"/>
      <c r="I7717" s="40"/>
      <c r="J7717" s="40"/>
      <c r="K7717" s="40"/>
      <c r="L7717" s="40"/>
      <c r="M7717" s="40"/>
    </row>
    <row r="7718" spans="1:13" ht="15.75" customHeight="1" x14ac:dyDescent="0.15">
      <c r="A7718" s="45"/>
      <c r="B7718" s="35"/>
      <c r="C7718" s="40"/>
      <c r="D7718" s="192" t="s">
        <v>16031</v>
      </c>
      <c r="E7718" s="193" t="s">
        <v>16032</v>
      </c>
      <c r="F7718" s="40"/>
      <c r="G7718" s="40"/>
      <c r="H7718" s="40"/>
      <c r="I7718" s="40"/>
      <c r="J7718" s="40"/>
      <c r="K7718" s="40"/>
      <c r="L7718" s="40"/>
      <c r="M7718" s="40"/>
    </row>
    <row r="7719" spans="1:13" ht="15.75" customHeight="1" x14ac:dyDescent="0.15">
      <c r="A7719" s="45"/>
      <c r="B7719" s="35"/>
      <c r="C7719" s="40"/>
      <c r="D7719" s="192" t="s">
        <v>16033</v>
      </c>
      <c r="E7719" s="193" t="s">
        <v>16034</v>
      </c>
      <c r="F7719" s="40"/>
      <c r="G7719" s="40"/>
      <c r="H7719" s="40"/>
      <c r="I7719" s="40"/>
      <c r="J7719" s="40"/>
      <c r="K7719" s="40"/>
      <c r="L7719" s="40"/>
      <c r="M7719" s="40"/>
    </row>
    <row r="7720" spans="1:13" ht="15.75" customHeight="1" x14ac:dyDescent="0.15">
      <c r="A7720" s="45"/>
      <c r="B7720" s="35"/>
      <c r="C7720" s="40"/>
      <c r="D7720" s="192" t="s">
        <v>16035</v>
      </c>
      <c r="E7720" s="193" t="s">
        <v>16036</v>
      </c>
      <c r="F7720" s="40"/>
      <c r="G7720" s="40"/>
      <c r="H7720" s="40"/>
      <c r="I7720" s="40"/>
      <c r="J7720" s="40"/>
      <c r="K7720" s="40"/>
      <c r="L7720" s="40"/>
      <c r="M7720" s="40"/>
    </row>
    <row r="7721" spans="1:13" ht="15.75" customHeight="1" x14ac:dyDescent="0.15">
      <c r="A7721" s="45"/>
      <c r="B7721" s="35"/>
      <c r="C7721" s="40"/>
      <c r="D7721" s="192" t="s">
        <v>16037</v>
      </c>
      <c r="E7721" s="193" t="s">
        <v>16038</v>
      </c>
      <c r="F7721" s="40"/>
      <c r="G7721" s="40"/>
      <c r="H7721" s="40"/>
      <c r="I7721" s="40"/>
      <c r="J7721" s="40"/>
      <c r="K7721" s="40"/>
      <c r="L7721" s="40"/>
      <c r="M7721" s="40"/>
    </row>
    <row r="7722" spans="1:13" ht="15.75" customHeight="1" x14ac:dyDescent="0.15">
      <c r="A7722" s="45"/>
      <c r="B7722" s="35"/>
      <c r="C7722" s="40"/>
      <c r="D7722" s="192" t="s">
        <v>16039</v>
      </c>
      <c r="E7722" s="193" t="s">
        <v>16040</v>
      </c>
      <c r="F7722" s="40"/>
      <c r="G7722" s="40"/>
      <c r="H7722" s="40"/>
      <c r="I7722" s="40"/>
      <c r="J7722" s="40"/>
      <c r="K7722" s="40"/>
      <c r="L7722" s="40"/>
      <c r="M7722" s="40"/>
    </row>
    <row r="7723" spans="1:13" ht="15.75" customHeight="1" x14ac:dyDescent="0.15">
      <c r="A7723" s="45"/>
      <c r="B7723" s="35"/>
      <c r="C7723" s="40"/>
      <c r="D7723" s="192" t="s">
        <v>16041</v>
      </c>
      <c r="E7723" s="193" t="s">
        <v>16042</v>
      </c>
      <c r="F7723" s="40"/>
      <c r="G7723" s="40"/>
      <c r="H7723" s="40"/>
      <c r="I7723" s="40"/>
      <c r="J7723" s="40"/>
      <c r="K7723" s="40"/>
      <c r="L7723" s="40"/>
      <c r="M7723" s="40"/>
    </row>
    <row r="7724" spans="1:13" ht="15.75" customHeight="1" x14ac:dyDescent="0.15">
      <c r="A7724" s="45"/>
      <c r="B7724" s="35"/>
      <c r="C7724" s="40"/>
      <c r="D7724" s="192" t="s">
        <v>16043</v>
      </c>
      <c r="E7724" s="193" t="s">
        <v>16044</v>
      </c>
      <c r="F7724" s="40"/>
      <c r="G7724" s="40"/>
      <c r="H7724" s="40"/>
      <c r="I7724" s="40"/>
      <c r="J7724" s="40"/>
      <c r="K7724" s="40"/>
      <c r="L7724" s="40"/>
      <c r="M7724" s="40"/>
    </row>
    <row r="7725" spans="1:13" ht="15.75" customHeight="1" x14ac:dyDescent="0.15">
      <c r="A7725" s="45"/>
      <c r="B7725" s="35"/>
      <c r="C7725" s="40"/>
      <c r="D7725" s="192" t="s">
        <v>16045</v>
      </c>
      <c r="E7725" s="193" t="s">
        <v>16046</v>
      </c>
      <c r="F7725" s="40"/>
      <c r="G7725" s="40"/>
      <c r="H7725" s="40"/>
      <c r="I7725" s="40"/>
      <c r="J7725" s="40"/>
      <c r="K7725" s="40"/>
      <c r="L7725" s="40"/>
      <c r="M7725" s="40"/>
    </row>
    <row r="7726" spans="1:13" ht="15.75" customHeight="1" x14ac:dyDescent="0.15">
      <c r="A7726" s="45"/>
      <c r="B7726" s="35"/>
      <c r="C7726" s="40"/>
      <c r="D7726" s="192" t="s">
        <v>16047</v>
      </c>
      <c r="E7726" s="193" t="s">
        <v>16048</v>
      </c>
      <c r="F7726" s="40"/>
      <c r="G7726" s="40"/>
      <c r="H7726" s="40"/>
      <c r="I7726" s="40"/>
      <c r="J7726" s="40"/>
      <c r="K7726" s="40"/>
      <c r="L7726" s="40"/>
      <c r="M7726" s="40"/>
    </row>
    <row r="7727" spans="1:13" ht="15.75" customHeight="1" x14ac:dyDescent="0.15">
      <c r="A7727" s="45"/>
      <c r="B7727" s="35"/>
      <c r="C7727" s="40"/>
      <c r="D7727" s="192" t="s">
        <v>16049</v>
      </c>
      <c r="E7727" s="193" t="s">
        <v>16050</v>
      </c>
      <c r="F7727" s="40"/>
      <c r="G7727" s="40"/>
      <c r="H7727" s="40"/>
      <c r="I7727" s="40"/>
      <c r="J7727" s="40"/>
      <c r="K7727" s="40"/>
      <c r="L7727" s="40"/>
      <c r="M7727" s="40"/>
    </row>
    <row r="7728" spans="1:13" ht="15.75" customHeight="1" x14ac:dyDescent="0.15">
      <c r="A7728" s="45"/>
      <c r="B7728" s="35"/>
      <c r="C7728" s="40"/>
      <c r="D7728" s="192" t="s">
        <v>16051</v>
      </c>
      <c r="E7728" s="193" t="s">
        <v>16052</v>
      </c>
      <c r="F7728" s="40"/>
      <c r="G7728" s="40"/>
      <c r="H7728" s="40"/>
      <c r="I7728" s="40"/>
      <c r="J7728" s="40"/>
      <c r="K7728" s="40"/>
      <c r="L7728" s="40"/>
      <c r="M7728" s="40"/>
    </row>
    <row r="7729" spans="1:13" ht="15.75" customHeight="1" x14ac:dyDescent="0.15">
      <c r="A7729" s="45"/>
      <c r="B7729" s="35"/>
      <c r="C7729" s="40"/>
      <c r="D7729" s="192" t="s">
        <v>16053</v>
      </c>
      <c r="E7729" s="193" t="s">
        <v>16054</v>
      </c>
      <c r="F7729" s="40"/>
      <c r="G7729" s="40"/>
      <c r="H7729" s="40"/>
      <c r="I7729" s="40"/>
      <c r="J7729" s="40"/>
      <c r="K7729" s="40"/>
      <c r="L7729" s="40"/>
      <c r="M7729" s="40"/>
    </row>
    <row r="7730" spans="1:13" ht="15.75" customHeight="1" x14ac:dyDescent="0.15">
      <c r="A7730" s="45"/>
      <c r="B7730" s="35"/>
      <c r="C7730" s="40"/>
      <c r="D7730" s="192" t="s">
        <v>16055</v>
      </c>
      <c r="E7730" s="193" t="s">
        <v>16056</v>
      </c>
      <c r="F7730" s="40"/>
      <c r="G7730" s="40"/>
      <c r="H7730" s="40"/>
      <c r="I7730" s="40"/>
      <c r="J7730" s="40"/>
      <c r="K7730" s="40"/>
      <c r="L7730" s="40"/>
      <c r="M7730" s="40"/>
    </row>
    <row r="7731" spans="1:13" ht="15.75" customHeight="1" x14ac:dyDescent="0.15">
      <c r="A7731" s="45"/>
      <c r="B7731" s="35"/>
      <c r="C7731" s="40"/>
      <c r="D7731" s="192" t="s">
        <v>16057</v>
      </c>
      <c r="E7731" s="193" t="s">
        <v>16058</v>
      </c>
      <c r="F7731" s="40"/>
      <c r="G7731" s="40"/>
      <c r="H7731" s="40"/>
      <c r="I7731" s="40"/>
      <c r="J7731" s="40"/>
      <c r="K7731" s="40"/>
      <c r="L7731" s="40"/>
      <c r="M7731" s="40"/>
    </row>
    <row r="7732" spans="1:13" ht="15.75" customHeight="1" x14ac:dyDescent="0.15">
      <c r="A7732" s="45"/>
      <c r="B7732" s="35"/>
      <c r="C7732" s="40"/>
      <c r="D7732" s="192" t="s">
        <v>16059</v>
      </c>
      <c r="E7732" s="193" t="s">
        <v>16060</v>
      </c>
      <c r="F7732" s="40"/>
      <c r="G7732" s="40"/>
      <c r="H7732" s="40"/>
      <c r="I7732" s="40"/>
      <c r="J7732" s="40"/>
      <c r="K7732" s="40"/>
      <c r="L7732" s="40"/>
      <c r="M7732" s="40"/>
    </row>
    <row r="7733" spans="1:13" ht="15.75" customHeight="1" x14ac:dyDescent="0.15">
      <c r="A7733" s="45"/>
      <c r="B7733" s="35"/>
      <c r="C7733" s="40"/>
      <c r="D7733" s="192" t="s">
        <v>16061</v>
      </c>
      <c r="E7733" s="193" t="s">
        <v>16062</v>
      </c>
      <c r="F7733" s="40"/>
      <c r="G7733" s="40"/>
      <c r="H7733" s="40"/>
      <c r="I7733" s="40"/>
      <c r="J7733" s="40"/>
      <c r="K7733" s="40"/>
      <c r="L7733" s="40"/>
      <c r="M7733" s="40"/>
    </row>
    <row r="7734" spans="1:13" ht="15.75" customHeight="1" x14ac:dyDescent="0.15">
      <c r="A7734" s="45"/>
      <c r="B7734" s="35"/>
      <c r="C7734" s="40"/>
      <c r="D7734" s="192" t="s">
        <v>16063</v>
      </c>
      <c r="E7734" s="193" t="s">
        <v>16064</v>
      </c>
      <c r="F7734" s="40"/>
      <c r="G7734" s="40"/>
      <c r="H7734" s="40"/>
      <c r="I7734" s="40"/>
      <c r="J7734" s="40"/>
      <c r="K7734" s="40"/>
      <c r="L7734" s="40"/>
      <c r="M7734" s="40"/>
    </row>
    <row r="7735" spans="1:13" ht="15.75" customHeight="1" x14ac:dyDescent="0.15">
      <c r="A7735" s="45"/>
      <c r="B7735" s="35"/>
      <c r="C7735" s="40"/>
      <c r="D7735" s="192" t="s">
        <v>16065</v>
      </c>
      <c r="E7735" s="193" t="s">
        <v>16066</v>
      </c>
      <c r="F7735" s="40"/>
      <c r="G7735" s="40"/>
      <c r="H7735" s="40"/>
      <c r="I7735" s="40"/>
      <c r="J7735" s="40"/>
      <c r="K7735" s="40"/>
      <c r="L7735" s="40"/>
      <c r="M7735" s="40"/>
    </row>
    <row r="7736" spans="1:13" ht="15.75" customHeight="1" x14ac:dyDescent="0.15">
      <c r="A7736" s="45"/>
      <c r="B7736" s="35"/>
      <c r="C7736" s="40"/>
      <c r="D7736" s="192" t="s">
        <v>16067</v>
      </c>
      <c r="E7736" s="193" t="s">
        <v>16068</v>
      </c>
      <c r="F7736" s="40"/>
      <c r="G7736" s="40"/>
      <c r="H7736" s="40"/>
      <c r="I7736" s="40"/>
      <c r="J7736" s="40"/>
      <c r="K7736" s="40"/>
      <c r="L7736" s="40"/>
      <c r="M7736" s="40"/>
    </row>
    <row r="7737" spans="1:13" ht="15.75" customHeight="1" x14ac:dyDescent="0.15">
      <c r="A7737" s="45"/>
      <c r="B7737" s="35"/>
      <c r="C7737" s="40"/>
      <c r="D7737" s="192" t="s">
        <v>16069</v>
      </c>
      <c r="E7737" s="193" t="s">
        <v>16070</v>
      </c>
      <c r="F7737" s="40"/>
      <c r="G7737" s="40"/>
      <c r="H7737" s="40"/>
      <c r="I7737" s="40"/>
      <c r="J7737" s="40"/>
      <c r="K7737" s="40"/>
      <c r="L7737" s="40"/>
      <c r="M7737" s="40"/>
    </row>
    <row r="7738" spans="1:13" ht="15.75" customHeight="1" x14ac:dyDescent="0.15">
      <c r="A7738" s="45"/>
      <c r="B7738" s="35"/>
      <c r="C7738" s="40"/>
      <c r="D7738" s="192" t="s">
        <v>16071</v>
      </c>
      <c r="E7738" s="193" t="s">
        <v>16072</v>
      </c>
      <c r="F7738" s="40"/>
      <c r="G7738" s="40"/>
      <c r="H7738" s="40"/>
      <c r="I7738" s="40"/>
      <c r="J7738" s="40"/>
      <c r="K7738" s="40"/>
      <c r="L7738" s="40"/>
      <c r="M7738" s="40"/>
    </row>
    <row r="7739" spans="1:13" ht="15.75" customHeight="1" x14ac:dyDescent="0.15">
      <c r="A7739" s="45"/>
      <c r="B7739" s="35"/>
      <c r="C7739" s="40"/>
      <c r="D7739" s="192" t="s">
        <v>16073</v>
      </c>
      <c r="E7739" s="193" t="s">
        <v>16074</v>
      </c>
      <c r="F7739" s="40"/>
      <c r="G7739" s="40"/>
      <c r="H7739" s="40"/>
      <c r="I7739" s="40"/>
      <c r="J7739" s="40"/>
      <c r="K7739" s="40"/>
      <c r="L7739" s="40"/>
      <c r="M7739" s="40"/>
    </row>
    <row r="7740" spans="1:13" ht="15.75" customHeight="1" x14ac:dyDescent="0.15">
      <c r="A7740" s="45"/>
      <c r="B7740" s="35"/>
      <c r="C7740" s="40"/>
      <c r="D7740" s="192" t="s">
        <v>16075</v>
      </c>
      <c r="E7740" s="193" t="s">
        <v>16076</v>
      </c>
      <c r="F7740" s="40"/>
      <c r="G7740" s="40"/>
      <c r="H7740" s="40"/>
      <c r="I7740" s="40"/>
      <c r="J7740" s="40"/>
      <c r="K7740" s="40"/>
      <c r="L7740" s="40"/>
      <c r="M7740" s="40"/>
    </row>
    <row r="7741" spans="1:13" ht="15.75" customHeight="1" x14ac:dyDescent="0.15">
      <c r="A7741" s="45"/>
      <c r="B7741" s="35"/>
      <c r="C7741" s="40"/>
      <c r="D7741" s="192" t="s">
        <v>16077</v>
      </c>
      <c r="E7741" s="193" t="s">
        <v>16078</v>
      </c>
      <c r="F7741" s="40"/>
      <c r="G7741" s="40"/>
      <c r="H7741" s="40"/>
      <c r="I7741" s="40"/>
      <c r="J7741" s="40"/>
      <c r="K7741" s="40"/>
      <c r="L7741" s="40"/>
      <c r="M7741" s="40"/>
    </row>
    <row r="7742" spans="1:13" ht="15.75" customHeight="1" x14ac:dyDescent="0.15">
      <c r="A7742" s="45"/>
      <c r="B7742" s="35"/>
      <c r="C7742" s="40"/>
      <c r="D7742" s="192" t="s">
        <v>16079</v>
      </c>
      <c r="E7742" s="193" t="s">
        <v>16080</v>
      </c>
      <c r="F7742" s="40"/>
      <c r="G7742" s="40"/>
      <c r="H7742" s="40"/>
      <c r="I7742" s="40"/>
      <c r="J7742" s="40"/>
      <c r="K7742" s="40"/>
      <c r="L7742" s="40"/>
      <c r="M7742" s="40"/>
    </row>
    <row r="7743" spans="1:13" ht="15.75" customHeight="1" x14ac:dyDescent="0.15">
      <c r="A7743" s="45"/>
      <c r="B7743" s="35"/>
      <c r="C7743" s="40"/>
      <c r="D7743" s="192" t="s">
        <v>16081</v>
      </c>
      <c r="E7743" s="193" t="s">
        <v>16082</v>
      </c>
      <c r="F7743" s="40"/>
      <c r="G7743" s="40"/>
      <c r="H7743" s="40"/>
      <c r="I7743" s="40"/>
      <c r="J7743" s="40"/>
      <c r="K7743" s="40"/>
      <c r="L7743" s="40"/>
      <c r="M7743" s="40"/>
    </row>
    <row r="7744" spans="1:13" ht="15.75" customHeight="1" x14ac:dyDescent="0.15">
      <c r="A7744" s="45"/>
      <c r="B7744" s="35"/>
      <c r="C7744" s="40"/>
      <c r="D7744" s="192" t="s">
        <v>16083</v>
      </c>
      <c r="E7744" s="193" t="s">
        <v>16084</v>
      </c>
      <c r="F7744" s="40"/>
      <c r="G7744" s="40"/>
      <c r="H7744" s="40"/>
      <c r="I7744" s="40"/>
      <c r="J7744" s="40"/>
      <c r="K7744" s="40"/>
      <c r="L7744" s="40"/>
      <c r="M7744" s="40"/>
    </row>
    <row r="7745" spans="1:13" ht="15.75" customHeight="1" x14ac:dyDescent="0.15">
      <c r="A7745" s="45"/>
      <c r="B7745" s="35"/>
      <c r="C7745" s="40"/>
      <c r="D7745" s="192" t="s">
        <v>16085</v>
      </c>
      <c r="E7745" s="193" t="s">
        <v>16086</v>
      </c>
      <c r="F7745" s="40"/>
      <c r="G7745" s="40"/>
      <c r="H7745" s="40"/>
      <c r="I7745" s="40"/>
      <c r="J7745" s="40"/>
      <c r="K7745" s="40"/>
      <c r="L7745" s="40"/>
      <c r="M7745" s="40"/>
    </row>
    <row r="7746" spans="1:13" ht="15.75" customHeight="1" x14ac:dyDescent="0.15">
      <c r="A7746" s="45"/>
      <c r="B7746" s="35"/>
      <c r="C7746" s="40"/>
      <c r="D7746" s="192" t="s">
        <v>16087</v>
      </c>
      <c r="E7746" s="193" t="s">
        <v>16088</v>
      </c>
      <c r="F7746" s="40"/>
      <c r="G7746" s="40"/>
      <c r="H7746" s="40"/>
      <c r="I7746" s="40"/>
      <c r="J7746" s="40"/>
      <c r="K7746" s="40"/>
      <c r="L7746" s="40"/>
      <c r="M7746" s="40"/>
    </row>
    <row r="7747" spans="1:13" ht="15.75" customHeight="1" x14ac:dyDescent="0.15">
      <c r="A7747" s="45"/>
      <c r="B7747" s="35"/>
      <c r="C7747" s="40"/>
      <c r="D7747" s="192" t="s">
        <v>16089</v>
      </c>
      <c r="E7747" s="193" t="s">
        <v>16090</v>
      </c>
      <c r="F7747" s="40"/>
      <c r="G7747" s="40"/>
      <c r="H7747" s="40"/>
      <c r="I7747" s="40"/>
      <c r="J7747" s="40"/>
      <c r="K7747" s="40"/>
      <c r="L7747" s="40"/>
      <c r="M7747" s="40"/>
    </row>
    <row r="7748" spans="1:13" ht="15.75" customHeight="1" x14ac:dyDescent="0.15">
      <c r="A7748" s="45"/>
      <c r="B7748" s="35"/>
      <c r="C7748" s="40"/>
      <c r="D7748" s="192" t="s">
        <v>16091</v>
      </c>
      <c r="E7748" s="193" t="s">
        <v>16092</v>
      </c>
      <c r="F7748" s="40"/>
      <c r="G7748" s="40"/>
      <c r="H7748" s="40"/>
      <c r="I7748" s="40"/>
      <c r="J7748" s="40"/>
      <c r="K7748" s="40"/>
      <c r="L7748" s="40"/>
      <c r="M7748" s="40"/>
    </row>
    <row r="7749" spans="1:13" ht="15.75" customHeight="1" x14ac:dyDescent="0.15">
      <c r="A7749" s="45"/>
      <c r="B7749" s="35"/>
      <c r="C7749" s="40"/>
      <c r="D7749" s="192" t="s">
        <v>16093</v>
      </c>
      <c r="E7749" s="193" t="s">
        <v>16094</v>
      </c>
      <c r="F7749" s="40"/>
      <c r="G7749" s="40"/>
      <c r="H7749" s="40"/>
      <c r="I7749" s="40"/>
      <c r="J7749" s="40"/>
      <c r="K7749" s="40"/>
      <c r="L7749" s="40"/>
      <c r="M7749" s="40"/>
    </row>
    <row r="7750" spans="1:13" ht="15.75" customHeight="1" x14ac:dyDescent="0.15">
      <c r="A7750" s="45"/>
      <c r="B7750" s="35"/>
      <c r="C7750" s="40"/>
      <c r="D7750" s="192" t="s">
        <v>16095</v>
      </c>
      <c r="E7750" s="193" t="s">
        <v>16096</v>
      </c>
      <c r="F7750" s="40"/>
      <c r="G7750" s="40"/>
      <c r="H7750" s="40"/>
      <c r="I7750" s="40"/>
      <c r="J7750" s="40"/>
      <c r="K7750" s="40"/>
      <c r="L7750" s="40"/>
      <c r="M7750" s="40"/>
    </row>
    <row r="7751" spans="1:13" ht="15.75" customHeight="1" x14ac:dyDescent="0.15">
      <c r="A7751" s="45"/>
      <c r="B7751" s="35"/>
      <c r="C7751" s="40"/>
      <c r="D7751" s="192" t="s">
        <v>16097</v>
      </c>
      <c r="E7751" s="193" t="s">
        <v>16098</v>
      </c>
      <c r="F7751" s="40"/>
      <c r="G7751" s="40"/>
      <c r="H7751" s="40"/>
      <c r="I7751" s="40"/>
      <c r="J7751" s="40"/>
      <c r="K7751" s="40"/>
      <c r="L7751" s="40"/>
      <c r="M7751" s="40"/>
    </row>
    <row r="7752" spans="1:13" ht="15.75" customHeight="1" x14ac:dyDescent="0.15">
      <c r="A7752" s="45"/>
      <c r="B7752" s="35"/>
      <c r="C7752" s="40"/>
      <c r="D7752" s="192" t="s">
        <v>16099</v>
      </c>
      <c r="E7752" s="193" t="s">
        <v>16100</v>
      </c>
      <c r="F7752" s="40"/>
      <c r="G7752" s="40"/>
      <c r="H7752" s="40"/>
      <c r="I7752" s="40"/>
      <c r="J7752" s="40"/>
      <c r="K7752" s="40"/>
      <c r="L7752" s="40"/>
      <c r="M7752" s="40"/>
    </row>
    <row r="7753" spans="1:13" ht="15.75" customHeight="1" x14ac:dyDescent="0.15">
      <c r="A7753" s="45"/>
      <c r="B7753" s="35"/>
      <c r="C7753" s="40"/>
      <c r="D7753" s="192" t="s">
        <v>16101</v>
      </c>
      <c r="E7753" s="193" t="s">
        <v>16102</v>
      </c>
      <c r="F7753" s="40"/>
      <c r="G7753" s="40"/>
      <c r="H7753" s="40"/>
      <c r="I7753" s="40"/>
      <c r="J7753" s="40"/>
      <c r="K7753" s="40"/>
      <c r="L7753" s="40"/>
      <c r="M7753" s="40"/>
    </row>
    <row r="7754" spans="1:13" ht="15.75" customHeight="1" x14ac:dyDescent="0.15">
      <c r="A7754" s="45"/>
      <c r="B7754" s="35"/>
      <c r="C7754" s="40"/>
      <c r="D7754" s="192" t="s">
        <v>16103</v>
      </c>
      <c r="E7754" s="193" t="s">
        <v>16104</v>
      </c>
      <c r="F7754" s="40"/>
      <c r="G7754" s="40"/>
      <c r="H7754" s="40"/>
      <c r="I7754" s="40"/>
      <c r="J7754" s="40"/>
      <c r="K7754" s="40"/>
      <c r="L7754" s="40"/>
      <c r="M7754" s="40"/>
    </row>
    <row r="7755" spans="1:13" ht="15.75" customHeight="1" x14ac:dyDescent="0.15">
      <c r="A7755" s="45"/>
      <c r="B7755" s="35"/>
      <c r="C7755" s="40"/>
      <c r="D7755" s="192" t="s">
        <v>16105</v>
      </c>
      <c r="E7755" s="193" t="s">
        <v>16106</v>
      </c>
      <c r="F7755" s="40"/>
      <c r="G7755" s="40"/>
      <c r="H7755" s="40"/>
      <c r="I7755" s="40"/>
      <c r="J7755" s="40"/>
      <c r="K7755" s="40"/>
      <c r="L7755" s="40"/>
      <c r="M7755" s="40"/>
    </row>
    <row r="7756" spans="1:13" ht="15.75" customHeight="1" x14ac:dyDescent="0.15">
      <c r="A7756" s="45"/>
      <c r="B7756" s="35"/>
      <c r="C7756" s="40"/>
      <c r="D7756" s="192" t="s">
        <v>16107</v>
      </c>
      <c r="E7756" s="193" t="s">
        <v>16108</v>
      </c>
      <c r="F7756" s="40"/>
      <c r="G7756" s="40"/>
      <c r="H7756" s="40"/>
      <c r="I7756" s="40"/>
      <c r="J7756" s="40"/>
      <c r="K7756" s="40"/>
      <c r="L7756" s="40"/>
      <c r="M7756" s="40"/>
    </row>
    <row r="7757" spans="1:13" ht="15.75" customHeight="1" x14ac:dyDescent="0.15">
      <c r="A7757" s="45"/>
      <c r="B7757" s="35"/>
      <c r="C7757" s="40"/>
      <c r="D7757" s="192" t="s">
        <v>16109</v>
      </c>
      <c r="E7757" s="193" t="s">
        <v>16110</v>
      </c>
      <c r="F7757" s="40"/>
      <c r="G7757" s="40"/>
      <c r="H7757" s="40"/>
      <c r="I7757" s="40"/>
      <c r="J7757" s="40"/>
      <c r="K7757" s="40"/>
      <c r="L7757" s="40"/>
      <c r="M7757" s="40"/>
    </row>
    <row r="7758" spans="1:13" ht="15.75" customHeight="1" x14ac:dyDescent="0.15">
      <c r="A7758" s="45"/>
      <c r="B7758" s="35"/>
      <c r="C7758" s="40"/>
      <c r="D7758" s="192" t="s">
        <v>16111</v>
      </c>
      <c r="E7758" s="193" t="s">
        <v>16112</v>
      </c>
      <c r="F7758" s="40"/>
      <c r="G7758" s="40"/>
      <c r="H7758" s="40"/>
      <c r="I7758" s="40"/>
      <c r="J7758" s="40"/>
      <c r="K7758" s="40"/>
      <c r="L7758" s="40"/>
      <c r="M7758" s="40"/>
    </row>
    <row r="7759" spans="1:13" ht="15.75" customHeight="1" x14ac:dyDescent="0.15">
      <c r="A7759" s="45"/>
      <c r="B7759" s="35"/>
      <c r="C7759" s="40"/>
      <c r="D7759" s="192" t="s">
        <v>16113</v>
      </c>
      <c r="E7759" s="193" t="s">
        <v>16114</v>
      </c>
      <c r="F7759" s="40"/>
      <c r="G7759" s="40"/>
      <c r="H7759" s="40"/>
      <c r="I7759" s="40"/>
      <c r="J7759" s="40"/>
      <c r="K7759" s="40"/>
      <c r="L7759" s="40"/>
      <c r="M7759" s="40"/>
    </row>
    <row r="7760" spans="1:13" ht="15.75" customHeight="1" x14ac:dyDescent="0.15">
      <c r="A7760" s="45"/>
      <c r="B7760" s="35"/>
      <c r="C7760" s="40"/>
      <c r="D7760" s="192" t="s">
        <v>16115</v>
      </c>
      <c r="E7760" s="193" t="s">
        <v>16116</v>
      </c>
      <c r="F7760" s="40"/>
      <c r="G7760" s="40"/>
      <c r="H7760" s="40"/>
      <c r="I7760" s="40"/>
      <c r="J7760" s="40"/>
      <c r="K7760" s="40"/>
      <c r="L7760" s="40"/>
      <c r="M7760" s="40"/>
    </row>
    <row r="7761" spans="1:13" ht="15.75" customHeight="1" x14ac:dyDescent="0.15">
      <c r="A7761" s="45"/>
      <c r="B7761" s="35"/>
      <c r="C7761" s="40"/>
      <c r="D7761" s="192" t="s">
        <v>16117</v>
      </c>
      <c r="E7761" s="193" t="s">
        <v>16118</v>
      </c>
      <c r="F7761" s="40"/>
      <c r="G7761" s="40"/>
      <c r="H7761" s="40"/>
      <c r="I7761" s="40"/>
      <c r="J7761" s="40"/>
      <c r="K7761" s="40"/>
      <c r="L7761" s="40"/>
      <c r="M7761" s="40"/>
    </row>
    <row r="7762" spans="1:13" ht="15.75" customHeight="1" x14ac:dyDescent="0.15">
      <c r="A7762" s="45"/>
      <c r="B7762" s="35"/>
      <c r="C7762" s="40"/>
      <c r="D7762" s="192" t="s">
        <v>16119</v>
      </c>
      <c r="E7762" s="193" t="s">
        <v>16120</v>
      </c>
      <c r="F7762" s="40"/>
      <c r="G7762" s="40"/>
      <c r="H7762" s="40"/>
      <c r="I7762" s="40"/>
      <c r="J7762" s="40"/>
      <c r="K7762" s="40"/>
      <c r="L7762" s="40"/>
      <c r="M7762" s="40"/>
    </row>
    <row r="7763" spans="1:13" ht="15.75" customHeight="1" x14ac:dyDescent="0.15">
      <c r="A7763" s="45"/>
      <c r="B7763" s="35"/>
      <c r="C7763" s="40"/>
      <c r="D7763" s="192" t="s">
        <v>16121</v>
      </c>
      <c r="E7763" s="193" t="s">
        <v>16122</v>
      </c>
      <c r="F7763" s="40"/>
      <c r="G7763" s="40"/>
      <c r="H7763" s="40"/>
      <c r="I7763" s="40"/>
      <c r="J7763" s="40"/>
      <c r="K7763" s="40"/>
      <c r="L7763" s="40"/>
      <c r="M7763" s="40"/>
    </row>
    <row r="7764" spans="1:13" ht="15.75" customHeight="1" x14ac:dyDescent="0.15">
      <c r="A7764" s="45"/>
      <c r="B7764" s="35"/>
      <c r="C7764" s="40"/>
      <c r="D7764" s="192" t="s">
        <v>16123</v>
      </c>
      <c r="E7764" s="193" t="s">
        <v>16124</v>
      </c>
      <c r="F7764" s="40"/>
      <c r="G7764" s="40"/>
      <c r="H7764" s="40"/>
      <c r="I7764" s="40"/>
      <c r="J7764" s="40"/>
      <c r="K7764" s="40"/>
      <c r="L7764" s="40"/>
      <c r="M7764" s="40"/>
    </row>
    <row r="7765" spans="1:13" ht="15.75" customHeight="1" x14ac:dyDescent="0.15">
      <c r="A7765" s="45"/>
      <c r="B7765" s="35"/>
      <c r="C7765" s="40"/>
      <c r="D7765" s="192" t="s">
        <v>16125</v>
      </c>
      <c r="E7765" s="193" t="s">
        <v>16126</v>
      </c>
      <c r="F7765" s="40"/>
      <c r="G7765" s="40"/>
      <c r="H7765" s="40"/>
      <c r="I7765" s="40"/>
      <c r="J7765" s="40"/>
      <c r="K7765" s="40"/>
      <c r="L7765" s="40"/>
      <c r="M7765" s="40"/>
    </row>
    <row r="7766" spans="1:13" ht="15.75" customHeight="1" x14ac:dyDescent="0.15">
      <c r="A7766" s="45"/>
      <c r="B7766" s="35"/>
      <c r="C7766" s="40"/>
      <c r="D7766" s="192" t="s">
        <v>16127</v>
      </c>
      <c r="E7766" s="193" t="s">
        <v>16128</v>
      </c>
      <c r="F7766" s="40"/>
      <c r="G7766" s="40"/>
      <c r="H7766" s="40"/>
      <c r="I7766" s="40"/>
      <c r="J7766" s="40"/>
      <c r="K7766" s="40"/>
      <c r="L7766" s="40"/>
      <c r="M7766" s="40"/>
    </row>
    <row r="7767" spans="1:13" ht="15.75" customHeight="1" x14ac:dyDescent="0.15">
      <c r="A7767" s="45"/>
      <c r="B7767" s="35"/>
      <c r="C7767" s="40"/>
      <c r="D7767" s="192" t="s">
        <v>16129</v>
      </c>
      <c r="E7767" s="193" t="s">
        <v>16130</v>
      </c>
      <c r="F7767" s="40"/>
      <c r="G7767" s="40"/>
      <c r="H7767" s="40"/>
      <c r="I7767" s="40"/>
      <c r="J7767" s="40"/>
      <c r="K7767" s="40"/>
      <c r="L7767" s="40"/>
      <c r="M7767" s="40"/>
    </row>
    <row r="7768" spans="1:13" ht="15.75" customHeight="1" x14ac:dyDescent="0.15">
      <c r="A7768" s="45"/>
      <c r="B7768" s="35"/>
      <c r="C7768" s="40"/>
      <c r="D7768" s="192" t="s">
        <v>16131</v>
      </c>
      <c r="E7768" s="193" t="s">
        <v>16132</v>
      </c>
      <c r="F7768" s="40"/>
      <c r="G7768" s="40"/>
      <c r="H7768" s="40"/>
      <c r="I7768" s="40"/>
      <c r="J7768" s="40"/>
      <c r="K7768" s="40"/>
      <c r="L7768" s="40"/>
      <c r="M7768" s="40"/>
    </row>
    <row r="7769" spans="1:13" ht="15.75" customHeight="1" x14ac:dyDescent="0.15">
      <c r="A7769" s="45"/>
      <c r="B7769" s="35"/>
      <c r="C7769" s="40"/>
      <c r="D7769" s="192" t="s">
        <v>16133</v>
      </c>
      <c r="E7769" s="193" t="s">
        <v>16134</v>
      </c>
      <c r="F7769" s="40"/>
      <c r="G7769" s="40"/>
      <c r="H7769" s="40"/>
      <c r="I7769" s="40"/>
      <c r="J7769" s="40"/>
      <c r="K7769" s="40"/>
      <c r="L7769" s="40"/>
      <c r="M7769" s="40"/>
    </row>
    <row r="7770" spans="1:13" ht="15.75" customHeight="1" x14ac:dyDescent="0.15">
      <c r="A7770" s="45"/>
      <c r="B7770" s="35"/>
      <c r="C7770" s="40"/>
      <c r="D7770" s="192" t="s">
        <v>16135</v>
      </c>
      <c r="E7770" s="193" t="s">
        <v>16136</v>
      </c>
      <c r="F7770" s="40"/>
      <c r="G7770" s="40"/>
      <c r="H7770" s="40"/>
      <c r="I7770" s="40"/>
      <c r="J7770" s="40"/>
      <c r="K7770" s="40"/>
      <c r="L7770" s="40"/>
      <c r="M7770" s="40"/>
    </row>
    <row r="7771" spans="1:13" ht="15.75" customHeight="1" x14ac:dyDescent="0.15">
      <c r="A7771" s="45"/>
      <c r="B7771" s="35"/>
      <c r="C7771" s="40"/>
      <c r="D7771" s="192" t="s">
        <v>16137</v>
      </c>
      <c r="E7771" s="193" t="s">
        <v>16138</v>
      </c>
      <c r="F7771" s="40"/>
      <c r="G7771" s="40"/>
      <c r="H7771" s="40"/>
      <c r="I7771" s="40"/>
      <c r="J7771" s="40"/>
      <c r="K7771" s="40"/>
      <c r="L7771" s="40"/>
      <c r="M7771" s="40"/>
    </row>
    <row r="7772" spans="1:13" ht="15.75" customHeight="1" x14ac:dyDescent="0.15">
      <c r="A7772" s="45"/>
      <c r="B7772" s="35"/>
      <c r="C7772" s="40"/>
      <c r="D7772" s="192" t="s">
        <v>16139</v>
      </c>
      <c r="E7772" s="193" t="s">
        <v>16140</v>
      </c>
      <c r="F7772" s="40"/>
      <c r="G7772" s="40"/>
      <c r="H7772" s="40"/>
      <c r="I7772" s="40"/>
      <c r="J7772" s="40"/>
      <c r="K7772" s="40"/>
      <c r="L7772" s="40"/>
      <c r="M7772" s="40"/>
    </row>
    <row r="7773" spans="1:13" ht="15.75" customHeight="1" x14ac:dyDescent="0.15">
      <c r="A7773" s="45"/>
      <c r="B7773" s="35"/>
      <c r="C7773" s="40"/>
      <c r="D7773" s="192" t="s">
        <v>16141</v>
      </c>
      <c r="E7773" s="193" t="s">
        <v>16142</v>
      </c>
      <c r="F7773" s="40"/>
      <c r="G7773" s="40"/>
      <c r="H7773" s="40"/>
      <c r="I7773" s="40"/>
      <c r="J7773" s="40"/>
      <c r="K7773" s="40"/>
      <c r="L7773" s="40"/>
      <c r="M7773" s="40"/>
    </row>
    <row r="7774" spans="1:13" ht="15.75" customHeight="1" x14ac:dyDescent="0.15">
      <c r="A7774" s="45"/>
      <c r="B7774" s="35"/>
      <c r="C7774" s="40"/>
      <c r="D7774" s="192" t="s">
        <v>16143</v>
      </c>
      <c r="E7774" s="193" t="s">
        <v>16144</v>
      </c>
      <c r="F7774" s="40"/>
      <c r="G7774" s="40"/>
      <c r="H7774" s="40"/>
      <c r="I7774" s="40"/>
      <c r="J7774" s="40"/>
      <c r="K7774" s="40"/>
      <c r="L7774" s="40"/>
      <c r="M7774" s="40"/>
    </row>
    <row r="7775" spans="1:13" ht="15.75" customHeight="1" x14ac:dyDescent="0.15">
      <c r="A7775" s="45"/>
      <c r="B7775" s="35"/>
      <c r="C7775" s="40"/>
      <c r="D7775" s="192" t="s">
        <v>16145</v>
      </c>
      <c r="E7775" s="193" t="s">
        <v>16146</v>
      </c>
      <c r="F7775" s="40"/>
      <c r="G7775" s="40"/>
      <c r="H7775" s="40"/>
      <c r="I7775" s="40"/>
      <c r="J7775" s="40"/>
      <c r="K7775" s="40"/>
      <c r="L7775" s="40"/>
      <c r="M7775" s="40"/>
    </row>
    <row r="7776" spans="1:13" ht="15.75" customHeight="1" x14ac:dyDescent="0.15">
      <c r="A7776" s="45"/>
      <c r="B7776" s="35"/>
      <c r="C7776" s="40"/>
      <c r="D7776" s="192" t="s">
        <v>16147</v>
      </c>
      <c r="E7776" s="193" t="s">
        <v>16148</v>
      </c>
      <c r="F7776" s="40"/>
      <c r="G7776" s="40"/>
      <c r="H7776" s="40"/>
      <c r="I7776" s="40"/>
      <c r="J7776" s="40"/>
      <c r="K7776" s="40"/>
      <c r="L7776" s="40"/>
      <c r="M7776" s="40"/>
    </row>
    <row r="7777" spans="1:13" ht="15.75" customHeight="1" x14ac:dyDescent="0.15">
      <c r="A7777" s="45"/>
      <c r="B7777" s="35"/>
      <c r="C7777" s="40"/>
      <c r="D7777" s="192" t="s">
        <v>16149</v>
      </c>
      <c r="E7777" s="193" t="s">
        <v>16150</v>
      </c>
      <c r="F7777" s="40"/>
      <c r="G7777" s="40"/>
      <c r="H7777" s="40"/>
      <c r="I7777" s="40"/>
      <c r="J7777" s="40"/>
      <c r="K7777" s="40"/>
      <c r="L7777" s="40"/>
      <c r="M7777" s="40"/>
    </row>
    <row r="7778" spans="1:13" ht="15.75" customHeight="1" x14ac:dyDescent="0.15">
      <c r="A7778" s="45"/>
      <c r="B7778" s="35"/>
      <c r="C7778" s="40"/>
      <c r="D7778" s="192" t="s">
        <v>16151</v>
      </c>
      <c r="E7778" s="193" t="s">
        <v>16152</v>
      </c>
      <c r="F7778" s="40"/>
      <c r="G7778" s="40"/>
      <c r="H7778" s="40"/>
      <c r="I7778" s="40"/>
      <c r="J7778" s="40"/>
      <c r="K7778" s="40"/>
      <c r="L7778" s="40"/>
      <c r="M7778" s="40"/>
    </row>
    <row r="7779" spans="1:13" ht="15.75" customHeight="1" x14ac:dyDescent="0.15">
      <c r="A7779" s="45"/>
      <c r="B7779" s="35"/>
      <c r="C7779" s="40"/>
      <c r="D7779" s="192" t="s">
        <v>16153</v>
      </c>
      <c r="E7779" s="193" t="s">
        <v>16154</v>
      </c>
      <c r="F7779" s="40"/>
      <c r="G7779" s="40"/>
      <c r="H7779" s="40"/>
      <c r="I7779" s="40"/>
      <c r="J7779" s="40"/>
      <c r="K7779" s="40"/>
      <c r="L7779" s="40"/>
      <c r="M7779" s="40"/>
    </row>
    <row r="7780" spans="1:13" ht="15.75" customHeight="1" x14ac:dyDescent="0.15">
      <c r="A7780" s="45"/>
      <c r="B7780" s="35"/>
      <c r="C7780" s="40"/>
      <c r="D7780" s="192" t="s">
        <v>16155</v>
      </c>
      <c r="E7780" s="193" t="s">
        <v>16156</v>
      </c>
      <c r="F7780" s="40"/>
      <c r="G7780" s="40"/>
      <c r="H7780" s="40"/>
      <c r="I7780" s="40"/>
      <c r="J7780" s="40"/>
      <c r="K7780" s="40"/>
      <c r="L7780" s="40"/>
      <c r="M7780" s="40"/>
    </row>
    <row r="7781" spans="1:13" ht="15.75" customHeight="1" x14ac:dyDescent="0.15">
      <c r="A7781" s="45"/>
      <c r="B7781" s="35"/>
      <c r="C7781" s="40"/>
      <c r="D7781" s="192" t="s">
        <v>16157</v>
      </c>
      <c r="E7781" s="193" t="s">
        <v>16158</v>
      </c>
      <c r="F7781" s="40"/>
      <c r="G7781" s="40"/>
      <c r="H7781" s="40"/>
      <c r="I7781" s="40"/>
      <c r="J7781" s="40"/>
      <c r="K7781" s="40"/>
      <c r="L7781" s="40"/>
      <c r="M7781" s="40"/>
    </row>
    <row r="7782" spans="1:13" ht="15.75" customHeight="1" x14ac:dyDescent="0.15">
      <c r="A7782" s="45"/>
      <c r="B7782" s="35"/>
      <c r="C7782" s="40"/>
      <c r="D7782" s="192" t="s">
        <v>16159</v>
      </c>
      <c r="E7782" s="193" t="s">
        <v>16160</v>
      </c>
      <c r="F7782" s="40"/>
      <c r="G7782" s="40"/>
      <c r="H7782" s="40"/>
      <c r="I7782" s="40"/>
      <c r="J7782" s="40"/>
      <c r="K7782" s="40"/>
      <c r="L7782" s="40"/>
      <c r="M7782" s="40"/>
    </row>
    <row r="7783" spans="1:13" ht="15.75" customHeight="1" x14ac:dyDescent="0.15">
      <c r="A7783" s="45"/>
      <c r="B7783" s="35"/>
      <c r="C7783" s="40"/>
      <c r="D7783" s="192" t="s">
        <v>16161</v>
      </c>
      <c r="E7783" s="193" t="s">
        <v>16162</v>
      </c>
      <c r="F7783" s="40"/>
      <c r="G7783" s="40"/>
      <c r="H7783" s="40"/>
      <c r="I7783" s="40"/>
      <c r="J7783" s="40"/>
      <c r="K7783" s="40"/>
      <c r="L7783" s="40"/>
      <c r="M7783" s="40"/>
    </row>
    <row r="7784" spans="1:13" ht="15.75" customHeight="1" x14ac:dyDescent="0.15">
      <c r="A7784" s="45"/>
      <c r="B7784" s="35"/>
      <c r="C7784" s="40"/>
      <c r="D7784" s="192" t="s">
        <v>16163</v>
      </c>
      <c r="E7784" s="193" t="s">
        <v>16164</v>
      </c>
      <c r="F7784" s="40"/>
      <c r="G7784" s="40"/>
      <c r="H7784" s="40"/>
      <c r="I7784" s="40"/>
      <c r="J7784" s="40"/>
      <c r="K7784" s="40"/>
      <c r="L7784" s="40"/>
      <c r="M7784" s="40"/>
    </row>
    <row r="7785" spans="1:13" ht="15.75" customHeight="1" x14ac:dyDescent="0.15">
      <c r="A7785" s="45"/>
      <c r="B7785" s="35"/>
      <c r="C7785" s="40"/>
      <c r="D7785" s="192" t="s">
        <v>16165</v>
      </c>
      <c r="E7785" s="193" t="s">
        <v>16166</v>
      </c>
      <c r="F7785" s="40"/>
      <c r="G7785" s="40"/>
      <c r="H7785" s="40"/>
      <c r="I7785" s="40"/>
      <c r="J7785" s="40"/>
      <c r="K7785" s="40"/>
      <c r="L7785" s="40"/>
      <c r="M7785" s="40"/>
    </row>
    <row r="7786" spans="1:13" ht="15.75" customHeight="1" x14ac:dyDescent="0.15">
      <c r="A7786" s="45"/>
      <c r="B7786" s="35"/>
      <c r="C7786" s="40"/>
      <c r="D7786" s="192" t="s">
        <v>16167</v>
      </c>
      <c r="E7786" s="193" t="s">
        <v>16168</v>
      </c>
      <c r="F7786" s="40"/>
      <c r="G7786" s="40"/>
      <c r="H7786" s="40"/>
      <c r="I7786" s="40"/>
      <c r="J7786" s="40"/>
      <c r="K7786" s="40"/>
      <c r="L7786" s="40"/>
      <c r="M7786" s="40"/>
    </row>
    <row r="7787" spans="1:13" ht="15.75" customHeight="1" x14ac:dyDescent="0.15">
      <c r="A7787" s="45"/>
      <c r="B7787" s="35"/>
      <c r="C7787" s="40"/>
      <c r="D7787" s="192" t="s">
        <v>16169</v>
      </c>
      <c r="E7787" s="193" t="s">
        <v>16170</v>
      </c>
      <c r="F7787" s="40"/>
      <c r="G7787" s="40"/>
      <c r="H7787" s="40"/>
      <c r="I7787" s="40"/>
      <c r="J7787" s="40"/>
      <c r="K7787" s="40"/>
      <c r="L7787" s="40"/>
      <c r="M7787" s="40"/>
    </row>
    <row r="7788" spans="1:13" ht="15.75" customHeight="1" x14ac:dyDescent="0.15">
      <c r="A7788" s="45"/>
      <c r="B7788" s="35"/>
      <c r="C7788" s="40"/>
      <c r="D7788" s="192" t="s">
        <v>16171</v>
      </c>
      <c r="E7788" s="193" t="s">
        <v>16172</v>
      </c>
      <c r="F7788" s="40"/>
      <c r="G7788" s="40"/>
      <c r="H7788" s="40"/>
      <c r="I7788" s="40"/>
      <c r="J7788" s="40"/>
      <c r="K7788" s="40"/>
      <c r="L7788" s="40"/>
      <c r="M7788" s="40"/>
    </row>
    <row r="7789" spans="1:13" ht="15.75" customHeight="1" x14ac:dyDescent="0.15">
      <c r="A7789" s="45"/>
      <c r="B7789" s="35"/>
      <c r="C7789" s="40"/>
      <c r="D7789" s="192" t="s">
        <v>16173</v>
      </c>
      <c r="E7789" s="193" t="s">
        <v>16174</v>
      </c>
      <c r="F7789" s="40"/>
      <c r="G7789" s="40"/>
      <c r="H7789" s="40"/>
      <c r="I7789" s="40"/>
      <c r="J7789" s="40"/>
      <c r="K7789" s="40"/>
      <c r="L7789" s="40"/>
      <c r="M7789" s="40"/>
    </row>
    <row r="7790" spans="1:13" ht="15.75" customHeight="1" x14ac:dyDescent="0.15">
      <c r="A7790" s="45"/>
      <c r="B7790" s="35"/>
      <c r="C7790" s="40"/>
      <c r="D7790" s="192" t="s">
        <v>16175</v>
      </c>
      <c r="E7790" s="193" t="s">
        <v>16176</v>
      </c>
      <c r="F7790" s="40"/>
      <c r="G7790" s="40"/>
      <c r="H7790" s="40"/>
      <c r="I7790" s="40"/>
      <c r="J7790" s="40"/>
      <c r="K7790" s="40"/>
      <c r="L7790" s="40"/>
      <c r="M7790" s="40"/>
    </row>
    <row r="7791" spans="1:13" ht="15.75" customHeight="1" x14ac:dyDescent="0.15">
      <c r="A7791" s="45"/>
      <c r="B7791" s="35"/>
      <c r="C7791" s="40"/>
      <c r="D7791" s="192" t="s">
        <v>16177</v>
      </c>
      <c r="E7791" s="193" t="s">
        <v>16178</v>
      </c>
      <c r="F7791" s="40"/>
      <c r="G7791" s="40"/>
      <c r="H7791" s="40"/>
      <c r="I7791" s="40"/>
      <c r="J7791" s="40"/>
      <c r="K7791" s="40"/>
      <c r="L7791" s="40"/>
      <c r="M7791" s="40"/>
    </row>
    <row r="7792" spans="1:13" ht="15.75" customHeight="1" x14ac:dyDescent="0.15">
      <c r="A7792" s="45"/>
      <c r="B7792" s="35"/>
      <c r="C7792" s="40"/>
      <c r="D7792" s="192" t="s">
        <v>16179</v>
      </c>
      <c r="E7792" s="193" t="s">
        <v>16180</v>
      </c>
      <c r="F7792" s="40"/>
      <c r="G7792" s="40"/>
      <c r="H7792" s="40"/>
      <c r="I7792" s="40"/>
      <c r="J7792" s="40"/>
      <c r="K7792" s="40"/>
      <c r="L7792" s="40"/>
      <c r="M7792" s="40"/>
    </row>
    <row r="7793" spans="1:13" ht="15.75" customHeight="1" x14ac:dyDescent="0.15">
      <c r="A7793" s="45"/>
      <c r="B7793" s="35"/>
      <c r="C7793" s="40"/>
      <c r="D7793" s="192" t="s">
        <v>16181</v>
      </c>
      <c r="E7793" s="193" t="s">
        <v>16182</v>
      </c>
      <c r="F7793" s="40"/>
      <c r="G7793" s="40"/>
      <c r="H7793" s="40"/>
      <c r="I7793" s="40"/>
      <c r="J7793" s="40"/>
      <c r="K7793" s="40"/>
      <c r="L7793" s="40"/>
      <c r="M7793" s="40"/>
    </row>
    <row r="7794" spans="1:13" ht="15.75" customHeight="1" x14ac:dyDescent="0.15">
      <c r="A7794" s="45"/>
      <c r="B7794" s="35"/>
      <c r="C7794" s="40"/>
      <c r="D7794" s="192" t="s">
        <v>16183</v>
      </c>
      <c r="E7794" s="193" t="s">
        <v>16184</v>
      </c>
      <c r="F7794" s="40"/>
      <c r="G7794" s="40"/>
      <c r="H7794" s="40"/>
      <c r="I7794" s="40"/>
      <c r="J7794" s="40"/>
      <c r="K7794" s="40"/>
      <c r="L7794" s="40"/>
      <c r="M7794" s="40"/>
    </row>
    <row r="7795" spans="1:13" ht="15.75" customHeight="1" x14ac:dyDescent="0.15">
      <c r="A7795" s="45"/>
      <c r="B7795" s="35"/>
      <c r="C7795" s="40"/>
      <c r="D7795" s="192" t="s">
        <v>16185</v>
      </c>
      <c r="E7795" s="193" t="s">
        <v>16186</v>
      </c>
      <c r="F7795" s="40"/>
      <c r="G7795" s="40"/>
      <c r="H7795" s="40"/>
      <c r="I7795" s="40"/>
      <c r="J7795" s="40"/>
      <c r="K7795" s="40"/>
      <c r="L7795" s="40"/>
      <c r="M7795" s="40"/>
    </row>
    <row r="7796" spans="1:13" ht="15.75" customHeight="1" x14ac:dyDescent="0.15">
      <c r="A7796" s="45"/>
      <c r="B7796" s="35"/>
      <c r="C7796" s="40"/>
      <c r="D7796" s="192" t="s">
        <v>16187</v>
      </c>
      <c r="E7796" s="193" t="s">
        <v>16188</v>
      </c>
      <c r="F7796" s="40"/>
      <c r="G7796" s="40"/>
      <c r="H7796" s="40"/>
      <c r="I7796" s="40"/>
      <c r="J7796" s="40"/>
      <c r="K7796" s="40"/>
      <c r="L7796" s="40"/>
      <c r="M7796" s="40"/>
    </row>
    <row r="7797" spans="1:13" ht="15.75" customHeight="1" x14ac:dyDescent="0.15">
      <c r="A7797" s="45"/>
      <c r="B7797" s="35"/>
      <c r="C7797" s="40"/>
      <c r="D7797" s="192" t="s">
        <v>16189</v>
      </c>
      <c r="E7797" s="193" t="s">
        <v>16190</v>
      </c>
      <c r="F7797" s="40"/>
      <c r="G7797" s="40"/>
      <c r="H7797" s="40"/>
      <c r="I7797" s="40"/>
      <c r="J7797" s="40"/>
      <c r="K7797" s="40"/>
      <c r="L7797" s="40"/>
      <c r="M7797" s="40"/>
    </row>
    <row r="7798" spans="1:13" ht="15.75" customHeight="1" x14ac:dyDescent="0.15">
      <c r="A7798" s="45"/>
      <c r="B7798" s="35"/>
      <c r="C7798" s="40"/>
      <c r="D7798" s="192" t="s">
        <v>16191</v>
      </c>
      <c r="E7798" s="193" t="s">
        <v>16192</v>
      </c>
      <c r="F7798" s="40"/>
      <c r="G7798" s="40"/>
      <c r="H7798" s="40"/>
      <c r="I7798" s="40"/>
      <c r="J7798" s="40"/>
      <c r="K7798" s="40"/>
      <c r="L7798" s="40"/>
      <c r="M7798" s="40"/>
    </row>
    <row r="7799" spans="1:13" ht="15.75" customHeight="1" x14ac:dyDescent="0.15">
      <c r="A7799" s="45"/>
      <c r="B7799" s="35"/>
      <c r="C7799" s="40"/>
      <c r="D7799" s="192" t="s">
        <v>16193</v>
      </c>
      <c r="E7799" s="193" t="s">
        <v>16194</v>
      </c>
      <c r="F7799" s="40"/>
      <c r="G7799" s="40"/>
      <c r="H7799" s="40"/>
      <c r="I7799" s="40"/>
      <c r="J7799" s="40"/>
      <c r="K7799" s="40"/>
      <c r="L7799" s="40"/>
      <c r="M7799" s="40"/>
    </row>
    <row r="7800" spans="1:13" ht="15.75" customHeight="1" x14ac:dyDescent="0.15">
      <c r="A7800" s="45"/>
      <c r="B7800" s="35"/>
      <c r="C7800" s="40"/>
      <c r="D7800" s="192" t="s">
        <v>16195</v>
      </c>
      <c r="E7800" s="193" t="s">
        <v>16196</v>
      </c>
      <c r="F7800" s="40"/>
      <c r="G7800" s="40"/>
      <c r="H7800" s="40"/>
      <c r="I7800" s="40"/>
      <c r="J7800" s="40"/>
      <c r="K7800" s="40"/>
      <c r="L7800" s="40"/>
      <c r="M7800" s="40"/>
    </row>
    <row r="7801" spans="1:13" ht="15.75" customHeight="1" x14ac:dyDescent="0.15">
      <c r="A7801" s="45"/>
      <c r="B7801" s="35"/>
      <c r="C7801" s="40"/>
      <c r="D7801" s="192" t="s">
        <v>16197</v>
      </c>
      <c r="E7801" s="193" t="s">
        <v>16198</v>
      </c>
      <c r="F7801" s="40"/>
      <c r="G7801" s="40"/>
      <c r="H7801" s="40"/>
      <c r="I7801" s="40"/>
      <c r="J7801" s="40"/>
      <c r="K7801" s="40"/>
      <c r="L7801" s="40"/>
      <c r="M7801" s="40"/>
    </row>
    <row r="7802" spans="1:13" ht="15.75" customHeight="1" x14ac:dyDescent="0.15">
      <c r="A7802" s="45"/>
      <c r="B7802" s="35"/>
      <c r="C7802" s="40"/>
      <c r="D7802" s="192" t="s">
        <v>16199</v>
      </c>
      <c r="E7802" s="193" t="s">
        <v>16200</v>
      </c>
      <c r="F7802" s="40"/>
      <c r="G7802" s="40"/>
      <c r="H7802" s="40"/>
      <c r="I7802" s="40"/>
      <c r="J7802" s="40"/>
      <c r="K7802" s="40"/>
      <c r="L7802" s="40"/>
      <c r="M7802" s="40"/>
    </row>
    <row r="7803" spans="1:13" ht="15.75" customHeight="1" x14ac:dyDescent="0.15">
      <c r="A7803" s="45"/>
      <c r="B7803" s="35"/>
      <c r="C7803" s="40"/>
      <c r="D7803" s="192" t="s">
        <v>16201</v>
      </c>
      <c r="E7803" s="193" t="s">
        <v>16202</v>
      </c>
      <c r="F7803" s="40"/>
      <c r="G7803" s="40"/>
      <c r="H7803" s="40"/>
      <c r="I7803" s="40"/>
      <c r="J7803" s="40"/>
      <c r="K7803" s="40"/>
      <c r="L7803" s="40"/>
      <c r="M7803" s="40"/>
    </row>
    <row r="7804" spans="1:13" ht="15.75" customHeight="1" x14ac:dyDescent="0.15">
      <c r="A7804" s="45"/>
      <c r="B7804" s="35"/>
      <c r="C7804" s="40"/>
      <c r="D7804" s="192" t="s">
        <v>16203</v>
      </c>
      <c r="E7804" s="193" t="s">
        <v>16204</v>
      </c>
      <c r="F7804" s="40"/>
      <c r="G7804" s="40"/>
      <c r="H7804" s="40"/>
      <c r="I7804" s="40"/>
      <c r="J7804" s="40"/>
      <c r="K7804" s="40"/>
      <c r="L7804" s="40"/>
      <c r="M7804" s="40"/>
    </row>
    <row r="7805" spans="1:13" ht="15.75" customHeight="1" x14ac:dyDescent="0.15">
      <c r="A7805" s="45"/>
      <c r="B7805" s="35"/>
      <c r="C7805" s="40"/>
      <c r="D7805" s="192" t="s">
        <v>16205</v>
      </c>
      <c r="E7805" s="193" t="s">
        <v>16206</v>
      </c>
      <c r="F7805" s="40"/>
      <c r="G7805" s="40"/>
      <c r="H7805" s="40"/>
      <c r="I7805" s="40"/>
      <c r="J7805" s="40"/>
      <c r="K7805" s="40"/>
      <c r="L7805" s="40"/>
      <c r="M7805" s="40"/>
    </row>
    <row r="7806" spans="1:13" ht="15.75" customHeight="1" x14ac:dyDescent="0.15">
      <c r="A7806" s="45"/>
      <c r="B7806" s="35"/>
      <c r="C7806" s="40"/>
      <c r="D7806" s="192" t="s">
        <v>16207</v>
      </c>
      <c r="E7806" s="193" t="s">
        <v>16208</v>
      </c>
      <c r="F7806" s="40"/>
      <c r="G7806" s="40"/>
      <c r="H7806" s="40"/>
      <c r="I7806" s="40"/>
      <c r="J7806" s="40"/>
      <c r="K7806" s="40"/>
      <c r="L7806" s="40"/>
      <c r="M7806" s="40"/>
    </row>
    <row r="7807" spans="1:13" ht="15.75" customHeight="1" x14ac:dyDescent="0.15">
      <c r="A7807" s="45"/>
      <c r="B7807" s="35"/>
      <c r="C7807" s="40"/>
      <c r="D7807" s="192" t="s">
        <v>16209</v>
      </c>
      <c r="E7807" s="193" t="s">
        <v>16210</v>
      </c>
      <c r="F7807" s="40"/>
      <c r="G7807" s="40"/>
      <c r="H7807" s="40"/>
      <c r="I7807" s="40"/>
      <c r="J7807" s="40"/>
      <c r="K7807" s="40"/>
      <c r="L7807" s="40"/>
      <c r="M7807" s="40"/>
    </row>
    <row r="7808" spans="1:13" ht="15.75" customHeight="1" x14ac:dyDescent="0.15">
      <c r="A7808" s="45"/>
      <c r="B7808" s="35"/>
      <c r="C7808" s="40"/>
      <c r="D7808" s="192" t="s">
        <v>16211</v>
      </c>
      <c r="E7808" s="193" t="s">
        <v>16212</v>
      </c>
      <c r="F7808" s="40"/>
      <c r="G7808" s="40"/>
      <c r="H7808" s="40"/>
      <c r="I7808" s="40"/>
      <c r="J7808" s="40"/>
      <c r="K7808" s="40"/>
      <c r="L7808" s="40"/>
      <c r="M7808" s="40"/>
    </row>
    <row r="7809" spans="1:13" ht="15.75" customHeight="1" x14ac:dyDescent="0.15">
      <c r="A7809" s="45"/>
      <c r="B7809" s="35"/>
      <c r="C7809" s="40"/>
      <c r="D7809" s="192" t="s">
        <v>16213</v>
      </c>
      <c r="E7809" s="193" t="s">
        <v>16214</v>
      </c>
      <c r="F7809" s="40"/>
      <c r="G7809" s="40"/>
      <c r="H7809" s="40"/>
      <c r="I7809" s="40"/>
      <c r="J7809" s="40"/>
      <c r="K7809" s="40"/>
      <c r="L7809" s="40"/>
      <c r="M7809" s="40"/>
    </row>
    <row r="7810" spans="1:13" ht="15.75" customHeight="1" x14ac:dyDescent="0.15">
      <c r="A7810" s="45"/>
      <c r="B7810" s="35"/>
      <c r="C7810" s="40"/>
      <c r="D7810" s="192" t="s">
        <v>16215</v>
      </c>
      <c r="E7810" s="193" t="s">
        <v>16216</v>
      </c>
      <c r="F7810" s="40"/>
      <c r="G7810" s="40"/>
      <c r="H7810" s="40"/>
      <c r="I7810" s="40"/>
      <c r="J7810" s="40"/>
      <c r="K7810" s="40"/>
      <c r="L7810" s="40"/>
      <c r="M7810" s="40"/>
    </row>
    <row r="7811" spans="1:13" ht="15.75" customHeight="1" x14ac:dyDescent="0.15">
      <c r="A7811" s="45"/>
      <c r="B7811" s="35"/>
      <c r="C7811" s="40"/>
      <c r="D7811" s="192" t="s">
        <v>16217</v>
      </c>
      <c r="E7811" s="193" t="s">
        <v>16218</v>
      </c>
      <c r="F7811" s="40"/>
      <c r="G7811" s="40"/>
      <c r="H7811" s="40"/>
      <c r="I7811" s="40"/>
      <c r="J7811" s="40"/>
      <c r="K7811" s="40"/>
      <c r="L7811" s="40"/>
      <c r="M7811" s="40"/>
    </row>
    <row r="7812" spans="1:13" ht="15.75" customHeight="1" x14ac:dyDescent="0.15">
      <c r="A7812" s="45"/>
      <c r="B7812" s="35"/>
      <c r="C7812" s="40"/>
      <c r="D7812" s="192" t="s">
        <v>16219</v>
      </c>
      <c r="E7812" s="193" t="s">
        <v>16220</v>
      </c>
      <c r="F7812" s="40"/>
      <c r="G7812" s="40"/>
      <c r="H7812" s="40"/>
      <c r="I7812" s="40"/>
      <c r="J7812" s="40"/>
      <c r="K7812" s="40"/>
      <c r="L7812" s="40"/>
      <c r="M7812" s="40"/>
    </row>
    <row r="7813" spans="1:13" ht="15.75" customHeight="1" x14ac:dyDescent="0.15">
      <c r="A7813" s="45"/>
      <c r="B7813" s="35"/>
      <c r="C7813" s="40"/>
      <c r="D7813" s="192" t="s">
        <v>16221</v>
      </c>
      <c r="E7813" s="193" t="s">
        <v>16222</v>
      </c>
      <c r="F7813" s="40"/>
      <c r="G7813" s="40"/>
      <c r="H7813" s="40"/>
      <c r="I7813" s="40"/>
      <c r="J7813" s="40"/>
      <c r="K7813" s="40"/>
      <c r="L7813" s="40"/>
      <c r="M7813" s="40"/>
    </row>
    <row r="7814" spans="1:13" ht="15.75" customHeight="1" x14ac:dyDescent="0.15">
      <c r="A7814" s="45"/>
      <c r="B7814" s="35"/>
      <c r="C7814" s="40"/>
      <c r="D7814" s="192" t="s">
        <v>16223</v>
      </c>
      <c r="E7814" s="193" t="s">
        <v>16224</v>
      </c>
      <c r="F7814" s="40"/>
      <c r="G7814" s="40"/>
      <c r="H7814" s="40"/>
      <c r="I7814" s="40"/>
      <c r="J7814" s="40"/>
      <c r="K7814" s="40"/>
      <c r="L7814" s="40"/>
      <c r="M7814" s="40"/>
    </row>
    <row r="7815" spans="1:13" ht="15.75" customHeight="1" x14ac:dyDescent="0.15">
      <c r="A7815" s="45"/>
      <c r="B7815" s="35"/>
      <c r="C7815" s="40"/>
      <c r="D7815" s="192" t="s">
        <v>16225</v>
      </c>
      <c r="E7815" s="193" t="s">
        <v>16226</v>
      </c>
      <c r="F7815" s="40"/>
      <c r="G7815" s="40"/>
      <c r="H7815" s="40"/>
      <c r="I7815" s="40"/>
      <c r="J7815" s="40"/>
      <c r="K7815" s="40"/>
      <c r="L7815" s="40"/>
      <c r="M7815" s="40"/>
    </row>
    <row r="7816" spans="1:13" ht="15.75" customHeight="1" x14ac:dyDescent="0.15">
      <c r="A7816" s="45"/>
      <c r="B7816" s="35"/>
      <c r="C7816" s="40"/>
      <c r="D7816" s="192" t="s">
        <v>16227</v>
      </c>
      <c r="E7816" s="193" t="s">
        <v>16228</v>
      </c>
      <c r="F7816" s="40"/>
      <c r="G7816" s="40"/>
      <c r="H7816" s="40"/>
      <c r="I7816" s="40"/>
      <c r="J7816" s="40"/>
      <c r="K7816" s="40"/>
      <c r="L7816" s="40"/>
      <c r="M7816" s="40"/>
    </row>
    <row r="7817" spans="1:13" ht="15.75" customHeight="1" x14ac:dyDescent="0.15">
      <c r="A7817" s="45"/>
      <c r="B7817" s="35"/>
      <c r="C7817" s="40"/>
      <c r="D7817" s="192" t="s">
        <v>16229</v>
      </c>
      <c r="E7817" s="193" t="s">
        <v>16230</v>
      </c>
      <c r="F7817" s="40"/>
      <c r="G7817" s="40"/>
      <c r="H7817" s="40"/>
      <c r="I7817" s="40"/>
      <c r="J7817" s="40"/>
      <c r="K7817" s="40"/>
      <c r="L7817" s="40"/>
      <c r="M7817" s="40"/>
    </row>
    <row r="7818" spans="1:13" ht="15.75" customHeight="1" x14ac:dyDescent="0.15">
      <c r="A7818" s="45"/>
      <c r="B7818" s="35"/>
      <c r="C7818" s="40"/>
      <c r="D7818" s="192" t="s">
        <v>16231</v>
      </c>
      <c r="E7818" s="193" t="s">
        <v>16232</v>
      </c>
      <c r="F7818" s="40"/>
      <c r="G7818" s="40"/>
      <c r="H7818" s="40"/>
      <c r="I7818" s="40"/>
      <c r="J7818" s="40"/>
      <c r="K7818" s="40"/>
      <c r="L7818" s="40"/>
      <c r="M7818" s="40"/>
    </row>
    <row r="7819" spans="1:13" ht="15.75" customHeight="1" x14ac:dyDescent="0.15">
      <c r="A7819" s="45"/>
      <c r="B7819" s="35"/>
      <c r="C7819" s="40"/>
      <c r="D7819" s="192" t="s">
        <v>16233</v>
      </c>
      <c r="E7819" s="193" t="s">
        <v>16234</v>
      </c>
      <c r="F7819" s="40"/>
      <c r="G7819" s="40"/>
      <c r="H7819" s="40"/>
      <c r="I7819" s="40"/>
      <c r="J7819" s="40"/>
      <c r="K7819" s="40"/>
      <c r="L7819" s="40"/>
      <c r="M7819" s="40"/>
    </row>
    <row r="7820" spans="1:13" ht="15.75" customHeight="1" x14ac:dyDescent="0.15">
      <c r="A7820" s="45"/>
      <c r="B7820" s="35"/>
      <c r="C7820" s="40"/>
      <c r="D7820" s="192" t="s">
        <v>16235</v>
      </c>
      <c r="E7820" s="193" t="s">
        <v>16236</v>
      </c>
      <c r="F7820" s="40"/>
      <c r="G7820" s="40"/>
      <c r="H7820" s="40"/>
      <c r="I7820" s="40"/>
      <c r="J7820" s="40"/>
      <c r="K7820" s="40"/>
      <c r="L7820" s="40"/>
      <c r="M7820" s="40"/>
    </row>
    <row r="7821" spans="1:13" ht="15.75" customHeight="1" x14ac:dyDescent="0.15">
      <c r="A7821" s="45"/>
      <c r="B7821" s="35"/>
      <c r="C7821" s="40"/>
      <c r="D7821" s="192" t="s">
        <v>16237</v>
      </c>
      <c r="E7821" s="193" t="s">
        <v>16238</v>
      </c>
      <c r="F7821" s="40"/>
      <c r="G7821" s="40"/>
      <c r="H7821" s="40"/>
      <c r="I7821" s="40"/>
      <c r="J7821" s="40"/>
      <c r="K7821" s="40"/>
      <c r="L7821" s="40"/>
      <c r="M7821" s="40"/>
    </row>
    <row r="7822" spans="1:13" ht="15.75" customHeight="1" x14ac:dyDescent="0.15">
      <c r="A7822" s="45"/>
      <c r="B7822" s="35"/>
      <c r="C7822" s="40"/>
      <c r="D7822" s="192" t="s">
        <v>16239</v>
      </c>
      <c r="E7822" s="193" t="s">
        <v>16240</v>
      </c>
      <c r="F7822" s="40"/>
      <c r="G7822" s="40"/>
      <c r="H7822" s="40"/>
      <c r="I7822" s="40"/>
      <c r="J7822" s="40"/>
      <c r="K7822" s="40"/>
      <c r="L7822" s="40"/>
      <c r="M7822" s="40"/>
    </row>
    <row r="7823" spans="1:13" ht="15.75" customHeight="1" x14ac:dyDescent="0.15">
      <c r="A7823" s="45"/>
      <c r="B7823" s="35"/>
      <c r="C7823" s="40"/>
      <c r="D7823" s="192" t="s">
        <v>16241</v>
      </c>
      <c r="E7823" s="193" t="s">
        <v>16242</v>
      </c>
      <c r="F7823" s="40"/>
      <c r="G7823" s="40"/>
      <c r="H7823" s="40"/>
      <c r="I7823" s="40"/>
      <c r="J7823" s="40"/>
      <c r="K7823" s="40"/>
      <c r="L7823" s="40"/>
      <c r="M7823" s="40"/>
    </row>
    <row r="7824" spans="1:13" ht="15.75" customHeight="1" x14ac:dyDescent="0.15">
      <c r="A7824" s="45"/>
      <c r="B7824" s="35"/>
      <c r="C7824" s="40"/>
      <c r="D7824" s="192" t="s">
        <v>16243</v>
      </c>
      <c r="E7824" s="193" t="s">
        <v>16244</v>
      </c>
      <c r="F7824" s="40"/>
      <c r="G7824" s="40"/>
      <c r="H7824" s="40"/>
      <c r="I7824" s="40"/>
      <c r="J7824" s="40"/>
      <c r="K7824" s="40"/>
      <c r="L7824" s="40"/>
      <c r="M7824" s="40"/>
    </row>
    <row r="7825" spans="1:13" ht="15.75" customHeight="1" x14ac:dyDescent="0.15">
      <c r="A7825" s="45"/>
      <c r="B7825" s="35"/>
      <c r="C7825" s="40"/>
      <c r="D7825" s="192" t="s">
        <v>16245</v>
      </c>
      <c r="E7825" s="193" t="s">
        <v>16246</v>
      </c>
      <c r="F7825" s="40"/>
      <c r="G7825" s="40"/>
      <c r="H7825" s="40"/>
      <c r="I7825" s="40"/>
      <c r="J7825" s="40"/>
      <c r="K7825" s="40"/>
      <c r="L7825" s="40"/>
      <c r="M7825" s="40"/>
    </row>
    <row r="7826" spans="1:13" ht="15.75" customHeight="1" x14ac:dyDescent="0.15">
      <c r="A7826" s="45"/>
      <c r="B7826" s="35"/>
      <c r="C7826" s="40"/>
      <c r="D7826" s="192" t="s">
        <v>16247</v>
      </c>
      <c r="E7826" s="193" t="s">
        <v>16248</v>
      </c>
      <c r="F7826" s="40"/>
      <c r="G7826" s="40"/>
      <c r="H7826" s="40"/>
      <c r="I7826" s="40"/>
      <c r="J7826" s="40"/>
      <c r="K7826" s="40"/>
      <c r="L7826" s="40"/>
      <c r="M7826" s="40"/>
    </row>
    <row r="7827" spans="1:13" ht="15.75" customHeight="1" x14ac:dyDescent="0.15">
      <c r="A7827" s="45"/>
      <c r="B7827" s="35"/>
      <c r="C7827" s="40"/>
      <c r="D7827" s="192" t="s">
        <v>16249</v>
      </c>
      <c r="E7827" s="193" t="s">
        <v>16250</v>
      </c>
      <c r="F7827" s="40"/>
      <c r="G7827" s="40"/>
      <c r="H7827" s="40"/>
      <c r="I7827" s="40"/>
      <c r="J7827" s="40"/>
      <c r="K7827" s="40"/>
      <c r="L7827" s="40"/>
      <c r="M7827" s="40"/>
    </row>
    <row r="7828" spans="1:13" ht="15.75" customHeight="1" x14ac:dyDescent="0.15">
      <c r="A7828" s="45"/>
      <c r="B7828" s="35"/>
      <c r="C7828" s="40"/>
      <c r="D7828" s="192" t="s">
        <v>16251</v>
      </c>
      <c r="E7828" s="193" t="s">
        <v>16252</v>
      </c>
      <c r="F7828" s="40"/>
      <c r="G7828" s="40"/>
      <c r="H7828" s="40"/>
      <c r="I7828" s="40"/>
      <c r="J7828" s="40"/>
      <c r="K7828" s="40"/>
      <c r="L7828" s="40"/>
      <c r="M7828" s="40"/>
    </row>
    <row r="7829" spans="1:13" ht="15.75" customHeight="1" x14ac:dyDescent="0.15">
      <c r="A7829" s="45"/>
      <c r="B7829" s="35"/>
      <c r="C7829" s="40"/>
      <c r="D7829" s="192" t="s">
        <v>16253</v>
      </c>
      <c r="E7829" s="193" t="s">
        <v>16254</v>
      </c>
      <c r="F7829" s="40"/>
      <c r="G7829" s="40"/>
      <c r="H7829" s="40"/>
      <c r="I7829" s="40"/>
      <c r="J7829" s="40"/>
      <c r="K7829" s="40"/>
      <c r="L7829" s="40"/>
      <c r="M7829" s="40"/>
    </row>
    <row r="7830" spans="1:13" ht="15.75" customHeight="1" x14ac:dyDescent="0.15">
      <c r="A7830" s="45"/>
      <c r="B7830" s="35"/>
      <c r="C7830" s="40"/>
      <c r="D7830" s="192" t="s">
        <v>16255</v>
      </c>
      <c r="E7830" s="193" t="s">
        <v>16256</v>
      </c>
      <c r="F7830" s="40"/>
      <c r="G7830" s="40"/>
      <c r="H7830" s="40"/>
      <c r="I7830" s="40"/>
      <c r="J7830" s="40"/>
      <c r="K7830" s="40"/>
      <c r="L7830" s="40"/>
      <c r="M7830" s="40"/>
    </row>
    <row r="7831" spans="1:13" ht="15.75" customHeight="1" x14ac:dyDescent="0.15">
      <c r="A7831" s="45"/>
      <c r="B7831" s="35"/>
      <c r="C7831" s="40"/>
      <c r="D7831" s="192" t="s">
        <v>16257</v>
      </c>
      <c r="E7831" s="193" t="s">
        <v>16258</v>
      </c>
      <c r="F7831" s="40"/>
      <c r="G7831" s="40"/>
      <c r="H7831" s="40"/>
      <c r="I7831" s="40"/>
      <c r="J7831" s="40"/>
      <c r="K7831" s="40"/>
      <c r="L7831" s="40"/>
      <c r="M7831" s="40"/>
    </row>
    <row r="7832" spans="1:13" ht="15.75" customHeight="1" x14ac:dyDescent="0.15">
      <c r="A7832" s="45"/>
      <c r="B7832" s="35"/>
      <c r="C7832" s="40"/>
      <c r="D7832" s="192" t="s">
        <v>16259</v>
      </c>
      <c r="E7832" s="193" t="s">
        <v>16260</v>
      </c>
      <c r="F7832" s="40"/>
      <c r="G7832" s="40"/>
      <c r="H7832" s="40"/>
      <c r="I7832" s="40"/>
      <c r="J7832" s="40"/>
      <c r="K7832" s="40"/>
      <c r="L7832" s="40"/>
      <c r="M7832" s="40"/>
    </row>
    <row r="7833" spans="1:13" ht="15.75" customHeight="1" x14ac:dyDescent="0.15">
      <c r="A7833" s="45"/>
      <c r="B7833" s="35"/>
      <c r="C7833" s="40"/>
      <c r="D7833" s="192" t="s">
        <v>16261</v>
      </c>
      <c r="E7833" s="193" t="s">
        <v>16262</v>
      </c>
      <c r="F7833" s="40"/>
      <c r="G7833" s="40"/>
      <c r="H7833" s="40"/>
      <c r="I7833" s="40"/>
      <c r="J7833" s="40"/>
      <c r="K7833" s="40"/>
      <c r="L7833" s="40"/>
      <c r="M7833" s="40"/>
    </row>
    <row r="7834" spans="1:13" ht="15.75" customHeight="1" x14ac:dyDescent="0.15">
      <c r="A7834" s="45"/>
      <c r="B7834" s="35"/>
      <c r="C7834" s="40"/>
      <c r="D7834" s="192" t="s">
        <v>16263</v>
      </c>
      <c r="E7834" s="193" t="s">
        <v>16264</v>
      </c>
      <c r="F7834" s="40"/>
      <c r="G7834" s="40"/>
      <c r="H7834" s="40"/>
      <c r="I7834" s="40"/>
      <c r="J7834" s="40"/>
      <c r="K7834" s="40"/>
      <c r="L7834" s="40"/>
      <c r="M7834" s="40"/>
    </row>
    <row r="7835" spans="1:13" ht="15.75" customHeight="1" x14ac:dyDescent="0.15">
      <c r="A7835" s="45"/>
      <c r="B7835" s="35"/>
      <c r="C7835" s="40"/>
      <c r="D7835" s="192" t="s">
        <v>16265</v>
      </c>
      <c r="E7835" s="193" t="s">
        <v>16266</v>
      </c>
      <c r="F7835" s="40"/>
      <c r="G7835" s="40"/>
      <c r="H7835" s="40"/>
      <c r="I7835" s="40"/>
      <c r="J7835" s="40"/>
      <c r="K7835" s="40"/>
      <c r="L7835" s="40"/>
      <c r="M7835" s="40"/>
    </row>
    <row r="7836" spans="1:13" ht="15.75" customHeight="1" x14ac:dyDescent="0.15">
      <c r="A7836" s="45"/>
      <c r="B7836" s="35"/>
      <c r="C7836" s="40"/>
      <c r="D7836" s="192" t="s">
        <v>16267</v>
      </c>
      <c r="E7836" s="193" t="s">
        <v>16268</v>
      </c>
      <c r="F7836" s="40"/>
      <c r="G7836" s="40"/>
      <c r="H7836" s="40"/>
      <c r="I7836" s="40"/>
      <c r="J7836" s="40"/>
      <c r="K7836" s="40"/>
      <c r="L7836" s="40"/>
      <c r="M7836" s="40"/>
    </row>
    <row r="7837" spans="1:13" ht="15.75" customHeight="1" x14ac:dyDescent="0.15">
      <c r="A7837" s="45"/>
      <c r="B7837" s="35"/>
      <c r="C7837" s="40"/>
      <c r="D7837" s="192" t="s">
        <v>16269</v>
      </c>
      <c r="E7837" s="193" t="s">
        <v>16270</v>
      </c>
      <c r="F7837" s="40"/>
      <c r="G7837" s="40"/>
      <c r="H7837" s="40"/>
      <c r="I7837" s="40"/>
      <c r="J7837" s="40"/>
      <c r="K7837" s="40"/>
      <c r="L7837" s="40"/>
      <c r="M7837" s="40"/>
    </row>
    <row r="7838" spans="1:13" ht="15.75" customHeight="1" x14ac:dyDescent="0.15">
      <c r="A7838" s="45"/>
      <c r="B7838" s="35"/>
      <c r="C7838" s="40"/>
      <c r="D7838" s="192" t="s">
        <v>16271</v>
      </c>
      <c r="E7838" s="193" t="s">
        <v>16272</v>
      </c>
      <c r="F7838" s="40"/>
      <c r="G7838" s="40"/>
      <c r="H7838" s="40"/>
      <c r="I7838" s="40"/>
      <c r="J7838" s="40"/>
      <c r="K7838" s="40"/>
      <c r="L7838" s="40"/>
      <c r="M7838" s="40"/>
    </row>
    <row r="7839" spans="1:13" ht="15.75" customHeight="1" x14ac:dyDescent="0.15">
      <c r="A7839" s="45"/>
      <c r="B7839" s="35"/>
      <c r="C7839" s="40"/>
      <c r="D7839" s="192" t="s">
        <v>16273</v>
      </c>
      <c r="E7839" s="193" t="s">
        <v>16274</v>
      </c>
      <c r="F7839" s="40"/>
      <c r="G7839" s="40"/>
      <c r="H7839" s="40"/>
      <c r="I7839" s="40"/>
      <c r="J7839" s="40"/>
      <c r="K7839" s="40"/>
      <c r="L7839" s="40"/>
      <c r="M7839" s="40"/>
    </row>
    <row r="7840" spans="1:13" ht="15.75" customHeight="1" x14ac:dyDescent="0.15">
      <c r="A7840" s="45"/>
      <c r="B7840" s="35"/>
      <c r="C7840" s="40"/>
      <c r="D7840" s="192" t="s">
        <v>16275</v>
      </c>
      <c r="E7840" s="193" t="s">
        <v>16276</v>
      </c>
      <c r="F7840" s="40"/>
      <c r="G7840" s="40"/>
      <c r="H7840" s="40"/>
      <c r="I7840" s="40"/>
      <c r="J7840" s="40"/>
      <c r="K7840" s="40"/>
      <c r="L7840" s="40"/>
      <c r="M7840" s="40"/>
    </row>
    <row r="7841" spans="1:13" ht="15.75" customHeight="1" x14ac:dyDescent="0.15">
      <c r="A7841" s="45"/>
      <c r="B7841" s="35"/>
      <c r="C7841" s="40"/>
      <c r="D7841" s="192" t="s">
        <v>16277</v>
      </c>
      <c r="E7841" s="193" t="s">
        <v>16278</v>
      </c>
      <c r="F7841" s="40"/>
      <c r="G7841" s="40"/>
      <c r="H7841" s="40"/>
      <c r="I7841" s="40"/>
      <c r="J7841" s="40"/>
      <c r="K7841" s="40"/>
      <c r="L7841" s="40"/>
      <c r="M7841" s="40"/>
    </row>
    <row r="7842" spans="1:13" ht="15.75" customHeight="1" x14ac:dyDescent="0.15">
      <c r="A7842" s="45"/>
      <c r="B7842" s="35"/>
      <c r="C7842" s="40"/>
      <c r="D7842" s="192" t="s">
        <v>16279</v>
      </c>
      <c r="E7842" s="193" t="s">
        <v>16280</v>
      </c>
      <c r="F7842" s="40"/>
      <c r="G7842" s="40"/>
      <c r="H7842" s="40"/>
      <c r="I7842" s="40"/>
      <c r="J7842" s="40"/>
      <c r="K7842" s="40"/>
      <c r="L7842" s="40"/>
      <c r="M7842" s="40"/>
    </row>
    <row r="7843" spans="1:13" ht="15.75" customHeight="1" x14ac:dyDescent="0.15">
      <c r="A7843" s="45"/>
      <c r="B7843" s="35"/>
      <c r="C7843" s="40"/>
      <c r="D7843" s="192" t="s">
        <v>16281</v>
      </c>
      <c r="E7843" s="193" t="s">
        <v>16282</v>
      </c>
      <c r="F7843" s="40"/>
      <c r="G7843" s="40"/>
      <c r="H7843" s="40"/>
      <c r="I7843" s="40"/>
      <c r="J7843" s="40"/>
      <c r="K7843" s="40"/>
      <c r="L7843" s="40"/>
      <c r="M7843" s="40"/>
    </row>
    <row r="7844" spans="1:13" ht="15.75" customHeight="1" x14ac:dyDescent="0.15">
      <c r="A7844" s="45"/>
      <c r="B7844" s="35"/>
      <c r="C7844" s="40"/>
      <c r="D7844" s="192" t="s">
        <v>16283</v>
      </c>
      <c r="E7844" s="193" t="s">
        <v>16284</v>
      </c>
      <c r="F7844" s="40"/>
      <c r="G7844" s="40"/>
      <c r="H7844" s="40"/>
      <c r="I7844" s="40"/>
      <c r="J7844" s="40"/>
      <c r="K7844" s="40"/>
      <c r="L7844" s="40"/>
      <c r="M7844" s="40"/>
    </row>
    <row r="7845" spans="1:13" ht="15.75" customHeight="1" x14ac:dyDescent="0.15">
      <c r="A7845" s="45"/>
      <c r="B7845" s="35"/>
      <c r="C7845" s="40"/>
      <c r="D7845" s="192" t="s">
        <v>16285</v>
      </c>
      <c r="E7845" s="193" t="s">
        <v>16286</v>
      </c>
      <c r="F7845" s="40"/>
      <c r="G7845" s="40"/>
      <c r="H7845" s="40"/>
      <c r="I7845" s="40"/>
      <c r="J7845" s="40"/>
      <c r="K7845" s="40"/>
      <c r="L7845" s="40"/>
      <c r="M7845" s="40"/>
    </row>
    <row r="7846" spans="1:13" ht="15.75" customHeight="1" x14ac:dyDescent="0.15">
      <c r="A7846" s="45"/>
      <c r="B7846" s="35"/>
      <c r="C7846" s="40"/>
      <c r="D7846" s="192" t="s">
        <v>16287</v>
      </c>
      <c r="E7846" s="193" t="s">
        <v>16288</v>
      </c>
      <c r="F7846" s="40"/>
      <c r="G7846" s="40"/>
      <c r="H7846" s="40"/>
      <c r="I7846" s="40"/>
      <c r="J7846" s="40"/>
      <c r="K7846" s="40"/>
      <c r="L7846" s="40"/>
      <c r="M7846" s="40"/>
    </row>
    <row r="7847" spans="1:13" ht="15.75" customHeight="1" x14ac:dyDescent="0.15">
      <c r="A7847" s="45"/>
      <c r="B7847" s="35"/>
      <c r="C7847" s="40"/>
      <c r="D7847" s="192" t="s">
        <v>16289</v>
      </c>
      <c r="E7847" s="193" t="s">
        <v>16290</v>
      </c>
      <c r="F7847" s="40"/>
      <c r="G7847" s="40"/>
      <c r="H7847" s="40"/>
      <c r="I7847" s="40"/>
      <c r="J7847" s="40"/>
      <c r="K7847" s="40"/>
      <c r="L7847" s="40"/>
      <c r="M7847" s="40"/>
    </row>
    <row r="7848" spans="1:13" ht="15.75" customHeight="1" x14ac:dyDescent="0.15">
      <c r="A7848" s="45"/>
      <c r="B7848" s="35"/>
      <c r="C7848" s="40"/>
      <c r="D7848" s="192" t="s">
        <v>16291</v>
      </c>
      <c r="E7848" s="193" t="s">
        <v>16292</v>
      </c>
      <c r="F7848" s="40"/>
      <c r="G7848" s="40"/>
      <c r="H7848" s="40"/>
      <c r="I7848" s="40"/>
      <c r="J7848" s="40"/>
      <c r="K7848" s="40"/>
      <c r="L7848" s="40"/>
      <c r="M7848" s="40"/>
    </row>
    <row r="7849" spans="1:13" ht="15.75" customHeight="1" x14ac:dyDescent="0.15">
      <c r="A7849" s="45"/>
      <c r="B7849" s="35"/>
      <c r="C7849" s="40"/>
      <c r="D7849" s="192" t="s">
        <v>16293</v>
      </c>
      <c r="E7849" s="193" t="s">
        <v>16294</v>
      </c>
      <c r="F7849" s="40"/>
      <c r="G7849" s="40"/>
      <c r="H7849" s="40"/>
      <c r="I7849" s="40"/>
      <c r="J7849" s="40"/>
      <c r="K7849" s="40"/>
      <c r="L7849" s="40"/>
      <c r="M7849" s="40"/>
    </row>
    <row r="7850" spans="1:13" ht="15.75" customHeight="1" x14ac:dyDescent="0.15">
      <c r="A7850" s="45"/>
      <c r="B7850" s="35"/>
      <c r="C7850" s="40"/>
      <c r="D7850" s="192" t="s">
        <v>16295</v>
      </c>
      <c r="E7850" s="193" t="s">
        <v>16296</v>
      </c>
      <c r="F7850" s="40"/>
      <c r="G7850" s="40"/>
      <c r="H7850" s="40"/>
      <c r="I7850" s="40"/>
      <c r="J7850" s="40"/>
      <c r="K7850" s="40"/>
      <c r="L7850" s="40"/>
      <c r="M7850" s="40"/>
    </row>
    <row r="7851" spans="1:13" ht="15.75" customHeight="1" x14ac:dyDescent="0.15">
      <c r="A7851" s="45"/>
      <c r="B7851" s="35"/>
      <c r="C7851" s="40"/>
      <c r="D7851" s="192" t="s">
        <v>16297</v>
      </c>
      <c r="E7851" s="193" t="s">
        <v>16298</v>
      </c>
      <c r="F7851" s="40"/>
      <c r="G7851" s="40"/>
      <c r="H7851" s="40"/>
      <c r="I7851" s="40"/>
      <c r="J7851" s="40"/>
      <c r="K7851" s="40"/>
      <c r="L7851" s="40"/>
      <c r="M7851" s="40"/>
    </row>
    <row r="7852" spans="1:13" ht="15.75" customHeight="1" x14ac:dyDescent="0.15">
      <c r="A7852" s="45"/>
      <c r="B7852" s="35"/>
      <c r="C7852" s="40"/>
      <c r="D7852" s="192" t="s">
        <v>16299</v>
      </c>
      <c r="E7852" s="193" t="s">
        <v>16300</v>
      </c>
      <c r="F7852" s="40"/>
      <c r="G7852" s="40"/>
      <c r="H7852" s="40"/>
      <c r="I7852" s="40"/>
      <c r="J7852" s="40"/>
      <c r="K7852" s="40"/>
      <c r="L7852" s="40"/>
      <c r="M7852" s="40"/>
    </row>
    <row r="7853" spans="1:13" ht="15.75" customHeight="1" x14ac:dyDescent="0.15">
      <c r="A7853" s="45"/>
      <c r="B7853" s="35"/>
      <c r="C7853" s="40"/>
      <c r="D7853" s="192" t="s">
        <v>16301</v>
      </c>
      <c r="E7853" s="193" t="s">
        <v>16302</v>
      </c>
      <c r="F7853" s="40"/>
      <c r="G7853" s="40"/>
      <c r="H7853" s="40"/>
      <c r="I7853" s="40"/>
      <c r="J7853" s="40"/>
      <c r="K7853" s="40"/>
      <c r="L7853" s="40"/>
      <c r="M7853" s="40"/>
    </row>
    <row r="7854" spans="1:13" ht="15.75" customHeight="1" x14ac:dyDescent="0.15">
      <c r="A7854" s="45"/>
      <c r="B7854" s="35"/>
      <c r="C7854" s="40"/>
      <c r="D7854" s="192" t="s">
        <v>16303</v>
      </c>
      <c r="E7854" s="193" t="s">
        <v>16304</v>
      </c>
      <c r="F7854" s="40"/>
      <c r="G7854" s="40"/>
      <c r="H7854" s="40"/>
      <c r="I7854" s="40"/>
      <c r="J7854" s="40"/>
      <c r="K7854" s="40"/>
      <c r="L7854" s="40"/>
      <c r="M7854" s="40"/>
    </row>
    <row r="7855" spans="1:13" ht="15.75" customHeight="1" x14ac:dyDescent="0.15">
      <c r="A7855" s="45"/>
      <c r="B7855" s="35"/>
      <c r="C7855" s="40"/>
      <c r="D7855" s="192" t="s">
        <v>16305</v>
      </c>
      <c r="E7855" s="193" t="s">
        <v>16306</v>
      </c>
      <c r="F7855" s="40"/>
      <c r="G7855" s="40"/>
      <c r="H7855" s="40"/>
      <c r="I7855" s="40"/>
      <c r="J7855" s="40"/>
      <c r="K7855" s="40"/>
      <c r="L7855" s="40"/>
      <c r="M7855" s="40"/>
    </row>
    <row r="7856" spans="1:13" ht="15.75" customHeight="1" x14ac:dyDescent="0.15">
      <c r="A7856" s="45"/>
      <c r="B7856" s="35"/>
      <c r="C7856" s="40"/>
      <c r="D7856" s="192" t="s">
        <v>16307</v>
      </c>
      <c r="E7856" s="193" t="s">
        <v>16308</v>
      </c>
      <c r="F7856" s="40"/>
      <c r="G7856" s="40"/>
      <c r="H7856" s="40"/>
      <c r="I7856" s="40"/>
      <c r="J7856" s="40"/>
      <c r="K7856" s="40"/>
      <c r="L7856" s="40"/>
      <c r="M7856" s="40"/>
    </row>
    <row r="7857" spans="1:13" ht="15.75" customHeight="1" x14ac:dyDescent="0.15">
      <c r="A7857" s="45"/>
      <c r="B7857" s="35"/>
      <c r="C7857" s="40"/>
      <c r="D7857" s="192" t="s">
        <v>16309</v>
      </c>
      <c r="E7857" s="193" t="s">
        <v>16310</v>
      </c>
      <c r="F7857" s="40"/>
      <c r="G7857" s="40"/>
      <c r="H7857" s="40"/>
      <c r="I7857" s="40"/>
      <c r="J7857" s="40"/>
      <c r="K7857" s="40"/>
      <c r="L7857" s="40"/>
      <c r="M7857" s="40"/>
    </row>
    <row r="7858" spans="1:13" ht="15.75" customHeight="1" x14ac:dyDescent="0.15">
      <c r="A7858" s="45"/>
      <c r="B7858" s="35"/>
      <c r="C7858" s="40"/>
      <c r="D7858" s="192" t="s">
        <v>16311</v>
      </c>
      <c r="E7858" s="193" t="s">
        <v>16312</v>
      </c>
      <c r="F7858" s="40"/>
      <c r="G7858" s="40"/>
      <c r="H7858" s="40"/>
      <c r="I7858" s="40"/>
      <c r="J7858" s="40"/>
      <c r="K7858" s="40"/>
      <c r="L7858" s="40"/>
      <c r="M7858" s="40"/>
    </row>
    <row r="7859" spans="1:13" ht="15.75" customHeight="1" x14ac:dyDescent="0.15">
      <c r="A7859" s="45"/>
      <c r="B7859" s="35"/>
      <c r="C7859" s="40"/>
      <c r="D7859" s="192" t="s">
        <v>16313</v>
      </c>
      <c r="E7859" s="193" t="s">
        <v>16314</v>
      </c>
      <c r="F7859" s="40"/>
      <c r="G7859" s="40"/>
      <c r="H7859" s="40"/>
      <c r="I7859" s="40"/>
      <c r="J7859" s="40"/>
      <c r="K7859" s="40"/>
      <c r="L7859" s="40"/>
      <c r="M7859" s="40"/>
    </row>
    <row r="7860" spans="1:13" ht="15.75" customHeight="1" x14ac:dyDescent="0.15">
      <c r="A7860" s="45"/>
      <c r="B7860" s="35"/>
      <c r="C7860" s="40"/>
      <c r="D7860" s="192" t="s">
        <v>16315</v>
      </c>
      <c r="E7860" s="193" t="s">
        <v>16316</v>
      </c>
      <c r="F7860" s="40"/>
      <c r="G7860" s="40"/>
      <c r="H7860" s="40"/>
      <c r="I7860" s="40"/>
      <c r="J7860" s="40"/>
      <c r="K7860" s="40"/>
      <c r="L7860" s="40"/>
      <c r="M7860" s="40"/>
    </row>
    <row r="7861" spans="1:13" ht="15.75" customHeight="1" x14ac:dyDescent="0.15">
      <c r="A7861" s="45"/>
      <c r="B7861" s="35"/>
      <c r="C7861" s="40"/>
      <c r="D7861" s="192" t="s">
        <v>16317</v>
      </c>
      <c r="E7861" s="193" t="s">
        <v>16318</v>
      </c>
      <c r="F7861" s="40"/>
      <c r="G7861" s="40"/>
      <c r="H7861" s="40"/>
      <c r="I7861" s="40"/>
      <c r="J7861" s="40"/>
      <c r="K7861" s="40"/>
      <c r="L7861" s="40"/>
      <c r="M7861" s="40"/>
    </row>
    <row r="7862" spans="1:13" ht="15.75" customHeight="1" x14ac:dyDescent="0.15">
      <c r="A7862" s="45"/>
      <c r="B7862" s="35"/>
      <c r="C7862" s="40"/>
      <c r="D7862" s="192" t="s">
        <v>16319</v>
      </c>
      <c r="E7862" s="193" t="s">
        <v>16320</v>
      </c>
      <c r="F7862" s="40"/>
      <c r="G7862" s="40"/>
      <c r="H7862" s="40"/>
      <c r="I7862" s="40"/>
      <c r="J7862" s="40"/>
      <c r="K7862" s="40"/>
      <c r="L7862" s="40"/>
      <c r="M7862" s="40"/>
    </row>
    <row r="7863" spans="1:13" ht="15.75" customHeight="1" x14ac:dyDescent="0.15">
      <c r="A7863" s="45"/>
      <c r="B7863" s="35"/>
      <c r="C7863" s="40"/>
      <c r="D7863" s="192" t="s">
        <v>16321</v>
      </c>
      <c r="E7863" s="193" t="s">
        <v>16322</v>
      </c>
      <c r="F7863" s="40"/>
      <c r="G7863" s="40"/>
      <c r="H7863" s="40"/>
      <c r="I7863" s="40"/>
      <c r="J7863" s="40"/>
      <c r="K7863" s="40"/>
      <c r="L7863" s="40"/>
      <c r="M7863" s="40"/>
    </row>
    <row r="7864" spans="1:13" ht="15.75" customHeight="1" x14ac:dyDescent="0.15">
      <c r="A7864" s="45"/>
      <c r="B7864" s="35"/>
      <c r="C7864" s="40"/>
      <c r="D7864" s="192" t="s">
        <v>16323</v>
      </c>
      <c r="E7864" s="193" t="s">
        <v>16324</v>
      </c>
      <c r="F7864" s="40"/>
      <c r="G7864" s="40"/>
      <c r="H7864" s="40"/>
      <c r="I7864" s="40"/>
      <c r="J7864" s="40"/>
      <c r="K7864" s="40"/>
      <c r="L7864" s="40"/>
      <c r="M7864" s="40"/>
    </row>
    <row r="7865" spans="1:13" ht="15.75" customHeight="1" x14ac:dyDescent="0.15">
      <c r="A7865" s="45"/>
      <c r="B7865" s="35"/>
      <c r="C7865" s="40"/>
      <c r="D7865" s="192" t="s">
        <v>16325</v>
      </c>
      <c r="E7865" s="193" t="s">
        <v>16326</v>
      </c>
      <c r="F7865" s="40"/>
      <c r="G7865" s="40"/>
      <c r="H7865" s="40"/>
      <c r="I7865" s="40"/>
      <c r="J7865" s="40"/>
      <c r="K7865" s="40"/>
      <c r="L7865" s="40"/>
      <c r="M7865" s="40"/>
    </row>
    <row r="7866" spans="1:13" ht="15.75" customHeight="1" x14ac:dyDescent="0.15">
      <c r="A7866" s="45"/>
      <c r="B7866" s="35"/>
      <c r="C7866" s="40"/>
      <c r="D7866" s="192" t="s">
        <v>16327</v>
      </c>
      <c r="E7866" s="193" t="s">
        <v>16328</v>
      </c>
      <c r="F7866" s="40"/>
      <c r="G7866" s="40"/>
      <c r="H7866" s="40"/>
      <c r="I7866" s="40"/>
      <c r="J7866" s="40"/>
      <c r="K7866" s="40"/>
      <c r="L7866" s="40"/>
      <c r="M7866" s="40"/>
    </row>
    <row r="7867" spans="1:13" ht="15.75" customHeight="1" x14ac:dyDescent="0.15">
      <c r="A7867" s="45"/>
      <c r="B7867" s="35"/>
      <c r="C7867" s="40"/>
      <c r="D7867" s="192" t="s">
        <v>16329</v>
      </c>
      <c r="E7867" s="193" t="s">
        <v>16330</v>
      </c>
      <c r="F7867" s="40"/>
      <c r="G7867" s="40"/>
      <c r="H7867" s="40"/>
      <c r="I7867" s="40"/>
      <c r="J7867" s="40"/>
      <c r="K7867" s="40"/>
      <c r="L7867" s="40"/>
      <c r="M7867" s="40"/>
    </row>
    <row r="7868" spans="1:13" ht="15.75" customHeight="1" x14ac:dyDescent="0.15">
      <c r="A7868" s="45"/>
      <c r="B7868" s="35"/>
      <c r="C7868" s="40"/>
      <c r="D7868" s="192" t="s">
        <v>16331</v>
      </c>
      <c r="E7868" s="193" t="s">
        <v>16332</v>
      </c>
      <c r="F7868" s="40"/>
      <c r="G7868" s="40"/>
      <c r="H7868" s="40"/>
      <c r="I7868" s="40"/>
      <c r="J7868" s="40"/>
      <c r="K7868" s="40"/>
      <c r="L7868" s="40"/>
      <c r="M7868" s="40"/>
    </row>
    <row r="7869" spans="1:13" ht="15.75" customHeight="1" x14ac:dyDescent="0.15">
      <c r="A7869" s="45"/>
      <c r="B7869" s="35"/>
      <c r="C7869" s="40"/>
      <c r="D7869" s="192" t="s">
        <v>16333</v>
      </c>
      <c r="E7869" s="193" t="s">
        <v>16334</v>
      </c>
      <c r="F7869" s="40"/>
      <c r="G7869" s="40"/>
      <c r="H7869" s="40"/>
      <c r="I7869" s="40"/>
      <c r="J7869" s="40"/>
      <c r="K7869" s="40"/>
      <c r="L7869" s="40"/>
      <c r="M7869" s="40"/>
    </row>
    <row r="7870" spans="1:13" ht="15.75" customHeight="1" x14ac:dyDescent="0.15">
      <c r="A7870" s="45"/>
      <c r="B7870" s="35"/>
      <c r="C7870" s="40"/>
      <c r="D7870" s="192" t="s">
        <v>16335</v>
      </c>
      <c r="E7870" s="193" t="s">
        <v>16336</v>
      </c>
      <c r="F7870" s="40"/>
      <c r="G7870" s="40"/>
      <c r="H7870" s="40"/>
      <c r="I7870" s="40"/>
      <c r="J7870" s="40"/>
      <c r="K7870" s="40"/>
      <c r="L7870" s="40"/>
      <c r="M7870" s="40"/>
    </row>
    <row r="7871" spans="1:13" ht="15.75" customHeight="1" x14ac:dyDescent="0.15">
      <c r="A7871" s="45"/>
      <c r="B7871" s="35"/>
      <c r="C7871" s="40"/>
      <c r="D7871" s="192" t="s">
        <v>16337</v>
      </c>
      <c r="E7871" s="193" t="s">
        <v>16338</v>
      </c>
      <c r="F7871" s="40"/>
      <c r="G7871" s="40"/>
      <c r="H7871" s="40"/>
      <c r="I7871" s="40"/>
      <c r="J7871" s="40"/>
      <c r="K7871" s="40"/>
      <c r="L7871" s="40"/>
      <c r="M7871" s="40"/>
    </row>
    <row r="7872" spans="1:13" ht="15.75" customHeight="1" x14ac:dyDescent="0.15">
      <c r="A7872" s="45"/>
      <c r="B7872" s="35"/>
      <c r="C7872" s="40"/>
      <c r="D7872" s="192" t="s">
        <v>16339</v>
      </c>
      <c r="E7872" s="193" t="s">
        <v>16340</v>
      </c>
      <c r="F7872" s="40"/>
      <c r="G7872" s="40"/>
      <c r="H7872" s="40"/>
      <c r="I7872" s="40"/>
      <c r="J7872" s="40"/>
      <c r="K7872" s="40"/>
      <c r="L7872" s="40"/>
      <c r="M7872" s="40"/>
    </row>
    <row r="7873" spans="1:13" ht="15.75" customHeight="1" x14ac:dyDescent="0.15">
      <c r="A7873" s="45"/>
      <c r="B7873" s="35"/>
      <c r="C7873" s="40"/>
      <c r="D7873" s="192" t="s">
        <v>16341</v>
      </c>
      <c r="E7873" s="193" t="s">
        <v>16342</v>
      </c>
      <c r="F7873" s="40"/>
      <c r="G7873" s="40"/>
      <c r="H7873" s="40"/>
      <c r="I7873" s="40"/>
      <c r="J7873" s="40"/>
      <c r="K7873" s="40"/>
      <c r="L7873" s="40"/>
      <c r="M7873" s="40"/>
    </row>
    <row r="7874" spans="1:13" ht="15.75" customHeight="1" x14ac:dyDescent="0.15">
      <c r="A7874" s="45"/>
      <c r="B7874" s="35"/>
      <c r="C7874" s="40"/>
      <c r="D7874" s="192" t="s">
        <v>16343</v>
      </c>
      <c r="E7874" s="193" t="s">
        <v>16344</v>
      </c>
      <c r="F7874" s="40"/>
      <c r="G7874" s="40"/>
      <c r="H7874" s="40"/>
      <c r="I7874" s="40"/>
      <c r="J7874" s="40"/>
      <c r="K7874" s="40"/>
      <c r="L7874" s="40"/>
      <c r="M7874" s="40"/>
    </row>
    <row r="7875" spans="1:13" ht="15.75" customHeight="1" x14ac:dyDescent="0.15">
      <c r="A7875" s="45"/>
      <c r="B7875" s="35"/>
      <c r="C7875" s="40"/>
      <c r="D7875" s="192" t="s">
        <v>16345</v>
      </c>
      <c r="E7875" s="193" t="s">
        <v>16346</v>
      </c>
      <c r="F7875" s="40"/>
      <c r="G7875" s="40"/>
      <c r="H7875" s="40"/>
      <c r="I7875" s="40"/>
      <c r="J7875" s="40"/>
      <c r="K7875" s="40"/>
      <c r="L7875" s="40"/>
      <c r="M7875" s="40"/>
    </row>
    <row r="7876" spans="1:13" ht="15.75" customHeight="1" x14ac:dyDescent="0.15">
      <c r="A7876" s="45"/>
      <c r="B7876" s="35"/>
      <c r="C7876" s="40"/>
      <c r="D7876" s="192" t="s">
        <v>16347</v>
      </c>
      <c r="E7876" s="193" t="s">
        <v>16348</v>
      </c>
      <c r="F7876" s="40"/>
      <c r="G7876" s="40"/>
      <c r="H7876" s="40"/>
      <c r="I7876" s="40"/>
      <c r="J7876" s="40"/>
      <c r="K7876" s="40"/>
      <c r="L7876" s="40"/>
      <c r="M7876" s="40"/>
    </row>
    <row r="7877" spans="1:13" ht="15.75" customHeight="1" x14ac:dyDescent="0.15">
      <c r="A7877" s="45"/>
      <c r="B7877" s="35"/>
      <c r="C7877" s="40"/>
      <c r="D7877" s="192" t="s">
        <v>16349</v>
      </c>
      <c r="E7877" s="193" t="s">
        <v>16350</v>
      </c>
      <c r="F7877" s="40"/>
      <c r="G7877" s="40"/>
      <c r="H7877" s="40"/>
      <c r="I7877" s="40"/>
      <c r="J7877" s="40"/>
      <c r="K7877" s="40"/>
      <c r="L7877" s="40"/>
      <c r="M7877" s="40"/>
    </row>
    <row r="7878" spans="1:13" ht="15.75" customHeight="1" x14ac:dyDescent="0.15">
      <c r="A7878" s="45"/>
      <c r="B7878" s="35"/>
      <c r="C7878" s="40"/>
      <c r="D7878" s="192" t="s">
        <v>16351</v>
      </c>
      <c r="E7878" s="193" t="s">
        <v>16352</v>
      </c>
      <c r="F7878" s="40"/>
      <c r="G7878" s="40"/>
      <c r="H7878" s="40"/>
      <c r="I7878" s="40"/>
      <c r="J7878" s="40"/>
      <c r="K7878" s="40"/>
      <c r="L7878" s="40"/>
      <c r="M7878" s="40"/>
    </row>
    <row r="7879" spans="1:13" ht="15.75" customHeight="1" x14ac:dyDescent="0.15">
      <c r="A7879" s="45"/>
      <c r="B7879" s="35"/>
      <c r="C7879" s="40"/>
      <c r="D7879" s="192" t="s">
        <v>16353</v>
      </c>
      <c r="E7879" s="193" t="s">
        <v>16354</v>
      </c>
      <c r="F7879" s="40"/>
      <c r="G7879" s="40"/>
      <c r="H7879" s="40"/>
      <c r="I7879" s="40"/>
      <c r="J7879" s="40"/>
      <c r="K7879" s="40"/>
      <c r="L7879" s="40"/>
      <c r="M7879" s="40"/>
    </row>
    <row r="7880" spans="1:13" ht="15.75" customHeight="1" x14ac:dyDescent="0.15">
      <c r="A7880" s="45"/>
      <c r="B7880" s="35"/>
      <c r="C7880" s="40"/>
      <c r="D7880" s="192" t="s">
        <v>16355</v>
      </c>
      <c r="E7880" s="193" t="s">
        <v>16356</v>
      </c>
      <c r="F7880" s="40"/>
      <c r="G7880" s="40"/>
      <c r="H7880" s="40"/>
      <c r="I7880" s="40"/>
      <c r="J7880" s="40"/>
      <c r="K7880" s="40"/>
      <c r="L7880" s="40"/>
      <c r="M7880" s="40"/>
    </row>
    <row r="7881" spans="1:13" ht="15.75" customHeight="1" x14ac:dyDescent="0.15">
      <c r="A7881" s="45"/>
      <c r="B7881" s="35"/>
      <c r="C7881" s="40"/>
      <c r="D7881" s="192" t="s">
        <v>16357</v>
      </c>
      <c r="E7881" s="193" t="s">
        <v>16358</v>
      </c>
      <c r="F7881" s="40"/>
      <c r="G7881" s="40"/>
      <c r="H7881" s="40"/>
      <c r="I7881" s="40"/>
      <c r="J7881" s="40"/>
      <c r="K7881" s="40"/>
      <c r="L7881" s="40"/>
      <c r="M7881" s="40"/>
    </row>
    <row r="7882" spans="1:13" ht="15.75" customHeight="1" x14ac:dyDescent="0.15">
      <c r="A7882" s="45"/>
      <c r="B7882" s="35"/>
      <c r="C7882" s="40"/>
      <c r="D7882" s="192" t="s">
        <v>16359</v>
      </c>
      <c r="E7882" s="193" t="s">
        <v>16360</v>
      </c>
      <c r="F7882" s="40"/>
      <c r="G7882" s="40"/>
      <c r="H7882" s="40"/>
      <c r="I7882" s="40"/>
      <c r="J7882" s="40"/>
      <c r="K7882" s="40"/>
      <c r="L7882" s="40"/>
      <c r="M7882" s="40"/>
    </row>
    <row r="7883" spans="1:13" ht="15.75" customHeight="1" x14ac:dyDescent="0.15">
      <c r="A7883" s="45"/>
      <c r="B7883" s="35"/>
      <c r="C7883" s="40"/>
      <c r="D7883" s="192" t="s">
        <v>16361</v>
      </c>
      <c r="E7883" s="193" t="s">
        <v>16362</v>
      </c>
      <c r="F7883" s="40"/>
      <c r="G7883" s="40"/>
      <c r="H7883" s="40"/>
      <c r="I7883" s="40"/>
      <c r="J7883" s="40"/>
      <c r="K7883" s="40"/>
      <c r="L7883" s="40"/>
      <c r="M7883" s="40"/>
    </row>
    <row r="7884" spans="1:13" ht="15.75" customHeight="1" x14ac:dyDescent="0.15">
      <c r="A7884" s="45"/>
      <c r="B7884" s="35"/>
      <c r="C7884" s="40"/>
      <c r="D7884" s="192" t="s">
        <v>16363</v>
      </c>
      <c r="E7884" s="193" t="s">
        <v>16364</v>
      </c>
      <c r="F7884" s="40"/>
      <c r="G7884" s="40"/>
      <c r="H7884" s="40"/>
      <c r="I7884" s="40"/>
      <c r="J7884" s="40"/>
      <c r="K7884" s="40"/>
      <c r="L7884" s="40"/>
      <c r="M7884" s="40"/>
    </row>
    <row r="7885" spans="1:13" ht="15.75" customHeight="1" x14ac:dyDescent="0.15">
      <c r="A7885" s="45"/>
      <c r="B7885" s="35"/>
      <c r="C7885" s="40"/>
      <c r="D7885" s="192" t="s">
        <v>16365</v>
      </c>
      <c r="E7885" s="193" t="s">
        <v>16366</v>
      </c>
      <c r="F7885" s="40"/>
      <c r="G7885" s="40"/>
      <c r="H7885" s="40"/>
      <c r="I7885" s="40"/>
      <c r="J7885" s="40"/>
      <c r="K7885" s="40"/>
      <c r="L7885" s="40"/>
      <c r="M7885" s="40"/>
    </row>
    <row r="7886" spans="1:13" ht="15.75" customHeight="1" x14ac:dyDescent="0.15">
      <c r="A7886" s="45"/>
      <c r="B7886" s="35"/>
      <c r="C7886" s="40"/>
      <c r="D7886" s="192" t="s">
        <v>16367</v>
      </c>
      <c r="E7886" s="193" t="s">
        <v>16368</v>
      </c>
      <c r="F7886" s="40"/>
      <c r="G7886" s="40"/>
      <c r="H7886" s="40"/>
      <c r="I7886" s="40"/>
      <c r="J7886" s="40"/>
      <c r="K7886" s="40"/>
      <c r="L7886" s="40"/>
      <c r="M7886" s="40"/>
    </row>
    <row r="7887" spans="1:13" ht="15.75" customHeight="1" x14ac:dyDescent="0.15">
      <c r="A7887" s="45"/>
      <c r="B7887" s="35"/>
      <c r="C7887" s="40"/>
      <c r="D7887" s="192" t="s">
        <v>16369</v>
      </c>
      <c r="E7887" s="193" t="s">
        <v>16370</v>
      </c>
      <c r="F7887" s="40"/>
      <c r="G7887" s="40"/>
      <c r="H7887" s="40"/>
      <c r="I7887" s="40"/>
      <c r="J7887" s="40"/>
      <c r="K7887" s="40"/>
      <c r="L7887" s="40"/>
      <c r="M7887" s="40"/>
    </row>
    <row r="7888" spans="1:13" ht="15.75" customHeight="1" x14ac:dyDescent="0.15">
      <c r="A7888" s="45"/>
      <c r="B7888" s="35"/>
      <c r="C7888" s="40"/>
      <c r="D7888" s="192" t="s">
        <v>16371</v>
      </c>
      <c r="E7888" s="193" t="s">
        <v>16372</v>
      </c>
      <c r="F7888" s="40"/>
      <c r="G7888" s="40"/>
      <c r="H7888" s="40"/>
      <c r="I7888" s="40"/>
      <c r="J7888" s="40"/>
      <c r="K7888" s="40"/>
      <c r="L7888" s="40"/>
      <c r="M7888" s="40"/>
    </row>
    <row r="7889" spans="1:13" ht="15.75" customHeight="1" x14ac:dyDescent="0.15">
      <c r="A7889" s="45"/>
      <c r="B7889" s="35"/>
      <c r="C7889" s="40"/>
      <c r="D7889" s="192" t="s">
        <v>16373</v>
      </c>
      <c r="E7889" s="193" t="s">
        <v>16374</v>
      </c>
      <c r="F7889" s="40"/>
      <c r="G7889" s="40"/>
      <c r="H7889" s="40"/>
      <c r="I7889" s="40"/>
      <c r="J7889" s="40"/>
      <c r="K7889" s="40"/>
      <c r="L7889" s="40"/>
      <c r="M7889" s="40"/>
    </row>
    <row r="7890" spans="1:13" ht="15.75" customHeight="1" x14ac:dyDescent="0.15">
      <c r="A7890" s="45"/>
      <c r="B7890" s="35"/>
      <c r="C7890" s="40"/>
      <c r="D7890" s="192" t="s">
        <v>16375</v>
      </c>
      <c r="E7890" s="193" t="s">
        <v>16376</v>
      </c>
      <c r="F7890" s="40"/>
      <c r="G7890" s="40"/>
      <c r="H7890" s="40"/>
      <c r="I7890" s="40"/>
      <c r="J7890" s="40"/>
      <c r="K7890" s="40"/>
      <c r="L7890" s="40"/>
      <c r="M7890" s="40"/>
    </row>
    <row r="7891" spans="1:13" ht="15.75" customHeight="1" x14ac:dyDescent="0.15">
      <c r="A7891" s="45"/>
      <c r="B7891" s="35"/>
      <c r="C7891" s="40"/>
      <c r="D7891" s="192" t="s">
        <v>16377</v>
      </c>
      <c r="E7891" s="193" t="s">
        <v>16378</v>
      </c>
      <c r="F7891" s="40"/>
      <c r="G7891" s="40"/>
      <c r="H7891" s="40"/>
      <c r="I7891" s="40"/>
      <c r="J7891" s="40"/>
      <c r="K7891" s="40"/>
      <c r="L7891" s="40"/>
      <c r="M7891" s="40"/>
    </row>
    <row r="7892" spans="1:13" ht="15.75" customHeight="1" x14ac:dyDescent="0.15">
      <c r="A7892" s="45"/>
      <c r="B7892" s="35"/>
      <c r="C7892" s="40"/>
      <c r="D7892" s="192" t="s">
        <v>16379</v>
      </c>
      <c r="E7892" s="193" t="s">
        <v>16380</v>
      </c>
      <c r="F7892" s="40"/>
      <c r="G7892" s="40"/>
      <c r="H7892" s="40"/>
      <c r="I7892" s="40"/>
      <c r="J7892" s="40"/>
      <c r="K7892" s="40"/>
      <c r="L7892" s="40"/>
      <c r="M7892" s="40"/>
    </row>
    <row r="7893" spans="1:13" ht="15.75" customHeight="1" x14ac:dyDescent="0.15">
      <c r="A7893" s="45"/>
      <c r="B7893" s="35"/>
      <c r="C7893" s="40"/>
      <c r="D7893" s="192" t="s">
        <v>16381</v>
      </c>
      <c r="E7893" s="193" t="s">
        <v>16382</v>
      </c>
      <c r="F7893" s="40"/>
      <c r="G7893" s="40"/>
      <c r="H7893" s="40"/>
      <c r="I7893" s="40"/>
      <c r="J7893" s="40"/>
      <c r="K7893" s="40"/>
      <c r="L7893" s="40"/>
      <c r="M7893" s="40"/>
    </row>
    <row r="7894" spans="1:13" ht="15.75" customHeight="1" x14ac:dyDescent="0.15">
      <c r="A7894" s="45"/>
      <c r="B7894" s="35"/>
      <c r="C7894" s="40"/>
      <c r="D7894" s="192" t="s">
        <v>16383</v>
      </c>
      <c r="E7894" s="193" t="s">
        <v>16384</v>
      </c>
      <c r="F7894" s="40"/>
      <c r="G7894" s="40"/>
      <c r="H7894" s="40"/>
      <c r="I7894" s="40"/>
      <c r="J7894" s="40"/>
      <c r="K7894" s="40"/>
      <c r="L7894" s="40"/>
      <c r="M7894" s="40"/>
    </row>
    <row r="7895" spans="1:13" ht="15.75" customHeight="1" x14ac:dyDescent="0.15">
      <c r="A7895" s="45"/>
      <c r="B7895" s="35"/>
      <c r="C7895" s="40"/>
      <c r="D7895" s="192" t="s">
        <v>16385</v>
      </c>
      <c r="E7895" s="193" t="s">
        <v>16386</v>
      </c>
      <c r="F7895" s="40"/>
      <c r="G7895" s="40"/>
      <c r="H7895" s="40"/>
      <c r="I7895" s="40"/>
      <c r="J7895" s="40"/>
      <c r="K7895" s="40"/>
      <c r="L7895" s="40"/>
      <c r="M7895" s="40"/>
    </row>
    <row r="7896" spans="1:13" ht="15.75" customHeight="1" x14ac:dyDescent="0.15">
      <c r="A7896" s="45"/>
      <c r="B7896" s="35"/>
      <c r="C7896" s="40"/>
      <c r="D7896" s="192" t="s">
        <v>16387</v>
      </c>
      <c r="E7896" s="193" t="s">
        <v>16388</v>
      </c>
      <c r="F7896" s="40"/>
      <c r="G7896" s="40"/>
      <c r="H7896" s="40"/>
      <c r="I7896" s="40"/>
      <c r="J7896" s="40"/>
      <c r="K7896" s="40"/>
      <c r="L7896" s="40"/>
      <c r="M7896" s="40"/>
    </row>
    <row r="7897" spans="1:13" ht="15.75" customHeight="1" x14ac:dyDescent="0.15">
      <c r="A7897" s="45"/>
      <c r="B7897" s="35"/>
      <c r="C7897" s="40"/>
      <c r="D7897" s="192" t="s">
        <v>16389</v>
      </c>
      <c r="E7897" s="193" t="s">
        <v>16390</v>
      </c>
      <c r="F7897" s="40"/>
      <c r="G7897" s="40"/>
      <c r="H7897" s="40"/>
      <c r="I7897" s="40"/>
      <c r="J7897" s="40"/>
      <c r="K7897" s="40"/>
      <c r="L7897" s="40"/>
      <c r="M7897" s="40"/>
    </row>
    <row r="7898" spans="1:13" ht="15.75" customHeight="1" x14ac:dyDescent="0.15">
      <c r="A7898" s="45"/>
      <c r="B7898" s="35"/>
      <c r="C7898" s="40"/>
      <c r="D7898" s="192" t="s">
        <v>16391</v>
      </c>
      <c r="E7898" s="193" t="s">
        <v>16392</v>
      </c>
      <c r="F7898" s="40"/>
      <c r="G7898" s="40"/>
      <c r="H7898" s="40"/>
      <c r="I7898" s="40"/>
      <c r="J7898" s="40"/>
      <c r="K7898" s="40"/>
      <c r="L7898" s="40"/>
      <c r="M7898" s="40"/>
    </row>
    <row r="7899" spans="1:13" ht="15.75" customHeight="1" x14ac:dyDescent="0.15">
      <c r="A7899" s="45"/>
      <c r="B7899" s="35"/>
      <c r="C7899" s="40"/>
      <c r="D7899" s="192" t="s">
        <v>16393</v>
      </c>
      <c r="E7899" s="193" t="s">
        <v>16394</v>
      </c>
      <c r="F7899" s="40"/>
      <c r="G7899" s="40"/>
      <c r="H7899" s="40"/>
      <c r="I7899" s="40"/>
      <c r="J7899" s="40"/>
      <c r="K7899" s="40"/>
      <c r="L7899" s="40"/>
      <c r="M7899" s="40"/>
    </row>
    <row r="7900" spans="1:13" ht="15.75" customHeight="1" x14ac:dyDescent="0.15">
      <c r="A7900" s="45"/>
      <c r="B7900" s="35"/>
      <c r="C7900" s="40"/>
      <c r="D7900" s="192" t="s">
        <v>16395</v>
      </c>
      <c r="E7900" s="193" t="s">
        <v>16396</v>
      </c>
      <c r="F7900" s="40"/>
      <c r="G7900" s="40"/>
      <c r="H7900" s="40"/>
      <c r="I7900" s="40"/>
      <c r="J7900" s="40"/>
      <c r="K7900" s="40"/>
      <c r="L7900" s="40"/>
      <c r="M7900" s="40"/>
    </row>
    <row r="7901" spans="1:13" ht="15.75" customHeight="1" x14ac:dyDescent="0.15">
      <c r="A7901" s="45"/>
      <c r="B7901" s="35"/>
      <c r="C7901" s="40"/>
      <c r="D7901" s="192" t="s">
        <v>16397</v>
      </c>
      <c r="E7901" s="193" t="s">
        <v>16398</v>
      </c>
      <c r="F7901" s="40"/>
      <c r="G7901" s="40"/>
      <c r="H7901" s="40"/>
      <c r="I7901" s="40"/>
      <c r="J7901" s="40"/>
      <c r="K7901" s="40"/>
      <c r="L7901" s="40"/>
      <c r="M7901" s="40"/>
    </row>
    <row r="7902" spans="1:13" ht="15.75" customHeight="1" x14ac:dyDescent="0.15">
      <c r="A7902" s="45"/>
      <c r="B7902" s="35"/>
      <c r="C7902" s="40"/>
      <c r="D7902" s="192" t="s">
        <v>16399</v>
      </c>
      <c r="E7902" s="193" t="s">
        <v>16400</v>
      </c>
      <c r="F7902" s="40"/>
      <c r="G7902" s="40"/>
      <c r="H7902" s="40"/>
      <c r="I7902" s="40"/>
      <c r="J7902" s="40"/>
      <c r="K7902" s="40"/>
      <c r="L7902" s="40"/>
      <c r="M7902" s="40"/>
    </row>
    <row r="7903" spans="1:13" ht="15.75" customHeight="1" x14ac:dyDescent="0.15">
      <c r="A7903" s="45"/>
      <c r="B7903" s="35"/>
      <c r="C7903" s="40"/>
      <c r="D7903" s="192" t="s">
        <v>16401</v>
      </c>
      <c r="E7903" s="193" t="s">
        <v>16402</v>
      </c>
      <c r="F7903" s="40"/>
      <c r="G7903" s="40"/>
      <c r="H7903" s="40"/>
      <c r="I7903" s="40"/>
      <c r="J7903" s="40"/>
      <c r="K7903" s="40"/>
      <c r="L7903" s="40"/>
      <c r="M7903" s="40"/>
    </row>
    <row r="7904" spans="1:13" ht="15.75" customHeight="1" x14ac:dyDescent="0.15">
      <c r="A7904" s="45"/>
      <c r="B7904" s="35"/>
      <c r="C7904" s="40"/>
      <c r="D7904" s="192" t="s">
        <v>16403</v>
      </c>
      <c r="E7904" s="193" t="s">
        <v>16404</v>
      </c>
      <c r="F7904" s="40"/>
      <c r="G7904" s="40"/>
      <c r="H7904" s="40"/>
      <c r="I7904" s="40"/>
      <c r="J7904" s="40"/>
      <c r="K7904" s="40"/>
      <c r="L7904" s="40"/>
      <c r="M7904" s="40"/>
    </row>
    <row r="7905" spans="1:13" ht="15.75" customHeight="1" x14ac:dyDescent="0.15">
      <c r="A7905" s="45"/>
      <c r="B7905" s="35"/>
      <c r="C7905" s="40"/>
      <c r="D7905" s="192" t="s">
        <v>16405</v>
      </c>
      <c r="E7905" s="193" t="s">
        <v>16406</v>
      </c>
      <c r="F7905" s="40"/>
      <c r="G7905" s="40"/>
      <c r="H7905" s="40"/>
      <c r="I7905" s="40"/>
      <c r="J7905" s="40"/>
      <c r="K7905" s="40"/>
      <c r="L7905" s="40"/>
      <c r="M7905" s="40"/>
    </row>
    <row r="7906" spans="1:13" ht="15.75" customHeight="1" x14ac:dyDescent="0.15">
      <c r="A7906" s="45"/>
      <c r="B7906" s="35"/>
      <c r="C7906" s="40"/>
      <c r="D7906" s="192" t="s">
        <v>16407</v>
      </c>
      <c r="E7906" s="193" t="s">
        <v>16408</v>
      </c>
      <c r="F7906" s="40"/>
      <c r="G7906" s="40"/>
      <c r="H7906" s="40"/>
      <c r="I7906" s="40"/>
      <c r="J7906" s="40"/>
      <c r="K7906" s="40"/>
      <c r="L7906" s="40"/>
      <c r="M7906" s="40"/>
    </row>
    <row r="7907" spans="1:13" ht="15.75" customHeight="1" x14ac:dyDescent="0.15">
      <c r="A7907" s="45"/>
      <c r="B7907" s="35"/>
      <c r="C7907" s="40"/>
      <c r="D7907" s="192" t="s">
        <v>16409</v>
      </c>
      <c r="E7907" s="193" t="s">
        <v>16410</v>
      </c>
      <c r="F7907" s="40"/>
      <c r="G7907" s="40"/>
      <c r="H7907" s="40"/>
      <c r="I7907" s="40"/>
      <c r="J7907" s="40"/>
      <c r="K7907" s="40"/>
      <c r="L7907" s="40"/>
      <c r="M7907" s="40"/>
    </row>
    <row r="7908" spans="1:13" ht="15.75" customHeight="1" x14ac:dyDescent="0.15">
      <c r="A7908" s="45"/>
      <c r="B7908" s="35"/>
      <c r="C7908" s="40"/>
      <c r="D7908" s="192" t="s">
        <v>16411</v>
      </c>
      <c r="E7908" s="193" t="s">
        <v>16412</v>
      </c>
      <c r="F7908" s="40"/>
      <c r="G7908" s="40"/>
      <c r="H7908" s="40"/>
      <c r="I7908" s="40"/>
      <c r="J7908" s="40"/>
      <c r="K7908" s="40"/>
      <c r="L7908" s="40"/>
      <c r="M7908" s="40"/>
    </row>
    <row r="7909" spans="1:13" ht="15.75" customHeight="1" x14ac:dyDescent="0.15">
      <c r="A7909" s="45"/>
      <c r="B7909" s="35"/>
      <c r="C7909" s="40"/>
      <c r="D7909" s="192" t="s">
        <v>16413</v>
      </c>
      <c r="E7909" s="193" t="s">
        <v>16414</v>
      </c>
      <c r="F7909" s="40"/>
      <c r="G7909" s="40"/>
      <c r="H7909" s="40"/>
      <c r="I7909" s="40"/>
      <c r="J7909" s="40"/>
      <c r="K7909" s="40"/>
      <c r="L7909" s="40"/>
      <c r="M7909" s="40"/>
    </row>
    <row r="7910" spans="1:13" ht="15.75" customHeight="1" x14ac:dyDescent="0.15">
      <c r="A7910" s="45"/>
      <c r="B7910" s="35"/>
      <c r="C7910" s="40"/>
      <c r="D7910" s="192" t="s">
        <v>16415</v>
      </c>
      <c r="E7910" s="193" t="s">
        <v>16416</v>
      </c>
      <c r="F7910" s="40"/>
      <c r="G7910" s="40"/>
      <c r="H7910" s="40"/>
      <c r="I7910" s="40"/>
      <c r="J7910" s="40"/>
      <c r="K7910" s="40"/>
      <c r="L7910" s="40"/>
      <c r="M7910" s="40"/>
    </row>
    <row r="7911" spans="1:13" ht="15.75" customHeight="1" x14ac:dyDescent="0.15">
      <c r="A7911" s="45"/>
      <c r="B7911" s="35"/>
      <c r="C7911" s="40"/>
      <c r="D7911" s="192" t="s">
        <v>16417</v>
      </c>
      <c r="E7911" s="193" t="s">
        <v>16418</v>
      </c>
      <c r="F7911" s="40"/>
      <c r="G7911" s="40"/>
      <c r="H7911" s="40"/>
      <c r="I7911" s="40"/>
      <c r="J7911" s="40"/>
      <c r="K7911" s="40"/>
      <c r="L7911" s="40"/>
      <c r="M7911" s="40"/>
    </row>
    <row r="7912" spans="1:13" ht="15.75" customHeight="1" x14ac:dyDescent="0.15">
      <c r="A7912" s="45"/>
      <c r="B7912" s="35"/>
      <c r="C7912" s="40"/>
      <c r="D7912" s="192" t="s">
        <v>16419</v>
      </c>
      <c r="E7912" s="193" t="s">
        <v>16420</v>
      </c>
      <c r="F7912" s="40"/>
      <c r="G7912" s="40"/>
      <c r="H7912" s="40"/>
      <c r="I7912" s="40"/>
      <c r="J7912" s="40"/>
      <c r="K7912" s="40"/>
      <c r="L7912" s="40"/>
      <c r="M7912" s="40"/>
    </row>
    <row r="7913" spans="1:13" ht="15.75" customHeight="1" x14ac:dyDescent="0.15">
      <c r="A7913" s="45"/>
      <c r="B7913" s="35"/>
      <c r="C7913" s="40"/>
      <c r="D7913" s="192" t="s">
        <v>16421</v>
      </c>
      <c r="E7913" s="193" t="s">
        <v>16422</v>
      </c>
      <c r="F7913" s="40"/>
      <c r="G7913" s="40"/>
      <c r="H7913" s="40"/>
      <c r="I7913" s="40"/>
      <c r="J7913" s="40"/>
      <c r="K7913" s="40"/>
      <c r="L7913" s="40"/>
      <c r="M7913" s="40"/>
    </row>
    <row r="7914" spans="1:13" ht="15.75" customHeight="1" x14ac:dyDescent="0.15">
      <c r="A7914" s="45"/>
      <c r="B7914" s="35"/>
      <c r="C7914" s="40"/>
      <c r="D7914" s="192" t="s">
        <v>16423</v>
      </c>
      <c r="E7914" s="193" t="s">
        <v>16424</v>
      </c>
      <c r="F7914" s="40"/>
      <c r="G7914" s="40"/>
      <c r="H7914" s="40"/>
      <c r="I7914" s="40"/>
      <c r="J7914" s="40"/>
      <c r="K7914" s="40"/>
      <c r="L7914" s="40"/>
      <c r="M7914" s="40"/>
    </row>
    <row r="7915" spans="1:13" ht="15.75" customHeight="1" x14ac:dyDescent="0.15">
      <c r="A7915" s="45"/>
      <c r="B7915" s="35"/>
      <c r="C7915" s="40"/>
      <c r="D7915" s="192" t="s">
        <v>16425</v>
      </c>
      <c r="E7915" s="193" t="s">
        <v>16426</v>
      </c>
      <c r="F7915" s="40"/>
      <c r="G7915" s="40"/>
      <c r="H7915" s="40"/>
      <c r="I7915" s="40"/>
      <c r="J7915" s="40"/>
      <c r="K7915" s="40"/>
      <c r="L7915" s="40"/>
      <c r="M7915" s="40"/>
    </row>
    <row r="7916" spans="1:13" ht="15.75" customHeight="1" x14ac:dyDescent="0.15">
      <c r="A7916" s="45"/>
      <c r="B7916" s="35"/>
      <c r="C7916" s="40"/>
      <c r="D7916" s="192" t="s">
        <v>16427</v>
      </c>
      <c r="E7916" s="193" t="s">
        <v>16428</v>
      </c>
      <c r="F7916" s="40"/>
      <c r="G7916" s="40"/>
      <c r="H7916" s="40"/>
      <c r="I7916" s="40"/>
      <c r="J7916" s="40"/>
      <c r="K7916" s="40"/>
      <c r="L7916" s="40"/>
      <c r="M7916" s="40"/>
    </row>
    <row r="7917" spans="1:13" ht="15.75" customHeight="1" x14ac:dyDescent="0.15">
      <c r="A7917" s="45"/>
      <c r="B7917" s="35"/>
      <c r="C7917" s="40"/>
      <c r="D7917" s="192" t="s">
        <v>16429</v>
      </c>
      <c r="E7917" s="193" t="s">
        <v>16430</v>
      </c>
      <c r="F7917" s="40"/>
      <c r="G7917" s="40"/>
      <c r="H7917" s="40"/>
      <c r="I7917" s="40"/>
      <c r="J7917" s="40"/>
      <c r="K7917" s="40"/>
      <c r="L7917" s="40"/>
      <c r="M7917" s="40"/>
    </row>
    <row r="7918" spans="1:13" ht="15.75" customHeight="1" x14ac:dyDescent="0.15">
      <c r="A7918" s="45"/>
      <c r="B7918" s="35"/>
      <c r="C7918" s="40"/>
      <c r="D7918" s="192" t="s">
        <v>16431</v>
      </c>
      <c r="E7918" s="193" t="s">
        <v>16432</v>
      </c>
      <c r="F7918" s="40"/>
      <c r="G7918" s="40"/>
      <c r="H7918" s="40"/>
      <c r="I7918" s="40"/>
      <c r="J7918" s="40"/>
      <c r="K7918" s="40"/>
      <c r="L7918" s="40"/>
      <c r="M7918" s="40"/>
    </row>
    <row r="7919" spans="1:13" ht="15.75" customHeight="1" x14ac:dyDescent="0.15">
      <c r="A7919" s="45"/>
      <c r="B7919" s="35"/>
      <c r="C7919" s="40"/>
      <c r="D7919" s="192" t="s">
        <v>16433</v>
      </c>
      <c r="E7919" s="193" t="s">
        <v>16434</v>
      </c>
      <c r="F7919" s="40"/>
      <c r="G7919" s="40"/>
      <c r="H7919" s="40"/>
      <c r="I7919" s="40"/>
      <c r="J7919" s="40"/>
      <c r="K7919" s="40"/>
      <c r="L7919" s="40"/>
      <c r="M7919" s="40"/>
    </row>
    <row r="7920" spans="1:13" ht="15.75" customHeight="1" x14ac:dyDescent="0.15">
      <c r="A7920" s="45"/>
      <c r="B7920" s="35"/>
      <c r="C7920" s="40"/>
      <c r="D7920" s="192" t="s">
        <v>16435</v>
      </c>
      <c r="E7920" s="193" t="s">
        <v>16436</v>
      </c>
      <c r="F7920" s="40"/>
      <c r="G7920" s="40"/>
      <c r="H7920" s="40"/>
      <c r="I7920" s="40"/>
      <c r="J7920" s="40"/>
      <c r="K7920" s="40"/>
      <c r="L7920" s="40"/>
      <c r="M7920" s="40"/>
    </row>
    <row r="7921" spans="1:13" ht="15.75" customHeight="1" x14ac:dyDescent="0.15">
      <c r="A7921" s="45"/>
      <c r="B7921" s="35"/>
      <c r="C7921" s="40"/>
      <c r="D7921" s="192" t="s">
        <v>16437</v>
      </c>
      <c r="E7921" s="193" t="s">
        <v>16438</v>
      </c>
      <c r="F7921" s="40"/>
      <c r="G7921" s="40"/>
      <c r="H7921" s="40"/>
      <c r="I7921" s="40"/>
      <c r="J7921" s="40"/>
      <c r="K7921" s="40"/>
      <c r="L7921" s="40"/>
      <c r="M7921" s="40"/>
    </row>
    <row r="7922" spans="1:13" ht="15.75" customHeight="1" x14ac:dyDescent="0.15">
      <c r="A7922" s="45"/>
      <c r="B7922" s="35"/>
      <c r="C7922" s="40"/>
      <c r="D7922" s="192" t="s">
        <v>16439</v>
      </c>
      <c r="E7922" s="193" t="s">
        <v>16440</v>
      </c>
      <c r="F7922" s="40"/>
      <c r="G7922" s="40"/>
      <c r="H7922" s="40"/>
      <c r="I7922" s="40"/>
      <c r="J7922" s="40"/>
      <c r="K7922" s="40"/>
      <c r="L7922" s="40"/>
      <c r="M7922" s="40"/>
    </row>
    <row r="7923" spans="1:13" ht="15.75" customHeight="1" x14ac:dyDescent="0.15">
      <c r="A7923" s="45"/>
      <c r="B7923" s="35"/>
      <c r="C7923" s="40"/>
      <c r="D7923" s="192" t="s">
        <v>16441</v>
      </c>
      <c r="E7923" s="193" t="s">
        <v>16442</v>
      </c>
      <c r="F7923" s="40"/>
      <c r="G7923" s="40"/>
      <c r="H7923" s="40"/>
      <c r="I7923" s="40"/>
      <c r="J7923" s="40"/>
      <c r="K7923" s="40"/>
      <c r="L7923" s="40"/>
      <c r="M7923" s="40"/>
    </row>
    <row r="7924" spans="1:13" ht="15.75" customHeight="1" x14ac:dyDescent="0.15">
      <c r="A7924" s="45"/>
      <c r="B7924" s="35"/>
      <c r="C7924" s="40"/>
      <c r="D7924" s="192" t="s">
        <v>16443</v>
      </c>
      <c r="E7924" s="193" t="s">
        <v>16444</v>
      </c>
      <c r="F7924" s="40"/>
      <c r="G7924" s="40"/>
      <c r="H7924" s="40"/>
      <c r="I7924" s="40"/>
      <c r="J7924" s="40"/>
      <c r="K7924" s="40"/>
      <c r="L7924" s="40"/>
      <c r="M7924" s="40"/>
    </row>
    <row r="7925" spans="1:13" ht="15.75" customHeight="1" x14ac:dyDescent="0.15">
      <c r="A7925" s="45"/>
      <c r="B7925" s="35"/>
      <c r="C7925" s="40"/>
      <c r="D7925" s="192" t="s">
        <v>16445</v>
      </c>
      <c r="E7925" s="193" t="s">
        <v>16446</v>
      </c>
      <c r="F7925" s="40"/>
      <c r="G7925" s="40"/>
      <c r="H7925" s="40"/>
      <c r="I7925" s="40"/>
      <c r="J7925" s="40"/>
      <c r="K7925" s="40"/>
      <c r="L7925" s="40"/>
      <c r="M7925" s="40"/>
    </row>
    <row r="7926" spans="1:13" ht="15.75" customHeight="1" x14ac:dyDescent="0.15">
      <c r="A7926" s="45"/>
      <c r="B7926" s="35"/>
      <c r="C7926" s="40"/>
      <c r="D7926" s="192" t="s">
        <v>16447</v>
      </c>
      <c r="E7926" s="193" t="s">
        <v>16448</v>
      </c>
      <c r="F7926" s="40"/>
      <c r="G7926" s="40"/>
      <c r="H7926" s="40"/>
      <c r="I7926" s="40"/>
      <c r="J7926" s="40"/>
      <c r="K7926" s="40"/>
      <c r="L7926" s="40"/>
      <c r="M7926" s="40"/>
    </row>
    <row r="7927" spans="1:13" ht="15.75" customHeight="1" x14ac:dyDescent="0.15">
      <c r="A7927" s="45"/>
      <c r="B7927" s="35"/>
      <c r="C7927" s="40"/>
      <c r="D7927" s="192" t="s">
        <v>16449</v>
      </c>
      <c r="E7927" s="193" t="s">
        <v>16450</v>
      </c>
      <c r="F7927" s="40"/>
      <c r="G7927" s="40"/>
      <c r="H7927" s="40"/>
      <c r="I7927" s="40"/>
      <c r="J7927" s="40"/>
      <c r="K7927" s="40"/>
      <c r="L7927" s="40"/>
      <c r="M7927" s="40"/>
    </row>
    <row r="7928" spans="1:13" ht="15.75" customHeight="1" x14ac:dyDescent="0.15">
      <c r="A7928" s="45"/>
      <c r="B7928" s="35"/>
      <c r="C7928" s="40"/>
      <c r="D7928" s="192" t="s">
        <v>16451</v>
      </c>
      <c r="E7928" s="193" t="s">
        <v>16452</v>
      </c>
      <c r="F7928" s="40"/>
      <c r="G7928" s="40"/>
      <c r="H7928" s="40"/>
      <c r="I7928" s="40"/>
      <c r="J7928" s="40"/>
      <c r="K7928" s="40"/>
      <c r="L7928" s="40"/>
      <c r="M7928" s="40"/>
    </row>
    <row r="7929" spans="1:13" ht="15.75" customHeight="1" x14ac:dyDescent="0.15">
      <c r="A7929" s="45"/>
      <c r="B7929" s="35"/>
      <c r="C7929" s="40"/>
      <c r="D7929" s="192" t="s">
        <v>16453</v>
      </c>
      <c r="E7929" s="193" t="s">
        <v>16454</v>
      </c>
      <c r="F7929" s="40"/>
      <c r="G7929" s="40"/>
      <c r="H7929" s="40"/>
      <c r="I7929" s="40"/>
      <c r="J7929" s="40"/>
      <c r="K7929" s="40"/>
      <c r="L7929" s="40"/>
      <c r="M7929" s="40"/>
    </row>
    <row r="7930" spans="1:13" ht="15.75" customHeight="1" x14ac:dyDescent="0.15">
      <c r="A7930" s="45"/>
      <c r="B7930" s="35"/>
      <c r="C7930" s="40"/>
      <c r="D7930" s="192" t="s">
        <v>16455</v>
      </c>
      <c r="E7930" s="193" t="s">
        <v>16456</v>
      </c>
      <c r="F7930" s="40"/>
      <c r="G7930" s="40"/>
      <c r="H7930" s="40"/>
      <c r="I7930" s="40"/>
      <c r="J7930" s="40"/>
      <c r="K7930" s="40"/>
      <c r="L7930" s="40"/>
      <c r="M7930" s="40"/>
    </row>
    <row r="7931" spans="1:13" ht="15.75" customHeight="1" x14ac:dyDescent="0.15">
      <c r="A7931" s="45"/>
      <c r="B7931" s="35"/>
      <c r="C7931" s="40"/>
      <c r="D7931" s="192" t="s">
        <v>16457</v>
      </c>
      <c r="E7931" s="193" t="s">
        <v>16458</v>
      </c>
      <c r="F7931" s="40"/>
      <c r="G7931" s="40"/>
      <c r="H7931" s="40"/>
      <c r="I7931" s="40"/>
      <c r="J7931" s="40"/>
      <c r="K7931" s="40"/>
      <c r="L7931" s="40"/>
      <c r="M7931" s="40"/>
    </row>
    <row r="7932" spans="1:13" ht="15.75" customHeight="1" x14ac:dyDescent="0.15">
      <c r="A7932" s="45"/>
      <c r="B7932" s="35"/>
      <c r="C7932" s="40"/>
      <c r="D7932" s="192" t="s">
        <v>16459</v>
      </c>
      <c r="E7932" s="193" t="s">
        <v>16460</v>
      </c>
      <c r="F7932" s="40"/>
      <c r="G7932" s="40"/>
      <c r="H7932" s="40"/>
      <c r="I7932" s="40"/>
      <c r="J7932" s="40"/>
      <c r="K7932" s="40"/>
      <c r="L7932" s="40"/>
      <c r="M7932" s="40"/>
    </row>
    <row r="7933" spans="1:13" ht="15.75" customHeight="1" x14ac:dyDescent="0.15">
      <c r="A7933" s="45"/>
      <c r="B7933" s="35"/>
      <c r="C7933" s="40"/>
      <c r="D7933" s="192" t="s">
        <v>16461</v>
      </c>
      <c r="E7933" s="193" t="s">
        <v>16462</v>
      </c>
      <c r="F7933" s="40"/>
      <c r="G7933" s="40"/>
      <c r="H7933" s="40"/>
      <c r="I7933" s="40"/>
      <c r="J7933" s="40"/>
      <c r="K7933" s="40"/>
      <c r="L7933" s="40"/>
      <c r="M7933" s="40"/>
    </row>
    <row r="7934" spans="1:13" ht="15.75" customHeight="1" x14ac:dyDescent="0.15">
      <c r="A7934" s="45"/>
      <c r="B7934" s="35"/>
      <c r="C7934" s="40"/>
      <c r="D7934" s="192" t="s">
        <v>16463</v>
      </c>
      <c r="E7934" s="193" t="s">
        <v>16464</v>
      </c>
      <c r="F7934" s="40"/>
      <c r="G7934" s="40"/>
      <c r="H7934" s="40"/>
      <c r="I7934" s="40"/>
      <c r="J7934" s="40"/>
      <c r="K7934" s="40"/>
      <c r="L7934" s="40"/>
      <c r="M7934" s="40"/>
    </row>
    <row r="7935" spans="1:13" ht="15.75" customHeight="1" x14ac:dyDescent="0.15">
      <c r="A7935" s="45"/>
      <c r="B7935" s="35"/>
      <c r="C7935" s="40"/>
      <c r="D7935" s="192" t="s">
        <v>16465</v>
      </c>
      <c r="E7935" s="193" t="s">
        <v>16466</v>
      </c>
      <c r="F7935" s="40"/>
      <c r="G7935" s="40"/>
      <c r="H7935" s="40"/>
      <c r="I7935" s="40"/>
      <c r="J7935" s="40"/>
      <c r="K7935" s="40"/>
      <c r="L7935" s="40"/>
      <c r="M7935" s="40"/>
    </row>
    <row r="7936" spans="1:13" ht="15.75" customHeight="1" x14ac:dyDescent="0.15">
      <c r="A7936" s="45"/>
      <c r="B7936" s="35"/>
      <c r="C7936" s="40"/>
      <c r="D7936" s="192" t="s">
        <v>16467</v>
      </c>
      <c r="E7936" s="193" t="s">
        <v>16468</v>
      </c>
      <c r="F7936" s="40"/>
      <c r="G7936" s="40"/>
      <c r="H7936" s="40"/>
      <c r="I7936" s="40"/>
      <c r="J7936" s="40"/>
      <c r="K7936" s="40"/>
      <c r="L7936" s="40"/>
      <c r="M7936" s="40"/>
    </row>
    <row r="7937" spans="1:13" ht="15.75" customHeight="1" x14ac:dyDescent="0.15">
      <c r="A7937" s="45"/>
      <c r="B7937" s="35"/>
      <c r="C7937" s="40"/>
      <c r="D7937" s="192" t="s">
        <v>16469</v>
      </c>
      <c r="E7937" s="193" t="s">
        <v>16470</v>
      </c>
      <c r="F7937" s="40"/>
      <c r="G7937" s="40"/>
      <c r="H7937" s="40"/>
      <c r="I7937" s="40"/>
      <c r="J7937" s="40"/>
      <c r="K7937" s="40"/>
      <c r="L7937" s="40"/>
      <c r="M7937" s="40"/>
    </row>
    <row r="7938" spans="1:13" ht="15.75" customHeight="1" x14ac:dyDescent="0.15">
      <c r="A7938" s="45"/>
      <c r="B7938" s="35"/>
      <c r="C7938" s="40"/>
      <c r="D7938" s="192" t="s">
        <v>16471</v>
      </c>
      <c r="E7938" s="193" t="s">
        <v>16472</v>
      </c>
      <c r="F7938" s="40"/>
      <c r="G7938" s="40"/>
      <c r="H7938" s="40"/>
      <c r="I7938" s="40"/>
      <c r="J7938" s="40"/>
      <c r="K7938" s="40"/>
      <c r="L7938" s="40"/>
      <c r="M7938" s="40"/>
    </row>
    <row r="7939" spans="1:13" ht="15.75" customHeight="1" x14ac:dyDescent="0.15">
      <c r="A7939" s="45"/>
      <c r="B7939" s="35"/>
      <c r="C7939" s="40"/>
      <c r="D7939" s="192" t="s">
        <v>16473</v>
      </c>
      <c r="E7939" s="193" t="s">
        <v>16474</v>
      </c>
      <c r="F7939" s="40"/>
      <c r="G7939" s="40"/>
      <c r="H7939" s="40"/>
      <c r="I7939" s="40"/>
      <c r="J7939" s="40"/>
      <c r="K7939" s="40"/>
      <c r="L7939" s="40"/>
      <c r="M7939" s="40"/>
    </row>
    <row r="7940" spans="1:13" ht="15.75" customHeight="1" x14ac:dyDescent="0.15">
      <c r="A7940" s="45"/>
      <c r="B7940" s="35"/>
      <c r="C7940" s="40"/>
      <c r="D7940" s="192" t="s">
        <v>16475</v>
      </c>
      <c r="E7940" s="193" t="s">
        <v>16476</v>
      </c>
      <c r="F7940" s="40"/>
      <c r="G7940" s="40"/>
      <c r="H7940" s="40"/>
      <c r="I7940" s="40"/>
      <c r="J7940" s="40"/>
      <c r="K7940" s="40"/>
      <c r="L7940" s="40"/>
      <c r="M7940" s="40"/>
    </row>
    <row r="7941" spans="1:13" ht="15.75" customHeight="1" x14ac:dyDescent="0.15">
      <c r="A7941" s="45"/>
      <c r="B7941" s="35"/>
      <c r="C7941" s="40"/>
      <c r="D7941" s="192" t="s">
        <v>16477</v>
      </c>
      <c r="E7941" s="193" t="s">
        <v>16478</v>
      </c>
      <c r="F7941" s="40"/>
      <c r="G7941" s="40"/>
      <c r="H7941" s="40"/>
      <c r="I7941" s="40"/>
      <c r="J7941" s="40"/>
      <c r="K7941" s="40"/>
      <c r="L7941" s="40"/>
      <c r="M7941" s="40"/>
    </row>
    <row r="7942" spans="1:13" ht="15.75" customHeight="1" x14ac:dyDescent="0.15">
      <c r="A7942" s="45"/>
      <c r="B7942" s="35"/>
      <c r="C7942" s="40"/>
      <c r="D7942" s="192" t="s">
        <v>16479</v>
      </c>
      <c r="E7942" s="193" t="s">
        <v>16480</v>
      </c>
      <c r="F7942" s="40"/>
      <c r="G7942" s="40"/>
      <c r="H7942" s="40"/>
      <c r="I7942" s="40"/>
      <c r="J7942" s="40"/>
      <c r="K7942" s="40"/>
      <c r="L7942" s="40"/>
      <c r="M7942" s="40"/>
    </row>
    <row r="7943" spans="1:13" ht="15.75" customHeight="1" x14ac:dyDescent="0.15">
      <c r="A7943" s="45"/>
      <c r="B7943" s="35"/>
      <c r="C7943" s="40"/>
      <c r="D7943" s="192" t="s">
        <v>16481</v>
      </c>
      <c r="E7943" s="193" t="s">
        <v>16482</v>
      </c>
      <c r="F7943" s="40"/>
      <c r="G7943" s="40"/>
      <c r="H7943" s="40"/>
      <c r="I7943" s="40"/>
      <c r="J7943" s="40"/>
      <c r="K7943" s="40"/>
      <c r="L7943" s="40"/>
      <c r="M7943" s="40"/>
    </row>
    <row r="7944" spans="1:13" ht="15.75" customHeight="1" x14ac:dyDescent="0.15">
      <c r="A7944" s="45"/>
      <c r="B7944" s="35"/>
      <c r="C7944" s="40"/>
      <c r="D7944" s="192" t="s">
        <v>16483</v>
      </c>
      <c r="E7944" s="193" t="s">
        <v>16484</v>
      </c>
      <c r="F7944" s="40"/>
      <c r="G7944" s="40"/>
      <c r="H7944" s="40"/>
      <c r="I7944" s="40"/>
      <c r="J7944" s="40"/>
      <c r="K7944" s="40"/>
      <c r="L7944" s="40"/>
      <c r="M7944" s="40"/>
    </row>
    <row r="7945" spans="1:13" ht="15.75" customHeight="1" x14ac:dyDescent="0.15">
      <c r="A7945" s="45"/>
      <c r="B7945" s="35"/>
      <c r="C7945" s="40"/>
      <c r="D7945" s="192" t="s">
        <v>16485</v>
      </c>
      <c r="E7945" s="193" t="s">
        <v>16486</v>
      </c>
      <c r="F7945" s="40"/>
      <c r="G7945" s="40"/>
      <c r="H7945" s="40"/>
      <c r="I7945" s="40"/>
      <c r="J7945" s="40"/>
      <c r="K7945" s="40"/>
      <c r="L7945" s="40"/>
      <c r="M7945" s="40"/>
    </row>
    <row r="7946" spans="1:13" ht="15.75" customHeight="1" x14ac:dyDescent="0.15">
      <c r="A7946" s="45"/>
      <c r="B7946" s="35"/>
      <c r="C7946" s="40"/>
      <c r="D7946" s="192" t="s">
        <v>16487</v>
      </c>
      <c r="E7946" s="193" t="s">
        <v>16488</v>
      </c>
      <c r="F7946" s="40"/>
      <c r="G7946" s="40"/>
      <c r="H7946" s="40"/>
      <c r="I7946" s="40"/>
      <c r="J7946" s="40"/>
      <c r="K7946" s="40"/>
      <c r="L7946" s="40"/>
      <c r="M7946" s="40"/>
    </row>
    <row r="7947" spans="1:13" ht="15.75" customHeight="1" x14ac:dyDescent="0.15">
      <c r="A7947" s="45"/>
      <c r="B7947" s="35"/>
      <c r="C7947" s="40"/>
      <c r="D7947" s="192" t="s">
        <v>16489</v>
      </c>
      <c r="E7947" s="193" t="s">
        <v>16490</v>
      </c>
      <c r="F7947" s="40"/>
      <c r="G7947" s="40"/>
      <c r="H7947" s="40"/>
      <c r="I7947" s="40"/>
      <c r="J7947" s="40"/>
      <c r="K7947" s="40"/>
      <c r="L7947" s="40"/>
      <c r="M7947" s="40"/>
    </row>
    <row r="7948" spans="1:13" ht="15.75" customHeight="1" x14ac:dyDescent="0.15">
      <c r="A7948" s="45"/>
      <c r="B7948" s="35"/>
      <c r="C7948" s="40"/>
      <c r="D7948" s="192" t="s">
        <v>16491</v>
      </c>
      <c r="E7948" s="193" t="s">
        <v>16492</v>
      </c>
      <c r="F7948" s="40"/>
      <c r="G7948" s="40"/>
      <c r="H7948" s="40"/>
      <c r="I7948" s="40"/>
      <c r="J7948" s="40"/>
      <c r="K7948" s="40"/>
      <c r="L7948" s="40"/>
      <c r="M7948" s="40"/>
    </row>
    <row r="7949" spans="1:13" ht="15.75" customHeight="1" x14ac:dyDescent="0.15">
      <c r="A7949" s="45"/>
      <c r="B7949" s="35"/>
      <c r="C7949" s="40"/>
      <c r="D7949" s="192" t="s">
        <v>16493</v>
      </c>
      <c r="E7949" s="193" t="s">
        <v>16494</v>
      </c>
      <c r="F7949" s="40"/>
      <c r="G7949" s="40"/>
      <c r="H7949" s="40"/>
      <c r="I7949" s="40"/>
      <c r="J7949" s="40"/>
      <c r="K7949" s="40"/>
      <c r="L7949" s="40"/>
      <c r="M7949" s="40"/>
    </row>
    <row r="7950" spans="1:13" ht="15.75" customHeight="1" x14ac:dyDescent="0.15">
      <c r="A7950" s="45"/>
      <c r="B7950" s="35"/>
      <c r="C7950" s="40"/>
      <c r="D7950" s="192" t="s">
        <v>16495</v>
      </c>
      <c r="E7950" s="193" t="s">
        <v>16496</v>
      </c>
      <c r="F7950" s="40"/>
      <c r="G7950" s="40"/>
      <c r="H7950" s="40"/>
      <c r="I7950" s="40"/>
      <c r="J7950" s="40"/>
      <c r="K7950" s="40"/>
      <c r="L7950" s="40"/>
      <c r="M7950" s="40"/>
    </row>
    <row r="7951" spans="1:13" ht="15.75" customHeight="1" x14ac:dyDescent="0.15">
      <c r="A7951" s="45"/>
      <c r="B7951" s="35"/>
      <c r="C7951" s="40"/>
      <c r="D7951" s="192" t="s">
        <v>16497</v>
      </c>
      <c r="E7951" s="193" t="s">
        <v>16498</v>
      </c>
      <c r="F7951" s="40"/>
      <c r="G7951" s="40"/>
      <c r="H7951" s="40"/>
      <c r="I7951" s="40"/>
      <c r="J7951" s="40"/>
      <c r="K7951" s="40"/>
      <c r="L7951" s="40"/>
      <c r="M7951" s="40"/>
    </row>
    <row r="7952" spans="1:13" ht="15.75" customHeight="1" x14ac:dyDescent="0.15">
      <c r="A7952" s="45"/>
      <c r="B7952" s="35"/>
      <c r="C7952" s="40"/>
      <c r="D7952" s="192" t="s">
        <v>16499</v>
      </c>
      <c r="E7952" s="193" t="s">
        <v>16500</v>
      </c>
      <c r="F7952" s="40"/>
      <c r="G7952" s="40"/>
      <c r="H7952" s="40"/>
      <c r="I7952" s="40"/>
      <c r="J7952" s="40"/>
      <c r="K7952" s="40"/>
      <c r="L7952" s="40"/>
      <c r="M7952" s="40"/>
    </row>
    <row r="7953" spans="1:13" ht="15.75" customHeight="1" x14ac:dyDescent="0.15">
      <c r="A7953" s="45"/>
      <c r="B7953" s="35"/>
      <c r="C7953" s="40"/>
      <c r="D7953" s="192" t="s">
        <v>16501</v>
      </c>
      <c r="E7953" s="193" t="s">
        <v>16502</v>
      </c>
      <c r="F7953" s="40"/>
      <c r="G7953" s="40"/>
      <c r="H7953" s="40"/>
      <c r="I7953" s="40"/>
      <c r="J7953" s="40"/>
      <c r="K7953" s="40"/>
      <c r="L7953" s="40"/>
      <c r="M7953" s="40"/>
    </row>
    <row r="7954" spans="1:13" ht="15.75" customHeight="1" x14ac:dyDescent="0.15">
      <c r="A7954" s="45"/>
      <c r="B7954" s="35"/>
      <c r="C7954" s="40"/>
      <c r="D7954" s="192" t="s">
        <v>16503</v>
      </c>
      <c r="E7954" s="193" t="s">
        <v>16504</v>
      </c>
      <c r="F7954" s="40"/>
      <c r="G7954" s="40"/>
      <c r="H7954" s="40"/>
      <c r="I7954" s="40"/>
      <c r="J7954" s="40"/>
      <c r="K7954" s="40"/>
      <c r="L7954" s="40"/>
      <c r="M7954" s="40"/>
    </row>
    <row r="7955" spans="1:13" ht="15.75" customHeight="1" x14ac:dyDescent="0.15">
      <c r="A7955" s="45"/>
      <c r="B7955" s="35"/>
      <c r="C7955" s="40"/>
      <c r="D7955" s="192" t="s">
        <v>16505</v>
      </c>
      <c r="E7955" s="193" t="s">
        <v>16506</v>
      </c>
      <c r="F7955" s="40"/>
      <c r="G7955" s="40"/>
      <c r="H7955" s="40"/>
      <c r="I7955" s="40"/>
      <c r="J7955" s="40"/>
      <c r="K7955" s="40"/>
      <c r="L7955" s="40"/>
      <c r="M7955" s="40"/>
    </row>
    <row r="7956" spans="1:13" ht="15.75" customHeight="1" x14ac:dyDescent="0.15">
      <c r="A7956" s="45"/>
      <c r="B7956" s="35"/>
      <c r="C7956" s="40"/>
      <c r="D7956" s="192" t="s">
        <v>16507</v>
      </c>
      <c r="E7956" s="193" t="s">
        <v>16508</v>
      </c>
      <c r="F7956" s="40"/>
      <c r="G7956" s="40"/>
      <c r="H7956" s="40"/>
      <c r="I7956" s="40"/>
      <c r="J7956" s="40"/>
      <c r="K7956" s="40"/>
      <c r="L7956" s="40"/>
      <c r="M7956" s="40"/>
    </row>
    <row r="7957" spans="1:13" ht="15.75" customHeight="1" x14ac:dyDescent="0.15">
      <c r="A7957" s="45"/>
      <c r="B7957" s="35"/>
      <c r="C7957" s="40"/>
      <c r="D7957" s="192" t="s">
        <v>16509</v>
      </c>
      <c r="E7957" s="193" t="s">
        <v>16510</v>
      </c>
      <c r="F7957" s="40"/>
      <c r="G7957" s="40"/>
      <c r="H7957" s="40"/>
      <c r="I7957" s="40"/>
      <c r="J7957" s="40"/>
      <c r="K7957" s="40"/>
      <c r="L7957" s="40"/>
      <c r="M7957" s="40"/>
    </row>
    <row r="7958" spans="1:13" ht="15.75" customHeight="1" x14ac:dyDescent="0.15">
      <c r="A7958" s="45"/>
      <c r="B7958" s="35"/>
      <c r="C7958" s="40"/>
      <c r="D7958" s="192" t="s">
        <v>16511</v>
      </c>
      <c r="E7958" s="193" t="s">
        <v>16512</v>
      </c>
      <c r="F7958" s="40"/>
      <c r="G7958" s="40"/>
      <c r="H7958" s="40"/>
      <c r="I7958" s="40"/>
      <c r="J7958" s="40"/>
      <c r="K7958" s="40"/>
      <c r="L7958" s="40"/>
      <c r="M7958" s="40"/>
    </row>
    <row r="7959" spans="1:13" ht="15.75" customHeight="1" x14ac:dyDescent="0.15">
      <c r="A7959" s="45"/>
      <c r="B7959" s="35"/>
      <c r="C7959" s="40"/>
      <c r="D7959" s="192" t="s">
        <v>16513</v>
      </c>
      <c r="E7959" s="193" t="s">
        <v>16514</v>
      </c>
      <c r="F7959" s="40"/>
      <c r="G7959" s="40"/>
      <c r="H7959" s="40"/>
      <c r="I7959" s="40"/>
      <c r="J7959" s="40"/>
      <c r="K7959" s="40"/>
      <c r="L7959" s="40"/>
      <c r="M7959" s="40"/>
    </row>
    <row r="7960" spans="1:13" ht="15.75" customHeight="1" x14ac:dyDescent="0.15">
      <c r="A7960" s="45"/>
      <c r="B7960" s="35"/>
      <c r="C7960" s="40"/>
      <c r="D7960" s="192" t="s">
        <v>16515</v>
      </c>
      <c r="E7960" s="193" t="s">
        <v>16516</v>
      </c>
      <c r="F7960" s="40"/>
      <c r="G7960" s="40"/>
      <c r="H7960" s="40"/>
      <c r="I7960" s="40"/>
      <c r="J7960" s="40"/>
      <c r="K7960" s="40"/>
      <c r="L7960" s="40"/>
      <c r="M7960" s="40"/>
    </row>
    <row r="7961" spans="1:13" ht="15.75" customHeight="1" x14ac:dyDescent="0.15">
      <c r="A7961" s="45"/>
      <c r="B7961" s="35"/>
      <c r="C7961" s="40"/>
      <c r="D7961" s="192" t="s">
        <v>16517</v>
      </c>
      <c r="E7961" s="193" t="s">
        <v>16518</v>
      </c>
      <c r="F7961" s="40"/>
      <c r="G7961" s="40"/>
      <c r="H7961" s="40"/>
      <c r="I7961" s="40"/>
      <c r="J7961" s="40"/>
      <c r="K7961" s="40"/>
      <c r="L7961" s="40"/>
      <c r="M7961" s="40"/>
    </row>
    <row r="7962" spans="1:13" ht="15.75" customHeight="1" x14ac:dyDescent="0.15">
      <c r="A7962" s="45"/>
      <c r="B7962" s="35"/>
      <c r="C7962" s="40"/>
      <c r="D7962" s="192" t="s">
        <v>16519</v>
      </c>
      <c r="E7962" s="193" t="s">
        <v>16520</v>
      </c>
      <c r="F7962" s="40"/>
      <c r="G7962" s="40"/>
      <c r="H7962" s="40"/>
      <c r="I7962" s="40"/>
      <c r="J7962" s="40"/>
      <c r="K7962" s="40"/>
      <c r="L7962" s="40"/>
      <c r="M7962" s="40"/>
    </row>
    <row r="7963" spans="1:13" ht="15.75" customHeight="1" x14ac:dyDescent="0.15">
      <c r="A7963" s="45"/>
      <c r="B7963" s="35"/>
      <c r="C7963" s="40"/>
      <c r="D7963" s="192" t="s">
        <v>16521</v>
      </c>
      <c r="E7963" s="193" t="s">
        <v>16522</v>
      </c>
      <c r="F7963" s="40"/>
      <c r="G7963" s="40"/>
      <c r="H7963" s="40"/>
      <c r="I7963" s="40"/>
      <c r="J7963" s="40"/>
      <c r="K7963" s="40"/>
      <c r="L7963" s="40"/>
      <c r="M7963" s="40"/>
    </row>
    <row r="7964" spans="1:13" ht="15.75" customHeight="1" x14ac:dyDescent="0.15">
      <c r="A7964" s="45"/>
      <c r="B7964" s="35"/>
      <c r="C7964" s="40"/>
      <c r="D7964" s="192" t="s">
        <v>16523</v>
      </c>
      <c r="E7964" s="193" t="s">
        <v>16524</v>
      </c>
      <c r="F7964" s="40"/>
      <c r="G7964" s="40"/>
      <c r="H7964" s="40"/>
      <c r="I7964" s="40"/>
      <c r="J7964" s="40"/>
      <c r="K7964" s="40"/>
      <c r="L7964" s="40"/>
      <c r="M7964" s="40"/>
    </row>
    <row r="7965" spans="1:13" ht="15.75" customHeight="1" x14ac:dyDescent="0.15">
      <c r="A7965" s="45"/>
      <c r="B7965" s="35"/>
      <c r="C7965" s="40"/>
      <c r="D7965" s="192" t="s">
        <v>16525</v>
      </c>
      <c r="E7965" s="193" t="s">
        <v>16526</v>
      </c>
      <c r="F7965" s="40"/>
      <c r="G7965" s="40"/>
      <c r="H7965" s="40"/>
      <c r="I7965" s="40"/>
      <c r="J7965" s="40"/>
      <c r="K7965" s="40"/>
      <c r="L7965" s="40"/>
      <c r="M7965" s="40"/>
    </row>
    <row r="7966" spans="1:13" ht="15.75" customHeight="1" x14ac:dyDescent="0.15">
      <c r="A7966" s="45"/>
      <c r="B7966" s="35"/>
      <c r="C7966" s="40"/>
      <c r="D7966" s="192" t="s">
        <v>16527</v>
      </c>
      <c r="E7966" s="193" t="s">
        <v>16528</v>
      </c>
      <c r="F7966" s="40"/>
      <c r="G7966" s="40"/>
      <c r="H7966" s="40"/>
      <c r="I7966" s="40"/>
      <c r="J7966" s="40"/>
      <c r="K7966" s="40"/>
      <c r="L7966" s="40"/>
      <c r="M7966" s="40"/>
    </row>
    <row r="7967" spans="1:13" ht="15.75" customHeight="1" x14ac:dyDescent="0.15">
      <c r="A7967" s="45"/>
      <c r="B7967" s="35"/>
      <c r="C7967" s="40"/>
      <c r="D7967" s="192" t="s">
        <v>16529</v>
      </c>
      <c r="E7967" s="193" t="s">
        <v>16530</v>
      </c>
      <c r="F7967" s="40"/>
      <c r="G7967" s="40"/>
      <c r="H7967" s="40"/>
      <c r="I7967" s="40"/>
      <c r="J7967" s="40"/>
      <c r="K7967" s="40"/>
      <c r="L7967" s="40"/>
      <c r="M7967" s="40"/>
    </row>
    <row r="7968" spans="1:13" ht="15.75" customHeight="1" x14ac:dyDescent="0.15">
      <c r="A7968" s="45"/>
      <c r="B7968" s="35"/>
      <c r="C7968" s="40"/>
      <c r="D7968" s="192" t="s">
        <v>16531</v>
      </c>
      <c r="E7968" s="193" t="s">
        <v>16532</v>
      </c>
      <c r="F7968" s="40"/>
      <c r="G7968" s="40"/>
      <c r="H7968" s="40"/>
      <c r="I7968" s="40"/>
      <c r="J7968" s="40"/>
      <c r="K7968" s="40"/>
      <c r="L7968" s="40"/>
      <c r="M7968" s="40"/>
    </row>
    <row r="7969" spans="1:13" ht="15.75" customHeight="1" x14ac:dyDescent="0.15">
      <c r="A7969" s="45"/>
      <c r="B7969" s="35"/>
      <c r="C7969" s="40"/>
      <c r="D7969" s="192" t="s">
        <v>16533</v>
      </c>
      <c r="E7969" s="193" t="s">
        <v>16534</v>
      </c>
      <c r="F7969" s="40"/>
      <c r="G7969" s="40"/>
      <c r="H7969" s="40"/>
      <c r="I7969" s="40"/>
      <c r="J7969" s="40"/>
      <c r="K7969" s="40"/>
      <c r="L7969" s="40"/>
      <c r="M7969" s="40"/>
    </row>
    <row r="7970" spans="1:13" ht="15.75" customHeight="1" x14ac:dyDescent="0.15">
      <c r="A7970" s="45"/>
      <c r="B7970" s="35"/>
      <c r="C7970" s="40"/>
      <c r="D7970" s="192" t="s">
        <v>16535</v>
      </c>
      <c r="E7970" s="193" t="s">
        <v>16536</v>
      </c>
      <c r="F7970" s="40"/>
      <c r="G7970" s="40"/>
      <c r="H7970" s="40"/>
      <c r="I7970" s="40"/>
      <c r="J7970" s="40"/>
      <c r="K7970" s="40"/>
      <c r="L7970" s="40"/>
      <c r="M7970" s="40"/>
    </row>
    <row r="7971" spans="1:13" ht="15.75" customHeight="1" x14ac:dyDescent="0.15">
      <c r="A7971" s="45"/>
      <c r="B7971" s="35"/>
      <c r="C7971" s="40"/>
      <c r="D7971" s="192" t="s">
        <v>16537</v>
      </c>
      <c r="E7971" s="193" t="s">
        <v>16538</v>
      </c>
      <c r="F7971" s="40"/>
      <c r="G7971" s="40"/>
      <c r="H7971" s="40"/>
      <c r="I7971" s="40"/>
      <c r="J7971" s="40"/>
      <c r="K7971" s="40"/>
      <c r="L7971" s="40"/>
      <c r="M7971" s="40"/>
    </row>
    <row r="7972" spans="1:13" ht="15.75" customHeight="1" x14ac:dyDescent="0.15">
      <c r="A7972" s="45"/>
      <c r="B7972" s="35"/>
      <c r="C7972" s="40"/>
      <c r="D7972" s="192" t="s">
        <v>16539</v>
      </c>
      <c r="E7972" s="193" t="s">
        <v>16540</v>
      </c>
      <c r="F7972" s="40"/>
      <c r="G7972" s="40"/>
      <c r="H7972" s="40"/>
      <c r="I7972" s="40"/>
      <c r="J7972" s="40"/>
      <c r="K7972" s="40"/>
      <c r="L7972" s="40"/>
      <c r="M7972" s="40"/>
    </row>
    <row r="7973" spans="1:13" ht="15.75" customHeight="1" x14ac:dyDescent="0.15">
      <c r="A7973" s="45"/>
      <c r="B7973" s="35"/>
      <c r="C7973" s="40"/>
      <c r="D7973" s="192" t="s">
        <v>16541</v>
      </c>
      <c r="E7973" s="193" t="s">
        <v>16542</v>
      </c>
      <c r="F7973" s="40"/>
      <c r="G7973" s="40"/>
      <c r="H7973" s="40"/>
      <c r="I7973" s="40"/>
      <c r="J7973" s="40"/>
      <c r="K7973" s="40"/>
      <c r="L7973" s="40"/>
      <c r="M7973" s="40"/>
    </row>
    <row r="7974" spans="1:13" ht="15.75" customHeight="1" x14ac:dyDescent="0.15">
      <c r="A7974" s="45"/>
      <c r="B7974" s="35"/>
      <c r="C7974" s="40"/>
      <c r="D7974" s="192" t="s">
        <v>16543</v>
      </c>
      <c r="E7974" s="193" t="s">
        <v>16544</v>
      </c>
      <c r="F7974" s="40"/>
      <c r="G7974" s="40"/>
      <c r="H7974" s="40"/>
      <c r="I7974" s="40"/>
      <c r="J7974" s="40"/>
      <c r="K7974" s="40"/>
      <c r="L7974" s="40"/>
      <c r="M7974" s="40"/>
    </row>
    <row r="7975" spans="1:13" ht="15.75" customHeight="1" x14ac:dyDescent="0.15">
      <c r="A7975" s="45"/>
      <c r="B7975" s="35"/>
      <c r="C7975" s="40"/>
      <c r="D7975" s="192" t="s">
        <v>16545</v>
      </c>
      <c r="E7975" s="193" t="s">
        <v>16546</v>
      </c>
      <c r="F7975" s="40"/>
      <c r="G7975" s="40"/>
      <c r="H7975" s="40"/>
      <c r="I7975" s="40"/>
      <c r="J7975" s="40"/>
      <c r="K7975" s="40"/>
      <c r="L7975" s="40"/>
      <c r="M7975" s="40"/>
    </row>
    <row r="7976" spans="1:13" ht="15.75" customHeight="1" x14ac:dyDescent="0.15">
      <c r="A7976" s="45"/>
      <c r="B7976" s="35"/>
      <c r="C7976" s="40"/>
      <c r="D7976" s="192" t="s">
        <v>16547</v>
      </c>
      <c r="E7976" s="193" t="s">
        <v>16548</v>
      </c>
      <c r="F7976" s="40"/>
      <c r="G7976" s="40"/>
      <c r="H7976" s="40"/>
      <c r="I7976" s="40"/>
      <c r="J7976" s="40"/>
      <c r="K7976" s="40"/>
      <c r="L7976" s="40"/>
      <c r="M7976" s="40"/>
    </row>
    <row r="7977" spans="1:13" ht="15.75" customHeight="1" x14ac:dyDescent="0.15">
      <c r="A7977" s="45"/>
      <c r="B7977" s="35"/>
      <c r="C7977" s="40"/>
      <c r="D7977" s="192" t="s">
        <v>16549</v>
      </c>
      <c r="E7977" s="193" t="s">
        <v>16550</v>
      </c>
      <c r="F7977" s="40"/>
      <c r="G7977" s="40"/>
      <c r="H7977" s="40"/>
      <c r="I7977" s="40"/>
      <c r="J7977" s="40"/>
      <c r="K7977" s="40"/>
      <c r="L7977" s="40"/>
      <c r="M7977" s="40"/>
    </row>
    <row r="7978" spans="1:13" ht="15.75" customHeight="1" x14ac:dyDescent="0.15">
      <c r="A7978" s="45"/>
      <c r="B7978" s="35"/>
      <c r="C7978" s="40"/>
      <c r="D7978" s="192" t="s">
        <v>16551</v>
      </c>
      <c r="E7978" s="193" t="s">
        <v>16552</v>
      </c>
      <c r="F7978" s="40"/>
      <c r="G7978" s="40"/>
      <c r="H7978" s="40"/>
      <c r="I7978" s="40"/>
      <c r="J7978" s="40"/>
      <c r="K7978" s="40"/>
      <c r="L7978" s="40"/>
      <c r="M7978" s="40"/>
    </row>
    <row r="7979" spans="1:13" ht="15.75" customHeight="1" x14ac:dyDescent="0.15">
      <c r="A7979" s="45"/>
      <c r="B7979" s="35"/>
      <c r="C7979" s="40"/>
      <c r="D7979" s="192" t="s">
        <v>16553</v>
      </c>
      <c r="E7979" s="193" t="s">
        <v>16554</v>
      </c>
      <c r="F7979" s="40"/>
      <c r="G7979" s="40"/>
      <c r="H7979" s="40"/>
      <c r="I7979" s="40"/>
      <c r="J7979" s="40"/>
      <c r="K7979" s="40"/>
      <c r="L7979" s="40"/>
      <c r="M7979" s="40"/>
    </row>
    <row r="7980" spans="1:13" ht="15.75" customHeight="1" x14ac:dyDescent="0.15">
      <c r="A7980" s="45"/>
      <c r="B7980" s="35"/>
      <c r="C7980" s="40"/>
      <c r="D7980" s="192" t="s">
        <v>16555</v>
      </c>
      <c r="E7980" s="193" t="s">
        <v>16556</v>
      </c>
      <c r="F7980" s="40"/>
      <c r="G7980" s="40"/>
      <c r="H7980" s="40"/>
      <c r="I7980" s="40"/>
      <c r="J7980" s="40"/>
      <c r="K7980" s="40"/>
      <c r="L7980" s="40"/>
      <c r="M7980" s="40"/>
    </row>
    <row r="7981" spans="1:13" ht="15.75" customHeight="1" x14ac:dyDescent="0.15">
      <c r="A7981" s="45"/>
      <c r="B7981" s="35"/>
      <c r="C7981" s="40"/>
      <c r="D7981" s="192" t="s">
        <v>16557</v>
      </c>
      <c r="E7981" s="193" t="s">
        <v>16558</v>
      </c>
      <c r="F7981" s="40"/>
      <c r="G7981" s="40"/>
      <c r="H7981" s="40"/>
      <c r="I7981" s="40"/>
      <c r="J7981" s="40"/>
      <c r="K7981" s="40"/>
      <c r="L7981" s="40"/>
      <c r="M7981" s="40"/>
    </row>
    <row r="7982" spans="1:13" ht="15.75" customHeight="1" x14ac:dyDescent="0.15">
      <c r="A7982" s="45"/>
      <c r="B7982" s="35"/>
      <c r="C7982" s="40"/>
      <c r="D7982" s="192" t="s">
        <v>16559</v>
      </c>
      <c r="E7982" s="193" t="s">
        <v>16560</v>
      </c>
      <c r="F7982" s="40"/>
      <c r="G7982" s="40"/>
      <c r="H7982" s="40"/>
      <c r="I7982" s="40"/>
      <c r="J7982" s="40"/>
      <c r="K7982" s="40"/>
      <c r="L7982" s="40"/>
      <c r="M7982" s="40"/>
    </row>
    <row r="7983" spans="1:13" ht="15.75" customHeight="1" x14ac:dyDescent="0.15">
      <c r="A7983" s="45"/>
      <c r="B7983" s="35"/>
      <c r="C7983" s="40"/>
      <c r="D7983" s="192" t="s">
        <v>16561</v>
      </c>
      <c r="E7983" s="193" t="s">
        <v>16562</v>
      </c>
      <c r="F7983" s="40"/>
      <c r="G7983" s="40"/>
      <c r="H7983" s="40"/>
      <c r="I7983" s="40"/>
      <c r="J7983" s="40"/>
      <c r="K7983" s="40"/>
      <c r="L7983" s="40"/>
      <c r="M7983" s="40"/>
    </row>
    <row r="7984" spans="1:13" ht="15.75" customHeight="1" x14ac:dyDescent="0.15">
      <c r="A7984" s="45"/>
      <c r="B7984" s="35"/>
      <c r="C7984" s="40"/>
      <c r="D7984" s="192" t="s">
        <v>16563</v>
      </c>
      <c r="E7984" s="193" t="s">
        <v>16564</v>
      </c>
      <c r="F7984" s="40"/>
      <c r="G7984" s="40"/>
      <c r="H7984" s="40"/>
      <c r="I7984" s="40"/>
      <c r="J7984" s="40"/>
      <c r="K7984" s="40"/>
      <c r="L7984" s="40"/>
      <c r="M7984" s="40"/>
    </row>
    <row r="7985" spans="1:13" ht="15.75" customHeight="1" x14ac:dyDescent="0.15">
      <c r="A7985" s="45"/>
      <c r="B7985" s="35"/>
      <c r="C7985" s="40"/>
      <c r="D7985" s="192" t="s">
        <v>16565</v>
      </c>
      <c r="E7985" s="193" t="s">
        <v>16566</v>
      </c>
      <c r="F7985" s="40"/>
      <c r="G7985" s="40"/>
      <c r="H7985" s="40"/>
      <c r="I7985" s="40"/>
      <c r="J7985" s="40"/>
      <c r="K7985" s="40"/>
      <c r="L7985" s="40"/>
      <c r="M7985" s="40"/>
    </row>
    <row r="7986" spans="1:13" ht="15.75" customHeight="1" x14ac:dyDescent="0.15">
      <c r="A7986" s="45"/>
      <c r="B7986" s="35"/>
      <c r="C7986" s="40"/>
      <c r="D7986" s="192" t="s">
        <v>16567</v>
      </c>
      <c r="E7986" s="193" t="s">
        <v>16568</v>
      </c>
      <c r="F7986" s="40"/>
      <c r="G7986" s="40"/>
      <c r="H7986" s="40"/>
      <c r="I7986" s="40"/>
      <c r="J7986" s="40"/>
      <c r="K7986" s="40"/>
      <c r="L7986" s="40"/>
      <c r="M7986" s="40"/>
    </row>
    <row r="7987" spans="1:13" ht="15.75" customHeight="1" x14ac:dyDescent="0.15">
      <c r="A7987" s="45"/>
      <c r="B7987" s="35"/>
      <c r="C7987" s="40"/>
      <c r="D7987" s="192" t="s">
        <v>16569</v>
      </c>
      <c r="E7987" s="193" t="s">
        <v>16570</v>
      </c>
      <c r="F7987" s="40"/>
      <c r="G7987" s="40"/>
      <c r="H7987" s="40"/>
      <c r="I7987" s="40"/>
      <c r="J7987" s="40"/>
      <c r="K7987" s="40"/>
      <c r="L7987" s="40"/>
      <c r="M7987" s="40"/>
    </row>
    <row r="7988" spans="1:13" ht="15.75" customHeight="1" x14ac:dyDescent="0.15">
      <c r="A7988" s="45"/>
      <c r="B7988" s="35"/>
      <c r="C7988" s="40"/>
      <c r="D7988" s="192" t="s">
        <v>16571</v>
      </c>
      <c r="E7988" s="193" t="s">
        <v>16572</v>
      </c>
      <c r="F7988" s="40"/>
      <c r="G7988" s="40"/>
      <c r="H7988" s="40"/>
      <c r="I7988" s="40"/>
      <c r="J7988" s="40"/>
      <c r="K7988" s="40"/>
      <c r="L7988" s="40"/>
      <c r="M7988" s="40"/>
    </row>
    <row r="7989" spans="1:13" ht="15.75" customHeight="1" x14ac:dyDescent="0.15">
      <c r="A7989" s="45"/>
      <c r="B7989" s="35"/>
      <c r="C7989" s="40"/>
      <c r="D7989" s="192" t="s">
        <v>16573</v>
      </c>
      <c r="E7989" s="193" t="s">
        <v>16574</v>
      </c>
      <c r="F7989" s="40"/>
      <c r="G7989" s="40"/>
      <c r="H7989" s="40"/>
      <c r="I7989" s="40"/>
      <c r="J7989" s="40"/>
      <c r="K7989" s="40"/>
      <c r="L7989" s="40"/>
      <c r="M7989" s="40"/>
    </row>
    <row r="7990" spans="1:13" ht="15.75" customHeight="1" x14ac:dyDescent="0.15">
      <c r="A7990" s="45"/>
      <c r="B7990" s="35"/>
      <c r="C7990" s="40"/>
      <c r="D7990" s="192" t="s">
        <v>16575</v>
      </c>
      <c r="E7990" s="193" t="s">
        <v>16576</v>
      </c>
      <c r="F7990" s="40"/>
      <c r="G7990" s="40"/>
      <c r="H7990" s="40"/>
      <c r="I7990" s="40"/>
      <c r="J7990" s="40"/>
      <c r="K7990" s="40"/>
      <c r="L7990" s="40"/>
      <c r="M7990" s="40"/>
    </row>
    <row r="7991" spans="1:13" ht="15.75" customHeight="1" x14ac:dyDescent="0.15">
      <c r="A7991" s="45"/>
      <c r="B7991" s="35"/>
      <c r="C7991" s="40"/>
      <c r="D7991" s="192" t="s">
        <v>16577</v>
      </c>
      <c r="E7991" s="193" t="s">
        <v>16578</v>
      </c>
      <c r="F7991" s="40"/>
      <c r="G7991" s="40"/>
      <c r="H7991" s="40"/>
      <c r="I7991" s="40"/>
      <c r="J7991" s="40"/>
      <c r="K7991" s="40"/>
      <c r="L7991" s="40"/>
      <c r="M7991" s="40"/>
    </row>
    <row r="7992" spans="1:13" ht="15.75" customHeight="1" x14ac:dyDescent="0.15">
      <c r="A7992" s="45"/>
      <c r="B7992" s="35"/>
      <c r="C7992" s="40"/>
      <c r="D7992" s="192" t="s">
        <v>16579</v>
      </c>
      <c r="E7992" s="193" t="s">
        <v>16580</v>
      </c>
      <c r="F7992" s="40"/>
      <c r="G7992" s="40"/>
      <c r="H7992" s="40"/>
      <c r="I7992" s="40"/>
      <c r="J7992" s="40"/>
      <c r="K7992" s="40"/>
      <c r="L7992" s="40"/>
      <c r="M7992" s="40"/>
    </row>
    <row r="7993" spans="1:13" ht="15.75" customHeight="1" x14ac:dyDescent="0.15">
      <c r="A7993" s="45"/>
      <c r="B7993" s="35"/>
      <c r="C7993" s="40"/>
      <c r="D7993" s="192" t="s">
        <v>16581</v>
      </c>
      <c r="E7993" s="193" t="s">
        <v>16582</v>
      </c>
      <c r="F7993" s="40"/>
      <c r="G7993" s="40"/>
      <c r="H7993" s="40"/>
      <c r="I7993" s="40"/>
      <c r="J7993" s="40"/>
      <c r="K7993" s="40"/>
      <c r="L7993" s="40"/>
      <c r="M7993" s="40"/>
    </row>
    <row r="7994" spans="1:13" ht="15.75" customHeight="1" x14ac:dyDescent="0.15">
      <c r="A7994" s="45"/>
      <c r="B7994" s="35"/>
      <c r="C7994" s="40"/>
      <c r="D7994" s="192" t="s">
        <v>16583</v>
      </c>
      <c r="E7994" s="193" t="s">
        <v>16584</v>
      </c>
      <c r="F7994" s="40"/>
      <c r="G7994" s="40"/>
      <c r="H7994" s="40"/>
      <c r="I7994" s="40"/>
      <c r="J7994" s="40"/>
      <c r="K7994" s="40"/>
      <c r="L7994" s="40"/>
      <c r="M7994" s="40"/>
    </row>
    <row r="7995" spans="1:13" ht="15.75" customHeight="1" x14ac:dyDescent="0.15">
      <c r="A7995" s="45"/>
      <c r="B7995" s="35"/>
      <c r="C7995" s="40"/>
      <c r="D7995" s="192" t="s">
        <v>16585</v>
      </c>
      <c r="E7995" s="193" t="s">
        <v>16586</v>
      </c>
      <c r="F7995" s="40"/>
      <c r="G7995" s="40"/>
      <c r="H7995" s="40"/>
      <c r="I7995" s="40"/>
      <c r="J7995" s="40"/>
      <c r="K7995" s="40"/>
      <c r="L7995" s="40"/>
      <c r="M7995" s="40"/>
    </row>
    <row r="7996" spans="1:13" ht="15.75" customHeight="1" x14ac:dyDescent="0.15">
      <c r="A7996" s="45"/>
      <c r="B7996" s="35"/>
      <c r="C7996" s="40"/>
      <c r="D7996" s="192" t="s">
        <v>16587</v>
      </c>
      <c r="E7996" s="193" t="s">
        <v>16588</v>
      </c>
      <c r="F7996" s="40"/>
      <c r="G7996" s="40"/>
      <c r="H7996" s="40"/>
      <c r="I7996" s="40"/>
      <c r="J7996" s="40"/>
      <c r="K7996" s="40"/>
      <c r="L7996" s="40"/>
      <c r="M7996" s="40"/>
    </row>
    <row r="7997" spans="1:13" ht="15.75" customHeight="1" x14ac:dyDescent="0.15">
      <c r="A7997" s="45"/>
      <c r="B7997" s="35"/>
      <c r="C7997" s="40"/>
      <c r="D7997" s="192" t="s">
        <v>16589</v>
      </c>
      <c r="E7997" s="193" t="s">
        <v>16590</v>
      </c>
      <c r="F7997" s="40"/>
      <c r="G7997" s="40"/>
      <c r="H7997" s="40"/>
      <c r="I7997" s="40"/>
      <c r="J7997" s="40"/>
      <c r="K7997" s="40"/>
      <c r="L7997" s="40"/>
      <c r="M7997" s="40"/>
    </row>
    <row r="7998" spans="1:13" ht="15.75" customHeight="1" x14ac:dyDescent="0.15">
      <c r="A7998" s="45"/>
      <c r="B7998" s="35"/>
      <c r="C7998" s="40"/>
      <c r="D7998" s="192" t="s">
        <v>16591</v>
      </c>
      <c r="E7998" s="193" t="s">
        <v>16592</v>
      </c>
      <c r="F7998" s="40"/>
      <c r="G7998" s="40"/>
      <c r="H7998" s="40"/>
      <c r="I7998" s="40"/>
      <c r="J7998" s="40"/>
      <c r="K7998" s="40"/>
      <c r="L7998" s="40"/>
      <c r="M7998" s="40"/>
    </row>
    <row r="7999" spans="1:13" ht="15.75" customHeight="1" x14ac:dyDescent="0.15">
      <c r="A7999" s="45"/>
      <c r="B7999" s="35"/>
      <c r="C7999" s="40"/>
      <c r="D7999" s="192" t="s">
        <v>16593</v>
      </c>
      <c r="E7999" s="193" t="s">
        <v>16594</v>
      </c>
      <c r="F7999" s="40"/>
      <c r="G7999" s="40"/>
      <c r="H7999" s="40"/>
      <c r="I7999" s="40"/>
      <c r="J7999" s="40"/>
      <c r="K7999" s="40"/>
      <c r="L7999" s="40"/>
      <c r="M7999" s="40"/>
    </row>
    <row r="8000" spans="1:13" ht="15.75" customHeight="1" x14ac:dyDescent="0.15">
      <c r="A8000" s="45"/>
      <c r="B8000" s="35"/>
      <c r="C8000" s="40"/>
      <c r="D8000" s="192" t="s">
        <v>16595</v>
      </c>
      <c r="E8000" s="193" t="s">
        <v>16596</v>
      </c>
      <c r="F8000" s="40"/>
      <c r="G8000" s="40"/>
      <c r="H8000" s="40"/>
      <c r="I8000" s="40"/>
      <c r="J8000" s="40"/>
      <c r="K8000" s="40"/>
      <c r="L8000" s="40"/>
      <c r="M8000" s="40"/>
    </row>
    <row r="8001" spans="1:13" ht="15.75" customHeight="1" x14ac:dyDescent="0.15">
      <c r="A8001" s="45"/>
      <c r="B8001" s="35"/>
      <c r="C8001" s="40"/>
      <c r="D8001" s="192" t="s">
        <v>16597</v>
      </c>
      <c r="E8001" s="193" t="s">
        <v>16598</v>
      </c>
      <c r="F8001" s="40"/>
      <c r="G8001" s="40"/>
      <c r="H8001" s="40"/>
      <c r="I8001" s="40"/>
      <c r="J8001" s="40"/>
      <c r="K8001" s="40"/>
      <c r="L8001" s="40"/>
      <c r="M8001" s="40"/>
    </row>
    <row r="8002" spans="1:13" ht="15.75" customHeight="1" x14ac:dyDescent="0.15">
      <c r="A8002" s="45"/>
      <c r="B8002" s="35"/>
      <c r="C8002" s="40"/>
      <c r="D8002" s="192" t="s">
        <v>16599</v>
      </c>
      <c r="E8002" s="193" t="s">
        <v>16600</v>
      </c>
      <c r="F8002" s="40"/>
      <c r="G8002" s="40"/>
      <c r="H8002" s="40"/>
      <c r="I8002" s="40"/>
      <c r="J8002" s="40"/>
      <c r="K8002" s="40"/>
      <c r="L8002" s="40"/>
      <c r="M8002" s="40"/>
    </row>
    <row r="8003" spans="1:13" ht="15.75" customHeight="1" x14ac:dyDescent="0.15">
      <c r="A8003" s="45"/>
      <c r="B8003" s="35"/>
      <c r="C8003" s="40"/>
      <c r="D8003" s="192" t="s">
        <v>16601</v>
      </c>
      <c r="E8003" s="193" t="s">
        <v>16602</v>
      </c>
      <c r="F8003" s="40"/>
      <c r="G8003" s="40"/>
      <c r="H8003" s="40"/>
      <c r="I8003" s="40"/>
      <c r="J8003" s="40"/>
      <c r="K8003" s="40"/>
      <c r="L8003" s="40"/>
      <c r="M8003" s="40"/>
    </row>
    <row r="8004" spans="1:13" ht="15.75" customHeight="1" x14ac:dyDescent="0.15">
      <c r="A8004" s="45"/>
      <c r="B8004" s="35"/>
      <c r="C8004" s="40"/>
      <c r="D8004" s="192" t="s">
        <v>16603</v>
      </c>
      <c r="E8004" s="193" t="s">
        <v>16604</v>
      </c>
      <c r="F8004" s="40"/>
      <c r="G8004" s="40"/>
      <c r="H8004" s="40"/>
      <c r="I8004" s="40"/>
      <c r="J8004" s="40"/>
      <c r="K8004" s="40"/>
      <c r="L8004" s="40"/>
      <c r="M8004" s="40"/>
    </row>
    <row r="8005" spans="1:13" ht="15.75" customHeight="1" x14ac:dyDescent="0.15">
      <c r="A8005" s="45"/>
      <c r="B8005" s="35"/>
      <c r="C8005" s="40"/>
      <c r="D8005" s="192" t="s">
        <v>16591</v>
      </c>
      <c r="E8005" s="193" t="s">
        <v>16605</v>
      </c>
      <c r="F8005" s="40"/>
      <c r="G8005" s="40"/>
      <c r="H8005" s="40"/>
      <c r="I8005" s="40"/>
      <c r="J8005" s="40"/>
      <c r="K8005" s="40"/>
      <c r="L8005" s="40"/>
      <c r="M8005" s="40"/>
    </row>
    <row r="8006" spans="1:13" ht="15.75" customHeight="1" x14ac:dyDescent="0.15">
      <c r="A8006" s="45"/>
      <c r="B8006" s="35"/>
      <c r="C8006" s="40"/>
      <c r="D8006" s="192" t="s">
        <v>16606</v>
      </c>
      <c r="E8006" s="193" t="s">
        <v>16607</v>
      </c>
      <c r="F8006" s="40"/>
      <c r="G8006" s="40"/>
      <c r="H8006" s="40"/>
      <c r="I8006" s="40"/>
      <c r="J8006" s="40"/>
      <c r="K8006" s="40"/>
      <c r="L8006" s="40"/>
      <c r="M8006" s="40"/>
    </row>
    <row r="8007" spans="1:13" ht="15.75" customHeight="1" x14ac:dyDescent="0.15">
      <c r="A8007" s="45"/>
      <c r="B8007" s="35"/>
      <c r="C8007" s="40"/>
      <c r="D8007" s="192" t="s">
        <v>16608</v>
      </c>
      <c r="E8007" s="193" t="s">
        <v>16609</v>
      </c>
      <c r="F8007" s="40"/>
      <c r="G8007" s="40"/>
      <c r="H8007" s="40"/>
      <c r="I8007" s="40"/>
      <c r="J8007" s="40"/>
      <c r="K8007" s="40"/>
      <c r="L8007" s="40"/>
      <c r="M8007" s="40"/>
    </row>
    <row r="8008" spans="1:13" ht="15.75" customHeight="1" x14ac:dyDescent="0.15">
      <c r="A8008" s="45"/>
      <c r="B8008" s="35"/>
      <c r="C8008" s="40"/>
      <c r="D8008" s="192" t="s">
        <v>16610</v>
      </c>
      <c r="E8008" s="193" t="s">
        <v>16611</v>
      </c>
      <c r="F8008" s="40"/>
      <c r="G8008" s="40"/>
      <c r="H8008" s="40"/>
      <c r="I8008" s="40"/>
      <c r="J8008" s="40"/>
      <c r="K8008" s="40"/>
      <c r="L8008" s="40"/>
      <c r="M8008" s="40"/>
    </row>
    <row r="8009" spans="1:13" ht="15.75" customHeight="1" x14ac:dyDescent="0.15">
      <c r="A8009" s="45"/>
      <c r="B8009" s="35"/>
      <c r="C8009" s="40"/>
      <c r="D8009" s="192" t="s">
        <v>16612</v>
      </c>
      <c r="E8009" s="193" t="s">
        <v>16613</v>
      </c>
      <c r="F8009" s="40"/>
      <c r="G8009" s="40"/>
      <c r="H8009" s="40"/>
      <c r="I8009" s="40"/>
      <c r="J8009" s="40"/>
      <c r="K8009" s="40"/>
      <c r="L8009" s="40"/>
      <c r="M8009" s="40"/>
    </row>
    <row r="8010" spans="1:13" ht="15.75" customHeight="1" x14ac:dyDescent="0.15">
      <c r="A8010" s="45"/>
      <c r="B8010" s="35"/>
      <c r="C8010" s="40"/>
      <c r="D8010" s="192" t="s">
        <v>16614</v>
      </c>
      <c r="E8010" s="193" t="s">
        <v>16615</v>
      </c>
      <c r="F8010" s="40"/>
      <c r="G8010" s="40"/>
      <c r="H8010" s="40"/>
      <c r="I8010" s="40"/>
      <c r="J8010" s="40"/>
      <c r="K8010" s="40"/>
      <c r="L8010" s="40"/>
      <c r="M8010" s="40"/>
    </row>
    <row r="8011" spans="1:13" ht="15.75" customHeight="1" x14ac:dyDescent="0.15">
      <c r="A8011" s="45"/>
      <c r="B8011" s="35"/>
      <c r="C8011" s="40"/>
      <c r="D8011" s="192" t="s">
        <v>16616</v>
      </c>
      <c r="E8011" s="193" t="s">
        <v>16617</v>
      </c>
      <c r="F8011" s="40"/>
      <c r="G8011" s="40"/>
      <c r="H8011" s="40"/>
      <c r="I8011" s="40"/>
      <c r="J8011" s="40"/>
      <c r="K8011" s="40"/>
      <c r="L8011" s="40"/>
      <c r="M8011" s="40"/>
    </row>
    <row r="8012" spans="1:13" ht="15.75" customHeight="1" x14ac:dyDescent="0.15">
      <c r="A8012" s="45"/>
      <c r="B8012" s="35"/>
      <c r="C8012" s="40"/>
      <c r="D8012" s="192" t="s">
        <v>16618</v>
      </c>
      <c r="E8012" s="193" t="s">
        <v>16619</v>
      </c>
      <c r="F8012" s="40"/>
      <c r="G8012" s="40"/>
      <c r="H8012" s="40"/>
      <c r="I8012" s="40"/>
      <c r="J8012" s="40"/>
      <c r="K8012" s="40"/>
      <c r="L8012" s="40"/>
      <c r="M8012" s="40"/>
    </row>
    <row r="8013" spans="1:13" ht="15.75" customHeight="1" x14ac:dyDescent="0.15">
      <c r="A8013" s="45"/>
      <c r="B8013" s="35"/>
      <c r="C8013" s="40"/>
      <c r="D8013" s="192" t="s">
        <v>16620</v>
      </c>
      <c r="E8013" s="193" t="s">
        <v>16621</v>
      </c>
      <c r="F8013" s="40"/>
      <c r="G8013" s="40"/>
      <c r="H8013" s="40"/>
      <c r="I8013" s="40"/>
      <c r="J8013" s="40"/>
      <c r="K8013" s="40"/>
      <c r="L8013" s="40"/>
      <c r="M8013" s="40"/>
    </row>
    <row r="8014" spans="1:13" ht="15.75" customHeight="1" x14ac:dyDescent="0.15">
      <c r="A8014" s="45"/>
      <c r="B8014" s="35"/>
      <c r="C8014" s="40"/>
      <c r="D8014" s="192" t="s">
        <v>16622</v>
      </c>
      <c r="E8014" s="193" t="s">
        <v>16623</v>
      </c>
      <c r="F8014" s="40"/>
      <c r="G8014" s="40"/>
      <c r="H8014" s="40"/>
      <c r="I8014" s="40"/>
      <c r="J8014" s="40"/>
      <c r="K8014" s="40"/>
      <c r="L8014" s="40"/>
      <c r="M8014" s="40"/>
    </row>
    <row r="8015" spans="1:13" ht="15.75" customHeight="1" x14ac:dyDescent="0.15">
      <c r="A8015" s="45"/>
      <c r="B8015" s="35"/>
      <c r="C8015" s="40"/>
      <c r="D8015" s="192" t="s">
        <v>16624</v>
      </c>
      <c r="E8015" s="193" t="s">
        <v>16625</v>
      </c>
      <c r="F8015" s="40"/>
      <c r="G8015" s="40"/>
      <c r="H8015" s="40"/>
      <c r="I8015" s="40"/>
      <c r="J8015" s="40"/>
      <c r="K8015" s="40"/>
      <c r="L8015" s="40"/>
      <c r="M8015" s="40"/>
    </row>
    <row r="8016" spans="1:13" ht="15.75" customHeight="1" x14ac:dyDescent="0.15">
      <c r="A8016" s="45"/>
      <c r="B8016" s="35"/>
      <c r="C8016" s="40"/>
      <c r="D8016" s="192" t="s">
        <v>16626</v>
      </c>
      <c r="E8016" s="193" t="s">
        <v>16627</v>
      </c>
      <c r="F8016" s="40"/>
      <c r="G8016" s="40"/>
      <c r="H8016" s="40"/>
      <c r="I8016" s="40"/>
      <c r="J8016" s="40"/>
      <c r="K8016" s="40"/>
      <c r="L8016" s="40"/>
      <c r="M8016" s="40"/>
    </row>
    <row r="8017" spans="1:13" ht="15.75" customHeight="1" x14ac:dyDescent="0.15">
      <c r="A8017" s="45"/>
      <c r="B8017" s="35"/>
      <c r="C8017" s="40"/>
      <c r="D8017" s="192" t="s">
        <v>16628</v>
      </c>
      <c r="E8017" s="193" t="s">
        <v>16629</v>
      </c>
      <c r="F8017" s="40"/>
      <c r="G8017" s="40"/>
      <c r="H8017" s="40"/>
      <c r="I8017" s="40"/>
      <c r="J8017" s="40"/>
      <c r="K8017" s="40"/>
      <c r="L8017" s="40"/>
      <c r="M8017" s="40"/>
    </row>
    <row r="8018" spans="1:13" ht="15.75" customHeight="1" x14ac:dyDescent="0.15">
      <c r="A8018" s="45"/>
      <c r="B8018" s="35"/>
      <c r="C8018" s="40"/>
      <c r="D8018" s="192" t="s">
        <v>16630</v>
      </c>
      <c r="E8018" s="193" t="s">
        <v>16631</v>
      </c>
      <c r="F8018" s="40"/>
      <c r="G8018" s="40"/>
      <c r="H8018" s="40"/>
      <c r="I8018" s="40"/>
      <c r="J8018" s="40"/>
      <c r="K8018" s="40"/>
      <c r="L8018" s="40"/>
      <c r="M8018" s="40"/>
    </row>
    <row r="8019" spans="1:13" ht="15.75" customHeight="1" x14ac:dyDescent="0.15">
      <c r="A8019" s="45"/>
      <c r="B8019" s="35"/>
      <c r="C8019" s="40"/>
      <c r="D8019" s="192" t="s">
        <v>16632</v>
      </c>
      <c r="E8019" s="193" t="s">
        <v>16633</v>
      </c>
      <c r="F8019" s="40"/>
      <c r="G8019" s="40"/>
      <c r="H8019" s="40"/>
      <c r="I8019" s="40"/>
      <c r="J8019" s="40"/>
      <c r="K8019" s="40"/>
      <c r="L8019" s="40"/>
      <c r="M8019" s="40"/>
    </row>
    <row r="8020" spans="1:13" ht="15.75" customHeight="1" x14ac:dyDescent="0.15">
      <c r="A8020" s="45"/>
      <c r="B8020" s="35"/>
      <c r="C8020" s="40"/>
      <c r="D8020" s="192" t="s">
        <v>16634</v>
      </c>
      <c r="E8020" s="193" t="s">
        <v>16635</v>
      </c>
      <c r="F8020" s="40"/>
      <c r="G8020" s="40"/>
      <c r="H8020" s="40"/>
      <c r="I8020" s="40"/>
      <c r="J8020" s="40"/>
      <c r="K8020" s="40"/>
      <c r="L8020" s="40"/>
      <c r="M8020" s="40"/>
    </row>
    <row r="8021" spans="1:13" ht="15.75" customHeight="1" x14ac:dyDescent="0.15">
      <c r="A8021" s="45"/>
      <c r="B8021" s="35"/>
      <c r="C8021" s="40"/>
      <c r="D8021" s="192" t="s">
        <v>16636</v>
      </c>
      <c r="E8021" s="193" t="s">
        <v>16637</v>
      </c>
      <c r="F8021" s="40"/>
      <c r="G8021" s="40"/>
      <c r="H8021" s="40"/>
      <c r="I8021" s="40"/>
      <c r="J8021" s="40"/>
      <c r="K8021" s="40"/>
      <c r="L8021" s="40"/>
      <c r="M8021" s="40"/>
    </row>
    <row r="8022" spans="1:13" ht="15.75" customHeight="1" x14ac:dyDescent="0.15">
      <c r="A8022" s="45"/>
      <c r="B8022" s="35"/>
      <c r="C8022" s="40"/>
      <c r="D8022" s="192" t="s">
        <v>16638</v>
      </c>
      <c r="E8022" s="193" t="s">
        <v>16639</v>
      </c>
      <c r="F8022" s="40"/>
      <c r="G8022" s="40"/>
      <c r="H8022" s="40"/>
      <c r="I8022" s="40"/>
      <c r="J8022" s="40"/>
      <c r="K8022" s="40"/>
      <c r="L8022" s="40"/>
      <c r="M8022" s="40"/>
    </row>
    <row r="8023" spans="1:13" ht="15.75" customHeight="1" x14ac:dyDescent="0.15">
      <c r="A8023" s="45"/>
      <c r="B8023" s="35"/>
      <c r="C8023" s="40"/>
      <c r="D8023" s="192" t="s">
        <v>16640</v>
      </c>
      <c r="E8023" s="193" t="s">
        <v>16641</v>
      </c>
      <c r="F8023" s="40"/>
      <c r="G8023" s="40"/>
      <c r="H8023" s="40"/>
      <c r="I8023" s="40"/>
      <c r="J8023" s="40"/>
      <c r="K8023" s="40"/>
      <c r="L8023" s="40"/>
      <c r="M8023" s="40"/>
    </row>
    <row r="8024" spans="1:13" ht="15.75" customHeight="1" x14ac:dyDescent="0.15">
      <c r="A8024" s="45"/>
      <c r="B8024" s="35"/>
      <c r="C8024" s="40"/>
      <c r="D8024" s="192" t="s">
        <v>16642</v>
      </c>
      <c r="E8024" s="193" t="s">
        <v>16643</v>
      </c>
      <c r="F8024" s="40"/>
      <c r="G8024" s="40"/>
      <c r="H8024" s="40"/>
      <c r="I8024" s="40"/>
      <c r="J8024" s="40"/>
      <c r="K8024" s="40"/>
      <c r="L8024" s="40"/>
      <c r="M8024" s="40"/>
    </row>
    <row r="8025" spans="1:13" ht="15.75" customHeight="1" x14ac:dyDescent="0.15">
      <c r="A8025" s="45"/>
      <c r="B8025" s="35"/>
      <c r="C8025" s="40"/>
      <c r="D8025" s="192" t="s">
        <v>16644</v>
      </c>
      <c r="E8025" s="193" t="s">
        <v>16645</v>
      </c>
      <c r="F8025" s="40"/>
      <c r="G8025" s="40"/>
      <c r="H8025" s="40"/>
      <c r="I8025" s="40"/>
      <c r="J8025" s="40"/>
      <c r="K8025" s="40"/>
      <c r="L8025" s="40"/>
      <c r="M8025" s="40"/>
    </row>
    <row r="8026" spans="1:13" ht="15.75" customHeight="1" x14ac:dyDescent="0.15">
      <c r="A8026" s="45"/>
      <c r="B8026" s="35"/>
      <c r="C8026" s="40"/>
      <c r="D8026" s="192" t="s">
        <v>16646</v>
      </c>
      <c r="E8026" s="193" t="s">
        <v>16647</v>
      </c>
      <c r="F8026" s="40"/>
      <c r="G8026" s="40"/>
      <c r="H8026" s="40"/>
      <c r="I8026" s="40"/>
      <c r="J8026" s="40"/>
      <c r="K8026" s="40"/>
      <c r="L8026" s="40"/>
      <c r="M8026" s="40"/>
    </row>
    <row r="8027" spans="1:13" ht="15.75" customHeight="1" x14ac:dyDescent="0.15">
      <c r="A8027" s="45"/>
      <c r="B8027" s="35"/>
      <c r="C8027" s="40"/>
      <c r="D8027" s="192" t="s">
        <v>16648</v>
      </c>
      <c r="E8027" s="193" t="s">
        <v>16649</v>
      </c>
      <c r="F8027" s="40"/>
      <c r="G8027" s="40"/>
      <c r="H8027" s="40"/>
      <c r="I8027" s="40"/>
      <c r="J8027" s="40"/>
      <c r="K8027" s="40"/>
      <c r="L8027" s="40"/>
      <c r="M8027" s="40"/>
    </row>
    <row r="8028" spans="1:13" ht="15.75" customHeight="1" x14ac:dyDescent="0.15">
      <c r="A8028" s="45"/>
      <c r="B8028" s="35"/>
      <c r="C8028" s="40"/>
      <c r="D8028" s="192" t="s">
        <v>16650</v>
      </c>
      <c r="E8028" s="193" t="s">
        <v>16651</v>
      </c>
      <c r="F8028" s="40"/>
      <c r="G8028" s="40"/>
      <c r="H8028" s="40"/>
      <c r="I8028" s="40"/>
      <c r="J8028" s="40"/>
      <c r="K8028" s="40"/>
      <c r="L8028" s="40"/>
      <c r="M8028" s="40"/>
    </row>
    <row r="8029" spans="1:13" ht="15.75" customHeight="1" x14ac:dyDescent="0.15">
      <c r="A8029" s="45"/>
      <c r="B8029" s="35"/>
      <c r="C8029" s="40"/>
      <c r="D8029" s="192" t="s">
        <v>16652</v>
      </c>
      <c r="E8029" s="193" t="s">
        <v>16653</v>
      </c>
      <c r="F8029" s="40"/>
      <c r="G8029" s="40"/>
      <c r="H8029" s="40"/>
      <c r="I8029" s="40"/>
      <c r="J8029" s="40"/>
      <c r="K8029" s="40"/>
      <c r="L8029" s="40"/>
      <c r="M8029" s="40"/>
    </row>
    <row r="8030" spans="1:13" ht="15.75" customHeight="1" x14ac:dyDescent="0.15">
      <c r="A8030" s="45"/>
      <c r="B8030" s="35"/>
      <c r="C8030" s="40"/>
      <c r="D8030" s="192" t="s">
        <v>16654</v>
      </c>
      <c r="E8030" s="193" t="s">
        <v>16655</v>
      </c>
      <c r="F8030" s="40"/>
      <c r="G8030" s="40"/>
      <c r="H8030" s="40"/>
      <c r="I8030" s="40"/>
      <c r="J8030" s="40"/>
      <c r="K8030" s="40"/>
      <c r="L8030" s="40"/>
      <c r="M8030" s="40"/>
    </row>
    <row r="8031" spans="1:13" ht="15.75" customHeight="1" x14ac:dyDescent="0.15">
      <c r="A8031" s="45"/>
      <c r="B8031" s="35"/>
      <c r="C8031" s="40"/>
      <c r="D8031" s="192" t="s">
        <v>16656</v>
      </c>
      <c r="E8031" s="193" t="s">
        <v>16657</v>
      </c>
      <c r="F8031" s="40"/>
      <c r="G8031" s="40"/>
      <c r="H8031" s="40"/>
      <c r="I8031" s="40"/>
      <c r="J8031" s="40"/>
      <c r="K8031" s="40"/>
      <c r="L8031" s="40"/>
      <c r="M8031" s="40"/>
    </row>
    <row r="8032" spans="1:13" ht="15.75" customHeight="1" x14ac:dyDescent="0.15">
      <c r="A8032" s="45"/>
      <c r="B8032" s="35"/>
      <c r="C8032" s="40"/>
      <c r="D8032" s="192" t="s">
        <v>16658</v>
      </c>
      <c r="E8032" s="193" t="s">
        <v>16659</v>
      </c>
      <c r="F8032" s="40"/>
      <c r="G8032" s="40"/>
      <c r="H8032" s="40"/>
      <c r="I8032" s="40"/>
      <c r="J8032" s="40"/>
      <c r="K8032" s="40"/>
      <c r="L8032" s="40"/>
      <c r="M8032" s="40"/>
    </row>
    <row r="8033" spans="1:13" ht="15.75" customHeight="1" x14ac:dyDescent="0.15">
      <c r="A8033" s="45"/>
      <c r="B8033" s="35"/>
      <c r="C8033" s="40"/>
      <c r="D8033" s="192" t="s">
        <v>16660</v>
      </c>
      <c r="E8033" s="193" t="s">
        <v>16661</v>
      </c>
      <c r="F8033" s="40"/>
      <c r="G8033" s="40"/>
      <c r="H8033" s="40"/>
      <c r="I8033" s="40"/>
      <c r="J8033" s="40"/>
      <c r="K8033" s="40"/>
      <c r="L8033" s="40"/>
      <c r="M8033" s="40"/>
    </row>
    <row r="8034" spans="1:13" ht="15.75" customHeight="1" x14ac:dyDescent="0.15">
      <c r="A8034" s="45"/>
      <c r="B8034" s="35"/>
      <c r="C8034" s="40"/>
      <c r="D8034" s="192" t="s">
        <v>16662</v>
      </c>
      <c r="E8034" s="193" t="s">
        <v>16663</v>
      </c>
      <c r="F8034" s="40"/>
      <c r="G8034" s="40"/>
      <c r="H8034" s="40"/>
      <c r="I8034" s="40"/>
      <c r="J8034" s="40"/>
      <c r="K8034" s="40"/>
      <c r="L8034" s="40"/>
      <c r="M8034" s="40"/>
    </row>
    <row r="8035" spans="1:13" ht="15.75" customHeight="1" x14ac:dyDescent="0.15">
      <c r="A8035" s="45"/>
      <c r="B8035" s="35"/>
      <c r="C8035" s="40"/>
      <c r="D8035" s="192" t="s">
        <v>16664</v>
      </c>
      <c r="E8035" s="193" t="s">
        <v>16665</v>
      </c>
      <c r="F8035" s="40"/>
      <c r="G8035" s="40"/>
      <c r="H8035" s="40"/>
      <c r="I8035" s="40"/>
      <c r="J8035" s="40"/>
      <c r="K8035" s="40"/>
      <c r="L8035" s="40"/>
      <c r="M8035" s="40"/>
    </row>
    <row r="8036" spans="1:13" ht="15.75" customHeight="1" x14ac:dyDescent="0.15">
      <c r="A8036" s="45"/>
      <c r="B8036" s="35"/>
      <c r="C8036" s="40"/>
      <c r="D8036" s="192" t="s">
        <v>16666</v>
      </c>
      <c r="E8036" s="193" t="s">
        <v>16667</v>
      </c>
      <c r="F8036" s="40"/>
      <c r="G8036" s="40"/>
      <c r="H8036" s="40"/>
      <c r="I8036" s="40"/>
      <c r="J8036" s="40"/>
      <c r="K8036" s="40"/>
      <c r="L8036" s="40"/>
      <c r="M8036" s="40"/>
    </row>
    <row r="8037" spans="1:13" ht="15.75" customHeight="1" x14ac:dyDescent="0.15">
      <c r="A8037" s="45"/>
      <c r="B8037" s="35"/>
      <c r="C8037" s="40"/>
      <c r="D8037" s="192" t="s">
        <v>16668</v>
      </c>
      <c r="E8037" s="193" t="s">
        <v>16669</v>
      </c>
      <c r="F8037" s="40"/>
      <c r="G8037" s="40"/>
      <c r="H8037" s="40"/>
      <c r="I8037" s="40"/>
      <c r="J8037" s="40"/>
      <c r="K8037" s="40"/>
      <c r="L8037" s="40"/>
      <c r="M8037" s="40"/>
    </row>
    <row r="8038" spans="1:13" ht="15.75" customHeight="1" x14ac:dyDescent="0.15">
      <c r="A8038" s="45"/>
      <c r="B8038" s="35"/>
      <c r="C8038" s="40"/>
      <c r="D8038" s="192" t="s">
        <v>16670</v>
      </c>
      <c r="E8038" s="193" t="s">
        <v>16671</v>
      </c>
      <c r="F8038" s="40"/>
      <c r="G8038" s="40"/>
      <c r="H8038" s="40"/>
      <c r="I8038" s="40"/>
      <c r="J8038" s="40"/>
      <c r="K8038" s="40"/>
      <c r="L8038" s="40"/>
      <c r="M8038" s="40"/>
    </row>
    <row r="8039" spans="1:13" ht="15.75" customHeight="1" x14ac:dyDescent="0.15">
      <c r="A8039" s="45"/>
      <c r="B8039" s="35"/>
      <c r="C8039" s="40"/>
      <c r="D8039" s="192" t="s">
        <v>16672</v>
      </c>
      <c r="E8039" s="193" t="s">
        <v>16673</v>
      </c>
      <c r="F8039" s="40"/>
      <c r="G8039" s="40"/>
      <c r="H8039" s="40"/>
      <c r="I8039" s="40"/>
      <c r="J8039" s="40"/>
      <c r="K8039" s="40"/>
      <c r="L8039" s="40"/>
      <c r="M8039" s="40"/>
    </row>
    <row r="8040" spans="1:13" ht="15.75" customHeight="1" x14ac:dyDescent="0.15">
      <c r="A8040" s="45"/>
      <c r="B8040" s="35"/>
      <c r="C8040" s="40"/>
      <c r="D8040" s="192" t="s">
        <v>16674</v>
      </c>
      <c r="E8040" s="193" t="s">
        <v>16675</v>
      </c>
      <c r="F8040" s="40"/>
      <c r="G8040" s="40"/>
      <c r="H8040" s="40"/>
      <c r="I8040" s="40"/>
      <c r="J8040" s="40"/>
      <c r="K8040" s="40"/>
      <c r="L8040" s="40"/>
      <c r="M8040" s="40"/>
    </row>
    <row r="8041" spans="1:13" ht="15.75" customHeight="1" x14ac:dyDescent="0.15">
      <c r="A8041" s="45"/>
      <c r="B8041" s="35"/>
      <c r="C8041" s="40"/>
      <c r="D8041" s="192" t="s">
        <v>16676</v>
      </c>
      <c r="E8041" s="193" t="s">
        <v>16677</v>
      </c>
      <c r="F8041" s="40"/>
      <c r="G8041" s="40"/>
      <c r="H8041" s="40"/>
      <c r="I8041" s="40"/>
      <c r="J8041" s="40"/>
      <c r="K8041" s="40"/>
      <c r="L8041" s="40"/>
      <c r="M8041" s="40"/>
    </row>
    <row r="8042" spans="1:13" ht="15.75" customHeight="1" x14ac:dyDescent="0.15">
      <c r="A8042" s="45"/>
      <c r="B8042" s="35"/>
      <c r="C8042" s="40"/>
      <c r="D8042" s="192" t="s">
        <v>16678</v>
      </c>
      <c r="E8042" s="193" t="s">
        <v>16679</v>
      </c>
      <c r="F8042" s="40"/>
      <c r="G8042" s="40"/>
      <c r="H8042" s="40"/>
      <c r="I8042" s="40"/>
      <c r="J8042" s="40"/>
      <c r="K8042" s="40"/>
      <c r="L8042" s="40"/>
      <c r="M8042" s="40"/>
    </row>
    <row r="8043" spans="1:13" ht="15.75" customHeight="1" x14ac:dyDescent="0.15">
      <c r="A8043" s="45"/>
      <c r="B8043" s="35"/>
      <c r="C8043" s="40"/>
      <c r="D8043" s="192" t="s">
        <v>16680</v>
      </c>
      <c r="E8043" s="193" t="s">
        <v>16681</v>
      </c>
      <c r="F8043" s="40"/>
      <c r="G8043" s="40"/>
      <c r="H8043" s="40"/>
      <c r="I8043" s="40"/>
      <c r="J8043" s="40"/>
      <c r="K8043" s="40"/>
      <c r="L8043" s="40"/>
      <c r="M8043" s="40"/>
    </row>
    <row r="8044" spans="1:13" ht="15.75" customHeight="1" x14ac:dyDescent="0.15">
      <c r="A8044" s="45"/>
      <c r="B8044" s="35"/>
      <c r="C8044" s="40"/>
      <c r="D8044" s="192" t="s">
        <v>16682</v>
      </c>
      <c r="E8044" s="193" t="s">
        <v>16683</v>
      </c>
      <c r="F8044" s="40"/>
      <c r="G8044" s="40"/>
      <c r="H8044" s="40"/>
      <c r="I8044" s="40"/>
      <c r="J8044" s="40"/>
      <c r="K8044" s="40"/>
      <c r="L8044" s="40"/>
      <c r="M8044" s="40"/>
    </row>
    <row r="8045" spans="1:13" ht="15.75" customHeight="1" x14ac:dyDescent="0.15">
      <c r="A8045" s="45"/>
      <c r="B8045" s="35"/>
      <c r="C8045" s="40"/>
      <c r="D8045" s="192" t="s">
        <v>16684</v>
      </c>
      <c r="E8045" s="193" t="s">
        <v>16685</v>
      </c>
      <c r="F8045" s="40"/>
      <c r="G8045" s="40"/>
      <c r="H8045" s="40"/>
      <c r="I8045" s="40"/>
      <c r="J8045" s="40"/>
      <c r="K8045" s="40"/>
      <c r="L8045" s="40"/>
      <c r="M8045" s="40"/>
    </row>
    <row r="8046" spans="1:13" ht="15.75" customHeight="1" x14ac:dyDescent="0.15">
      <c r="A8046" s="45"/>
      <c r="B8046" s="35"/>
      <c r="C8046" s="40"/>
      <c r="D8046" s="192" t="s">
        <v>16686</v>
      </c>
      <c r="E8046" s="193" t="s">
        <v>16687</v>
      </c>
      <c r="F8046" s="40"/>
      <c r="G8046" s="40"/>
      <c r="H8046" s="40"/>
      <c r="I8046" s="40"/>
      <c r="J8046" s="40"/>
      <c r="K8046" s="40"/>
      <c r="L8046" s="40"/>
      <c r="M8046" s="40"/>
    </row>
    <row r="8047" spans="1:13" ht="15.75" customHeight="1" x14ac:dyDescent="0.15">
      <c r="A8047" s="45"/>
      <c r="B8047" s="35"/>
      <c r="C8047" s="40"/>
      <c r="D8047" s="192" t="s">
        <v>16688</v>
      </c>
      <c r="E8047" s="193" t="s">
        <v>16689</v>
      </c>
      <c r="F8047" s="40"/>
      <c r="G8047" s="40"/>
      <c r="H8047" s="40"/>
      <c r="I8047" s="40"/>
      <c r="J8047" s="40"/>
      <c r="K8047" s="40"/>
      <c r="L8047" s="40"/>
      <c r="M8047" s="40"/>
    </row>
    <row r="8048" spans="1:13" ht="15.75" customHeight="1" x14ac:dyDescent="0.15">
      <c r="A8048" s="45"/>
      <c r="B8048" s="35"/>
      <c r="C8048" s="40"/>
      <c r="D8048" s="192" t="s">
        <v>16690</v>
      </c>
      <c r="E8048" s="193" t="s">
        <v>16691</v>
      </c>
      <c r="F8048" s="40"/>
      <c r="G8048" s="40"/>
      <c r="H8048" s="40"/>
      <c r="I8048" s="40"/>
      <c r="J8048" s="40"/>
      <c r="K8048" s="40"/>
      <c r="L8048" s="40"/>
      <c r="M8048" s="40"/>
    </row>
    <row r="8049" spans="1:13" ht="15.75" customHeight="1" x14ac:dyDescent="0.15">
      <c r="A8049" s="45"/>
      <c r="B8049" s="35"/>
      <c r="C8049" s="40"/>
      <c r="D8049" s="192" t="s">
        <v>16692</v>
      </c>
      <c r="E8049" s="193" t="s">
        <v>16693</v>
      </c>
      <c r="F8049" s="40"/>
      <c r="G8049" s="40"/>
      <c r="H8049" s="40"/>
      <c r="I8049" s="40"/>
      <c r="J8049" s="40"/>
      <c r="K8049" s="40"/>
      <c r="L8049" s="40"/>
      <c r="M8049" s="40"/>
    </row>
    <row r="8050" spans="1:13" ht="15.75" customHeight="1" x14ac:dyDescent="0.15">
      <c r="A8050" s="45"/>
      <c r="B8050" s="35"/>
      <c r="C8050" s="40"/>
      <c r="D8050" s="192" t="s">
        <v>16694</v>
      </c>
      <c r="E8050" s="193" t="s">
        <v>16695</v>
      </c>
      <c r="F8050" s="40"/>
      <c r="G8050" s="40"/>
      <c r="H8050" s="40"/>
      <c r="I8050" s="40"/>
      <c r="J8050" s="40"/>
      <c r="K8050" s="40"/>
      <c r="L8050" s="40"/>
      <c r="M8050" s="40"/>
    </row>
    <row r="8051" spans="1:13" ht="15.75" customHeight="1" x14ac:dyDescent="0.15">
      <c r="A8051" s="45"/>
      <c r="B8051" s="35"/>
      <c r="C8051" s="40"/>
      <c r="D8051" s="192" t="s">
        <v>16696</v>
      </c>
      <c r="E8051" s="193" t="s">
        <v>16697</v>
      </c>
      <c r="F8051" s="40"/>
      <c r="G8051" s="40"/>
      <c r="H8051" s="40"/>
      <c r="I8051" s="40"/>
      <c r="J8051" s="40"/>
      <c r="K8051" s="40"/>
      <c r="L8051" s="40"/>
      <c r="M8051" s="40"/>
    </row>
    <row r="8052" spans="1:13" ht="15.75" customHeight="1" x14ac:dyDescent="0.15">
      <c r="A8052" s="45"/>
      <c r="B8052" s="35"/>
      <c r="C8052" s="40"/>
      <c r="D8052" s="192" t="s">
        <v>16698</v>
      </c>
      <c r="E8052" s="193" t="s">
        <v>16699</v>
      </c>
      <c r="F8052" s="40"/>
      <c r="G8052" s="40"/>
      <c r="H8052" s="40"/>
      <c r="I8052" s="40"/>
      <c r="J8052" s="40"/>
      <c r="K8052" s="40"/>
      <c r="L8052" s="40"/>
      <c r="M8052" s="40"/>
    </row>
    <row r="8053" spans="1:13" ht="15.75" customHeight="1" x14ac:dyDescent="0.15">
      <c r="A8053" s="45"/>
      <c r="B8053" s="35"/>
      <c r="C8053" s="40"/>
      <c r="D8053" s="192" t="s">
        <v>16700</v>
      </c>
      <c r="E8053" s="193" t="s">
        <v>16701</v>
      </c>
      <c r="F8053" s="40"/>
      <c r="G8053" s="40"/>
      <c r="H8053" s="40"/>
      <c r="I8053" s="40"/>
      <c r="J8053" s="40"/>
      <c r="K8053" s="40"/>
      <c r="L8053" s="40"/>
      <c r="M8053" s="40"/>
    </row>
    <row r="8054" spans="1:13" ht="15.75" customHeight="1" x14ac:dyDescent="0.15">
      <c r="A8054" s="45"/>
      <c r="B8054" s="35"/>
      <c r="C8054" s="40"/>
      <c r="D8054" s="192" t="s">
        <v>16702</v>
      </c>
      <c r="E8054" s="193" t="s">
        <v>16703</v>
      </c>
      <c r="F8054" s="40"/>
      <c r="G8054" s="40"/>
      <c r="H8054" s="40"/>
      <c r="I8054" s="40"/>
      <c r="J8054" s="40"/>
      <c r="K8054" s="40"/>
      <c r="L8054" s="40"/>
      <c r="M8054" s="40"/>
    </row>
    <row r="8055" spans="1:13" ht="15.75" customHeight="1" x14ac:dyDescent="0.15">
      <c r="A8055" s="45"/>
      <c r="B8055" s="35"/>
      <c r="C8055" s="40"/>
      <c r="D8055" s="192" t="s">
        <v>16704</v>
      </c>
      <c r="E8055" s="193" t="s">
        <v>16705</v>
      </c>
      <c r="F8055" s="40"/>
      <c r="G8055" s="40"/>
      <c r="H8055" s="40"/>
      <c r="I8055" s="40"/>
      <c r="J8055" s="40"/>
      <c r="K8055" s="40"/>
      <c r="L8055" s="40"/>
      <c r="M8055" s="40"/>
    </row>
    <row r="8056" spans="1:13" ht="15.75" customHeight="1" x14ac:dyDescent="0.15">
      <c r="A8056" s="45"/>
      <c r="B8056" s="35"/>
      <c r="C8056" s="40"/>
      <c r="D8056" s="192" t="s">
        <v>16706</v>
      </c>
      <c r="E8056" s="193" t="s">
        <v>16707</v>
      </c>
      <c r="F8056" s="40"/>
      <c r="G8056" s="40"/>
      <c r="H8056" s="40"/>
      <c r="I8056" s="40"/>
      <c r="J8056" s="40"/>
      <c r="K8056" s="40"/>
      <c r="L8056" s="40"/>
      <c r="M8056" s="40"/>
    </row>
    <row r="8057" spans="1:13" ht="15.75" customHeight="1" x14ac:dyDescent="0.15">
      <c r="A8057" s="45"/>
      <c r="B8057" s="35"/>
      <c r="C8057" s="40"/>
      <c r="D8057" s="192" t="s">
        <v>16708</v>
      </c>
      <c r="E8057" s="193" t="s">
        <v>16709</v>
      </c>
      <c r="F8057" s="40"/>
      <c r="G8057" s="40"/>
      <c r="H8057" s="40"/>
      <c r="I8057" s="40"/>
      <c r="J8057" s="40"/>
      <c r="K8057" s="40"/>
      <c r="L8057" s="40"/>
      <c r="M8057" s="40"/>
    </row>
    <row r="8058" spans="1:13" ht="15.75" customHeight="1" x14ac:dyDescent="0.15">
      <c r="A8058" s="45"/>
      <c r="B8058" s="35"/>
      <c r="C8058" s="40"/>
      <c r="D8058" s="192" t="s">
        <v>16710</v>
      </c>
      <c r="E8058" s="193" t="s">
        <v>16711</v>
      </c>
      <c r="F8058" s="40"/>
      <c r="G8058" s="40"/>
      <c r="H8058" s="40"/>
      <c r="I8058" s="40"/>
      <c r="J8058" s="40"/>
      <c r="K8058" s="40"/>
      <c r="L8058" s="40"/>
      <c r="M8058" s="40"/>
    </row>
    <row r="8059" spans="1:13" ht="15.75" customHeight="1" x14ac:dyDescent="0.15">
      <c r="A8059" s="45"/>
      <c r="B8059" s="35"/>
      <c r="C8059" s="40"/>
      <c r="D8059" s="192" t="s">
        <v>16712</v>
      </c>
      <c r="E8059" s="193" t="s">
        <v>16713</v>
      </c>
      <c r="F8059" s="40"/>
      <c r="G8059" s="40"/>
      <c r="H8059" s="40"/>
      <c r="I8059" s="40"/>
      <c r="J8059" s="40"/>
      <c r="K8059" s="40"/>
      <c r="L8059" s="40"/>
      <c r="M8059" s="40"/>
    </row>
    <row r="8060" spans="1:13" ht="15.75" customHeight="1" x14ac:dyDescent="0.15">
      <c r="A8060" s="45"/>
      <c r="B8060" s="35"/>
      <c r="C8060" s="40"/>
      <c r="D8060" s="192" t="s">
        <v>16714</v>
      </c>
      <c r="E8060" s="193" t="s">
        <v>16715</v>
      </c>
      <c r="F8060" s="40"/>
      <c r="G8060" s="40"/>
      <c r="H8060" s="40"/>
      <c r="I8060" s="40"/>
      <c r="J8060" s="40"/>
      <c r="K8060" s="40"/>
      <c r="L8060" s="40"/>
      <c r="M8060" s="40"/>
    </row>
    <row r="8061" spans="1:13" ht="15.75" customHeight="1" x14ac:dyDescent="0.15">
      <c r="A8061" s="45"/>
      <c r="B8061" s="35"/>
      <c r="C8061" s="40"/>
      <c r="D8061" s="192" t="s">
        <v>16716</v>
      </c>
      <c r="E8061" s="193" t="s">
        <v>16717</v>
      </c>
      <c r="F8061" s="40"/>
      <c r="G8061" s="40"/>
      <c r="H8061" s="40"/>
      <c r="I8061" s="40"/>
      <c r="J8061" s="40"/>
      <c r="K8061" s="40"/>
      <c r="L8061" s="40"/>
      <c r="M8061" s="40"/>
    </row>
    <row r="8062" spans="1:13" ht="15.75" customHeight="1" x14ac:dyDescent="0.15">
      <c r="A8062" s="45"/>
      <c r="B8062" s="35"/>
      <c r="C8062" s="40"/>
      <c r="D8062" s="192" t="s">
        <v>16718</v>
      </c>
      <c r="E8062" s="193" t="s">
        <v>16719</v>
      </c>
      <c r="F8062" s="40"/>
      <c r="G8062" s="40"/>
      <c r="H8062" s="40"/>
      <c r="I8062" s="40"/>
      <c r="J8062" s="40"/>
      <c r="K8062" s="40"/>
      <c r="L8062" s="40"/>
      <c r="M8062" s="40"/>
    </row>
    <row r="8063" spans="1:13" ht="15.75" customHeight="1" x14ac:dyDescent="0.15">
      <c r="A8063" s="45"/>
      <c r="B8063" s="35"/>
      <c r="C8063" s="40"/>
      <c r="D8063" s="192" t="s">
        <v>16720</v>
      </c>
      <c r="E8063" s="193" t="s">
        <v>16721</v>
      </c>
      <c r="F8063" s="40"/>
      <c r="G8063" s="40"/>
      <c r="H8063" s="40"/>
      <c r="I8063" s="40"/>
      <c r="J8063" s="40"/>
      <c r="K8063" s="40"/>
      <c r="L8063" s="40"/>
      <c r="M8063" s="40"/>
    </row>
    <row r="8064" spans="1:13" ht="15.75" customHeight="1" x14ac:dyDescent="0.15">
      <c r="A8064" s="45"/>
      <c r="B8064" s="35"/>
      <c r="C8064" s="40"/>
      <c r="D8064" s="192" t="s">
        <v>16722</v>
      </c>
      <c r="E8064" s="193" t="s">
        <v>16723</v>
      </c>
      <c r="F8064" s="40"/>
      <c r="G8064" s="40"/>
      <c r="H8064" s="40"/>
      <c r="I8064" s="40"/>
      <c r="J8064" s="40"/>
      <c r="K8064" s="40"/>
      <c r="L8064" s="40"/>
      <c r="M8064" s="40"/>
    </row>
    <row r="8065" spans="1:13" ht="15.75" customHeight="1" x14ac:dyDescent="0.15">
      <c r="A8065" s="45"/>
      <c r="B8065" s="35"/>
      <c r="C8065" s="40"/>
      <c r="D8065" s="192" t="s">
        <v>16724</v>
      </c>
      <c r="E8065" s="193" t="s">
        <v>16725</v>
      </c>
      <c r="F8065" s="40"/>
      <c r="G8065" s="40"/>
      <c r="H8065" s="40"/>
      <c r="I8065" s="40"/>
      <c r="J8065" s="40"/>
      <c r="K8065" s="40"/>
      <c r="L8065" s="40"/>
      <c r="M8065" s="40"/>
    </row>
    <row r="8066" spans="1:13" ht="15.75" customHeight="1" x14ac:dyDescent="0.15">
      <c r="A8066" s="45"/>
      <c r="B8066" s="35"/>
      <c r="C8066" s="40"/>
      <c r="D8066" s="192" t="s">
        <v>16726</v>
      </c>
      <c r="E8066" s="193" t="s">
        <v>16727</v>
      </c>
      <c r="F8066" s="40"/>
      <c r="G8066" s="40"/>
      <c r="H8066" s="40"/>
      <c r="I8066" s="40"/>
      <c r="J8066" s="40"/>
      <c r="K8066" s="40"/>
      <c r="L8066" s="40"/>
      <c r="M8066" s="40"/>
    </row>
    <row r="8067" spans="1:13" ht="15.75" customHeight="1" x14ac:dyDescent="0.15">
      <c r="A8067" s="45"/>
      <c r="B8067" s="35"/>
      <c r="C8067" s="40"/>
      <c r="D8067" s="192" t="s">
        <v>16728</v>
      </c>
      <c r="E8067" s="193" t="s">
        <v>16729</v>
      </c>
      <c r="F8067" s="40"/>
      <c r="G8067" s="40"/>
      <c r="H8067" s="40"/>
      <c r="I8067" s="40"/>
      <c r="J8067" s="40"/>
      <c r="K8067" s="40"/>
      <c r="L8067" s="40"/>
      <c r="M8067" s="40"/>
    </row>
    <row r="8068" spans="1:13" ht="15.75" customHeight="1" x14ac:dyDescent="0.15">
      <c r="A8068" s="45"/>
      <c r="B8068" s="35"/>
      <c r="C8068" s="40"/>
      <c r="D8068" s="192" t="s">
        <v>16730</v>
      </c>
      <c r="E8068" s="193" t="s">
        <v>16731</v>
      </c>
      <c r="F8068" s="40"/>
      <c r="G8068" s="40"/>
      <c r="H8068" s="40"/>
      <c r="I8068" s="40"/>
      <c r="J8068" s="40"/>
      <c r="K8068" s="40"/>
      <c r="L8068" s="40"/>
      <c r="M8068" s="40"/>
    </row>
    <row r="8069" spans="1:13" ht="15.75" customHeight="1" x14ac:dyDescent="0.15">
      <c r="A8069" s="45"/>
      <c r="B8069" s="35"/>
      <c r="C8069" s="40"/>
      <c r="D8069" s="192" t="s">
        <v>16732</v>
      </c>
      <c r="E8069" s="193" t="s">
        <v>16733</v>
      </c>
      <c r="F8069" s="40"/>
      <c r="G8069" s="40"/>
      <c r="H8069" s="40"/>
      <c r="I8069" s="40"/>
      <c r="J8069" s="40"/>
      <c r="K8069" s="40"/>
      <c r="L8069" s="40"/>
      <c r="M8069" s="40"/>
    </row>
    <row r="8070" spans="1:13" ht="15.75" customHeight="1" x14ac:dyDescent="0.15">
      <c r="A8070" s="45"/>
      <c r="B8070" s="35"/>
      <c r="C8070" s="40"/>
      <c r="D8070" s="192" t="s">
        <v>16734</v>
      </c>
      <c r="E8070" s="193" t="s">
        <v>16735</v>
      </c>
      <c r="F8070" s="40"/>
      <c r="G8070" s="40"/>
      <c r="H8070" s="40"/>
      <c r="I8070" s="40"/>
      <c r="J8070" s="40"/>
      <c r="K8070" s="40"/>
      <c r="L8070" s="40"/>
      <c r="M8070" s="40"/>
    </row>
    <row r="8071" spans="1:13" ht="15.75" customHeight="1" x14ac:dyDescent="0.15">
      <c r="A8071" s="45"/>
      <c r="B8071" s="35"/>
      <c r="C8071" s="40"/>
      <c r="D8071" s="192" t="s">
        <v>16736</v>
      </c>
      <c r="E8071" s="193" t="s">
        <v>16737</v>
      </c>
      <c r="F8071" s="40"/>
      <c r="G8071" s="40"/>
      <c r="H8071" s="40"/>
      <c r="I8071" s="40"/>
      <c r="J8071" s="40"/>
      <c r="K8071" s="40"/>
      <c r="L8071" s="40"/>
      <c r="M8071" s="40"/>
    </row>
    <row r="8072" spans="1:13" ht="15.75" customHeight="1" x14ac:dyDescent="0.15">
      <c r="A8072" s="45"/>
      <c r="B8072" s="35"/>
      <c r="C8072" s="40"/>
      <c r="D8072" s="192" t="s">
        <v>16738</v>
      </c>
      <c r="E8072" s="193" t="s">
        <v>16739</v>
      </c>
      <c r="F8072" s="40"/>
      <c r="G8072" s="40"/>
      <c r="H8072" s="40"/>
      <c r="I8072" s="40"/>
      <c r="J8072" s="40"/>
      <c r="K8072" s="40"/>
      <c r="L8072" s="40"/>
      <c r="M8072" s="40"/>
    </row>
    <row r="8073" spans="1:13" ht="15.75" customHeight="1" x14ac:dyDescent="0.15">
      <c r="A8073" s="45"/>
      <c r="B8073" s="35"/>
      <c r="C8073" s="40"/>
      <c r="D8073" s="192" t="s">
        <v>9518</v>
      </c>
      <c r="E8073" s="193" t="s">
        <v>16740</v>
      </c>
      <c r="F8073" s="40"/>
      <c r="G8073" s="40"/>
      <c r="H8073" s="40"/>
      <c r="I8073" s="40"/>
      <c r="J8073" s="40"/>
      <c r="K8073" s="40"/>
      <c r="L8073" s="40"/>
      <c r="M8073" s="40"/>
    </row>
    <row r="8074" spans="1:13" ht="15.75" customHeight="1" x14ac:dyDescent="0.15">
      <c r="A8074" s="45"/>
      <c r="B8074" s="35"/>
      <c r="C8074" s="40"/>
      <c r="D8074" s="192" t="s">
        <v>16741</v>
      </c>
      <c r="E8074" s="193" t="s">
        <v>16742</v>
      </c>
      <c r="F8074" s="40"/>
      <c r="G8074" s="40"/>
      <c r="H8074" s="40"/>
      <c r="I8074" s="40"/>
      <c r="J8074" s="40"/>
      <c r="K8074" s="40"/>
      <c r="L8074" s="40"/>
      <c r="M8074" s="40"/>
    </row>
    <row r="8075" spans="1:13" ht="15.75" customHeight="1" x14ac:dyDescent="0.15">
      <c r="A8075" s="45"/>
      <c r="B8075" s="35"/>
      <c r="C8075" s="40"/>
      <c r="D8075" s="192" t="s">
        <v>16743</v>
      </c>
      <c r="E8075" s="193" t="s">
        <v>16744</v>
      </c>
      <c r="F8075" s="40"/>
      <c r="G8075" s="40"/>
      <c r="H8075" s="40"/>
      <c r="I8075" s="40"/>
      <c r="J8075" s="40"/>
      <c r="K8075" s="40"/>
      <c r="L8075" s="40"/>
      <c r="M8075" s="40"/>
    </row>
    <row r="8076" spans="1:13" ht="15.75" customHeight="1" x14ac:dyDescent="0.15">
      <c r="A8076" s="45"/>
      <c r="B8076" s="35"/>
      <c r="C8076" s="40"/>
      <c r="D8076" s="192" t="s">
        <v>16745</v>
      </c>
      <c r="E8076" s="193" t="s">
        <v>16746</v>
      </c>
      <c r="F8076" s="40"/>
      <c r="G8076" s="40"/>
      <c r="H8076" s="40"/>
      <c r="I8076" s="40"/>
      <c r="J8076" s="40"/>
      <c r="K8076" s="40"/>
      <c r="L8076" s="40"/>
      <c r="M8076" s="40"/>
    </row>
    <row r="8077" spans="1:13" ht="15.75" customHeight="1" x14ac:dyDescent="0.15">
      <c r="A8077" s="45"/>
      <c r="B8077" s="35"/>
      <c r="C8077" s="40"/>
      <c r="D8077" s="192" t="s">
        <v>16747</v>
      </c>
      <c r="E8077" s="193" t="s">
        <v>16748</v>
      </c>
      <c r="F8077" s="40"/>
      <c r="G8077" s="40"/>
      <c r="H8077" s="40"/>
      <c r="I8077" s="40"/>
      <c r="J8077" s="40"/>
      <c r="K8077" s="40"/>
      <c r="L8077" s="40"/>
      <c r="M8077" s="40"/>
    </row>
    <row r="8078" spans="1:13" ht="15.75" customHeight="1" x14ac:dyDescent="0.15">
      <c r="A8078" s="45"/>
      <c r="B8078" s="35"/>
      <c r="C8078" s="40"/>
      <c r="D8078" s="192" t="s">
        <v>16749</v>
      </c>
      <c r="E8078" s="193" t="s">
        <v>16750</v>
      </c>
      <c r="F8078" s="40"/>
      <c r="G8078" s="40"/>
      <c r="H8078" s="40"/>
      <c r="I8078" s="40"/>
      <c r="J8078" s="40"/>
      <c r="K8078" s="40"/>
      <c r="L8078" s="40"/>
      <c r="M8078" s="40"/>
    </row>
    <row r="8079" spans="1:13" ht="15.75" customHeight="1" x14ac:dyDescent="0.15">
      <c r="A8079" s="45"/>
      <c r="B8079" s="35"/>
      <c r="C8079" s="40"/>
      <c r="D8079" s="192" t="s">
        <v>16751</v>
      </c>
      <c r="E8079" s="193" t="s">
        <v>16752</v>
      </c>
      <c r="F8079" s="40"/>
      <c r="G8079" s="40"/>
      <c r="H8079" s="40"/>
      <c r="I8079" s="40"/>
      <c r="J8079" s="40"/>
      <c r="K8079" s="40"/>
      <c r="L8079" s="40"/>
      <c r="M8079" s="40"/>
    </row>
    <row r="8080" spans="1:13" ht="15.75" customHeight="1" x14ac:dyDescent="0.15">
      <c r="A8080" s="45"/>
      <c r="B8080" s="35"/>
      <c r="C8080" s="40"/>
      <c r="D8080" s="192" t="s">
        <v>16753</v>
      </c>
      <c r="E8080" s="193" t="s">
        <v>16754</v>
      </c>
      <c r="F8080" s="40"/>
      <c r="G8080" s="40"/>
      <c r="H8080" s="40"/>
      <c r="I8080" s="40"/>
      <c r="J8080" s="40"/>
      <c r="K8080" s="40"/>
      <c r="L8080" s="40"/>
      <c r="M8080" s="40"/>
    </row>
    <row r="8081" spans="1:13" ht="15.75" customHeight="1" x14ac:dyDescent="0.15">
      <c r="A8081" s="45"/>
      <c r="B8081" s="35"/>
      <c r="C8081" s="40"/>
      <c r="D8081" s="192" t="s">
        <v>16755</v>
      </c>
      <c r="E8081" s="193" t="s">
        <v>16756</v>
      </c>
      <c r="F8081" s="40"/>
      <c r="G8081" s="40"/>
      <c r="H8081" s="40"/>
      <c r="I8081" s="40"/>
      <c r="J8081" s="40"/>
      <c r="K8081" s="40"/>
      <c r="L8081" s="40"/>
      <c r="M8081" s="40"/>
    </row>
    <row r="8082" spans="1:13" ht="15.75" customHeight="1" x14ac:dyDescent="0.15">
      <c r="A8082" s="45"/>
      <c r="B8082" s="35"/>
      <c r="C8082" s="40"/>
      <c r="D8082" s="192" t="s">
        <v>16757</v>
      </c>
      <c r="E8082" s="193" t="s">
        <v>16758</v>
      </c>
      <c r="F8082" s="40"/>
      <c r="G8082" s="40"/>
      <c r="H8082" s="40"/>
      <c r="I8082" s="40"/>
      <c r="J8082" s="40"/>
      <c r="K8082" s="40"/>
      <c r="L8082" s="40"/>
      <c r="M8082" s="40"/>
    </row>
    <row r="8083" spans="1:13" ht="15.75" customHeight="1" x14ac:dyDescent="0.15">
      <c r="A8083" s="45"/>
      <c r="B8083" s="35"/>
      <c r="C8083" s="40"/>
      <c r="D8083" s="192" t="s">
        <v>16759</v>
      </c>
      <c r="E8083" s="193" t="s">
        <v>16760</v>
      </c>
      <c r="F8083" s="40"/>
      <c r="G8083" s="40"/>
      <c r="H8083" s="40"/>
      <c r="I8083" s="40"/>
      <c r="J8083" s="40"/>
      <c r="K8083" s="40"/>
      <c r="L8083" s="40"/>
      <c r="M8083" s="40"/>
    </row>
    <row r="8084" spans="1:13" ht="15.75" customHeight="1" x14ac:dyDescent="0.15">
      <c r="A8084" s="45"/>
      <c r="B8084" s="35"/>
      <c r="C8084" s="40"/>
      <c r="D8084" s="192" t="s">
        <v>16761</v>
      </c>
      <c r="E8084" s="193" t="s">
        <v>16762</v>
      </c>
      <c r="F8084" s="40"/>
      <c r="G8084" s="40"/>
      <c r="H8084" s="40"/>
      <c r="I8084" s="40"/>
      <c r="J8084" s="40"/>
      <c r="K8084" s="40"/>
      <c r="L8084" s="40"/>
      <c r="M8084" s="40"/>
    </row>
    <row r="8085" spans="1:13" ht="15.75" customHeight="1" x14ac:dyDescent="0.15">
      <c r="A8085" s="45"/>
      <c r="B8085" s="35"/>
      <c r="C8085" s="40"/>
      <c r="D8085" s="192" t="s">
        <v>16763</v>
      </c>
      <c r="E8085" s="193" t="s">
        <v>16764</v>
      </c>
      <c r="F8085" s="40"/>
      <c r="G8085" s="40"/>
      <c r="H8085" s="40"/>
      <c r="I8085" s="40"/>
      <c r="J8085" s="40"/>
      <c r="K8085" s="40"/>
      <c r="L8085" s="40"/>
      <c r="M8085" s="40"/>
    </row>
    <row r="8086" spans="1:13" ht="15.75" customHeight="1" x14ac:dyDescent="0.15">
      <c r="A8086" s="45"/>
      <c r="B8086" s="35"/>
      <c r="C8086" s="40"/>
      <c r="D8086" s="192" t="s">
        <v>16765</v>
      </c>
      <c r="E8086" s="193" t="s">
        <v>16766</v>
      </c>
      <c r="F8086" s="40"/>
      <c r="G8086" s="40"/>
      <c r="H8086" s="40"/>
      <c r="I8086" s="40"/>
      <c r="J8086" s="40"/>
      <c r="K8086" s="40"/>
      <c r="L8086" s="40"/>
      <c r="M8086" s="40"/>
    </row>
    <row r="8087" spans="1:13" ht="15.75" customHeight="1" x14ac:dyDescent="0.15">
      <c r="A8087" s="45"/>
      <c r="B8087" s="35"/>
      <c r="C8087" s="40"/>
      <c r="D8087" s="192" t="s">
        <v>16767</v>
      </c>
      <c r="E8087" s="193" t="s">
        <v>16768</v>
      </c>
      <c r="F8087" s="40"/>
      <c r="G8087" s="40"/>
      <c r="H8087" s="40"/>
      <c r="I8087" s="40"/>
      <c r="J8087" s="40"/>
      <c r="K8087" s="40"/>
      <c r="L8087" s="40"/>
      <c r="M8087" s="40"/>
    </row>
    <row r="8088" spans="1:13" ht="15.75" customHeight="1" x14ac:dyDescent="0.15">
      <c r="A8088" s="45"/>
      <c r="B8088" s="35"/>
      <c r="C8088" s="40"/>
      <c r="D8088" s="192" t="s">
        <v>16769</v>
      </c>
      <c r="E8088" s="193" t="s">
        <v>16770</v>
      </c>
      <c r="F8088" s="40"/>
      <c r="G8088" s="40"/>
      <c r="H8088" s="40"/>
      <c r="I8088" s="40"/>
      <c r="J8088" s="40"/>
      <c r="K8088" s="40"/>
      <c r="L8088" s="40"/>
      <c r="M8088" s="40"/>
    </row>
    <row r="8089" spans="1:13" ht="15.75" customHeight="1" x14ac:dyDescent="0.15">
      <c r="A8089" s="45"/>
      <c r="B8089" s="35"/>
      <c r="C8089" s="40"/>
      <c r="D8089" s="192" t="s">
        <v>16771</v>
      </c>
      <c r="E8089" s="193" t="s">
        <v>16772</v>
      </c>
      <c r="F8089" s="40"/>
      <c r="G8089" s="40"/>
      <c r="H8089" s="40"/>
      <c r="I8089" s="40"/>
      <c r="J8089" s="40"/>
      <c r="K8089" s="40"/>
      <c r="L8089" s="40"/>
      <c r="M8089" s="40"/>
    </row>
    <row r="8090" spans="1:13" ht="15.75" customHeight="1" x14ac:dyDescent="0.15">
      <c r="A8090" s="45"/>
      <c r="B8090" s="35"/>
      <c r="C8090" s="40"/>
      <c r="D8090" s="192" t="s">
        <v>16773</v>
      </c>
      <c r="E8090" s="193" t="s">
        <v>16774</v>
      </c>
      <c r="F8090" s="40"/>
      <c r="G8090" s="40"/>
      <c r="H8090" s="40"/>
      <c r="I8090" s="40"/>
      <c r="J8090" s="40"/>
      <c r="K8090" s="40"/>
      <c r="L8090" s="40"/>
      <c r="M8090" s="40"/>
    </row>
    <row r="8091" spans="1:13" ht="15.75" customHeight="1" x14ac:dyDescent="0.15">
      <c r="A8091" s="45"/>
      <c r="B8091" s="35"/>
      <c r="C8091" s="40"/>
      <c r="D8091" s="192" t="s">
        <v>16775</v>
      </c>
      <c r="E8091" s="193" t="s">
        <v>16776</v>
      </c>
      <c r="F8091" s="40"/>
      <c r="G8091" s="40"/>
      <c r="H8091" s="40"/>
      <c r="I8091" s="40"/>
      <c r="J8091" s="40"/>
      <c r="K8091" s="40"/>
      <c r="L8091" s="40"/>
      <c r="M8091" s="40"/>
    </row>
    <row r="8092" spans="1:13" ht="15.75" customHeight="1" x14ac:dyDescent="0.15">
      <c r="A8092" s="45"/>
      <c r="B8092" s="35"/>
      <c r="C8092" s="40"/>
      <c r="D8092" s="192" t="s">
        <v>16777</v>
      </c>
      <c r="E8092" s="193" t="s">
        <v>16778</v>
      </c>
      <c r="F8092" s="40"/>
      <c r="G8092" s="40"/>
      <c r="H8092" s="40"/>
      <c r="I8092" s="40"/>
      <c r="J8092" s="40"/>
      <c r="K8092" s="40"/>
      <c r="L8092" s="40"/>
      <c r="M8092" s="40"/>
    </row>
    <row r="8093" spans="1:13" ht="15.75" customHeight="1" x14ac:dyDescent="0.15">
      <c r="A8093" s="45"/>
      <c r="B8093" s="35"/>
      <c r="C8093" s="40"/>
      <c r="D8093" s="192" t="s">
        <v>16779</v>
      </c>
      <c r="E8093" s="193" t="s">
        <v>16780</v>
      </c>
      <c r="F8093" s="40"/>
      <c r="G8093" s="40"/>
      <c r="H8093" s="40"/>
      <c r="I8093" s="40"/>
      <c r="J8093" s="40"/>
      <c r="K8093" s="40"/>
      <c r="L8093" s="40"/>
      <c r="M8093" s="40"/>
    </row>
    <row r="8094" spans="1:13" ht="15.75" customHeight="1" x14ac:dyDescent="0.15">
      <c r="A8094" s="45"/>
      <c r="B8094" s="35"/>
      <c r="C8094" s="40"/>
      <c r="D8094" s="192" t="s">
        <v>16781</v>
      </c>
      <c r="E8094" s="193" t="s">
        <v>16782</v>
      </c>
      <c r="F8094" s="40"/>
      <c r="G8094" s="40"/>
      <c r="H8094" s="40"/>
      <c r="I8094" s="40"/>
      <c r="J8094" s="40"/>
      <c r="K8094" s="40"/>
      <c r="L8094" s="40"/>
      <c r="M8094" s="40"/>
    </row>
    <row r="8095" spans="1:13" ht="15.75" customHeight="1" x14ac:dyDescent="0.15">
      <c r="A8095" s="45"/>
      <c r="B8095" s="35"/>
      <c r="C8095" s="40"/>
      <c r="D8095" s="192" t="s">
        <v>16783</v>
      </c>
      <c r="E8095" s="193" t="s">
        <v>16784</v>
      </c>
      <c r="F8095" s="40"/>
      <c r="G8095" s="40"/>
      <c r="H8095" s="40"/>
      <c r="I8095" s="40"/>
      <c r="J8095" s="40"/>
      <c r="K8095" s="40"/>
      <c r="L8095" s="40"/>
      <c r="M8095" s="40"/>
    </row>
    <row r="8096" spans="1:13" ht="15.75" customHeight="1" x14ac:dyDescent="0.15">
      <c r="A8096" s="45"/>
      <c r="B8096" s="35"/>
      <c r="C8096" s="40"/>
      <c r="D8096" s="192" t="s">
        <v>16785</v>
      </c>
      <c r="E8096" s="193" t="s">
        <v>16786</v>
      </c>
      <c r="F8096" s="40"/>
      <c r="G8096" s="40"/>
      <c r="H8096" s="40"/>
      <c r="I8096" s="40"/>
      <c r="J8096" s="40"/>
      <c r="K8096" s="40"/>
      <c r="L8096" s="40"/>
      <c r="M8096" s="40"/>
    </row>
    <row r="8097" spans="1:13" ht="15.75" customHeight="1" x14ac:dyDescent="0.15">
      <c r="A8097" s="45"/>
      <c r="B8097" s="35"/>
      <c r="C8097" s="40"/>
      <c r="D8097" s="192" t="s">
        <v>16787</v>
      </c>
      <c r="E8097" s="193" t="s">
        <v>16788</v>
      </c>
      <c r="F8097" s="40"/>
      <c r="G8097" s="40"/>
      <c r="H8097" s="40"/>
      <c r="I8097" s="40"/>
      <c r="J8097" s="40"/>
      <c r="K8097" s="40"/>
      <c r="L8097" s="40"/>
      <c r="M8097" s="40"/>
    </row>
    <row r="8098" spans="1:13" ht="15.75" customHeight="1" x14ac:dyDescent="0.15">
      <c r="A8098" s="45"/>
      <c r="B8098" s="35"/>
      <c r="C8098" s="40"/>
      <c r="D8098" s="192" t="s">
        <v>16789</v>
      </c>
      <c r="E8098" s="193" t="s">
        <v>16790</v>
      </c>
      <c r="F8098" s="40"/>
      <c r="G8098" s="40"/>
      <c r="H8098" s="40"/>
      <c r="I8098" s="40"/>
      <c r="J8098" s="40"/>
      <c r="K8098" s="40"/>
      <c r="L8098" s="40"/>
      <c r="M8098" s="40"/>
    </row>
    <row r="8099" spans="1:13" ht="15.75" customHeight="1" x14ac:dyDescent="0.15">
      <c r="A8099" s="45"/>
      <c r="B8099" s="35"/>
      <c r="C8099" s="40"/>
      <c r="D8099" s="192" t="s">
        <v>16791</v>
      </c>
      <c r="E8099" s="193" t="s">
        <v>16792</v>
      </c>
      <c r="F8099" s="40"/>
      <c r="G8099" s="40"/>
      <c r="H8099" s="40"/>
      <c r="I8099" s="40"/>
      <c r="J8099" s="40"/>
      <c r="K8099" s="40"/>
      <c r="L8099" s="40"/>
      <c r="M8099" s="40"/>
    </row>
    <row r="8100" spans="1:13" ht="15.75" customHeight="1" x14ac:dyDescent="0.15">
      <c r="A8100" s="45"/>
      <c r="B8100" s="35"/>
      <c r="C8100" s="40"/>
      <c r="D8100" s="192" t="s">
        <v>16793</v>
      </c>
      <c r="E8100" s="193" t="s">
        <v>16794</v>
      </c>
      <c r="F8100" s="40"/>
      <c r="G8100" s="40"/>
      <c r="H8100" s="40"/>
      <c r="I8100" s="40"/>
      <c r="J8100" s="40"/>
      <c r="K8100" s="40"/>
      <c r="L8100" s="40"/>
      <c r="M8100" s="40"/>
    </row>
    <row r="8101" spans="1:13" ht="15.75" customHeight="1" x14ac:dyDescent="0.15">
      <c r="A8101" s="45"/>
      <c r="B8101" s="35"/>
      <c r="C8101" s="40"/>
      <c r="D8101" s="192" t="s">
        <v>16795</v>
      </c>
      <c r="E8101" s="193" t="s">
        <v>16796</v>
      </c>
      <c r="F8101" s="40"/>
      <c r="G8101" s="40"/>
      <c r="H8101" s="40"/>
      <c r="I8101" s="40"/>
      <c r="J8101" s="40"/>
      <c r="K8101" s="40"/>
      <c r="L8101" s="40"/>
      <c r="M8101" s="40"/>
    </row>
    <row r="8102" spans="1:13" ht="15.75" customHeight="1" x14ac:dyDescent="0.15">
      <c r="A8102" s="45"/>
      <c r="B8102" s="35"/>
      <c r="C8102" s="40"/>
      <c r="D8102" s="192" t="s">
        <v>16797</v>
      </c>
      <c r="E8102" s="193" t="s">
        <v>16798</v>
      </c>
      <c r="F8102" s="40"/>
      <c r="G8102" s="40"/>
      <c r="H8102" s="40"/>
      <c r="I8102" s="40"/>
      <c r="J8102" s="40"/>
      <c r="K8102" s="40"/>
      <c r="L8102" s="40"/>
      <c r="M8102" s="40"/>
    </row>
    <row r="8103" spans="1:13" ht="15.75" customHeight="1" x14ac:dyDescent="0.15">
      <c r="A8103" s="45"/>
      <c r="B8103" s="35"/>
      <c r="C8103" s="40"/>
      <c r="D8103" s="192" t="s">
        <v>16799</v>
      </c>
      <c r="E8103" s="193" t="s">
        <v>16800</v>
      </c>
      <c r="F8103" s="40"/>
      <c r="G8103" s="40"/>
      <c r="H8103" s="40"/>
      <c r="I8103" s="40"/>
      <c r="J8103" s="40"/>
      <c r="K8103" s="40"/>
      <c r="L8103" s="40"/>
      <c r="M8103" s="40"/>
    </row>
    <row r="8104" spans="1:13" ht="15.75" customHeight="1" x14ac:dyDescent="0.15">
      <c r="A8104" s="45"/>
      <c r="B8104" s="35"/>
      <c r="C8104" s="40"/>
      <c r="D8104" s="192" t="s">
        <v>16801</v>
      </c>
      <c r="E8104" s="193" t="s">
        <v>16802</v>
      </c>
      <c r="F8104" s="40"/>
      <c r="G8104" s="40"/>
      <c r="H8104" s="40"/>
      <c r="I8104" s="40"/>
      <c r="J8104" s="40"/>
      <c r="K8104" s="40"/>
      <c r="L8104" s="40"/>
      <c r="M8104" s="40"/>
    </row>
    <row r="8105" spans="1:13" ht="15.75" customHeight="1" x14ac:dyDescent="0.15">
      <c r="A8105" s="45"/>
      <c r="B8105" s="35"/>
      <c r="C8105" s="40"/>
      <c r="D8105" s="192" t="s">
        <v>16803</v>
      </c>
      <c r="E8105" s="193" t="s">
        <v>16804</v>
      </c>
      <c r="F8105" s="40"/>
      <c r="G8105" s="40"/>
      <c r="H8105" s="40"/>
      <c r="I8105" s="40"/>
      <c r="J8105" s="40"/>
      <c r="K8105" s="40"/>
      <c r="L8105" s="40"/>
      <c r="M8105" s="40"/>
    </row>
    <row r="8106" spans="1:13" ht="15.75" customHeight="1" x14ac:dyDescent="0.15">
      <c r="A8106" s="45"/>
      <c r="B8106" s="35"/>
      <c r="C8106" s="40"/>
      <c r="D8106" s="192" t="s">
        <v>16805</v>
      </c>
      <c r="E8106" s="193" t="s">
        <v>16806</v>
      </c>
      <c r="F8106" s="40"/>
      <c r="G8106" s="40"/>
      <c r="H8106" s="40"/>
      <c r="I8106" s="40"/>
      <c r="J8106" s="40"/>
      <c r="K8106" s="40"/>
      <c r="L8106" s="40"/>
      <c r="M8106" s="40"/>
    </row>
    <row r="8107" spans="1:13" ht="15.75" customHeight="1" x14ac:dyDescent="0.15">
      <c r="A8107" s="45"/>
      <c r="B8107" s="35"/>
      <c r="C8107" s="40"/>
      <c r="D8107" s="192" t="s">
        <v>16807</v>
      </c>
      <c r="E8107" s="193" t="s">
        <v>16808</v>
      </c>
      <c r="F8107" s="40"/>
      <c r="G8107" s="40"/>
      <c r="H8107" s="40"/>
      <c r="I8107" s="40"/>
      <c r="J8107" s="40"/>
      <c r="K8107" s="40"/>
      <c r="L8107" s="40"/>
      <c r="M8107" s="40"/>
    </row>
    <row r="8108" spans="1:13" ht="15.75" customHeight="1" x14ac:dyDescent="0.15">
      <c r="A8108" s="45"/>
      <c r="B8108" s="35"/>
      <c r="C8108" s="40"/>
      <c r="D8108" s="192" t="s">
        <v>16809</v>
      </c>
      <c r="E8108" s="193" t="s">
        <v>16810</v>
      </c>
      <c r="F8108" s="40"/>
      <c r="G8108" s="40"/>
      <c r="H8108" s="40"/>
      <c r="I8108" s="40"/>
      <c r="J8108" s="40"/>
      <c r="K8108" s="40"/>
      <c r="L8108" s="40"/>
      <c r="M8108" s="40"/>
    </row>
    <row r="8109" spans="1:13" ht="15.75" customHeight="1" x14ac:dyDescent="0.15">
      <c r="A8109" s="45"/>
      <c r="B8109" s="35"/>
      <c r="C8109" s="40"/>
      <c r="D8109" s="192" t="s">
        <v>16811</v>
      </c>
      <c r="E8109" s="193" t="s">
        <v>16812</v>
      </c>
      <c r="F8109" s="40"/>
      <c r="G8109" s="40"/>
      <c r="H8109" s="40"/>
      <c r="I8109" s="40"/>
      <c r="J8109" s="40"/>
      <c r="K8109" s="40"/>
      <c r="L8109" s="40"/>
      <c r="M8109" s="40"/>
    </row>
    <row r="8110" spans="1:13" ht="15.75" customHeight="1" x14ac:dyDescent="0.15">
      <c r="A8110" s="45"/>
      <c r="B8110" s="35"/>
      <c r="C8110" s="40"/>
      <c r="D8110" s="192" t="s">
        <v>16813</v>
      </c>
      <c r="E8110" s="193" t="s">
        <v>16814</v>
      </c>
      <c r="F8110" s="40"/>
      <c r="G8110" s="40"/>
      <c r="H8110" s="40"/>
      <c r="I8110" s="40"/>
      <c r="J8110" s="40"/>
      <c r="K8110" s="40"/>
      <c r="L8110" s="40"/>
      <c r="M8110" s="40"/>
    </row>
    <row r="8111" spans="1:13" ht="15.75" customHeight="1" x14ac:dyDescent="0.15">
      <c r="A8111" s="45"/>
      <c r="B8111" s="35"/>
      <c r="C8111" s="40"/>
      <c r="D8111" s="192" t="s">
        <v>16815</v>
      </c>
      <c r="E8111" s="193" t="s">
        <v>16816</v>
      </c>
      <c r="F8111" s="40"/>
      <c r="G8111" s="40"/>
      <c r="H8111" s="40"/>
      <c r="I8111" s="40"/>
      <c r="J8111" s="40"/>
      <c r="K8111" s="40"/>
      <c r="L8111" s="40"/>
      <c r="M8111" s="40"/>
    </row>
    <row r="8112" spans="1:13" ht="15.75" customHeight="1" x14ac:dyDescent="0.15">
      <c r="A8112" s="45"/>
      <c r="B8112" s="35"/>
      <c r="C8112" s="40"/>
      <c r="D8112" s="192" t="s">
        <v>16817</v>
      </c>
      <c r="E8112" s="193" t="s">
        <v>16818</v>
      </c>
      <c r="F8112" s="40"/>
      <c r="G8112" s="40"/>
      <c r="H8112" s="40"/>
      <c r="I8112" s="40"/>
      <c r="J8112" s="40"/>
      <c r="K8112" s="40"/>
      <c r="L8112" s="40"/>
      <c r="M8112" s="40"/>
    </row>
    <row r="8113" spans="1:13" ht="15.75" customHeight="1" x14ac:dyDescent="0.15">
      <c r="A8113" s="45"/>
      <c r="B8113" s="35"/>
      <c r="C8113" s="40"/>
      <c r="D8113" s="192" t="s">
        <v>16819</v>
      </c>
      <c r="E8113" s="193" t="s">
        <v>16820</v>
      </c>
      <c r="F8113" s="40"/>
      <c r="G8113" s="40"/>
      <c r="H8113" s="40"/>
      <c r="I8113" s="40"/>
      <c r="J8113" s="40"/>
      <c r="K8113" s="40"/>
      <c r="L8113" s="40"/>
      <c r="M8113" s="40"/>
    </row>
    <row r="8114" spans="1:13" ht="15.75" customHeight="1" x14ac:dyDescent="0.15">
      <c r="A8114" s="45"/>
      <c r="B8114" s="35"/>
      <c r="C8114" s="40"/>
      <c r="D8114" s="192" t="s">
        <v>16821</v>
      </c>
      <c r="E8114" s="193" t="s">
        <v>16822</v>
      </c>
      <c r="F8114" s="40"/>
      <c r="G8114" s="40"/>
      <c r="H8114" s="40"/>
      <c r="I8114" s="40"/>
      <c r="J8114" s="40"/>
      <c r="K8114" s="40"/>
      <c r="L8114" s="40"/>
      <c r="M8114" s="40"/>
    </row>
    <row r="8115" spans="1:13" ht="15.75" customHeight="1" x14ac:dyDescent="0.15">
      <c r="A8115" s="45"/>
      <c r="B8115" s="35"/>
      <c r="C8115" s="40"/>
      <c r="D8115" s="192" t="s">
        <v>16823</v>
      </c>
      <c r="E8115" s="193" t="s">
        <v>16824</v>
      </c>
      <c r="F8115" s="40"/>
      <c r="G8115" s="40"/>
      <c r="H8115" s="40"/>
      <c r="I8115" s="40"/>
      <c r="J8115" s="40"/>
      <c r="K8115" s="40"/>
      <c r="L8115" s="40"/>
      <c r="M8115" s="40"/>
    </row>
    <row r="8116" spans="1:13" ht="15.75" customHeight="1" x14ac:dyDescent="0.15">
      <c r="A8116" s="45"/>
      <c r="B8116" s="35"/>
      <c r="C8116" s="40"/>
      <c r="D8116" s="192" t="s">
        <v>16825</v>
      </c>
      <c r="E8116" s="193" t="s">
        <v>16826</v>
      </c>
      <c r="F8116" s="40"/>
      <c r="G8116" s="40"/>
      <c r="H8116" s="40"/>
      <c r="I8116" s="40"/>
      <c r="J8116" s="40"/>
      <c r="K8116" s="40"/>
      <c r="L8116" s="40"/>
      <c r="M8116" s="40"/>
    </row>
    <row r="8117" spans="1:13" ht="15.75" customHeight="1" x14ac:dyDescent="0.15">
      <c r="A8117" s="45"/>
      <c r="B8117" s="35"/>
      <c r="C8117" s="40"/>
      <c r="D8117" s="192" t="s">
        <v>16827</v>
      </c>
      <c r="E8117" s="193" t="s">
        <v>16828</v>
      </c>
      <c r="F8117" s="40"/>
      <c r="G8117" s="40"/>
      <c r="H8117" s="40"/>
      <c r="I8117" s="40"/>
      <c r="J8117" s="40"/>
      <c r="K8117" s="40"/>
      <c r="L8117" s="40"/>
      <c r="M8117" s="40"/>
    </row>
    <row r="8118" spans="1:13" ht="15.75" customHeight="1" x14ac:dyDescent="0.15">
      <c r="A8118" s="45"/>
      <c r="B8118" s="35"/>
      <c r="C8118" s="40"/>
      <c r="D8118" s="192" t="s">
        <v>16829</v>
      </c>
      <c r="E8118" s="193" t="s">
        <v>16830</v>
      </c>
      <c r="F8118" s="40"/>
      <c r="G8118" s="40"/>
      <c r="H8118" s="40"/>
      <c r="I8118" s="40"/>
      <c r="J8118" s="40"/>
      <c r="K8118" s="40"/>
      <c r="L8118" s="40"/>
      <c r="M8118" s="40"/>
    </row>
    <row r="8119" spans="1:13" ht="15.75" customHeight="1" x14ac:dyDescent="0.15">
      <c r="A8119" s="45"/>
      <c r="B8119" s="35"/>
      <c r="C8119" s="40"/>
      <c r="D8119" s="192" t="s">
        <v>16831</v>
      </c>
      <c r="E8119" s="193" t="s">
        <v>16832</v>
      </c>
      <c r="F8119" s="40"/>
      <c r="G8119" s="40"/>
      <c r="H8119" s="40"/>
      <c r="I8119" s="40"/>
      <c r="J8119" s="40"/>
      <c r="K8119" s="40"/>
      <c r="L8119" s="40"/>
      <c r="M8119" s="40"/>
    </row>
    <row r="8120" spans="1:13" ht="15.75" customHeight="1" x14ac:dyDescent="0.15">
      <c r="A8120" s="45"/>
      <c r="B8120" s="35"/>
      <c r="C8120" s="40"/>
      <c r="D8120" s="192" t="s">
        <v>16833</v>
      </c>
      <c r="E8120" s="193" t="s">
        <v>16834</v>
      </c>
      <c r="F8120" s="40"/>
      <c r="G8120" s="40"/>
      <c r="H8120" s="40"/>
      <c r="I8120" s="40"/>
      <c r="J8120" s="40"/>
      <c r="K8120" s="40"/>
      <c r="L8120" s="40"/>
      <c r="M8120" s="40"/>
    </row>
    <row r="8121" spans="1:13" ht="15.75" customHeight="1" x14ac:dyDescent="0.15">
      <c r="A8121" s="45"/>
      <c r="B8121" s="35"/>
      <c r="C8121" s="40"/>
      <c r="D8121" s="192" t="s">
        <v>16835</v>
      </c>
      <c r="E8121" s="193" t="s">
        <v>16836</v>
      </c>
      <c r="F8121" s="40"/>
      <c r="G8121" s="40"/>
      <c r="H8121" s="40"/>
      <c r="I8121" s="40"/>
      <c r="J8121" s="40"/>
      <c r="K8121" s="40"/>
      <c r="L8121" s="40"/>
      <c r="M8121" s="40"/>
    </row>
    <row r="8122" spans="1:13" ht="15.75" customHeight="1" x14ac:dyDescent="0.15">
      <c r="A8122" s="45"/>
      <c r="B8122" s="35"/>
      <c r="C8122" s="40"/>
      <c r="D8122" s="192" t="s">
        <v>16837</v>
      </c>
      <c r="E8122" s="193" t="s">
        <v>16838</v>
      </c>
      <c r="F8122" s="40"/>
      <c r="G8122" s="40"/>
      <c r="H8122" s="40"/>
      <c r="I8122" s="40"/>
      <c r="J8122" s="40"/>
      <c r="K8122" s="40"/>
      <c r="L8122" s="40"/>
      <c r="M8122" s="40"/>
    </row>
    <row r="8123" spans="1:13" ht="15.75" customHeight="1" x14ac:dyDescent="0.15">
      <c r="A8123" s="45"/>
      <c r="B8123" s="35"/>
      <c r="C8123" s="40"/>
      <c r="D8123" s="192" t="s">
        <v>16839</v>
      </c>
      <c r="E8123" s="193" t="s">
        <v>16840</v>
      </c>
      <c r="F8123" s="40"/>
      <c r="G8123" s="40"/>
      <c r="H8123" s="40"/>
      <c r="I8123" s="40"/>
      <c r="J8123" s="40"/>
      <c r="K8123" s="40"/>
      <c r="L8123" s="40"/>
      <c r="M8123" s="40"/>
    </row>
    <row r="8124" spans="1:13" ht="15.75" customHeight="1" x14ac:dyDescent="0.15">
      <c r="A8124" s="45"/>
      <c r="B8124" s="35"/>
      <c r="C8124" s="40"/>
      <c r="D8124" s="192" t="s">
        <v>16841</v>
      </c>
      <c r="E8124" s="193" t="s">
        <v>16842</v>
      </c>
      <c r="F8124" s="40"/>
      <c r="G8124" s="40"/>
      <c r="H8124" s="40"/>
      <c r="I8124" s="40"/>
      <c r="J8124" s="40"/>
      <c r="K8124" s="40"/>
      <c r="L8124" s="40"/>
      <c r="M8124" s="40"/>
    </row>
    <row r="8125" spans="1:13" ht="15.75" customHeight="1" x14ac:dyDescent="0.15">
      <c r="A8125" s="45"/>
      <c r="B8125" s="35"/>
      <c r="C8125" s="40"/>
      <c r="D8125" s="192" t="s">
        <v>16843</v>
      </c>
      <c r="E8125" s="193" t="s">
        <v>16844</v>
      </c>
      <c r="F8125" s="40"/>
      <c r="G8125" s="40"/>
      <c r="H8125" s="40"/>
      <c r="I8125" s="40"/>
      <c r="J8125" s="40"/>
      <c r="K8125" s="40"/>
      <c r="L8125" s="40"/>
      <c r="M8125" s="40"/>
    </row>
    <row r="8126" spans="1:13" ht="15.75" customHeight="1" x14ac:dyDescent="0.15">
      <c r="A8126" s="45"/>
      <c r="B8126" s="35"/>
      <c r="C8126" s="40"/>
      <c r="D8126" s="192" t="s">
        <v>16845</v>
      </c>
      <c r="E8126" s="193" t="s">
        <v>16846</v>
      </c>
      <c r="F8126" s="40"/>
      <c r="G8126" s="40"/>
      <c r="H8126" s="40"/>
      <c r="I8126" s="40"/>
      <c r="J8126" s="40"/>
      <c r="K8126" s="40"/>
      <c r="L8126" s="40"/>
      <c r="M8126" s="40"/>
    </row>
    <row r="8127" spans="1:13" ht="15.75" customHeight="1" x14ac:dyDescent="0.15">
      <c r="A8127" s="45"/>
      <c r="B8127" s="35"/>
      <c r="C8127" s="40"/>
      <c r="D8127" s="192" t="s">
        <v>16847</v>
      </c>
      <c r="E8127" s="193" t="s">
        <v>16848</v>
      </c>
      <c r="F8127" s="40"/>
      <c r="G8127" s="40"/>
      <c r="H8127" s="40"/>
      <c r="I8127" s="40"/>
      <c r="J8127" s="40"/>
      <c r="K8127" s="40"/>
      <c r="L8127" s="40"/>
      <c r="M8127" s="40"/>
    </row>
    <row r="8128" spans="1:13" ht="15.75" customHeight="1" x14ac:dyDescent="0.15">
      <c r="A8128" s="45"/>
      <c r="B8128" s="35"/>
      <c r="C8128" s="40"/>
      <c r="D8128" s="192" t="s">
        <v>16849</v>
      </c>
      <c r="E8128" s="193" t="s">
        <v>16850</v>
      </c>
      <c r="F8128" s="40"/>
      <c r="G8128" s="40"/>
      <c r="H8128" s="40"/>
      <c r="I8128" s="40"/>
      <c r="J8128" s="40"/>
      <c r="K8128" s="40"/>
      <c r="L8128" s="40"/>
      <c r="M8128" s="40"/>
    </row>
    <row r="8129" spans="1:13" ht="15.75" customHeight="1" x14ac:dyDescent="0.15">
      <c r="A8129" s="45"/>
      <c r="B8129" s="35"/>
      <c r="C8129" s="40"/>
      <c r="D8129" s="192" t="s">
        <v>16851</v>
      </c>
      <c r="E8129" s="193" t="s">
        <v>16852</v>
      </c>
      <c r="F8129" s="40"/>
      <c r="G8129" s="40"/>
      <c r="H8129" s="40"/>
      <c r="I8129" s="40"/>
      <c r="J8129" s="40"/>
      <c r="K8129" s="40"/>
      <c r="L8129" s="40"/>
      <c r="M8129" s="40"/>
    </row>
    <row r="8130" spans="1:13" ht="15.75" customHeight="1" x14ac:dyDescent="0.15">
      <c r="A8130" s="45"/>
      <c r="B8130" s="35"/>
      <c r="C8130" s="40"/>
      <c r="D8130" s="192" t="s">
        <v>16853</v>
      </c>
      <c r="E8130" s="193" t="s">
        <v>16854</v>
      </c>
      <c r="F8130" s="40"/>
      <c r="G8130" s="40"/>
      <c r="H8130" s="40"/>
      <c r="I8130" s="40"/>
      <c r="J8130" s="40"/>
      <c r="K8130" s="40"/>
      <c r="L8130" s="40"/>
      <c r="M8130" s="40"/>
    </row>
    <row r="8131" spans="1:13" ht="15.75" customHeight="1" x14ac:dyDescent="0.15">
      <c r="A8131" s="45"/>
      <c r="B8131" s="35"/>
      <c r="C8131" s="40"/>
      <c r="D8131" s="192" t="s">
        <v>16855</v>
      </c>
      <c r="E8131" s="193" t="s">
        <v>16856</v>
      </c>
      <c r="F8131" s="40"/>
      <c r="G8131" s="40"/>
      <c r="H8131" s="40"/>
      <c r="I8131" s="40"/>
      <c r="J8131" s="40"/>
      <c r="K8131" s="40"/>
      <c r="L8131" s="40"/>
      <c r="M8131" s="40"/>
    </row>
    <row r="8132" spans="1:13" ht="15.75" customHeight="1" x14ac:dyDescent="0.15">
      <c r="A8132" s="45"/>
      <c r="B8132" s="35"/>
      <c r="C8132" s="40"/>
      <c r="D8132" s="192" t="s">
        <v>16857</v>
      </c>
      <c r="E8132" s="193" t="s">
        <v>16858</v>
      </c>
      <c r="F8132" s="40"/>
      <c r="G8132" s="40"/>
      <c r="H8132" s="40"/>
      <c r="I8132" s="40"/>
      <c r="J8132" s="40"/>
      <c r="K8132" s="40"/>
      <c r="L8132" s="40"/>
      <c r="M8132" s="40"/>
    </row>
    <row r="8133" spans="1:13" ht="15.75" customHeight="1" x14ac:dyDescent="0.15">
      <c r="A8133" s="45"/>
      <c r="B8133" s="35"/>
      <c r="C8133" s="40"/>
      <c r="D8133" s="192" t="s">
        <v>16859</v>
      </c>
      <c r="E8133" s="193" t="s">
        <v>16860</v>
      </c>
      <c r="F8133" s="40"/>
      <c r="G8133" s="40"/>
      <c r="H8133" s="40"/>
      <c r="I8133" s="40"/>
      <c r="J8133" s="40"/>
      <c r="K8133" s="40"/>
      <c r="L8133" s="40"/>
      <c r="M8133" s="40"/>
    </row>
    <row r="8134" spans="1:13" ht="15.75" customHeight="1" x14ac:dyDescent="0.15">
      <c r="A8134" s="45"/>
      <c r="B8134" s="35"/>
      <c r="C8134" s="40"/>
      <c r="D8134" s="192" t="s">
        <v>16861</v>
      </c>
      <c r="E8134" s="193" t="s">
        <v>16862</v>
      </c>
      <c r="F8134" s="40"/>
      <c r="G8134" s="40"/>
      <c r="H8134" s="40"/>
      <c r="I8134" s="40"/>
      <c r="J8134" s="40"/>
      <c r="K8134" s="40"/>
      <c r="L8134" s="40"/>
      <c r="M8134" s="40"/>
    </row>
    <row r="8135" spans="1:13" ht="15.75" customHeight="1" x14ac:dyDescent="0.15">
      <c r="A8135" s="45"/>
      <c r="B8135" s="35"/>
      <c r="C8135" s="40"/>
      <c r="D8135" s="192" t="s">
        <v>16863</v>
      </c>
      <c r="E8135" s="193" t="s">
        <v>16864</v>
      </c>
      <c r="F8135" s="40"/>
      <c r="G8135" s="40"/>
      <c r="H8135" s="40"/>
      <c r="I8135" s="40"/>
      <c r="J8135" s="40"/>
      <c r="K8135" s="40"/>
      <c r="L8135" s="40"/>
      <c r="M8135" s="40"/>
    </row>
    <row r="8136" spans="1:13" ht="15.75" customHeight="1" x14ac:dyDescent="0.15">
      <c r="A8136" s="45"/>
      <c r="B8136" s="35"/>
      <c r="C8136" s="40"/>
      <c r="D8136" s="192" t="s">
        <v>16865</v>
      </c>
      <c r="E8136" s="193" t="s">
        <v>16866</v>
      </c>
      <c r="F8136" s="40"/>
      <c r="G8136" s="40"/>
      <c r="H8136" s="40"/>
      <c r="I8136" s="40"/>
      <c r="J8136" s="40"/>
      <c r="K8136" s="40"/>
      <c r="L8136" s="40"/>
      <c r="M8136" s="40"/>
    </row>
    <row r="8137" spans="1:13" ht="15.75" customHeight="1" x14ac:dyDescent="0.15">
      <c r="A8137" s="45"/>
      <c r="B8137" s="35"/>
      <c r="C8137" s="40"/>
      <c r="D8137" s="192" t="s">
        <v>16867</v>
      </c>
      <c r="E8137" s="193" t="s">
        <v>16868</v>
      </c>
      <c r="F8137" s="40"/>
      <c r="G8137" s="40"/>
      <c r="H8137" s="40"/>
      <c r="I8137" s="40"/>
      <c r="J8137" s="40"/>
      <c r="K8137" s="40"/>
      <c r="L8137" s="40"/>
      <c r="M8137" s="40"/>
    </row>
    <row r="8138" spans="1:13" ht="15.75" customHeight="1" x14ac:dyDescent="0.15">
      <c r="A8138" s="45"/>
      <c r="B8138" s="35"/>
      <c r="C8138" s="40"/>
      <c r="D8138" s="192" t="s">
        <v>16869</v>
      </c>
      <c r="E8138" s="193" t="s">
        <v>16870</v>
      </c>
      <c r="F8138" s="40"/>
      <c r="G8138" s="40"/>
      <c r="H8138" s="40"/>
      <c r="I8138" s="40"/>
      <c r="J8138" s="40"/>
      <c r="K8138" s="40"/>
      <c r="L8138" s="40"/>
      <c r="M8138" s="40"/>
    </row>
    <row r="8139" spans="1:13" ht="15.75" customHeight="1" x14ac:dyDescent="0.15">
      <c r="A8139" s="45"/>
      <c r="B8139" s="35"/>
      <c r="C8139" s="40"/>
      <c r="D8139" s="192" t="s">
        <v>16871</v>
      </c>
      <c r="E8139" s="193" t="s">
        <v>16872</v>
      </c>
      <c r="F8139" s="40"/>
      <c r="G8139" s="40"/>
      <c r="H8139" s="40"/>
      <c r="I8139" s="40"/>
      <c r="J8139" s="40"/>
      <c r="K8139" s="40"/>
      <c r="L8139" s="40"/>
      <c r="M8139" s="40"/>
    </row>
    <row r="8140" spans="1:13" ht="15.75" customHeight="1" x14ac:dyDescent="0.15">
      <c r="A8140" s="45"/>
      <c r="B8140" s="35"/>
      <c r="C8140" s="40"/>
      <c r="D8140" s="192" t="s">
        <v>16873</v>
      </c>
      <c r="E8140" s="193" t="s">
        <v>16874</v>
      </c>
      <c r="F8140" s="40"/>
      <c r="G8140" s="40"/>
      <c r="H8140" s="40"/>
      <c r="I8140" s="40"/>
      <c r="J8140" s="40"/>
      <c r="K8140" s="40"/>
      <c r="L8140" s="40"/>
      <c r="M8140" s="40"/>
    </row>
    <row r="8141" spans="1:13" ht="15.75" customHeight="1" x14ac:dyDescent="0.15">
      <c r="A8141" s="45"/>
      <c r="B8141" s="35"/>
      <c r="C8141" s="40"/>
      <c r="D8141" s="192" t="s">
        <v>16875</v>
      </c>
      <c r="E8141" s="193" t="s">
        <v>16876</v>
      </c>
      <c r="F8141" s="40"/>
      <c r="G8141" s="40"/>
      <c r="H8141" s="40"/>
      <c r="I8141" s="40"/>
      <c r="J8141" s="40"/>
      <c r="K8141" s="40"/>
      <c r="L8141" s="40"/>
      <c r="M8141" s="40"/>
    </row>
    <row r="8142" spans="1:13" ht="15.75" customHeight="1" x14ac:dyDescent="0.15">
      <c r="A8142" s="45"/>
      <c r="B8142" s="35"/>
      <c r="C8142" s="40"/>
      <c r="D8142" s="192" t="s">
        <v>16877</v>
      </c>
      <c r="E8142" s="193" t="s">
        <v>16878</v>
      </c>
      <c r="F8142" s="40"/>
      <c r="G8142" s="40"/>
      <c r="H8142" s="40"/>
      <c r="I8142" s="40"/>
      <c r="J8142" s="40"/>
      <c r="K8142" s="40"/>
      <c r="L8142" s="40"/>
      <c r="M8142" s="40"/>
    </row>
    <row r="8143" spans="1:13" ht="15.75" customHeight="1" x14ac:dyDescent="0.15">
      <c r="A8143" s="45"/>
      <c r="B8143" s="35"/>
      <c r="C8143" s="40"/>
      <c r="D8143" s="192" t="s">
        <v>16879</v>
      </c>
      <c r="E8143" s="193" t="s">
        <v>16880</v>
      </c>
      <c r="F8143" s="40"/>
      <c r="G8143" s="40"/>
      <c r="H8143" s="40"/>
      <c r="I8143" s="40"/>
      <c r="J8143" s="40"/>
      <c r="K8143" s="40"/>
      <c r="L8143" s="40"/>
      <c r="M8143" s="40"/>
    </row>
    <row r="8144" spans="1:13" ht="15.75" customHeight="1" x14ac:dyDescent="0.15">
      <c r="A8144" s="45"/>
      <c r="B8144" s="35"/>
      <c r="C8144" s="40"/>
      <c r="D8144" s="192" t="s">
        <v>16881</v>
      </c>
      <c r="E8144" s="193" t="s">
        <v>16882</v>
      </c>
      <c r="F8144" s="40"/>
      <c r="G8144" s="40"/>
      <c r="H8144" s="40"/>
      <c r="I8144" s="40"/>
      <c r="J8144" s="40"/>
      <c r="K8144" s="40"/>
      <c r="L8144" s="40"/>
      <c r="M8144" s="40"/>
    </row>
    <row r="8145" spans="1:13" ht="15.75" customHeight="1" x14ac:dyDescent="0.15">
      <c r="A8145" s="45"/>
      <c r="B8145" s="35"/>
      <c r="C8145" s="40"/>
      <c r="D8145" s="192" t="s">
        <v>16883</v>
      </c>
      <c r="E8145" s="193" t="s">
        <v>16884</v>
      </c>
      <c r="F8145" s="40"/>
      <c r="G8145" s="40"/>
      <c r="H8145" s="40"/>
      <c r="I8145" s="40"/>
      <c r="J8145" s="40"/>
      <c r="K8145" s="40"/>
      <c r="L8145" s="40"/>
      <c r="M8145" s="40"/>
    </row>
    <row r="8146" spans="1:13" ht="15.75" customHeight="1" x14ac:dyDescent="0.15">
      <c r="A8146" s="45"/>
      <c r="B8146" s="35"/>
      <c r="C8146" s="40"/>
      <c r="D8146" s="192" t="s">
        <v>16885</v>
      </c>
      <c r="E8146" s="193" t="s">
        <v>16886</v>
      </c>
      <c r="F8146" s="40"/>
      <c r="G8146" s="40"/>
      <c r="H8146" s="40"/>
      <c r="I8146" s="40"/>
      <c r="J8146" s="40"/>
      <c r="K8146" s="40"/>
      <c r="L8146" s="40"/>
      <c r="M8146" s="40"/>
    </row>
    <row r="8147" spans="1:13" ht="15.75" customHeight="1" x14ac:dyDescent="0.15">
      <c r="A8147" s="45"/>
      <c r="B8147" s="35"/>
      <c r="C8147" s="40"/>
      <c r="D8147" s="192" t="s">
        <v>16887</v>
      </c>
      <c r="E8147" s="193" t="s">
        <v>16888</v>
      </c>
      <c r="F8147" s="40"/>
      <c r="G8147" s="40"/>
      <c r="H8147" s="40"/>
      <c r="I8147" s="40"/>
      <c r="J8147" s="40"/>
      <c r="K8147" s="40"/>
      <c r="L8147" s="40"/>
      <c r="M8147" s="40"/>
    </row>
    <row r="8148" spans="1:13" ht="15.75" customHeight="1" x14ac:dyDescent="0.15">
      <c r="A8148" s="45"/>
      <c r="B8148" s="35"/>
      <c r="C8148" s="40"/>
      <c r="D8148" s="192" t="s">
        <v>16889</v>
      </c>
      <c r="E8148" s="193" t="s">
        <v>16890</v>
      </c>
      <c r="F8148" s="40"/>
      <c r="G8148" s="40"/>
      <c r="H8148" s="40"/>
      <c r="I8148" s="40"/>
      <c r="J8148" s="40"/>
      <c r="K8148" s="40"/>
      <c r="L8148" s="40"/>
      <c r="M8148" s="40"/>
    </row>
    <row r="8149" spans="1:13" ht="15.75" customHeight="1" x14ac:dyDescent="0.15">
      <c r="A8149" s="45"/>
      <c r="B8149" s="35"/>
      <c r="C8149" s="40"/>
      <c r="D8149" s="192" t="s">
        <v>16891</v>
      </c>
      <c r="E8149" s="193" t="s">
        <v>16892</v>
      </c>
      <c r="F8149" s="40"/>
      <c r="G8149" s="40"/>
      <c r="H8149" s="40"/>
      <c r="I8149" s="40"/>
      <c r="J8149" s="40"/>
      <c r="K8149" s="40"/>
      <c r="L8149" s="40"/>
      <c r="M8149" s="40"/>
    </row>
    <row r="8150" spans="1:13" ht="15.75" customHeight="1" x14ac:dyDescent="0.15">
      <c r="A8150" s="45"/>
      <c r="B8150" s="35"/>
      <c r="C8150" s="40"/>
      <c r="D8150" s="192" t="s">
        <v>16893</v>
      </c>
      <c r="E8150" s="193" t="s">
        <v>16894</v>
      </c>
      <c r="F8150" s="40"/>
      <c r="G8150" s="40"/>
      <c r="H8150" s="40"/>
      <c r="I8150" s="40"/>
      <c r="J8150" s="40"/>
      <c r="K8150" s="40"/>
      <c r="L8150" s="40"/>
      <c r="M8150" s="40"/>
    </row>
    <row r="8151" spans="1:13" ht="15.75" customHeight="1" x14ac:dyDescent="0.15">
      <c r="A8151" s="45"/>
      <c r="B8151" s="35"/>
      <c r="C8151" s="40"/>
      <c r="D8151" s="192" t="s">
        <v>16895</v>
      </c>
      <c r="E8151" s="193" t="s">
        <v>16896</v>
      </c>
      <c r="F8151" s="40"/>
      <c r="G8151" s="40"/>
      <c r="H8151" s="40"/>
      <c r="I8151" s="40"/>
      <c r="J8151" s="40"/>
      <c r="K8151" s="40"/>
      <c r="L8151" s="40"/>
      <c r="M8151" s="40"/>
    </row>
    <row r="8152" spans="1:13" ht="15.75" customHeight="1" x14ac:dyDescent="0.15">
      <c r="A8152" s="45"/>
      <c r="B8152" s="35"/>
      <c r="C8152" s="40"/>
      <c r="D8152" s="192" t="s">
        <v>16897</v>
      </c>
      <c r="E8152" s="193" t="s">
        <v>16898</v>
      </c>
      <c r="F8152" s="40"/>
      <c r="G8152" s="40"/>
      <c r="H8152" s="40"/>
      <c r="I8152" s="40"/>
      <c r="J8152" s="40"/>
      <c r="K8152" s="40"/>
      <c r="L8152" s="40"/>
      <c r="M8152" s="40"/>
    </row>
    <row r="8153" spans="1:13" ht="15.75" customHeight="1" x14ac:dyDescent="0.15">
      <c r="A8153" s="45"/>
      <c r="B8153" s="35"/>
      <c r="C8153" s="40"/>
      <c r="D8153" s="192" t="s">
        <v>16899</v>
      </c>
      <c r="E8153" s="193" t="s">
        <v>16900</v>
      </c>
      <c r="F8153" s="40"/>
      <c r="G8153" s="40"/>
      <c r="H8153" s="40"/>
      <c r="I8153" s="40"/>
      <c r="J8153" s="40"/>
      <c r="K8153" s="40"/>
      <c r="L8153" s="40"/>
      <c r="M8153" s="40"/>
    </row>
    <row r="8154" spans="1:13" ht="15.75" customHeight="1" x14ac:dyDescent="0.15">
      <c r="A8154" s="45"/>
      <c r="B8154" s="35"/>
      <c r="C8154" s="40"/>
      <c r="D8154" s="192" t="s">
        <v>16901</v>
      </c>
      <c r="E8154" s="193" t="s">
        <v>16902</v>
      </c>
      <c r="F8154" s="40"/>
      <c r="G8154" s="40"/>
      <c r="H8154" s="40"/>
      <c r="I8154" s="40"/>
      <c r="J8154" s="40"/>
      <c r="K8154" s="40"/>
      <c r="L8154" s="40"/>
      <c r="M8154" s="40"/>
    </row>
    <row r="8155" spans="1:13" ht="15.75" customHeight="1" x14ac:dyDescent="0.15">
      <c r="A8155" s="45"/>
      <c r="B8155" s="35"/>
      <c r="C8155" s="40"/>
      <c r="D8155" s="192" t="s">
        <v>16903</v>
      </c>
      <c r="E8155" s="193" t="s">
        <v>16904</v>
      </c>
      <c r="F8155" s="40"/>
      <c r="G8155" s="40"/>
      <c r="H8155" s="40"/>
      <c r="I8155" s="40"/>
      <c r="J8155" s="40"/>
      <c r="K8155" s="40"/>
      <c r="L8155" s="40"/>
      <c r="M8155" s="40"/>
    </row>
    <row r="8156" spans="1:13" ht="15.75" customHeight="1" x14ac:dyDescent="0.15">
      <c r="A8156" s="45"/>
      <c r="B8156" s="35"/>
      <c r="C8156" s="40"/>
      <c r="D8156" s="192" t="s">
        <v>16905</v>
      </c>
      <c r="E8156" s="193" t="s">
        <v>16906</v>
      </c>
      <c r="F8156" s="40"/>
      <c r="G8156" s="40"/>
      <c r="H8156" s="40"/>
      <c r="I8156" s="40"/>
      <c r="J8156" s="40"/>
      <c r="K8156" s="40"/>
      <c r="L8156" s="40"/>
      <c r="M8156" s="40"/>
    </row>
    <row r="8157" spans="1:13" ht="15.75" customHeight="1" x14ac:dyDescent="0.15">
      <c r="A8157" s="45"/>
      <c r="B8157" s="35"/>
      <c r="C8157" s="40"/>
      <c r="D8157" s="192" t="s">
        <v>16907</v>
      </c>
      <c r="E8157" s="193" t="s">
        <v>16908</v>
      </c>
      <c r="F8157" s="40"/>
      <c r="G8157" s="40"/>
      <c r="H8157" s="40"/>
      <c r="I8157" s="40"/>
      <c r="J8157" s="40"/>
      <c r="K8157" s="40"/>
      <c r="L8157" s="40"/>
      <c r="M8157" s="40"/>
    </row>
    <row r="8158" spans="1:13" ht="15.75" customHeight="1" x14ac:dyDescent="0.15">
      <c r="A8158" s="45"/>
      <c r="B8158" s="35"/>
      <c r="C8158" s="40"/>
      <c r="D8158" s="192" t="s">
        <v>16909</v>
      </c>
      <c r="E8158" s="193" t="s">
        <v>16910</v>
      </c>
      <c r="F8158" s="40"/>
      <c r="G8158" s="40"/>
      <c r="H8158" s="40"/>
      <c r="I8158" s="40"/>
      <c r="J8158" s="40"/>
      <c r="K8158" s="40"/>
      <c r="L8158" s="40"/>
      <c r="M8158" s="40"/>
    </row>
    <row r="8159" spans="1:13" ht="15.75" customHeight="1" x14ac:dyDescent="0.15">
      <c r="A8159" s="45"/>
      <c r="B8159" s="35"/>
      <c r="C8159" s="40"/>
      <c r="D8159" s="192" t="s">
        <v>16911</v>
      </c>
      <c r="E8159" s="193" t="s">
        <v>16912</v>
      </c>
      <c r="F8159" s="40"/>
      <c r="G8159" s="40"/>
      <c r="H8159" s="40"/>
      <c r="I8159" s="40"/>
      <c r="J8159" s="40"/>
      <c r="K8159" s="40"/>
      <c r="L8159" s="40"/>
      <c r="M8159" s="40"/>
    </row>
    <row r="8160" spans="1:13" ht="15.75" customHeight="1" x14ac:dyDescent="0.15">
      <c r="A8160" s="45"/>
      <c r="B8160" s="35"/>
      <c r="C8160" s="40"/>
      <c r="D8160" s="192" t="s">
        <v>16913</v>
      </c>
      <c r="E8160" s="193" t="s">
        <v>16914</v>
      </c>
      <c r="F8160" s="40"/>
      <c r="G8160" s="40"/>
      <c r="H8160" s="40"/>
      <c r="I8160" s="40"/>
      <c r="J8160" s="40"/>
      <c r="K8160" s="40"/>
      <c r="L8160" s="40"/>
      <c r="M8160" s="40"/>
    </row>
    <row r="8161" spans="1:13" ht="15.75" customHeight="1" x14ac:dyDescent="0.15">
      <c r="A8161" s="45"/>
      <c r="B8161" s="35"/>
      <c r="C8161" s="40"/>
      <c r="D8161" s="192" t="s">
        <v>16915</v>
      </c>
      <c r="E8161" s="193" t="s">
        <v>16916</v>
      </c>
      <c r="F8161" s="40"/>
      <c r="G8161" s="40"/>
      <c r="H8161" s="40"/>
      <c r="I8161" s="40"/>
      <c r="J8161" s="40"/>
      <c r="K8161" s="40"/>
      <c r="L8161" s="40"/>
      <c r="M8161" s="40"/>
    </row>
    <row r="8162" spans="1:13" ht="15.75" customHeight="1" x14ac:dyDescent="0.15">
      <c r="A8162" s="45"/>
      <c r="B8162" s="35"/>
      <c r="C8162" s="40"/>
      <c r="D8162" s="192" t="s">
        <v>16917</v>
      </c>
      <c r="E8162" s="193" t="s">
        <v>16918</v>
      </c>
      <c r="F8162" s="40"/>
      <c r="G8162" s="40"/>
      <c r="H8162" s="40"/>
      <c r="I8162" s="40"/>
      <c r="J8162" s="40"/>
      <c r="K8162" s="40"/>
      <c r="L8162" s="40"/>
      <c r="M8162" s="40"/>
    </row>
    <row r="8163" spans="1:13" ht="15.75" customHeight="1" x14ac:dyDescent="0.15">
      <c r="A8163" s="45"/>
      <c r="B8163" s="35"/>
      <c r="C8163" s="40"/>
      <c r="D8163" s="192" t="s">
        <v>16919</v>
      </c>
      <c r="E8163" s="193" t="s">
        <v>16920</v>
      </c>
      <c r="F8163" s="40"/>
      <c r="G8163" s="40"/>
      <c r="H8163" s="40"/>
      <c r="I8163" s="40"/>
      <c r="J8163" s="40"/>
      <c r="K8163" s="40"/>
      <c r="L8163" s="40"/>
      <c r="M8163" s="40"/>
    </row>
    <row r="8164" spans="1:13" ht="15.75" customHeight="1" x14ac:dyDescent="0.15">
      <c r="A8164" s="45"/>
      <c r="B8164" s="35"/>
      <c r="C8164" s="40"/>
      <c r="D8164" s="192" t="s">
        <v>16921</v>
      </c>
      <c r="E8164" s="193" t="s">
        <v>16922</v>
      </c>
      <c r="F8164" s="40"/>
      <c r="G8164" s="40"/>
      <c r="H8164" s="40"/>
      <c r="I8164" s="40"/>
      <c r="J8164" s="40"/>
      <c r="K8164" s="40"/>
      <c r="L8164" s="40"/>
      <c r="M8164" s="40"/>
    </row>
    <row r="8165" spans="1:13" ht="15.75" customHeight="1" x14ac:dyDescent="0.15">
      <c r="A8165" s="45"/>
      <c r="B8165" s="35"/>
      <c r="C8165" s="40"/>
      <c r="D8165" s="192" t="s">
        <v>16923</v>
      </c>
      <c r="E8165" s="193" t="s">
        <v>16924</v>
      </c>
      <c r="F8165" s="40"/>
      <c r="G8165" s="40"/>
      <c r="H8165" s="40"/>
      <c r="I8165" s="40"/>
      <c r="J8165" s="40"/>
      <c r="K8165" s="40"/>
      <c r="L8165" s="40"/>
      <c r="M8165" s="40"/>
    </row>
    <row r="8166" spans="1:13" ht="15.75" customHeight="1" x14ac:dyDescent="0.15">
      <c r="A8166" s="45"/>
      <c r="B8166" s="35"/>
      <c r="C8166" s="40"/>
      <c r="D8166" s="192" t="s">
        <v>8738</v>
      </c>
      <c r="E8166" s="193" t="s">
        <v>16925</v>
      </c>
      <c r="F8166" s="40"/>
      <c r="G8166" s="40"/>
      <c r="H8166" s="40"/>
      <c r="I8166" s="40"/>
      <c r="J8166" s="40"/>
      <c r="K8166" s="40"/>
      <c r="L8166" s="40"/>
      <c r="M8166" s="40"/>
    </row>
    <row r="8167" spans="1:13" ht="15.75" customHeight="1" x14ac:dyDescent="0.15">
      <c r="A8167" s="45"/>
      <c r="B8167" s="35"/>
      <c r="C8167" s="40"/>
      <c r="D8167" s="192" t="s">
        <v>16926</v>
      </c>
      <c r="E8167" s="193" t="s">
        <v>16927</v>
      </c>
      <c r="F8167" s="40"/>
      <c r="G8167" s="40"/>
      <c r="H8167" s="40"/>
      <c r="I8167" s="40"/>
      <c r="J8167" s="40"/>
      <c r="K8167" s="40"/>
      <c r="L8167" s="40"/>
      <c r="M8167" s="40"/>
    </row>
    <row r="8168" spans="1:13" ht="15.75" customHeight="1" x14ac:dyDescent="0.15">
      <c r="A8168" s="45"/>
      <c r="B8168" s="35"/>
      <c r="C8168" s="40"/>
      <c r="D8168" s="192" t="s">
        <v>16928</v>
      </c>
      <c r="E8168" s="193" t="s">
        <v>16929</v>
      </c>
      <c r="F8168" s="40"/>
      <c r="G8168" s="40"/>
      <c r="H8168" s="40"/>
      <c r="I8168" s="40"/>
      <c r="J8168" s="40"/>
      <c r="K8168" s="40"/>
      <c r="L8168" s="40"/>
      <c r="M8168" s="40"/>
    </row>
    <row r="8169" spans="1:13" ht="15.75" customHeight="1" x14ac:dyDescent="0.15">
      <c r="A8169" s="45"/>
      <c r="B8169" s="35"/>
      <c r="C8169" s="40"/>
      <c r="D8169" s="192" t="s">
        <v>16930</v>
      </c>
      <c r="E8169" s="193" t="s">
        <v>16931</v>
      </c>
      <c r="F8169" s="40"/>
      <c r="G8169" s="40"/>
      <c r="H8169" s="40"/>
      <c r="I8169" s="40"/>
      <c r="J8169" s="40"/>
      <c r="K8169" s="40"/>
      <c r="L8169" s="40"/>
      <c r="M8169" s="40"/>
    </row>
    <row r="8170" spans="1:13" ht="15.75" customHeight="1" x14ac:dyDescent="0.15">
      <c r="A8170" s="45"/>
      <c r="B8170" s="35"/>
      <c r="C8170" s="40"/>
      <c r="D8170" s="192" t="s">
        <v>16932</v>
      </c>
      <c r="E8170" s="193" t="s">
        <v>16933</v>
      </c>
      <c r="F8170" s="40"/>
      <c r="G8170" s="40"/>
      <c r="H8170" s="40"/>
      <c r="I8170" s="40"/>
      <c r="J8170" s="40"/>
      <c r="K8170" s="40"/>
      <c r="L8170" s="40"/>
      <c r="M8170" s="40"/>
    </row>
    <row r="8171" spans="1:13" ht="15.75" customHeight="1" x14ac:dyDescent="0.15">
      <c r="A8171" s="45"/>
      <c r="B8171" s="35"/>
      <c r="C8171" s="40"/>
      <c r="D8171" s="192" t="s">
        <v>16934</v>
      </c>
      <c r="E8171" s="193" t="s">
        <v>16935</v>
      </c>
      <c r="F8171" s="40"/>
      <c r="G8171" s="40"/>
      <c r="H8171" s="40"/>
      <c r="I8171" s="40"/>
      <c r="J8171" s="40"/>
      <c r="K8171" s="40"/>
      <c r="L8171" s="40"/>
      <c r="M8171" s="40"/>
    </row>
    <row r="8172" spans="1:13" ht="15.75" customHeight="1" x14ac:dyDescent="0.15">
      <c r="A8172" s="45"/>
      <c r="B8172" s="35"/>
      <c r="C8172" s="40"/>
      <c r="D8172" s="192" t="s">
        <v>16936</v>
      </c>
      <c r="E8172" s="193" t="s">
        <v>16937</v>
      </c>
      <c r="F8172" s="40"/>
      <c r="G8172" s="40"/>
      <c r="H8172" s="40"/>
      <c r="I8172" s="40"/>
      <c r="J8172" s="40"/>
      <c r="K8172" s="40"/>
      <c r="L8172" s="40"/>
      <c r="M8172" s="40"/>
    </row>
    <row r="8173" spans="1:13" ht="15.75" customHeight="1" x14ac:dyDescent="0.15">
      <c r="A8173" s="45"/>
      <c r="B8173" s="35"/>
      <c r="C8173" s="40"/>
      <c r="D8173" s="192" t="s">
        <v>16938</v>
      </c>
      <c r="E8173" s="193" t="s">
        <v>16939</v>
      </c>
      <c r="F8173" s="40"/>
      <c r="G8173" s="40"/>
      <c r="H8173" s="40"/>
      <c r="I8173" s="40"/>
      <c r="J8173" s="40"/>
      <c r="K8173" s="40"/>
      <c r="L8173" s="40"/>
      <c r="M8173" s="40"/>
    </row>
    <row r="8174" spans="1:13" ht="15.75" customHeight="1" x14ac:dyDescent="0.15">
      <c r="A8174" s="45"/>
      <c r="B8174" s="35"/>
      <c r="C8174" s="40"/>
      <c r="D8174" s="192" t="s">
        <v>16940</v>
      </c>
      <c r="E8174" s="193" t="s">
        <v>16941</v>
      </c>
      <c r="F8174" s="40"/>
      <c r="G8174" s="40"/>
      <c r="H8174" s="40"/>
      <c r="I8174" s="40"/>
      <c r="J8174" s="40"/>
      <c r="K8174" s="40"/>
      <c r="L8174" s="40"/>
      <c r="M8174" s="40"/>
    </row>
    <row r="8175" spans="1:13" ht="15.75" customHeight="1" x14ac:dyDescent="0.15">
      <c r="A8175" s="45"/>
      <c r="B8175" s="35"/>
      <c r="C8175" s="40"/>
      <c r="D8175" s="192" t="s">
        <v>16942</v>
      </c>
      <c r="E8175" s="193" t="s">
        <v>16943</v>
      </c>
      <c r="F8175" s="40"/>
      <c r="G8175" s="40"/>
      <c r="H8175" s="40"/>
      <c r="I8175" s="40"/>
      <c r="J8175" s="40"/>
      <c r="K8175" s="40"/>
      <c r="L8175" s="40"/>
      <c r="M8175" s="40"/>
    </row>
    <row r="8176" spans="1:13" ht="15.75" customHeight="1" x14ac:dyDescent="0.15">
      <c r="A8176" s="45"/>
      <c r="B8176" s="35"/>
      <c r="C8176" s="40"/>
      <c r="D8176" s="192" t="s">
        <v>16944</v>
      </c>
      <c r="E8176" s="193" t="s">
        <v>16945</v>
      </c>
      <c r="F8176" s="40"/>
      <c r="G8176" s="40"/>
      <c r="H8176" s="40"/>
      <c r="I8176" s="40"/>
      <c r="J8176" s="40"/>
      <c r="K8176" s="40"/>
      <c r="L8176" s="40"/>
      <c r="M8176" s="40"/>
    </row>
    <row r="8177" spans="1:13" ht="15.75" customHeight="1" x14ac:dyDescent="0.15">
      <c r="A8177" s="45"/>
      <c r="B8177" s="35"/>
      <c r="C8177" s="40"/>
      <c r="D8177" s="192" t="s">
        <v>16946</v>
      </c>
      <c r="E8177" s="193" t="s">
        <v>16947</v>
      </c>
      <c r="F8177" s="40"/>
      <c r="G8177" s="40"/>
      <c r="H8177" s="40"/>
      <c r="I8177" s="40"/>
      <c r="J8177" s="40"/>
      <c r="K8177" s="40"/>
      <c r="L8177" s="40"/>
      <c r="M8177" s="40"/>
    </row>
    <row r="8178" spans="1:13" ht="15.75" customHeight="1" x14ac:dyDescent="0.15">
      <c r="A8178" s="45"/>
      <c r="B8178" s="35"/>
      <c r="C8178" s="40"/>
      <c r="D8178" s="192" t="s">
        <v>16948</v>
      </c>
      <c r="E8178" s="193" t="s">
        <v>16949</v>
      </c>
      <c r="F8178" s="40"/>
      <c r="G8178" s="40"/>
      <c r="H8178" s="40"/>
      <c r="I8178" s="40"/>
      <c r="J8178" s="40"/>
      <c r="K8178" s="40"/>
      <c r="L8178" s="40"/>
      <c r="M8178" s="40"/>
    </row>
    <row r="8179" spans="1:13" ht="15.75" customHeight="1" x14ac:dyDescent="0.15">
      <c r="A8179" s="45"/>
      <c r="B8179" s="35"/>
      <c r="C8179" s="40"/>
      <c r="D8179" s="192" t="s">
        <v>16950</v>
      </c>
      <c r="E8179" s="193" t="s">
        <v>16951</v>
      </c>
      <c r="F8179" s="40"/>
      <c r="G8179" s="40"/>
      <c r="H8179" s="40"/>
      <c r="I8179" s="40"/>
      <c r="J8179" s="40"/>
      <c r="K8179" s="40"/>
      <c r="L8179" s="40"/>
      <c r="M8179" s="40"/>
    </row>
    <row r="8180" spans="1:13" ht="15.75" customHeight="1" x14ac:dyDescent="0.15">
      <c r="A8180" s="45"/>
      <c r="B8180" s="35"/>
      <c r="C8180" s="40"/>
      <c r="D8180" s="192" t="s">
        <v>16952</v>
      </c>
      <c r="E8180" s="193" t="s">
        <v>16953</v>
      </c>
      <c r="F8180" s="40"/>
      <c r="G8180" s="40"/>
      <c r="H8180" s="40"/>
      <c r="I8180" s="40"/>
      <c r="J8180" s="40"/>
      <c r="K8180" s="40"/>
      <c r="L8180" s="40"/>
      <c r="M8180" s="40"/>
    </row>
    <row r="8181" spans="1:13" ht="15.75" customHeight="1" x14ac:dyDescent="0.15">
      <c r="A8181" s="45"/>
      <c r="B8181" s="35"/>
      <c r="C8181" s="40"/>
      <c r="D8181" s="192" t="s">
        <v>16954</v>
      </c>
      <c r="E8181" s="193" t="s">
        <v>16955</v>
      </c>
      <c r="F8181" s="40"/>
      <c r="G8181" s="40"/>
      <c r="H8181" s="40"/>
      <c r="I8181" s="40"/>
      <c r="J8181" s="40"/>
      <c r="K8181" s="40"/>
      <c r="L8181" s="40"/>
      <c r="M8181" s="40"/>
    </row>
    <row r="8182" spans="1:13" ht="15.75" customHeight="1" x14ac:dyDescent="0.15">
      <c r="A8182" s="45"/>
      <c r="B8182" s="35"/>
      <c r="C8182" s="40"/>
      <c r="D8182" s="192" t="s">
        <v>16956</v>
      </c>
      <c r="E8182" s="193" t="s">
        <v>16957</v>
      </c>
      <c r="F8182" s="40"/>
      <c r="G8182" s="40"/>
      <c r="H8182" s="40"/>
      <c r="I8182" s="40"/>
      <c r="J8182" s="40"/>
      <c r="K8182" s="40"/>
      <c r="L8182" s="40"/>
      <c r="M8182" s="40"/>
    </row>
    <row r="8183" spans="1:13" ht="15.75" customHeight="1" x14ac:dyDescent="0.15">
      <c r="A8183" s="45"/>
      <c r="B8183" s="35"/>
      <c r="C8183" s="40"/>
      <c r="D8183" s="192" t="s">
        <v>16958</v>
      </c>
      <c r="E8183" s="193" t="s">
        <v>16959</v>
      </c>
      <c r="F8183" s="40"/>
      <c r="G8183" s="40"/>
      <c r="H8183" s="40"/>
      <c r="I8183" s="40"/>
      <c r="J8183" s="40"/>
      <c r="K8183" s="40"/>
      <c r="L8183" s="40"/>
      <c r="M8183" s="40"/>
    </row>
    <row r="8184" spans="1:13" ht="15.75" customHeight="1" x14ac:dyDescent="0.15">
      <c r="A8184" s="45"/>
      <c r="B8184" s="35"/>
      <c r="C8184" s="40"/>
      <c r="D8184" s="192" t="s">
        <v>16960</v>
      </c>
      <c r="E8184" s="193" t="s">
        <v>16961</v>
      </c>
      <c r="F8184" s="40"/>
      <c r="G8184" s="40"/>
      <c r="H8184" s="40"/>
      <c r="I8184" s="40"/>
      <c r="J8184" s="40"/>
      <c r="K8184" s="40"/>
      <c r="L8184" s="40"/>
      <c r="M8184" s="40"/>
    </row>
    <row r="8185" spans="1:13" ht="15.75" customHeight="1" x14ac:dyDescent="0.15">
      <c r="A8185" s="45"/>
      <c r="B8185" s="35"/>
      <c r="C8185" s="40"/>
      <c r="D8185" s="192" t="s">
        <v>16962</v>
      </c>
      <c r="E8185" s="193" t="s">
        <v>16963</v>
      </c>
      <c r="F8185" s="40"/>
      <c r="G8185" s="40"/>
      <c r="H8185" s="40"/>
      <c r="I8185" s="40"/>
      <c r="J8185" s="40"/>
      <c r="K8185" s="40"/>
      <c r="L8185" s="40"/>
      <c r="M8185" s="40"/>
    </row>
    <row r="8186" spans="1:13" ht="15.75" customHeight="1" x14ac:dyDescent="0.15">
      <c r="A8186" s="45"/>
      <c r="B8186" s="35"/>
      <c r="C8186" s="40"/>
      <c r="D8186" s="192" t="s">
        <v>16964</v>
      </c>
      <c r="E8186" s="193" t="s">
        <v>16965</v>
      </c>
      <c r="F8186" s="40"/>
      <c r="G8186" s="40"/>
      <c r="H8186" s="40"/>
      <c r="I8186" s="40"/>
      <c r="J8186" s="40"/>
      <c r="K8186" s="40"/>
      <c r="L8186" s="40"/>
      <c r="M8186" s="40"/>
    </row>
    <row r="8187" spans="1:13" ht="15.75" customHeight="1" x14ac:dyDescent="0.15">
      <c r="A8187" s="45"/>
      <c r="B8187" s="35"/>
      <c r="C8187" s="40"/>
      <c r="D8187" s="192" t="s">
        <v>16966</v>
      </c>
      <c r="E8187" s="193" t="s">
        <v>16967</v>
      </c>
      <c r="F8187" s="40"/>
      <c r="G8187" s="40"/>
      <c r="H8187" s="40"/>
      <c r="I8187" s="40"/>
      <c r="J8187" s="40"/>
      <c r="K8187" s="40"/>
      <c r="L8187" s="40"/>
      <c r="M8187" s="40"/>
    </row>
    <row r="8188" spans="1:13" ht="15.75" customHeight="1" x14ac:dyDescent="0.15">
      <c r="A8188" s="45"/>
      <c r="B8188" s="35"/>
      <c r="C8188" s="40"/>
      <c r="D8188" s="192" t="s">
        <v>16968</v>
      </c>
      <c r="E8188" s="193" t="s">
        <v>16969</v>
      </c>
      <c r="F8188" s="40"/>
      <c r="G8188" s="40"/>
      <c r="H8188" s="40"/>
      <c r="I8188" s="40"/>
      <c r="J8188" s="40"/>
      <c r="K8188" s="40"/>
      <c r="L8188" s="40"/>
      <c r="M8188" s="40"/>
    </row>
    <row r="8189" spans="1:13" ht="15.75" customHeight="1" x14ac:dyDescent="0.15">
      <c r="A8189" s="45"/>
      <c r="B8189" s="35"/>
      <c r="C8189" s="40"/>
      <c r="D8189" s="192" t="s">
        <v>16970</v>
      </c>
      <c r="E8189" s="193" t="s">
        <v>16971</v>
      </c>
      <c r="F8189" s="40"/>
      <c r="G8189" s="40"/>
      <c r="H8189" s="40"/>
      <c r="I8189" s="40"/>
      <c r="J8189" s="40"/>
      <c r="K8189" s="40"/>
      <c r="L8189" s="40"/>
      <c r="M8189" s="40"/>
    </row>
    <row r="8190" spans="1:13" ht="15.75" customHeight="1" x14ac:dyDescent="0.15">
      <c r="A8190" s="45"/>
      <c r="B8190" s="35"/>
      <c r="C8190" s="40"/>
      <c r="D8190" s="192" t="s">
        <v>16972</v>
      </c>
      <c r="E8190" s="193" t="s">
        <v>16973</v>
      </c>
      <c r="F8190" s="40"/>
      <c r="G8190" s="40"/>
      <c r="H8190" s="40"/>
      <c r="I8190" s="40"/>
      <c r="J8190" s="40"/>
      <c r="K8190" s="40"/>
      <c r="L8190" s="40"/>
      <c r="M8190" s="40"/>
    </row>
    <row r="8191" spans="1:13" ht="15.75" customHeight="1" x14ac:dyDescent="0.15">
      <c r="A8191" s="45"/>
      <c r="B8191" s="35"/>
      <c r="C8191" s="40"/>
      <c r="D8191" s="192" t="s">
        <v>16974</v>
      </c>
      <c r="E8191" s="193" t="s">
        <v>16975</v>
      </c>
      <c r="F8191" s="40"/>
      <c r="G8191" s="40"/>
      <c r="H8191" s="40"/>
      <c r="I8191" s="40"/>
      <c r="J8191" s="40"/>
      <c r="K8191" s="40"/>
      <c r="L8191" s="40"/>
      <c r="M8191" s="40"/>
    </row>
    <row r="8192" spans="1:13" ht="15.75" customHeight="1" x14ac:dyDescent="0.15">
      <c r="A8192" s="45"/>
      <c r="B8192" s="35"/>
      <c r="C8192" s="40"/>
      <c r="D8192" s="192" t="s">
        <v>16976</v>
      </c>
      <c r="E8192" s="193" t="s">
        <v>16977</v>
      </c>
      <c r="F8192" s="40"/>
      <c r="G8192" s="40"/>
      <c r="H8192" s="40"/>
      <c r="I8192" s="40"/>
      <c r="J8192" s="40"/>
      <c r="K8192" s="40"/>
      <c r="L8192" s="40"/>
      <c r="M8192" s="40"/>
    </row>
    <row r="8193" spans="1:13" ht="15.75" customHeight="1" x14ac:dyDescent="0.15">
      <c r="A8193" s="45"/>
      <c r="B8193" s="35"/>
      <c r="C8193" s="40"/>
      <c r="D8193" s="192" t="s">
        <v>16978</v>
      </c>
      <c r="E8193" s="193" t="s">
        <v>16979</v>
      </c>
      <c r="F8193" s="40"/>
      <c r="G8193" s="40"/>
      <c r="H8193" s="40"/>
      <c r="I8193" s="40"/>
      <c r="J8193" s="40"/>
      <c r="K8193" s="40"/>
      <c r="L8193" s="40"/>
      <c r="M8193" s="40"/>
    </row>
    <row r="8194" spans="1:13" ht="15.75" customHeight="1" x14ac:dyDescent="0.15">
      <c r="A8194" s="45"/>
      <c r="B8194" s="35"/>
      <c r="C8194" s="40"/>
      <c r="D8194" s="192" t="s">
        <v>16980</v>
      </c>
      <c r="E8194" s="193" t="s">
        <v>16981</v>
      </c>
      <c r="F8194" s="40"/>
      <c r="G8194" s="40"/>
      <c r="H8194" s="40"/>
      <c r="I8194" s="40"/>
      <c r="J8194" s="40"/>
      <c r="K8194" s="40"/>
      <c r="L8194" s="40"/>
      <c r="M8194" s="40"/>
    </row>
    <row r="8195" spans="1:13" ht="15.75" customHeight="1" x14ac:dyDescent="0.15">
      <c r="A8195" s="45"/>
      <c r="B8195" s="35"/>
      <c r="C8195" s="40"/>
      <c r="D8195" s="192" t="s">
        <v>16982</v>
      </c>
      <c r="E8195" s="193" t="s">
        <v>16983</v>
      </c>
      <c r="F8195" s="40"/>
      <c r="G8195" s="40"/>
      <c r="H8195" s="40"/>
      <c r="I8195" s="40"/>
      <c r="J8195" s="40"/>
      <c r="K8195" s="40"/>
      <c r="L8195" s="40"/>
      <c r="M8195" s="40"/>
    </row>
    <row r="8196" spans="1:13" ht="15.75" customHeight="1" x14ac:dyDescent="0.15">
      <c r="A8196" s="45"/>
      <c r="B8196" s="35"/>
      <c r="C8196" s="40"/>
      <c r="D8196" s="192" t="s">
        <v>16984</v>
      </c>
      <c r="E8196" s="193" t="s">
        <v>16985</v>
      </c>
      <c r="F8196" s="40"/>
      <c r="G8196" s="40"/>
      <c r="H8196" s="40"/>
      <c r="I8196" s="40"/>
      <c r="J8196" s="40"/>
      <c r="K8196" s="40"/>
      <c r="L8196" s="40"/>
      <c r="M8196" s="40"/>
    </row>
    <row r="8197" spans="1:13" ht="15.75" customHeight="1" x14ac:dyDescent="0.15">
      <c r="A8197" s="45"/>
      <c r="B8197" s="35"/>
      <c r="C8197" s="40"/>
      <c r="D8197" s="192" t="s">
        <v>16986</v>
      </c>
      <c r="E8197" s="193" t="s">
        <v>16987</v>
      </c>
      <c r="F8197" s="40"/>
      <c r="G8197" s="40"/>
      <c r="H8197" s="40"/>
      <c r="I8197" s="40"/>
      <c r="J8197" s="40"/>
      <c r="K8197" s="40"/>
      <c r="L8197" s="40"/>
      <c r="M8197" s="40"/>
    </row>
    <row r="8198" spans="1:13" ht="15.75" customHeight="1" x14ac:dyDescent="0.15">
      <c r="A8198" s="45"/>
      <c r="B8198" s="35"/>
      <c r="C8198" s="40"/>
      <c r="D8198" s="192" t="s">
        <v>16988</v>
      </c>
      <c r="E8198" s="193" t="s">
        <v>16989</v>
      </c>
      <c r="F8198" s="40"/>
      <c r="G8198" s="40"/>
      <c r="H8198" s="40"/>
      <c r="I8198" s="40"/>
      <c r="J8198" s="40"/>
      <c r="K8198" s="40"/>
      <c r="L8198" s="40"/>
      <c r="M8198" s="40"/>
    </row>
    <row r="8199" spans="1:13" ht="15.75" customHeight="1" x14ac:dyDescent="0.15">
      <c r="A8199" s="45"/>
      <c r="B8199" s="35"/>
      <c r="C8199" s="40"/>
      <c r="D8199" s="192" t="s">
        <v>16990</v>
      </c>
      <c r="E8199" s="193" t="s">
        <v>16991</v>
      </c>
      <c r="F8199" s="40"/>
      <c r="G8199" s="40"/>
      <c r="H8199" s="40"/>
      <c r="I8199" s="40"/>
      <c r="J8199" s="40"/>
      <c r="K8199" s="40"/>
      <c r="L8199" s="40"/>
      <c r="M8199" s="40"/>
    </row>
    <row r="8200" spans="1:13" ht="15.75" customHeight="1" x14ac:dyDescent="0.15">
      <c r="A8200" s="45"/>
      <c r="B8200" s="35"/>
      <c r="C8200" s="40"/>
      <c r="D8200" s="192" t="s">
        <v>16992</v>
      </c>
      <c r="E8200" s="193" t="s">
        <v>16993</v>
      </c>
      <c r="F8200" s="40"/>
      <c r="G8200" s="40"/>
      <c r="H8200" s="40"/>
      <c r="I8200" s="40"/>
      <c r="J8200" s="40"/>
      <c r="K8200" s="40"/>
      <c r="L8200" s="40"/>
      <c r="M8200" s="40"/>
    </row>
    <row r="8201" spans="1:13" ht="15.75" customHeight="1" x14ac:dyDescent="0.15">
      <c r="A8201" s="45"/>
      <c r="B8201" s="35"/>
      <c r="C8201" s="40"/>
      <c r="D8201" s="192" t="s">
        <v>16994</v>
      </c>
      <c r="E8201" s="193" t="s">
        <v>16995</v>
      </c>
      <c r="F8201" s="40"/>
      <c r="G8201" s="40"/>
      <c r="H8201" s="40"/>
      <c r="I8201" s="40"/>
      <c r="J8201" s="40"/>
      <c r="K8201" s="40"/>
      <c r="L8201" s="40"/>
      <c r="M8201" s="40"/>
    </row>
    <row r="8202" spans="1:13" ht="15.75" customHeight="1" x14ac:dyDescent="0.15">
      <c r="A8202" s="45"/>
      <c r="B8202" s="35"/>
      <c r="C8202" s="40"/>
      <c r="D8202" s="192" t="s">
        <v>16996</v>
      </c>
      <c r="E8202" s="193" t="s">
        <v>16997</v>
      </c>
      <c r="F8202" s="40"/>
      <c r="G8202" s="40"/>
      <c r="H8202" s="40"/>
      <c r="I8202" s="40"/>
      <c r="J8202" s="40"/>
      <c r="K8202" s="40"/>
      <c r="L8202" s="40"/>
      <c r="M8202" s="40"/>
    </row>
    <row r="8203" spans="1:13" ht="15.75" customHeight="1" x14ac:dyDescent="0.15">
      <c r="A8203" s="45"/>
      <c r="B8203" s="35"/>
      <c r="C8203" s="40"/>
      <c r="D8203" s="192" t="s">
        <v>16998</v>
      </c>
      <c r="E8203" s="193" t="s">
        <v>16999</v>
      </c>
      <c r="F8203" s="40"/>
      <c r="G8203" s="40"/>
      <c r="H8203" s="40"/>
      <c r="I8203" s="40"/>
      <c r="J8203" s="40"/>
      <c r="K8203" s="40"/>
      <c r="L8203" s="40"/>
      <c r="M8203" s="40"/>
    </row>
    <row r="8204" spans="1:13" ht="15.75" customHeight="1" x14ac:dyDescent="0.15">
      <c r="A8204" s="45"/>
      <c r="B8204" s="35"/>
      <c r="C8204" s="40"/>
      <c r="D8204" s="192" t="s">
        <v>17000</v>
      </c>
      <c r="E8204" s="193" t="s">
        <v>17001</v>
      </c>
      <c r="F8204" s="40"/>
      <c r="G8204" s="40"/>
      <c r="H8204" s="40"/>
      <c r="I8204" s="40"/>
      <c r="J8204" s="40"/>
      <c r="K8204" s="40"/>
      <c r="L8204" s="40"/>
      <c r="M8204" s="40"/>
    </row>
    <row r="8205" spans="1:13" ht="15.75" customHeight="1" x14ac:dyDescent="0.15">
      <c r="A8205" s="45"/>
      <c r="B8205" s="35"/>
      <c r="C8205" s="40"/>
      <c r="D8205" s="192" t="s">
        <v>4912</v>
      </c>
      <c r="E8205" s="193" t="s">
        <v>17002</v>
      </c>
      <c r="F8205" s="40"/>
      <c r="G8205" s="40"/>
      <c r="H8205" s="40"/>
      <c r="I8205" s="40"/>
      <c r="J8205" s="40"/>
      <c r="K8205" s="40"/>
      <c r="L8205" s="40"/>
      <c r="M8205" s="40"/>
    </row>
    <row r="8206" spans="1:13" ht="15.75" customHeight="1" x14ac:dyDescent="0.15">
      <c r="A8206" s="45"/>
      <c r="B8206" s="35"/>
      <c r="C8206" s="40"/>
      <c r="D8206" s="192" t="s">
        <v>17003</v>
      </c>
      <c r="E8206" s="193" t="s">
        <v>17004</v>
      </c>
      <c r="F8206" s="40"/>
      <c r="G8206" s="40"/>
      <c r="H8206" s="40"/>
      <c r="I8206" s="40"/>
      <c r="J8206" s="40"/>
      <c r="K8206" s="40"/>
      <c r="L8206" s="40"/>
      <c r="M8206" s="40"/>
    </row>
    <row r="8207" spans="1:13" ht="15.75" customHeight="1" x14ac:dyDescent="0.15">
      <c r="A8207" s="45"/>
      <c r="B8207" s="35"/>
      <c r="C8207" s="40"/>
      <c r="D8207" s="192" t="s">
        <v>17005</v>
      </c>
      <c r="E8207" s="193" t="s">
        <v>17006</v>
      </c>
      <c r="F8207" s="40"/>
      <c r="G8207" s="40"/>
      <c r="H8207" s="40"/>
      <c r="I8207" s="40"/>
      <c r="J8207" s="40"/>
      <c r="K8207" s="40"/>
      <c r="L8207" s="40"/>
      <c r="M8207" s="40"/>
    </row>
    <row r="8208" spans="1:13" ht="15.75" customHeight="1" x14ac:dyDescent="0.15">
      <c r="A8208" s="45"/>
      <c r="B8208" s="35"/>
      <c r="C8208" s="40"/>
      <c r="D8208" s="192" t="s">
        <v>17007</v>
      </c>
      <c r="E8208" s="193" t="s">
        <v>17008</v>
      </c>
      <c r="F8208" s="40"/>
      <c r="G8208" s="40"/>
      <c r="H8208" s="40"/>
      <c r="I8208" s="40"/>
      <c r="J8208" s="40"/>
      <c r="K8208" s="40"/>
      <c r="L8208" s="40"/>
      <c r="M8208" s="40"/>
    </row>
    <row r="8209" spans="1:13" ht="15.75" customHeight="1" x14ac:dyDescent="0.15">
      <c r="A8209" s="45"/>
      <c r="B8209" s="35"/>
      <c r="C8209" s="40"/>
      <c r="D8209" s="192" t="s">
        <v>17009</v>
      </c>
      <c r="E8209" s="193" t="s">
        <v>17010</v>
      </c>
      <c r="F8209" s="40"/>
      <c r="G8209" s="40"/>
      <c r="H8209" s="40"/>
      <c r="I8209" s="40"/>
      <c r="J8209" s="40"/>
      <c r="K8209" s="40"/>
      <c r="L8209" s="40"/>
      <c r="M8209" s="40"/>
    </row>
    <row r="8210" spans="1:13" ht="15.75" customHeight="1" x14ac:dyDescent="0.15">
      <c r="A8210" s="45"/>
      <c r="B8210" s="35"/>
      <c r="C8210" s="40"/>
      <c r="D8210" s="192" t="s">
        <v>17011</v>
      </c>
      <c r="E8210" s="193" t="s">
        <v>17012</v>
      </c>
      <c r="F8210" s="40"/>
      <c r="G8210" s="40"/>
      <c r="H8210" s="40"/>
      <c r="I8210" s="40"/>
      <c r="J8210" s="40"/>
      <c r="K8210" s="40"/>
      <c r="L8210" s="40"/>
      <c r="M8210" s="40"/>
    </row>
    <row r="8211" spans="1:13" ht="15.75" customHeight="1" x14ac:dyDescent="0.15">
      <c r="A8211" s="45"/>
      <c r="B8211" s="35"/>
      <c r="C8211" s="40"/>
      <c r="D8211" s="192" t="s">
        <v>17013</v>
      </c>
      <c r="E8211" s="193" t="s">
        <v>17014</v>
      </c>
      <c r="F8211" s="40"/>
      <c r="G8211" s="40"/>
      <c r="H8211" s="40"/>
      <c r="I8211" s="40"/>
      <c r="J8211" s="40"/>
      <c r="K8211" s="40"/>
      <c r="L8211" s="40"/>
      <c r="M8211" s="40"/>
    </row>
    <row r="8212" spans="1:13" ht="15.75" customHeight="1" x14ac:dyDescent="0.15">
      <c r="A8212" s="45"/>
      <c r="B8212" s="35"/>
      <c r="C8212" s="40"/>
      <c r="D8212" s="192" t="s">
        <v>17015</v>
      </c>
      <c r="E8212" s="193" t="s">
        <v>17016</v>
      </c>
      <c r="F8212" s="40"/>
      <c r="G8212" s="40"/>
      <c r="H8212" s="40"/>
      <c r="I8212" s="40"/>
      <c r="J8212" s="40"/>
      <c r="K8212" s="40"/>
      <c r="L8212" s="40"/>
      <c r="M8212" s="40"/>
    </row>
    <row r="8213" spans="1:13" ht="15.75" customHeight="1" x14ac:dyDescent="0.15">
      <c r="A8213" s="45"/>
      <c r="B8213" s="35"/>
      <c r="C8213" s="40"/>
      <c r="D8213" s="192" t="s">
        <v>17017</v>
      </c>
      <c r="E8213" s="193" t="s">
        <v>17018</v>
      </c>
      <c r="F8213" s="40"/>
      <c r="G8213" s="40"/>
      <c r="H8213" s="40"/>
      <c r="I8213" s="40"/>
      <c r="J8213" s="40"/>
      <c r="K8213" s="40"/>
      <c r="L8213" s="40"/>
      <c r="M8213" s="40"/>
    </row>
    <row r="8214" spans="1:13" ht="15.75" customHeight="1" x14ac:dyDescent="0.15">
      <c r="A8214" s="45"/>
      <c r="B8214" s="35"/>
      <c r="C8214" s="40"/>
      <c r="D8214" s="192" t="s">
        <v>17019</v>
      </c>
      <c r="E8214" s="193" t="s">
        <v>17020</v>
      </c>
      <c r="F8214" s="40"/>
      <c r="G8214" s="40"/>
      <c r="H8214" s="40"/>
      <c r="I8214" s="40"/>
      <c r="J8214" s="40"/>
      <c r="K8214" s="40"/>
      <c r="L8214" s="40"/>
      <c r="M8214" s="40"/>
    </row>
    <row r="8215" spans="1:13" ht="15.75" customHeight="1" x14ac:dyDescent="0.15">
      <c r="A8215" s="45"/>
      <c r="B8215" s="35"/>
      <c r="C8215" s="40"/>
      <c r="D8215" s="192" t="s">
        <v>17021</v>
      </c>
      <c r="E8215" s="193" t="s">
        <v>17022</v>
      </c>
      <c r="F8215" s="40"/>
      <c r="G8215" s="40"/>
      <c r="H8215" s="40"/>
      <c r="I8215" s="40"/>
      <c r="J8215" s="40"/>
      <c r="K8215" s="40"/>
      <c r="L8215" s="40"/>
      <c r="M8215" s="40"/>
    </row>
    <row r="8216" spans="1:13" ht="15.75" customHeight="1" x14ac:dyDescent="0.15">
      <c r="A8216" s="45"/>
      <c r="B8216" s="35"/>
      <c r="C8216" s="40"/>
      <c r="D8216" s="192" t="s">
        <v>17023</v>
      </c>
      <c r="E8216" s="193" t="s">
        <v>17024</v>
      </c>
      <c r="F8216" s="40"/>
      <c r="G8216" s="40"/>
      <c r="H8216" s="40"/>
      <c r="I8216" s="40"/>
      <c r="J8216" s="40"/>
      <c r="K8216" s="40"/>
      <c r="L8216" s="40"/>
      <c r="M8216" s="40"/>
    </row>
    <row r="8217" spans="1:13" ht="15.75" customHeight="1" x14ac:dyDescent="0.15">
      <c r="A8217" s="45"/>
      <c r="B8217" s="35"/>
      <c r="C8217" s="40"/>
      <c r="D8217" s="192" t="s">
        <v>17025</v>
      </c>
      <c r="E8217" s="193" t="s">
        <v>17026</v>
      </c>
      <c r="F8217" s="40"/>
      <c r="G8217" s="40"/>
      <c r="H8217" s="40"/>
      <c r="I8217" s="40"/>
      <c r="J8217" s="40"/>
      <c r="K8217" s="40"/>
      <c r="L8217" s="40"/>
      <c r="M8217" s="40"/>
    </row>
    <row r="8218" spans="1:13" ht="15.75" customHeight="1" x14ac:dyDescent="0.15">
      <c r="A8218" s="45"/>
      <c r="B8218" s="35"/>
      <c r="C8218" s="40"/>
      <c r="D8218" s="192" t="s">
        <v>17027</v>
      </c>
      <c r="E8218" s="193" t="s">
        <v>17028</v>
      </c>
      <c r="F8218" s="40"/>
      <c r="G8218" s="40"/>
      <c r="H8218" s="40"/>
      <c r="I8218" s="40"/>
      <c r="J8218" s="40"/>
      <c r="K8218" s="40"/>
      <c r="L8218" s="40"/>
      <c r="M8218" s="40"/>
    </row>
    <row r="8219" spans="1:13" ht="15.75" customHeight="1" x14ac:dyDescent="0.15">
      <c r="A8219" s="45"/>
      <c r="B8219" s="35"/>
      <c r="C8219" s="40"/>
      <c r="D8219" s="192" t="s">
        <v>17029</v>
      </c>
      <c r="E8219" s="193" t="s">
        <v>17030</v>
      </c>
      <c r="F8219" s="40"/>
      <c r="G8219" s="40"/>
      <c r="H8219" s="40"/>
      <c r="I8219" s="40"/>
      <c r="J8219" s="40"/>
      <c r="K8219" s="40"/>
      <c r="L8219" s="40"/>
      <c r="M8219" s="40"/>
    </row>
    <row r="8220" spans="1:13" ht="15.75" customHeight="1" x14ac:dyDescent="0.15">
      <c r="A8220" s="45"/>
      <c r="B8220" s="35"/>
      <c r="C8220" s="40"/>
      <c r="D8220" s="192" t="s">
        <v>17031</v>
      </c>
      <c r="E8220" s="193" t="s">
        <v>17032</v>
      </c>
      <c r="F8220" s="40"/>
      <c r="G8220" s="40"/>
      <c r="H8220" s="40"/>
      <c r="I8220" s="40"/>
      <c r="J8220" s="40"/>
      <c r="K8220" s="40"/>
      <c r="L8220" s="40"/>
      <c r="M8220" s="40"/>
    </row>
    <row r="8221" spans="1:13" ht="15.75" customHeight="1" x14ac:dyDescent="0.15">
      <c r="A8221" s="45"/>
      <c r="B8221" s="35"/>
      <c r="C8221" s="40"/>
      <c r="D8221" s="192" t="s">
        <v>17033</v>
      </c>
      <c r="E8221" s="193" t="s">
        <v>17034</v>
      </c>
      <c r="F8221" s="40"/>
      <c r="G8221" s="40"/>
      <c r="H8221" s="40"/>
      <c r="I8221" s="40"/>
      <c r="J8221" s="40"/>
      <c r="K8221" s="40"/>
      <c r="L8221" s="40"/>
      <c r="M8221" s="40"/>
    </row>
    <row r="8222" spans="1:13" ht="15.75" customHeight="1" x14ac:dyDescent="0.15">
      <c r="A8222" s="45"/>
      <c r="B8222" s="35"/>
      <c r="C8222" s="40"/>
      <c r="D8222" s="192" t="s">
        <v>17035</v>
      </c>
      <c r="E8222" s="193" t="s">
        <v>17036</v>
      </c>
      <c r="F8222" s="40"/>
      <c r="G8222" s="40"/>
      <c r="H8222" s="40"/>
      <c r="I8222" s="40"/>
      <c r="J8222" s="40"/>
      <c r="K8222" s="40"/>
      <c r="L8222" s="40"/>
      <c r="M8222" s="40"/>
    </row>
    <row r="8223" spans="1:13" ht="15.75" customHeight="1" x14ac:dyDescent="0.15">
      <c r="A8223" s="45"/>
      <c r="B8223" s="35"/>
      <c r="C8223" s="40"/>
      <c r="D8223" s="192" t="s">
        <v>17037</v>
      </c>
      <c r="E8223" s="193" t="s">
        <v>17038</v>
      </c>
      <c r="F8223" s="40"/>
      <c r="G8223" s="40"/>
      <c r="H8223" s="40"/>
      <c r="I8223" s="40"/>
      <c r="J8223" s="40"/>
      <c r="K8223" s="40"/>
      <c r="L8223" s="40"/>
      <c r="M8223" s="40"/>
    </row>
    <row r="8224" spans="1:13" ht="15.75" customHeight="1" x14ac:dyDescent="0.15">
      <c r="A8224" s="45"/>
      <c r="B8224" s="35"/>
      <c r="C8224" s="40"/>
      <c r="D8224" s="192" t="s">
        <v>17039</v>
      </c>
      <c r="E8224" s="193" t="s">
        <v>17040</v>
      </c>
      <c r="F8224" s="40"/>
      <c r="G8224" s="40"/>
      <c r="H8224" s="40"/>
      <c r="I8224" s="40"/>
      <c r="J8224" s="40"/>
      <c r="K8224" s="40"/>
      <c r="L8224" s="40"/>
      <c r="M8224" s="40"/>
    </row>
    <row r="8225" spans="1:13" ht="15.75" customHeight="1" x14ac:dyDescent="0.15">
      <c r="A8225" s="45"/>
      <c r="B8225" s="35"/>
      <c r="C8225" s="40"/>
      <c r="D8225" s="192" t="s">
        <v>17041</v>
      </c>
      <c r="E8225" s="193" t="s">
        <v>17042</v>
      </c>
      <c r="F8225" s="40"/>
      <c r="G8225" s="40"/>
      <c r="H8225" s="40"/>
      <c r="I8225" s="40"/>
      <c r="J8225" s="40"/>
      <c r="K8225" s="40"/>
      <c r="L8225" s="40"/>
      <c r="M8225" s="40"/>
    </row>
    <row r="8226" spans="1:13" ht="15.75" customHeight="1" x14ac:dyDescent="0.15">
      <c r="A8226" s="45"/>
      <c r="B8226" s="35"/>
      <c r="C8226" s="40"/>
      <c r="D8226" s="192" t="s">
        <v>17043</v>
      </c>
      <c r="E8226" s="193" t="s">
        <v>17044</v>
      </c>
      <c r="F8226" s="40"/>
      <c r="G8226" s="40"/>
      <c r="H8226" s="40"/>
      <c r="I8226" s="40"/>
      <c r="J8226" s="40"/>
      <c r="K8226" s="40"/>
      <c r="L8226" s="40"/>
      <c r="M8226" s="40"/>
    </row>
    <row r="8227" spans="1:13" ht="15.75" customHeight="1" x14ac:dyDescent="0.15">
      <c r="A8227" s="45"/>
      <c r="B8227" s="35"/>
      <c r="C8227" s="40"/>
      <c r="D8227" s="192" t="s">
        <v>17045</v>
      </c>
      <c r="E8227" s="193" t="s">
        <v>17046</v>
      </c>
      <c r="F8227" s="40"/>
      <c r="G8227" s="40"/>
      <c r="H8227" s="40"/>
      <c r="I8227" s="40"/>
      <c r="J8227" s="40"/>
      <c r="K8227" s="40"/>
      <c r="L8227" s="40"/>
      <c r="M8227" s="40"/>
    </row>
    <row r="8228" spans="1:13" ht="15.75" customHeight="1" x14ac:dyDescent="0.15">
      <c r="A8228" s="45"/>
      <c r="B8228" s="35"/>
      <c r="C8228" s="40"/>
      <c r="D8228" s="192" t="s">
        <v>17047</v>
      </c>
      <c r="E8228" s="193" t="s">
        <v>17048</v>
      </c>
      <c r="F8228" s="40"/>
      <c r="G8228" s="40"/>
      <c r="H8228" s="40"/>
      <c r="I8228" s="40"/>
      <c r="J8228" s="40"/>
      <c r="K8228" s="40"/>
      <c r="L8228" s="40"/>
      <c r="M8228" s="40"/>
    </row>
    <row r="8229" spans="1:13" ht="15.75" customHeight="1" x14ac:dyDescent="0.15">
      <c r="A8229" s="45"/>
      <c r="B8229" s="35"/>
      <c r="C8229" s="40"/>
      <c r="D8229" s="192" t="s">
        <v>17049</v>
      </c>
      <c r="E8229" s="193" t="s">
        <v>17050</v>
      </c>
      <c r="F8229" s="40"/>
      <c r="G8229" s="40"/>
      <c r="H8229" s="40"/>
      <c r="I8229" s="40"/>
      <c r="J8229" s="40"/>
      <c r="K8229" s="40"/>
      <c r="L8229" s="40"/>
      <c r="M8229" s="40"/>
    </row>
    <row r="8230" spans="1:13" ht="15.75" customHeight="1" x14ac:dyDescent="0.15">
      <c r="A8230" s="45"/>
      <c r="B8230" s="35"/>
      <c r="C8230" s="40"/>
      <c r="D8230" s="192" t="s">
        <v>17051</v>
      </c>
      <c r="E8230" s="193" t="s">
        <v>17052</v>
      </c>
      <c r="F8230" s="40"/>
      <c r="G8230" s="40"/>
      <c r="H8230" s="40"/>
      <c r="I8230" s="40"/>
      <c r="J8230" s="40"/>
      <c r="K8230" s="40"/>
      <c r="L8230" s="40"/>
      <c r="M8230" s="40"/>
    </row>
    <row r="8231" spans="1:13" ht="15.75" customHeight="1" x14ac:dyDescent="0.15">
      <c r="A8231" s="45"/>
      <c r="B8231" s="35"/>
      <c r="C8231" s="40"/>
      <c r="D8231" s="192" t="s">
        <v>17053</v>
      </c>
      <c r="E8231" s="193" t="s">
        <v>17054</v>
      </c>
      <c r="F8231" s="40"/>
      <c r="G8231" s="40"/>
      <c r="H8231" s="40"/>
      <c r="I8231" s="40"/>
      <c r="J8231" s="40"/>
      <c r="K8231" s="40"/>
      <c r="L8231" s="40"/>
      <c r="M8231" s="40"/>
    </row>
    <row r="8232" spans="1:13" ht="15.75" customHeight="1" x14ac:dyDescent="0.15">
      <c r="A8232" s="45"/>
      <c r="B8232" s="35"/>
      <c r="C8232" s="40"/>
      <c r="D8232" s="192" t="s">
        <v>17055</v>
      </c>
      <c r="E8232" s="193" t="s">
        <v>17056</v>
      </c>
      <c r="F8232" s="40"/>
      <c r="G8232" s="40"/>
      <c r="H8232" s="40"/>
      <c r="I8232" s="40"/>
      <c r="J8232" s="40"/>
      <c r="K8232" s="40"/>
      <c r="L8232" s="40"/>
      <c r="M8232" s="40"/>
    </row>
    <row r="8233" spans="1:13" ht="15.75" customHeight="1" x14ac:dyDescent="0.15">
      <c r="A8233" s="45"/>
      <c r="B8233" s="35"/>
      <c r="C8233" s="40"/>
      <c r="D8233" s="192" t="s">
        <v>17057</v>
      </c>
      <c r="E8233" s="193" t="s">
        <v>17058</v>
      </c>
      <c r="F8233" s="40"/>
      <c r="G8233" s="40"/>
      <c r="H8233" s="40"/>
      <c r="I8233" s="40"/>
      <c r="J8233" s="40"/>
      <c r="K8233" s="40"/>
      <c r="L8233" s="40"/>
      <c r="M8233" s="40"/>
    </row>
    <row r="8234" spans="1:13" ht="15.75" customHeight="1" x14ac:dyDescent="0.15">
      <c r="A8234" s="45"/>
      <c r="B8234" s="35"/>
      <c r="C8234" s="40"/>
      <c r="D8234" s="192" t="s">
        <v>17059</v>
      </c>
      <c r="E8234" s="193" t="s">
        <v>17060</v>
      </c>
      <c r="F8234" s="40"/>
      <c r="G8234" s="40"/>
      <c r="H8234" s="40"/>
      <c r="I8234" s="40"/>
      <c r="J8234" s="40"/>
      <c r="K8234" s="40"/>
      <c r="L8234" s="40"/>
      <c r="M8234" s="40"/>
    </row>
    <row r="8235" spans="1:13" ht="15.75" customHeight="1" x14ac:dyDescent="0.15">
      <c r="A8235" s="45"/>
      <c r="B8235" s="35"/>
      <c r="C8235" s="40"/>
      <c r="D8235" s="192" t="s">
        <v>17061</v>
      </c>
      <c r="E8235" s="193" t="s">
        <v>17062</v>
      </c>
      <c r="F8235" s="40"/>
      <c r="G8235" s="40"/>
      <c r="H8235" s="40"/>
      <c r="I8235" s="40"/>
      <c r="J8235" s="40"/>
      <c r="K8235" s="40"/>
      <c r="L8235" s="40"/>
      <c r="M8235" s="40"/>
    </row>
    <row r="8236" spans="1:13" ht="15.75" customHeight="1" x14ac:dyDescent="0.15">
      <c r="A8236" s="45"/>
      <c r="B8236" s="35"/>
      <c r="C8236" s="40"/>
      <c r="D8236" s="192" t="s">
        <v>17063</v>
      </c>
      <c r="E8236" s="193" t="s">
        <v>17064</v>
      </c>
      <c r="F8236" s="40"/>
      <c r="G8236" s="40"/>
      <c r="H8236" s="40"/>
      <c r="I8236" s="40"/>
      <c r="J8236" s="40"/>
      <c r="K8236" s="40"/>
      <c r="L8236" s="40"/>
      <c r="M8236" s="40"/>
    </row>
    <row r="8237" spans="1:13" ht="15.75" customHeight="1" x14ac:dyDescent="0.15">
      <c r="A8237" s="45"/>
      <c r="B8237" s="35"/>
      <c r="C8237" s="40"/>
      <c r="D8237" s="192" t="s">
        <v>17065</v>
      </c>
      <c r="E8237" s="193" t="s">
        <v>17066</v>
      </c>
      <c r="F8237" s="40"/>
      <c r="G8237" s="40"/>
      <c r="H8237" s="40"/>
      <c r="I8237" s="40"/>
      <c r="J8237" s="40"/>
      <c r="K8237" s="40"/>
      <c r="L8237" s="40"/>
      <c r="M8237" s="40"/>
    </row>
    <row r="8238" spans="1:13" ht="15.75" customHeight="1" x14ac:dyDescent="0.15">
      <c r="A8238" s="45"/>
      <c r="B8238" s="35"/>
      <c r="C8238" s="40"/>
      <c r="D8238" s="192" t="s">
        <v>17067</v>
      </c>
      <c r="E8238" s="193" t="s">
        <v>17068</v>
      </c>
      <c r="F8238" s="40"/>
      <c r="G8238" s="40"/>
      <c r="H8238" s="40"/>
      <c r="I8238" s="40"/>
      <c r="J8238" s="40"/>
      <c r="K8238" s="40"/>
      <c r="L8238" s="40"/>
      <c r="M8238" s="40"/>
    </row>
    <row r="8239" spans="1:13" ht="15.75" customHeight="1" x14ac:dyDescent="0.15">
      <c r="A8239" s="45"/>
      <c r="B8239" s="35"/>
      <c r="C8239" s="40"/>
      <c r="D8239" s="192" t="s">
        <v>17069</v>
      </c>
      <c r="E8239" s="193" t="s">
        <v>17070</v>
      </c>
      <c r="F8239" s="40"/>
      <c r="G8239" s="40"/>
      <c r="H8239" s="40"/>
      <c r="I8239" s="40"/>
      <c r="J8239" s="40"/>
      <c r="K8239" s="40"/>
      <c r="L8239" s="40"/>
      <c r="M8239" s="40"/>
    </row>
    <row r="8240" spans="1:13" ht="15.75" customHeight="1" x14ac:dyDescent="0.15">
      <c r="A8240" s="45"/>
      <c r="B8240" s="35"/>
      <c r="C8240" s="40"/>
      <c r="D8240" s="192" t="s">
        <v>17071</v>
      </c>
      <c r="E8240" s="193" t="s">
        <v>17072</v>
      </c>
      <c r="F8240" s="40"/>
      <c r="G8240" s="40"/>
      <c r="H8240" s="40"/>
      <c r="I8240" s="40"/>
      <c r="J8240" s="40"/>
      <c r="K8240" s="40"/>
      <c r="L8240" s="40"/>
      <c r="M8240" s="40"/>
    </row>
    <row r="8241" spans="1:13" ht="15.75" customHeight="1" x14ac:dyDescent="0.15">
      <c r="A8241" s="45"/>
      <c r="B8241" s="35"/>
      <c r="C8241" s="40"/>
      <c r="D8241" s="192" t="s">
        <v>17073</v>
      </c>
      <c r="E8241" s="193" t="s">
        <v>17074</v>
      </c>
      <c r="F8241" s="40"/>
      <c r="G8241" s="40"/>
      <c r="H8241" s="40"/>
      <c r="I8241" s="40"/>
      <c r="J8241" s="40"/>
      <c r="K8241" s="40"/>
      <c r="L8241" s="40"/>
      <c r="M8241" s="40"/>
    </row>
    <row r="8242" spans="1:13" ht="15.75" customHeight="1" x14ac:dyDescent="0.15">
      <c r="A8242" s="45"/>
      <c r="B8242" s="35"/>
      <c r="C8242" s="40"/>
      <c r="D8242" s="192" t="s">
        <v>17075</v>
      </c>
      <c r="E8242" s="193" t="s">
        <v>17076</v>
      </c>
      <c r="F8242" s="40"/>
      <c r="G8242" s="40"/>
      <c r="H8242" s="40"/>
      <c r="I8242" s="40"/>
      <c r="J8242" s="40"/>
      <c r="K8242" s="40"/>
      <c r="L8242" s="40"/>
      <c r="M8242" s="40"/>
    </row>
    <row r="8243" spans="1:13" ht="15.75" customHeight="1" x14ac:dyDescent="0.15">
      <c r="A8243" s="45"/>
      <c r="B8243" s="35"/>
      <c r="C8243" s="40"/>
      <c r="D8243" s="192" t="s">
        <v>17077</v>
      </c>
      <c r="E8243" s="193" t="s">
        <v>17078</v>
      </c>
      <c r="F8243" s="40"/>
      <c r="G8243" s="40"/>
      <c r="H8243" s="40"/>
      <c r="I8243" s="40"/>
      <c r="J8243" s="40"/>
      <c r="K8243" s="40"/>
      <c r="L8243" s="40"/>
      <c r="M8243" s="40"/>
    </row>
    <row r="8244" spans="1:13" ht="15.75" customHeight="1" x14ac:dyDescent="0.15">
      <c r="A8244" s="45"/>
      <c r="B8244" s="35"/>
      <c r="C8244" s="40"/>
      <c r="D8244" s="192" t="s">
        <v>17079</v>
      </c>
      <c r="E8244" s="193" t="s">
        <v>17080</v>
      </c>
      <c r="F8244" s="40"/>
      <c r="G8244" s="40"/>
      <c r="H8244" s="40"/>
      <c r="I8244" s="40"/>
      <c r="J8244" s="40"/>
      <c r="K8244" s="40"/>
      <c r="L8244" s="40"/>
      <c r="M8244" s="40"/>
    </row>
    <row r="8245" spans="1:13" ht="15.75" customHeight="1" x14ac:dyDescent="0.15">
      <c r="A8245" s="45"/>
      <c r="B8245" s="35"/>
      <c r="C8245" s="40"/>
      <c r="D8245" s="192" t="s">
        <v>17081</v>
      </c>
      <c r="E8245" s="193" t="s">
        <v>17082</v>
      </c>
      <c r="F8245" s="40"/>
      <c r="G8245" s="40"/>
      <c r="H8245" s="40"/>
      <c r="I8245" s="40"/>
      <c r="J8245" s="40"/>
      <c r="K8245" s="40"/>
      <c r="L8245" s="40"/>
      <c r="M8245" s="40"/>
    </row>
    <row r="8246" spans="1:13" ht="15.75" customHeight="1" x14ac:dyDescent="0.15">
      <c r="A8246" s="45"/>
      <c r="B8246" s="35"/>
      <c r="C8246" s="40"/>
      <c r="D8246" s="192" t="s">
        <v>17083</v>
      </c>
      <c r="E8246" s="193" t="s">
        <v>17084</v>
      </c>
      <c r="F8246" s="40"/>
      <c r="G8246" s="40"/>
      <c r="H8246" s="40"/>
      <c r="I8246" s="40"/>
      <c r="J8246" s="40"/>
      <c r="K8246" s="40"/>
      <c r="L8246" s="40"/>
      <c r="M8246" s="40"/>
    </row>
    <row r="8247" spans="1:13" ht="15.75" customHeight="1" x14ac:dyDescent="0.15">
      <c r="A8247" s="45"/>
      <c r="B8247" s="35"/>
      <c r="C8247" s="40"/>
      <c r="D8247" s="192" t="s">
        <v>17085</v>
      </c>
      <c r="E8247" s="193" t="s">
        <v>17086</v>
      </c>
      <c r="F8247" s="40"/>
      <c r="G8247" s="40"/>
      <c r="H8247" s="40"/>
      <c r="I8247" s="40"/>
      <c r="J8247" s="40"/>
      <c r="K8247" s="40"/>
      <c r="L8247" s="40"/>
      <c r="M8247" s="40"/>
    </row>
    <row r="8248" spans="1:13" ht="15.75" customHeight="1" x14ac:dyDescent="0.15">
      <c r="A8248" s="45"/>
      <c r="B8248" s="35"/>
      <c r="C8248" s="40"/>
      <c r="D8248" s="192" t="s">
        <v>17087</v>
      </c>
      <c r="E8248" s="193" t="s">
        <v>17088</v>
      </c>
      <c r="F8248" s="40"/>
      <c r="G8248" s="40"/>
      <c r="H8248" s="40"/>
      <c r="I8248" s="40"/>
      <c r="J8248" s="40"/>
      <c r="K8248" s="40"/>
      <c r="L8248" s="40"/>
      <c r="M8248" s="40"/>
    </row>
    <row r="8249" spans="1:13" ht="15.75" customHeight="1" x14ac:dyDescent="0.15">
      <c r="A8249" s="45"/>
      <c r="B8249" s="35"/>
      <c r="C8249" s="40"/>
      <c r="D8249" s="192" t="s">
        <v>17089</v>
      </c>
      <c r="E8249" s="193" t="s">
        <v>17090</v>
      </c>
      <c r="F8249" s="40"/>
      <c r="G8249" s="40"/>
      <c r="H8249" s="40"/>
      <c r="I8249" s="40"/>
      <c r="J8249" s="40"/>
      <c r="K8249" s="40"/>
      <c r="L8249" s="40"/>
      <c r="M8249" s="40"/>
    </row>
    <row r="8250" spans="1:13" ht="15.75" customHeight="1" x14ac:dyDescent="0.15">
      <c r="A8250" s="45"/>
      <c r="B8250" s="35"/>
      <c r="C8250" s="40"/>
      <c r="D8250" s="192" t="s">
        <v>17091</v>
      </c>
      <c r="E8250" s="193" t="s">
        <v>17092</v>
      </c>
      <c r="F8250" s="40"/>
      <c r="G8250" s="40"/>
      <c r="H8250" s="40"/>
      <c r="I8250" s="40"/>
      <c r="J8250" s="40"/>
      <c r="K8250" s="40"/>
      <c r="L8250" s="40"/>
      <c r="M8250" s="40"/>
    </row>
    <row r="8251" spans="1:13" ht="15.75" customHeight="1" x14ac:dyDescent="0.15">
      <c r="A8251" s="45"/>
      <c r="B8251" s="35"/>
      <c r="C8251" s="40"/>
      <c r="D8251" s="192" t="s">
        <v>17093</v>
      </c>
      <c r="E8251" s="193" t="s">
        <v>17094</v>
      </c>
      <c r="F8251" s="40"/>
      <c r="G8251" s="40"/>
      <c r="H8251" s="40"/>
      <c r="I8251" s="40"/>
      <c r="J8251" s="40"/>
      <c r="K8251" s="40"/>
      <c r="L8251" s="40"/>
      <c r="M8251" s="40"/>
    </row>
    <row r="8252" spans="1:13" ht="15.75" customHeight="1" x14ac:dyDescent="0.15">
      <c r="A8252" s="45"/>
      <c r="B8252" s="35"/>
      <c r="C8252" s="40"/>
      <c r="D8252" s="192" t="s">
        <v>17095</v>
      </c>
      <c r="E8252" s="193" t="s">
        <v>17096</v>
      </c>
      <c r="F8252" s="40"/>
      <c r="G8252" s="40"/>
      <c r="H8252" s="40"/>
      <c r="I8252" s="40"/>
      <c r="J8252" s="40"/>
      <c r="K8252" s="40"/>
      <c r="L8252" s="40"/>
      <c r="M8252" s="40"/>
    </row>
    <row r="8253" spans="1:13" ht="15.75" customHeight="1" x14ac:dyDescent="0.15">
      <c r="A8253" s="45"/>
      <c r="B8253" s="35"/>
      <c r="C8253" s="40"/>
      <c r="D8253" s="192" t="s">
        <v>17097</v>
      </c>
      <c r="E8253" s="193" t="s">
        <v>17098</v>
      </c>
      <c r="F8253" s="40"/>
      <c r="G8253" s="40"/>
      <c r="H8253" s="40"/>
      <c r="I8253" s="40"/>
      <c r="J8253" s="40"/>
      <c r="K8253" s="40"/>
      <c r="L8253" s="40"/>
      <c r="M8253" s="40"/>
    </row>
    <row r="8254" spans="1:13" ht="15.75" customHeight="1" x14ac:dyDescent="0.15">
      <c r="A8254" s="45"/>
      <c r="B8254" s="35"/>
      <c r="C8254" s="40"/>
      <c r="D8254" s="192" t="s">
        <v>17099</v>
      </c>
      <c r="E8254" s="193" t="s">
        <v>17100</v>
      </c>
      <c r="F8254" s="40"/>
      <c r="G8254" s="40"/>
      <c r="H8254" s="40"/>
      <c r="I8254" s="40"/>
      <c r="J8254" s="40"/>
      <c r="K8254" s="40"/>
      <c r="L8254" s="40"/>
      <c r="M8254" s="40"/>
    </row>
    <row r="8255" spans="1:13" ht="15.75" customHeight="1" x14ac:dyDescent="0.15">
      <c r="A8255" s="45"/>
      <c r="B8255" s="35"/>
      <c r="C8255" s="40"/>
      <c r="D8255" s="192" t="s">
        <v>17101</v>
      </c>
      <c r="E8255" s="193" t="s">
        <v>17102</v>
      </c>
      <c r="F8255" s="40"/>
      <c r="G8255" s="40"/>
      <c r="H8255" s="40"/>
      <c r="I8255" s="40"/>
      <c r="J8255" s="40"/>
      <c r="K8255" s="40"/>
      <c r="L8255" s="40"/>
      <c r="M8255" s="40"/>
    </row>
    <row r="8256" spans="1:13" ht="15.75" customHeight="1" x14ac:dyDescent="0.15">
      <c r="A8256" s="45"/>
      <c r="B8256" s="35"/>
      <c r="C8256" s="40"/>
      <c r="D8256" s="192" t="s">
        <v>17103</v>
      </c>
      <c r="E8256" s="193" t="s">
        <v>17104</v>
      </c>
      <c r="F8256" s="40"/>
      <c r="G8256" s="40"/>
      <c r="H8256" s="40"/>
      <c r="I8256" s="40"/>
      <c r="J8256" s="40"/>
      <c r="K8256" s="40"/>
      <c r="L8256" s="40"/>
      <c r="M8256" s="40"/>
    </row>
    <row r="8257" spans="1:13" ht="15.75" customHeight="1" x14ac:dyDescent="0.15">
      <c r="A8257" s="45"/>
      <c r="B8257" s="35"/>
      <c r="C8257" s="40"/>
      <c r="D8257" s="192" t="s">
        <v>17105</v>
      </c>
      <c r="E8257" s="193" t="s">
        <v>17106</v>
      </c>
      <c r="F8257" s="40"/>
      <c r="G8257" s="40"/>
      <c r="H8257" s="40"/>
      <c r="I8257" s="40"/>
      <c r="J8257" s="40"/>
      <c r="K8257" s="40"/>
      <c r="L8257" s="40"/>
      <c r="M8257" s="40"/>
    </row>
    <row r="8258" spans="1:13" ht="15.75" customHeight="1" x14ac:dyDescent="0.15">
      <c r="A8258" s="45"/>
      <c r="B8258" s="35"/>
      <c r="C8258" s="40"/>
      <c r="D8258" s="192" t="s">
        <v>17107</v>
      </c>
      <c r="E8258" s="193" t="s">
        <v>17108</v>
      </c>
      <c r="F8258" s="40"/>
      <c r="G8258" s="40"/>
      <c r="H8258" s="40"/>
      <c r="I8258" s="40"/>
      <c r="J8258" s="40"/>
      <c r="K8258" s="40"/>
      <c r="L8258" s="40"/>
      <c r="M8258" s="40"/>
    </row>
    <row r="8259" spans="1:13" ht="15.75" customHeight="1" x14ac:dyDescent="0.15">
      <c r="A8259" s="45"/>
      <c r="B8259" s="35"/>
      <c r="C8259" s="40"/>
      <c r="D8259" s="192" t="s">
        <v>17109</v>
      </c>
      <c r="E8259" s="193" t="s">
        <v>17110</v>
      </c>
      <c r="F8259" s="40"/>
      <c r="G8259" s="40"/>
      <c r="H8259" s="40"/>
      <c r="I8259" s="40"/>
      <c r="J8259" s="40"/>
      <c r="K8259" s="40"/>
      <c r="L8259" s="40"/>
      <c r="M8259" s="40"/>
    </row>
    <row r="8260" spans="1:13" ht="15.75" customHeight="1" x14ac:dyDescent="0.15">
      <c r="A8260" s="45"/>
      <c r="B8260" s="35"/>
      <c r="C8260" s="40"/>
      <c r="D8260" s="192" t="s">
        <v>17111</v>
      </c>
      <c r="E8260" s="193" t="s">
        <v>17112</v>
      </c>
      <c r="F8260" s="40"/>
      <c r="G8260" s="40"/>
      <c r="H8260" s="40"/>
      <c r="I8260" s="40"/>
      <c r="J8260" s="40"/>
      <c r="K8260" s="40"/>
      <c r="L8260" s="40"/>
      <c r="M8260" s="40"/>
    </row>
    <row r="8261" spans="1:13" ht="15.75" customHeight="1" x14ac:dyDescent="0.15">
      <c r="A8261" s="45"/>
      <c r="B8261" s="35"/>
      <c r="C8261" s="40"/>
      <c r="D8261" s="192" t="s">
        <v>17113</v>
      </c>
      <c r="E8261" s="193" t="s">
        <v>17114</v>
      </c>
      <c r="F8261" s="40"/>
      <c r="G8261" s="40"/>
      <c r="H8261" s="40"/>
      <c r="I8261" s="40"/>
      <c r="J8261" s="40"/>
      <c r="K8261" s="40"/>
      <c r="L8261" s="40"/>
      <c r="M8261" s="40"/>
    </row>
    <row r="8262" spans="1:13" ht="15.75" customHeight="1" x14ac:dyDescent="0.15">
      <c r="A8262" s="45"/>
      <c r="B8262" s="35"/>
      <c r="C8262" s="40"/>
      <c r="D8262" s="192" t="s">
        <v>17115</v>
      </c>
      <c r="E8262" s="193" t="s">
        <v>17116</v>
      </c>
      <c r="F8262" s="40"/>
      <c r="G8262" s="40"/>
      <c r="H8262" s="40"/>
      <c r="I8262" s="40"/>
      <c r="J8262" s="40"/>
      <c r="K8262" s="40"/>
      <c r="L8262" s="40"/>
      <c r="M8262" s="40"/>
    </row>
    <row r="8263" spans="1:13" ht="15.75" customHeight="1" x14ac:dyDescent="0.15">
      <c r="A8263" s="45"/>
      <c r="B8263" s="35"/>
      <c r="C8263" s="40"/>
      <c r="D8263" s="192" t="s">
        <v>17117</v>
      </c>
      <c r="E8263" s="193" t="s">
        <v>17118</v>
      </c>
      <c r="F8263" s="40"/>
      <c r="G8263" s="40"/>
      <c r="H8263" s="40"/>
      <c r="I8263" s="40"/>
      <c r="J8263" s="40"/>
      <c r="K8263" s="40"/>
      <c r="L8263" s="40"/>
      <c r="M8263" s="40"/>
    </row>
    <row r="8264" spans="1:13" ht="15.75" customHeight="1" x14ac:dyDescent="0.15">
      <c r="A8264" s="45"/>
      <c r="B8264" s="35"/>
      <c r="C8264" s="40"/>
      <c r="D8264" s="192" t="s">
        <v>17119</v>
      </c>
      <c r="E8264" s="193" t="s">
        <v>17120</v>
      </c>
      <c r="F8264" s="40"/>
      <c r="G8264" s="40"/>
      <c r="H8264" s="40"/>
      <c r="I8264" s="40"/>
      <c r="J8264" s="40"/>
      <c r="K8264" s="40"/>
      <c r="L8264" s="40"/>
      <c r="M8264" s="40"/>
    </row>
    <row r="8265" spans="1:13" ht="15.75" customHeight="1" x14ac:dyDescent="0.15">
      <c r="A8265" s="45"/>
      <c r="B8265" s="35"/>
      <c r="C8265" s="40"/>
      <c r="D8265" s="192" t="s">
        <v>17121</v>
      </c>
      <c r="E8265" s="193" t="s">
        <v>17122</v>
      </c>
      <c r="F8265" s="40"/>
      <c r="G8265" s="40"/>
      <c r="H8265" s="40"/>
      <c r="I8265" s="40"/>
      <c r="J8265" s="40"/>
      <c r="K8265" s="40"/>
      <c r="L8265" s="40"/>
      <c r="M8265" s="40"/>
    </row>
    <row r="8266" spans="1:13" ht="15.75" customHeight="1" x14ac:dyDescent="0.15">
      <c r="A8266" s="45"/>
      <c r="B8266" s="35"/>
      <c r="C8266" s="40"/>
      <c r="D8266" s="192" t="s">
        <v>17123</v>
      </c>
      <c r="E8266" s="193" t="s">
        <v>17124</v>
      </c>
      <c r="F8266" s="40"/>
      <c r="G8266" s="40"/>
      <c r="H8266" s="40"/>
      <c r="I8266" s="40"/>
      <c r="J8266" s="40"/>
      <c r="K8266" s="40"/>
      <c r="L8266" s="40"/>
      <c r="M8266" s="40"/>
    </row>
    <row r="8267" spans="1:13" ht="15.75" customHeight="1" x14ac:dyDescent="0.15">
      <c r="A8267" s="45"/>
      <c r="B8267" s="35"/>
      <c r="C8267" s="40"/>
      <c r="D8267" s="192" t="s">
        <v>17125</v>
      </c>
      <c r="E8267" s="193" t="s">
        <v>17126</v>
      </c>
      <c r="F8267" s="40"/>
      <c r="G8267" s="40"/>
      <c r="H8267" s="40"/>
      <c r="I8267" s="40"/>
      <c r="J8267" s="40"/>
      <c r="K8267" s="40"/>
      <c r="L8267" s="40"/>
      <c r="M8267" s="40"/>
    </row>
    <row r="8268" spans="1:13" ht="15.75" customHeight="1" x14ac:dyDescent="0.15">
      <c r="A8268" s="45"/>
      <c r="B8268" s="35"/>
      <c r="C8268" s="40"/>
      <c r="D8268" s="192" t="s">
        <v>17127</v>
      </c>
      <c r="E8268" s="193" t="s">
        <v>17128</v>
      </c>
      <c r="F8268" s="40"/>
      <c r="G8268" s="40"/>
      <c r="H8268" s="40"/>
      <c r="I8268" s="40"/>
      <c r="J8268" s="40"/>
      <c r="K8268" s="40"/>
      <c r="L8268" s="40"/>
      <c r="M8268" s="40"/>
    </row>
    <row r="8269" spans="1:13" ht="15.75" customHeight="1" x14ac:dyDescent="0.15">
      <c r="A8269" s="45"/>
      <c r="B8269" s="35"/>
      <c r="C8269" s="40"/>
      <c r="D8269" s="192" t="s">
        <v>17129</v>
      </c>
      <c r="E8269" s="193" t="s">
        <v>17130</v>
      </c>
      <c r="F8269" s="40"/>
      <c r="G8269" s="40"/>
      <c r="H8269" s="40"/>
      <c r="I8269" s="40"/>
      <c r="J8269" s="40"/>
      <c r="K8269" s="40"/>
      <c r="L8269" s="40"/>
      <c r="M8269" s="40"/>
    </row>
    <row r="8270" spans="1:13" ht="15.75" customHeight="1" x14ac:dyDescent="0.15">
      <c r="A8270" s="45"/>
      <c r="B8270" s="35"/>
      <c r="C8270" s="40"/>
      <c r="D8270" s="192" t="s">
        <v>17131</v>
      </c>
      <c r="E8270" s="193" t="s">
        <v>17132</v>
      </c>
      <c r="F8270" s="40"/>
      <c r="G8270" s="40"/>
      <c r="H8270" s="40"/>
      <c r="I8270" s="40"/>
      <c r="J8270" s="40"/>
      <c r="K8270" s="40"/>
      <c r="L8270" s="40"/>
      <c r="M8270" s="40"/>
    </row>
    <row r="8271" spans="1:13" ht="15.75" customHeight="1" x14ac:dyDescent="0.15">
      <c r="A8271" s="45"/>
      <c r="B8271" s="35"/>
      <c r="C8271" s="40"/>
      <c r="D8271" s="192" t="s">
        <v>17133</v>
      </c>
      <c r="E8271" s="193" t="s">
        <v>17134</v>
      </c>
      <c r="F8271" s="40"/>
      <c r="G8271" s="40"/>
      <c r="H8271" s="40"/>
      <c r="I8271" s="40"/>
      <c r="J8271" s="40"/>
      <c r="K8271" s="40"/>
      <c r="L8271" s="40"/>
      <c r="M8271" s="40"/>
    </row>
    <row r="8272" spans="1:13" ht="15.75" customHeight="1" x14ac:dyDescent="0.15">
      <c r="A8272" s="45"/>
      <c r="B8272" s="35"/>
      <c r="C8272" s="40"/>
      <c r="D8272" s="192" t="s">
        <v>17135</v>
      </c>
      <c r="E8272" s="193" t="s">
        <v>17136</v>
      </c>
      <c r="F8272" s="40"/>
      <c r="G8272" s="40"/>
      <c r="H8272" s="40"/>
      <c r="I8272" s="40"/>
      <c r="J8272" s="40"/>
      <c r="K8272" s="40"/>
      <c r="L8272" s="40"/>
      <c r="M8272" s="40"/>
    </row>
    <row r="8273" spans="1:13" ht="15.75" customHeight="1" x14ac:dyDescent="0.15">
      <c r="A8273" s="45"/>
      <c r="B8273" s="35"/>
      <c r="C8273" s="40"/>
      <c r="D8273" s="192" t="s">
        <v>17137</v>
      </c>
      <c r="E8273" s="193" t="s">
        <v>17138</v>
      </c>
      <c r="F8273" s="40"/>
      <c r="G8273" s="40"/>
      <c r="H8273" s="40"/>
      <c r="I8273" s="40"/>
      <c r="J8273" s="40"/>
      <c r="K8273" s="40"/>
      <c r="L8273" s="40"/>
      <c r="M8273" s="40"/>
    </row>
    <row r="8274" spans="1:13" ht="15.75" customHeight="1" x14ac:dyDescent="0.15">
      <c r="A8274" s="45"/>
      <c r="B8274" s="35"/>
      <c r="C8274" s="40"/>
      <c r="D8274" s="192" t="s">
        <v>17139</v>
      </c>
      <c r="E8274" s="193" t="s">
        <v>17140</v>
      </c>
      <c r="F8274" s="40"/>
      <c r="G8274" s="40"/>
      <c r="H8274" s="40"/>
      <c r="I8274" s="40"/>
      <c r="J8274" s="40"/>
      <c r="K8274" s="40"/>
      <c r="L8274" s="40"/>
      <c r="M8274" s="40"/>
    </row>
    <row r="8275" spans="1:13" ht="15.75" customHeight="1" x14ac:dyDescent="0.15">
      <c r="A8275" s="45"/>
      <c r="B8275" s="35"/>
      <c r="C8275" s="40"/>
      <c r="D8275" s="192" t="s">
        <v>16423</v>
      </c>
      <c r="E8275" s="193" t="s">
        <v>17141</v>
      </c>
      <c r="F8275" s="40"/>
      <c r="G8275" s="40"/>
      <c r="H8275" s="40"/>
      <c r="I8275" s="40"/>
      <c r="J8275" s="40"/>
      <c r="K8275" s="40"/>
      <c r="L8275" s="40"/>
      <c r="M8275" s="40"/>
    </row>
    <row r="8276" spans="1:13" ht="15.75" customHeight="1" x14ac:dyDescent="0.15">
      <c r="A8276" s="45"/>
      <c r="B8276" s="35"/>
      <c r="C8276" s="40"/>
      <c r="D8276" s="192" t="s">
        <v>17142</v>
      </c>
      <c r="E8276" s="193" t="s">
        <v>17143</v>
      </c>
      <c r="F8276" s="40"/>
      <c r="G8276" s="40"/>
      <c r="H8276" s="40"/>
      <c r="I8276" s="40"/>
      <c r="J8276" s="40"/>
      <c r="K8276" s="40"/>
      <c r="L8276" s="40"/>
      <c r="M8276" s="40"/>
    </row>
    <row r="8277" spans="1:13" ht="15.75" customHeight="1" x14ac:dyDescent="0.15">
      <c r="A8277" s="45"/>
      <c r="B8277" s="35"/>
      <c r="C8277" s="40"/>
      <c r="D8277" s="192" t="s">
        <v>17144</v>
      </c>
      <c r="E8277" s="193" t="s">
        <v>17145</v>
      </c>
      <c r="F8277" s="40"/>
      <c r="G8277" s="40"/>
      <c r="H8277" s="40"/>
      <c r="I8277" s="40"/>
      <c r="J8277" s="40"/>
      <c r="K8277" s="40"/>
      <c r="L8277" s="40"/>
      <c r="M8277" s="40"/>
    </row>
    <row r="8278" spans="1:13" ht="15.75" customHeight="1" x14ac:dyDescent="0.15">
      <c r="A8278" s="45"/>
      <c r="B8278" s="35"/>
      <c r="C8278" s="40"/>
      <c r="D8278" s="192" t="s">
        <v>17146</v>
      </c>
      <c r="E8278" s="193" t="s">
        <v>17147</v>
      </c>
      <c r="F8278" s="40"/>
      <c r="G8278" s="40"/>
      <c r="H8278" s="40"/>
      <c r="I8278" s="40"/>
      <c r="J8278" s="40"/>
      <c r="K8278" s="40"/>
      <c r="L8278" s="40"/>
      <c r="M8278" s="40"/>
    </row>
    <row r="8279" spans="1:13" ht="15.75" customHeight="1" x14ac:dyDescent="0.15">
      <c r="A8279" s="45"/>
      <c r="B8279" s="35"/>
      <c r="C8279" s="40"/>
      <c r="D8279" s="192" t="s">
        <v>17148</v>
      </c>
      <c r="E8279" s="193" t="s">
        <v>17149</v>
      </c>
      <c r="F8279" s="40"/>
      <c r="G8279" s="40"/>
      <c r="H8279" s="40"/>
      <c r="I8279" s="40"/>
      <c r="J8279" s="40"/>
      <c r="K8279" s="40"/>
      <c r="L8279" s="40"/>
      <c r="M8279" s="40"/>
    </row>
    <row r="8280" spans="1:13" ht="15.75" customHeight="1" x14ac:dyDescent="0.15">
      <c r="A8280" s="45"/>
      <c r="B8280" s="35"/>
      <c r="C8280" s="40"/>
      <c r="D8280" s="192" t="s">
        <v>17150</v>
      </c>
      <c r="E8280" s="193" t="s">
        <v>17151</v>
      </c>
      <c r="F8280" s="40"/>
      <c r="G8280" s="40"/>
      <c r="H8280" s="40"/>
      <c r="I8280" s="40"/>
      <c r="J8280" s="40"/>
      <c r="K8280" s="40"/>
      <c r="L8280" s="40"/>
      <c r="M8280" s="40"/>
    </row>
    <row r="8281" spans="1:13" ht="15.75" customHeight="1" x14ac:dyDescent="0.15">
      <c r="A8281" s="45"/>
      <c r="B8281" s="35"/>
      <c r="C8281" s="40"/>
      <c r="D8281" s="192" t="s">
        <v>17152</v>
      </c>
      <c r="E8281" s="193" t="s">
        <v>17153</v>
      </c>
      <c r="F8281" s="40"/>
      <c r="G8281" s="40"/>
      <c r="H8281" s="40"/>
      <c r="I8281" s="40"/>
      <c r="J8281" s="40"/>
      <c r="K8281" s="40"/>
      <c r="L8281" s="40"/>
      <c r="M8281" s="40"/>
    </row>
    <row r="8282" spans="1:13" ht="15.75" customHeight="1" x14ac:dyDescent="0.15">
      <c r="A8282" s="45"/>
      <c r="B8282" s="35"/>
      <c r="C8282" s="40"/>
      <c r="D8282" s="192" t="s">
        <v>17154</v>
      </c>
      <c r="E8282" s="193" t="s">
        <v>17155</v>
      </c>
      <c r="F8282" s="40"/>
      <c r="G8282" s="40"/>
      <c r="H8282" s="40"/>
      <c r="I8282" s="40"/>
      <c r="J8282" s="40"/>
      <c r="K8282" s="40"/>
      <c r="L8282" s="40"/>
      <c r="M8282" s="40"/>
    </row>
    <row r="8283" spans="1:13" ht="15.75" customHeight="1" x14ac:dyDescent="0.15">
      <c r="A8283" s="45"/>
      <c r="B8283" s="35"/>
      <c r="C8283" s="40"/>
      <c r="D8283" s="192" t="s">
        <v>17156</v>
      </c>
      <c r="E8283" s="193" t="s">
        <v>17157</v>
      </c>
      <c r="F8283" s="40"/>
      <c r="G8283" s="40"/>
      <c r="H8283" s="40"/>
      <c r="I8283" s="40"/>
      <c r="J8283" s="40"/>
      <c r="K8283" s="40"/>
      <c r="L8283" s="40"/>
      <c r="M8283" s="40"/>
    </row>
    <row r="8284" spans="1:13" ht="15.75" customHeight="1" x14ac:dyDescent="0.15">
      <c r="A8284" s="45"/>
      <c r="B8284" s="35"/>
      <c r="C8284" s="40"/>
      <c r="D8284" s="192" t="s">
        <v>17158</v>
      </c>
      <c r="E8284" s="193" t="s">
        <v>17159</v>
      </c>
      <c r="F8284" s="40"/>
      <c r="G8284" s="40"/>
      <c r="H8284" s="40"/>
      <c r="I8284" s="40"/>
      <c r="J8284" s="40"/>
      <c r="K8284" s="40"/>
      <c r="L8284" s="40"/>
      <c r="M8284" s="40"/>
    </row>
    <row r="8285" spans="1:13" ht="15.75" customHeight="1" x14ac:dyDescent="0.15">
      <c r="A8285" s="45"/>
      <c r="B8285" s="35"/>
      <c r="C8285" s="40"/>
      <c r="D8285" s="192" t="s">
        <v>17160</v>
      </c>
      <c r="E8285" s="193" t="s">
        <v>17161</v>
      </c>
      <c r="F8285" s="40"/>
      <c r="G8285" s="40"/>
      <c r="H8285" s="40"/>
      <c r="I8285" s="40"/>
      <c r="J8285" s="40"/>
      <c r="K8285" s="40"/>
      <c r="L8285" s="40"/>
      <c r="M8285" s="40"/>
    </row>
    <row r="8286" spans="1:13" ht="15.75" customHeight="1" x14ac:dyDescent="0.15">
      <c r="A8286" s="45"/>
      <c r="B8286" s="35"/>
      <c r="C8286" s="40"/>
      <c r="D8286" s="192" t="s">
        <v>17162</v>
      </c>
      <c r="E8286" s="193" t="s">
        <v>17163</v>
      </c>
      <c r="F8286" s="40"/>
      <c r="G8286" s="40"/>
      <c r="H8286" s="40"/>
      <c r="I8286" s="40"/>
      <c r="J8286" s="40"/>
      <c r="K8286" s="40"/>
      <c r="L8286" s="40"/>
      <c r="M8286" s="40"/>
    </row>
    <row r="8287" spans="1:13" ht="15.75" customHeight="1" x14ac:dyDescent="0.15">
      <c r="A8287" s="45"/>
      <c r="B8287" s="35"/>
      <c r="C8287" s="40"/>
      <c r="D8287" s="192" t="s">
        <v>17164</v>
      </c>
      <c r="E8287" s="193" t="s">
        <v>17165</v>
      </c>
      <c r="F8287" s="40"/>
      <c r="G8287" s="40"/>
      <c r="H8287" s="40"/>
      <c r="I8287" s="40"/>
      <c r="J8287" s="40"/>
      <c r="K8287" s="40"/>
      <c r="L8287" s="40"/>
      <c r="M8287" s="40"/>
    </row>
    <row r="8288" spans="1:13" ht="15.75" customHeight="1" x14ac:dyDescent="0.15">
      <c r="A8288" s="45"/>
      <c r="B8288" s="35"/>
      <c r="C8288" s="40"/>
      <c r="D8288" s="192" t="s">
        <v>17166</v>
      </c>
      <c r="E8288" s="193" t="s">
        <v>17167</v>
      </c>
      <c r="F8288" s="40"/>
      <c r="G8288" s="40"/>
      <c r="H8288" s="40"/>
      <c r="I8288" s="40"/>
      <c r="J8288" s="40"/>
      <c r="K8288" s="40"/>
      <c r="L8288" s="40"/>
      <c r="M8288" s="40"/>
    </row>
    <row r="8289" spans="1:13" ht="15.75" customHeight="1" x14ac:dyDescent="0.15">
      <c r="A8289" s="45"/>
      <c r="B8289" s="35"/>
      <c r="C8289" s="40"/>
      <c r="D8289" s="192" t="s">
        <v>17168</v>
      </c>
      <c r="E8289" s="193" t="s">
        <v>17169</v>
      </c>
      <c r="F8289" s="40"/>
      <c r="G8289" s="40"/>
      <c r="H8289" s="40"/>
      <c r="I8289" s="40"/>
      <c r="J8289" s="40"/>
      <c r="K8289" s="40"/>
      <c r="L8289" s="40"/>
      <c r="M8289" s="40"/>
    </row>
    <row r="8290" spans="1:13" ht="15.75" customHeight="1" x14ac:dyDescent="0.15">
      <c r="A8290" s="45"/>
      <c r="B8290" s="35"/>
      <c r="C8290" s="40"/>
      <c r="D8290" s="192" t="s">
        <v>17170</v>
      </c>
      <c r="E8290" s="193" t="s">
        <v>17171</v>
      </c>
      <c r="F8290" s="40"/>
      <c r="G8290" s="40"/>
      <c r="H8290" s="40"/>
      <c r="I8290" s="40"/>
      <c r="J8290" s="40"/>
      <c r="K8290" s="40"/>
      <c r="L8290" s="40"/>
      <c r="M8290" s="40"/>
    </row>
    <row r="8291" spans="1:13" ht="15.75" customHeight="1" x14ac:dyDescent="0.15">
      <c r="A8291" s="45"/>
      <c r="B8291" s="35"/>
      <c r="C8291" s="40"/>
      <c r="D8291" s="192" t="s">
        <v>17172</v>
      </c>
      <c r="E8291" s="193" t="s">
        <v>17173</v>
      </c>
      <c r="F8291" s="40"/>
      <c r="G8291" s="40"/>
      <c r="H8291" s="40"/>
      <c r="I8291" s="40"/>
      <c r="J8291" s="40"/>
      <c r="K8291" s="40"/>
      <c r="L8291" s="40"/>
      <c r="M8291" s="40"/>
    </row>
    <row r="8292" spans="1:13" ht="15.75" customHeight="1" x14ac:dyDescent="0.15">
      <c r="A8292" s="45"/>
      <c r="B8292" s="35"/>
      <c r="C8292" s="40"/>
      <c r="D8292" s="192" t="s">
        <v>17174</v>
      </c>
      <c r="E8292" s="193" t="s">
        <v>17175</v>
      </c>
      <c r="F8292" s="40"/>
      <c r="G8292" s="40"/>
      <c r="H8292" s="40"/>
      <c r="I8292" s="40"/>
      <c r="J8292" s="40"/>
      <c r="K8292" s="40"/>
      <c r="L8292" s="40"/>
      <c r="M8292" s="40"/>
    </row>
    <row r="8293" spans="1:13" ht="15.75" customHeight="1" x14ac:dyDescent="0.15">
      <c r="A8293" s="45"/>
      <c r="B8293" s="35"/>
      <c r="C8293" s="40"/>
      <c r="D8293" s="192" t="s">
        <v>17176</v>
      </c>
      <c r="E8293" s="193" t="s">
        <v>17177</v>
      </c>
      <c r="F8293" s="40"/>
      <c r="G8293" s="40"/>
      <c r="H8293" s="40"/>
      <c r="I8293" s="40"/>
      <c r="J8293" s="40"/>
      <c r="K8293" s="40"/>
      <c r="L8293" s="40"/>
      <c r="M8293" s="40"/>
    </row>
    <row r="8294" spans="1:13" ht="15.75" customHeight="1" x14ac:dyDescent="0.15">
      <c r="A8294" s="45"/>
      <c r="B8294" s="35"/>
      <c r="C8294" s="40"/>
      <c r="D8294" s="192" t="s">
        <v>17178</v>
      </c>
      <c r="E8294" s="193" t="s">
        <v>17179</v>
      </c>
      <c r="F8294" s="40"/>
      <c r="G8294" s="40"/>
      <c r="H8294" s="40"/>
      <c r="I8294" s="40"/>
      <c r="J8294" s="40"/>
      <c r="K8294" s="40"/>
      <c r="L8294" s="40"/>
      <c r="M8294" s="40"/>
    </row>
    <row r="8295" spans="1:13" ht="15.75" customHeight="1" x14ac:dyDescent="0.15">
      <c r="A8295" s="45"/>
      <c r="B8295" s="35"/>
      <c r="C8295" s="40"/>
      <c r="D8295" s="192" t="s">
        <v>17180</v>
      </c>
      <c r="E8295" s="193" t="s">
        <v>17181</v>
      </c>
      <c r="F8295" s="40"/>
      <c r="G8295" s="40"/>
      <c r="H8295" s="40"/>
      <c r="I8295" s="40"/>
      <c r="J8295" s="40"/>
      <c r="K8295" s="40"/>
      <c r="L8295" s="40"/>
      <c r="M8295" s="40"/>
    </row>
    <row r="8296" spans="1:13" ht="15.75" customHeight="1" x14ac:dyDescent="0.15">
      <c r="A8296" s="45"/>
      <c r="B8296" s="35"/>
      <c r="C8296" s="40"/>
      <c r="D8296" s="192" t="s">
        <v>17182</v>
      </c>
      <c r="E8296" s="193" t="s">
        <v>17183</v>
      </c>
      <c r="F8296" s="40"/>
      <c r="G8296" s="40"/>
      <c r="H8296" s="40"/>
      <c r="I8296" s="40"/>
      <c r="J8296" s="40"/>
      <c r="K8296" s="40"/>
      <c r="L8296" s="40"/>
      <c r="M8296" s="40"/>
    </row>
    <row r="8297" spans="1:13" ht="15.75" customHeight="1" x14ac:dyDescent="0.15">
      <c r="A8297" s="45"/>
      <c r="B8297" s="35"/>
      <c r="C8297" s="40"/>
      <c r="D8297" s="192" t="s">
        <v>17184</v>
      </c>
      <c r="E8297" s="193" t="s">
        <v>17185</v>
      </c>
      <c r="F8297" s="40"/>
      <c r="G8297" s="40"/>
      <c r="H8297" s="40"/>
      <c r="I8297" s="40"/>
      <c r="J8297" s="40"/>
      <c r="K8297" s="40"/>
      <c r="L8297" s="40"/>
      <c r="M8297" s="40"/>
    </row>
    <row r="8298" spans="1:13" ht="15.75" customHeight="1" x14ac:dyDescent="0.15">
      <c r="A8298" s="45"/>
      <c r="B8298" s="35"/>
      <c r="C8298" s="40"/>
      <c r="D8298" s="192" t="s">
        <v>17186</v>
      </c>
      <c r="E8298" s="193" t="s">
        <v>17187</v>
      </c>
      <c r="F8298" s="40"/>
      <c r="G8298" s="40"/>
      <c r="H8298" s="40"/>
      <c r="I8298" s="40"/>
      <c r="J8298" s="40"/>
      <c r="K8298" s="40"/>
      <c r="L8298" s="40"/>
      <c r="M8298" s="40"/>
    </row>
    <row r="8299" spans="1:13" ht="15.75" customHeight="1" x14ac:dyDescent="0.15">
      <c r="A8299" s="45"/>
      <c r="B8299" s="35"/>
      <c r="C8299" s="40"/>
      <c r="D8299" s="192" t="s">
        <v>17188</v>
      </c>
      <c r="E8299" s="193" t="s">
        <v>17189</v>
      </c>
      <c r="F8299" s="40"/>
      <c r="G8299" s="40"/>
      <c r="H8299" s="40"/>
      <c r="I8299" s="40"/>
      <c r="J8299" s="40"/>
      <c r="K8299" s="40"/>
      <c r="L8299" s="40"/>
      <c r="M8299" s="40"/>
    </row>
    <row r="8300" spans="1:13" ht="15.75" customHeight="1" x14ac:dyDescent="0.15">
      <c r="A8300" s="45"/>
      <c r="B8300" s="35"/>
      <c r="C8300" s="40"/>
      <c r="D8300" s="192" t="s">
        <v>17190</v>
      </c>
      <c r="E8300" s="193" t="s">
        <v>17191</v>
      </c>
      <c r="F8300" s="40"/>
      <c r="G8300" s="40"/>
      <c r="H8300" s="40"/>
      <c r="I8300" s="40"/>
      <c r="J8300" s="40"/>
      <c r="K8300" s="40"/>
      <c r="L8300" s="40"/>
      <c r="M8300" s="40"/>
    </row>
    <row r="8301" spans="1:13" ht="15.75" customHeight="1" x14ac:dyDescent="0.15">
      <c r="A8301" s="45"/>
      <c r="B8301" s="35"/>
      <c r="C8301" s="40"/>
      <c r="D8301" s="192" t="s">
        <v>17192</v>
      </c>
      <c r="E8301" s="193" t="s">
        <v>17193</v>
      </c>
      <c r="F8301" s="40"/>
      <c r="G8301" s="40"/>
      <c r="H8301" s="40"/>
      <c r="I8301" s="40"/>
      <c r="J8301" s="40"/>
      <c r="K8301" s="40"/>
      <c r="L8301" s="40"/>
      <c r="M8301" s="40"/>
    </row>
    <row r="8302" spans="1:13" ht="15.75" customHeight="1" x14ac:dyDescent="0.15">
      <c r="A8302" s="45"/>
      <c r="B8302" s="35"/>
      <c r="C8302" s="40"/>
      <c r="D8302" s="192" t="s">
        <v>17194</v>
      </c>
      <c r="E8302" s="193" t="s">
        <v>17195</v>
      </c>
      <c r="F8302" s="40"/>
      <c r="G8302" s="40"/>
      <c r="H8302" s="40"/>
      <c r="I8302" s="40"/>
      <c r="J8302" s="40"/>
      <c r="K8302" s="40"/>
      <c r="L8302" s="40"/>
      <c r="M8302" s="40"/>
    </row>
    <row r="8303" spans="1:13" ht="15.75" customHeight="1" x14ac:dyDescent="0.15">
      <c r="A8303" s="45"/>
      <c r="B8303" s="35"/>
      <c r="C8303" s="40"/>
      <c r="D8303" s="192" t="s">
        <v>17196</v>
      </c>
      <c r="E8303" s="193" t="s">
        <v>17197</v>
      </c>
      <c r="F8303" s="40"/>
      <c r="G8303" s="40"/>
      <c r="H8303" s="40"/>
      <c r="I8303" s="40"/>
      <c r="J8303" s="40"/>
      <c r="K8303" s="40"/>
      <c r="L8303" s="40"/>
      <c r="M8303" s="40"/>
    </row>
    <row r="8304" spans="1:13" ht="15.75" customHeight="1" x14ac:dyDescent="0.15">
      <c r="A8304" s="45"/>
      <c r="B8304" s="35"/>
      <c r="C8304" s="40"/>
      <c r="D8304" s="192" t="s">
        <v>17198</v>
      </c>
      <c r="E8304" s="193" t="s">
        <v>17199</v>
      </c>
      <c r="F8304" s="40"/>
      <c r="G8304" s="40"/>
      <c r="H8304" s="40"/>
      <c r="I8304" s="40"/>
      <c r="J8304" s="40"/>
      <c r="K8304" s="40"/>
      <c r="L8304" s="40"/>
      <c r="M8304" s="40"/>
    </row>
    <row r="8305" spans="1:13" ht="15.75" customHeight="1" x14ac:dyDescent="0.15">
      <c r="A8305" s="45"/>
      <c r="B8305" s="35"/>
      <c r="C8305" s="40"/>
      <c r="D8305" s="192" t="s">
        <v>17200</v>
      </c>
      <c r="E8305" s="193" t="s">
        <v>17201</v>
      </c>
      <c r="F8305" s="40"/>
      <c r="G8305" s="40"/>
      <c r="H8305" s="40"/>
      <c r="I8305" s="40"/>
      <c r="J8305" s="40"/>
      <c r="K8305" s="40"/>
      <c r="L8305" s="40"/>
      <c r="M8305" s="40"/>
    </row>
    <row r="8306" spans="1:13" ht="15.75" customHeight="1" x14ac:dyDescent="0.15">
      <c r="A8306" s="45"/>
      <c r="B8306" s="35"/>
      <c r="C8306" s="40"/>
      <c r="D8306" s="192" t="s">
        <v>17202</v>
      </c>
      <c r="E8306" s="193" t="s">
        <v>17203</v>
      </c>
      <c r="F8306" s="40"/>
      <c r="G8306" s="40"/>
      <c r="H8306" s="40"/>
      <c r="I8306" s="40"/>
      <c r="J8306" s="40"/>
      <c r="K8306" s="40"/>
      <c r="L8306" s="40"/>
      <c r="M8306" s="40"/>
    </row>
    <row r="8307" spans="1:13" ht="15.75" customHeight="1" x14ac:dyDescent="0.15">
      <c r="A8307" s="45"/>
      <c r="B8307" s="35"/>
      <c r="C8307" s="40"/>
      <c r="D8307" s="192" t="s">
        <v>17204</v>
      </c>
      <c r="E8307" s="193" t="s">
        <v>17205</v>
      </c>
      <c r="F8307" s="40"/>
      <c r="G8307" s="40"/>
      <c r="H8307" s="40"/>
      <c r="I8307" s="40"/>
      <c r="J8307" s="40"/>
      <c r="K8307" s="40"/>
      <c r="L8307" s="40"/>
      <c r="M8307" s="40"/>
    </row>
    <row r="8308" spans="1:13" ht="15.75" customHeight="1" x14ac:dyDescent="0.15">
      <c r="A8308" s="45"/>
      <c r="B8308" s="35"/>
      <c r="C8308" s="40"/>
      <c r="D8308" s="192" t="s">
        <v>17206</v>
      </c>
      <c r="E8308" s="193" t="s">
        <v>17207</v>
      </c>
      <c r="F8308" s="40"/>
      <c r="G8308" s="40"/>
      <c r="H8308" s="40"/>
      <c r="I8308" s="40"/>
      <c r="J8308" s="40"/>
      <c r="K8308" s="40"/>
      <c r="L8308" s="40"/>
      <c r="M8308" s="40"/>
    </row>
    <row r="8309" spans="1:13" ht="15.75" customHeight="1" x14ac:dyDescent="0.15">
      <c r="A8309" s="45"/>
      <c r="B8309" s="35"/>
      <c r="C8309" s="40"/>
      <c r="D8309" s="192" t="s">
        <v>17208</v>
      </c>
      <c r="E8309" s="193" t="s">
        <v>17209</v>
      </c>
      <c r="F8309" s="40"/>
      <c r="G8309" s="40"/>
      <c r="H8309" s="40"/>
      <c r="I8309" s="40"/>
      <c r="J8309" s="40"/>
      <c r="K8309" s="40"/>
      <c r="L8309" s="40"/>
      <c r="M8309" s="40"/>
    </row>
    <row r="8310" spans="1:13" ht="15.75" customHeight="1" x14ac:dyDescent="0.15">
      <c r="A8310" s="45"/>
      <c r="B8310" s="35"/>
      <c r="C8310" s="40"/>
      <c r="D8310" s="192" t="s">
        <v>17210</v>
      </c>
      <c r="E8310" s="193" t="s">
        <v>17211</v>
      </c>
      <c r="F8310" s="40"/>
      <c r="G8310" s="40"/>
      <c r="H8310" s="40"/>
      <c r="I8310" s="40"/>
      <c r="J8310" s="40"/>
      <c r="K8310" s="40"/>
      <c r="L8310" s="40"/>
      <c r="M8310" s="40"/>
    </row>
    <row r="8311" spans="1:13" ht="15.75" customHeight="1" x14ac:dyDescent="0.15">
      <c r="A8311" s="45"/>
      <c r="B8311" s="35"/>
      <c r="C8311" s="40"/>
      <c r="D8311" s="192" t="s">
        <v>17212</v>
      </c>
      <c r="E8311" s="193" t="s">
        <v>17213</v>
      </c>
      <c r="F8311" s="40"/>
      <c r="G8311" s="40"/>
      <c r="H8311" s="40"/>
      <c r="I8311" s="40"/>
      <c r="J8311" s="40"/>
      <c r="K8311" s="40"/>
      <c r="L8311" s="40"/>
      <c r="M8311" s="40"/>
    </row>
    <row r="8312" spans="1:13" ht="15.75" customHeight="1" x14ac:dyDescent="0.15">
      <c r="A8312" s="45"/>
      <c r="B8312" s="35"/>
      <c r="C8312" s="40"/>
      <c r="D8312" s="192" t="s">
        <v>17214</v>
      </c>
      <c r="E8312" s="193" t="s">
        <v>17215</v>
      </c>
      <c r="F8312" s="40"/>
      <c r="G8312" s="40"/>
      <c r="H8312" s="40"/>
      <c r="I8312" s="40"/>
      <c r="J8312" s="40"/>
      <c r="K8312" s="40"/>
      <c r="L8312" s="40"/>
      <c r="M8312" s="40"/>
    </row>
    <row r="8313" spans="1:13" ht="15.75" customHeight="1" x14ac:dyDescent="0.15">
      <c r="A8313" s="45"/>
      <c r="B8313" s="35"/>
      <c r="C8313" s="40"/>
      <c r="D8313" s="192" t="s">
        <v>17216</v>
      </c>
      <c r="E8313" s="193" t="s">
        <v>17217</v>
      </c>
      <c r="F8313" s="40"/>
      <c r="G8313" s="40"/>
      <c r="H8313" s="40"/>
      <c r="I8313" s="40"/>
      <c r="J8313" s="40"/>
      <c r="K8313" s="40"/>
      <c r="L8313" s="40"/>
      <c r="M8313" s="40"/>
    </row>
    <row r="8314" spans="1:13" ht="15.75" customHeight="1" x14ac:dyDescent="0.15">
      <c r="A8314" s="45"/>
      <c r="B8314" s="35"/>
      <c r="C8314" s="40"/>
      <c r="D8314" s="192" t="s">
        <v>17218</v>
      </c>
      <c r="E8314" s="193" t="s">
        <v>17219</v>
      </c>
      <c r="F8314" s="40"/>
      <c r="G8314" s="40"/>
      <c r="H8314" s="40"/>
      <c r="I8314" s="40"/>
      <c r="J8314" s="40"/>
      <c r="K8314" s="40"/>
      <c r="L8314" s="40"/>
      <c r="M8314" s="40"/>
    </row>
    <row r="8315" spans="1:13" ht="15.75" customHeight="1" x14ac:dyDescent="0.15">
      <c r="A8315" s="45"/>
      <c r="B8315" s="35"/>
      <c r="C8315" s="40"/>
      <c r="D8315" s="192" t="s">
        <v>17220</v>
      </c>
      <c r="E8315" s="193" t="s">
        <v>17221</v>
      </c>
      <c r="F8315" s="40"/>
      <c r="G8315" s="40"/>
      <c r="H8315" s="40"/>
      <c r="I8315" s="40"/>
      <c r="J8315" s="40"/>
      <c r="K8315" s="40"/>
      <c r="L8315" s="40"/>
      <c r="M8315" s="40"/>
    </row>
    <row r="8316" spans="1:13" ht="15.75" customHeight="1" x14ac:dyDescent="0.15">
      <c r="A8316" s="45"/>
      <c r="B8316" s="35"/>
      <c r="C8316" s="40"/>
      <c r="D8316" s="192" t="s">
        <v>17222</v>
      </c>
      <c r="E8316" s="193" t="s">
        <v>17223</v>
      </c>
      <c r="F8316" s="40"/>
      <c r="G8316" s="40"/>
      <c r="H8316" s="40"/>
      <c r="I8316" s="40"/>
      <c r="J8316" s="40"/>
      <c r="K8316" s="40"/>
      <c r="L8316" s="40"/>
      <c r="M8316" s="40"/>
    </row>
    <row r="8317" spans="1:13" ht="15.75" customHeight="1" x14ac:dyDescent="0.15">
      <c r="A8317" s="45"/>
      <c r="B8317" s="35"/>
      <c r="C8317" s="40"/>
      <c r="D8317" s="192" t="s">
        <v>17224</v>
      </c>
      <c r="E8317" s="193" t="s">
        <v>17225</v>
      </c>
      <c r="F8317" s="40"/>
      <c r="G8317" s="40"/>
      <c r="H8317" s="40"/>
      <c r="I8317" s="40"/>
      <c r="J8317" s="40"/>
      <c r="K8317" s="40"/>
      <c r="L8317" s="40"/>
      <c r="M8317" s="40"/>
    </row>
    <row r="8318" spans="1:13" ht="15.75" customHeight="1" x14ac:dyDescent="0.15">
      <c r="A8318" s="45"/>
      <c r="B8318" s="35"/>
      <c r="C8318" s="40"/>
      <c r="D8318" s="192" t="s">
        <v>17226</v>
      </c>
      <c r="E8318" s="193" t="s">
        <v>17227</v>
      </c>
      <c r="F8318" s="40"/>
      <c r="G8318" s="40"/>
      <c r="H8318" s="40"/>
      <c r="I8318" s="40"/>
      <c r="J8318" s="40"/>
      <c r="K8318" s="40"/>
      <c r="L8318" s="40"/>
      <c r="M8318" s="40"/>
    </row>
    <row r="8319" spans="1:13" ht="15.75" customHeight="1" x14ac:dyDescent="0.15">
      <c r="A8319" s="45"/>
      <c r="B8319" s="35"/>
      <c r="C8319" s="40"/>
      <c r="D8319" s="192" t="s">
        <v>17228</v>
      </c>
      <c r="E8319" s="193" t="s">
        <v>17229</v>
      </c>
      <c r="F8319" s="40"/>
      <c r="G8319" s="40"/>
      <c r="H8319" s="40"/>
      <c r="I8319" s="40"/>
      <c r="J8319" s="40"/>
      <c r="K8319" s="40"/>
      <c r="L8319" s="40"/>
      <c r="M8319" s="40"/>
    </row>
    <row r="8320" spans="1:13" ht="15.75" customHeight="1" x14ac:dyDescent="0.15">
      <c r="A8320" s="45"/>
      <c r="B8320" s="35"/>
      <c r="C8320" s="40"/>
      <c r="D8320" s="192" t="s">
        <v>17230</v>
      </c>
      <c r="E8320" s="193" t="s">
        <v>17231</v>
      </c>
      <c r="F8320" s="40"/>
      <c r="G8320" s="40"/>
      <c r="H8320" s="40"/>
      <c r="I8320" s="40"/>
      <c r="J8320" s="40"/>
      <c r="K8320" s="40"/>
      <c r="L8320" s="40"/>
      <c r="M8320" s="40"/>
    </row>
    <row r="8321" spans="1:13" ht="15.75" customHeight="1" x14ac:dyDescent="0.15">
      <c r="A8321" s="45"/>
      <c r="B8321" s="35"/>
      <c r="C8321" s="40"/>
      <c r="D8321" s="192" t="s">
        <v>17232</v>
      </c>
      <c r="E8321" s="193" t="s">
        <v>17233</v>
      </c>
      <c r="F8321" s="40"/>
      <c r="G8321" s="40"/>
      <c r="H8321" s="40"/>
      <c r="I8321" s="40"/>
      <c r="J8321" s="40"/>
      <c r="K8321" s="40"/>
      <c r="L8321" s="40"/>
      <c r="M8321" s="40"/>
    </row>
    <row r="8322" spans="1:13" ht="15.75" customHeight="1" x14ac:dyDescent="0.15">
      <c r="A8322" s="45"/>
      <c r="B8322" s="35"/>
      <c r="C8322" s="40"/>
      <c r="D8322" s="192" t="s">
        <v>17234</v>
      </c>
      <c r="E8322" s="193" t="s">
        <v>17235</v>
      </c>
      <c r="F8322" s="40"/>
      <c r="G8322" s="40"/>
      <c r="H8322" s="40"/>
      <c r="I8322" s="40"/>
      <c r="J8322" s="40"/>
      <c r="K8322" s="40"/>
      <c r="L8322" s="40"/>
      <c r="M8322" s="40"/>
    </row>
    <row r="8323" spans="1:13" ht="15.75" customHeight="1" x14ac:dyDescent="0.15">
      <c r="A8323" s="45"/>
      <c r="B8323" s="35"/>
      <c r="C8323" s="40"/>
      <c r="D8323" s="192" t="s">
        <v>17236</v>
      </c>
      <c r="E8323" s="193" t="s">
        <v>17237</v>
      </c>
      <c r="F8323" s="40"/>
      <c r="G8323" s="40"/>
      <c r="H8323" s="40"/>
      <c r="I8323" s="40"/>
      <c r="J8323" s="40"/>
      <c r="K8323" s="40"/>
      <c r="L8323" s="40"/>
      <c r="M8323" s="40"/>
    </row>
    <row r="8324" spans="1:13" ht="15.75" customHeight="1" x14ac:dyDescent="0.15">
      <c r="A8324" s="45"/>
      <c r="B8324" s="35"/>
      <c r="C8324" s="40"/>
      <c r="D8324" s="192" t="s">
        <v>17238</v>
      </c>
      <c r="E8324" s="193" t="s">
        <v>17239</v>
      </c>
      <c r="F8324" s="40"/>
      <c r="G8324" s="40"/>
      <c r="H8324" s="40"/>
      <c r="I8324" s="40"/>
      <c r="J8324" s="40"/>
      <c r="K8324" s="40"/>
      <c r="L8324" s="40"/>
      <c r="M8324" s="40"/>
    </row>
    <row r="8325" spans="1:13" ht="15.75" customHeight="1" x14ac:dyDescent="0.15">
      <c r="A8325" s="45"/>
      <c r="B8325" s="35"/>
      <c r="C8325" s="40"/>
      <c r="D8325" s="192" t="s">
        <v>17240</v>
      </c>
      <c r="E8325" s="193" t="s">
        <v>17241</v>
      </c>
      <c r="F8325" s="40"/>
      <c r="G8325" s="40"/>
      <c r="H8325" s="40"/>
      <c r="I8325" s="40"/>
      <c r="J8325" s="40"/>
      <c r="K8325" s="40"/>
      <c r="L8325" s="40"/>
      <c r="M8325" s="40"/>
    </row>
    <row r="8326" spans="1:13" ht="15.75" customHeight="1" x14ac:dyDescent="0.15">
      <c r="A8326" s="45"/>
      <c r="B8326" s="35"/>
      <c r="C8326" s="40"/>
      <c r="D8326" s="192" t="s">
        <v>17242</v>
      </c>
      <c r="E8326" s="193" t="s">
        <v>17243</v>
      </c>
      <c r="F8326" s="40"/>
      <c r="G8326" s="40"/>
      <c r="H8326" s="40"/>
      <c r="I8326" s="40"/>
      <c r="J8326" s="40"/>
      <c r="K8326" s="40"/>
      <c r="L8326" s="40"/>
      <c r="M8326" s="40"/>
    </row>
    <row r="8327" spans="1:13" ht="15.75" customHeight="1" x14ac:dyDescent="0.15">
      <c r="A8327" s="45"/>
      <c r="B8327" s="35"/>
      <c r="C8327" s="40"/>
      <c r="D8327" s="192" t="s">
        <v>17244</v>
      </c>
      <c r="E8327" s="193" t="s">
        <v>17245</v>
      </c>
      <c r="F8327" s="40"/>
      <c r="G8327" s="40"/>
      <c r="H8327" s="40"/>
      <c r="I8327" s="40"/>
      <c r="J8327" s="40"/>
      <c r="K8327" s="40"/>
      <c r="L8327" s="40"/>
      <c r="M8327" s="40"/>
    </row>
    <row r="8328" spans="1:13" ht="15.75" customHeight="1" x14ac:dyDescent="0.15">
      <c r="A8328" s="45"/>
      <c r="B8328" s="35"/>
      <c r="C8328" s="40"/>
      <c r="D8328" s="192" t="s">
        <v>17246</v>
      </c>
      <c r="E8328" s="193" t="s">
        <v>17247</v>
      </c>
      <c r="F8328" s="40"/>
      <c r="G8328" s="40"/>
      <c r="H8328" s="40"/>
      <c r="I8328" s="40"/>
      <c r="J8328" s="40"/>
      <c r="K8328" s="40"/>
      <c r="L8328" s="40"/>
      <c r="M8328" s="40"/>
    </row>
    <row r="8329" spans="1:13" ht="15.75" customHeight="1" x14ac:dyDescent="0.15">
      <c r="A8329" s="45"/>
      <c r="B8329" s="35"/>
      <c r="C8329" s="40"/>
      <c r="D8329" s="192" t="s">
        <v>17248</v>
      </c>
      <c r="E8329" s="193" t="s">
        <v>17249</v>
      </c>
      <c r="F8329" s="40"/>
      <c r="G8329" s="40"/>
      <c r="H8329" s="40"/>
      <c r="I8329" s="40"/>
      <c r="J8329" s="40"/>
      <c r="K8329" s="40"/>
      <c r="L8329" s="40"/>
      <c r="M8329" s="40"/>
    </row>
    <row r="8330" spans="1:13" ht="15.75" customHeight="1" x14ac:dyDescent="0.15">
      <c r="A8330" s="45"/>
      <c r="B8330" s="35"/>
      <c r="C8330" s="40"/>
      <c r="D8330" s="192" t="s">
        <v>17250</v>
      </c>
      <c r="E8330" s="193" t="s">
        <v>17251</v>
      </c>
      <c r="F8330" s="40"/>
      <c r="G8330" s="40"/>
      <c r="H8330" s="40"/>
      <c r="I8330" s="40"/>
      <c r="J8330" s="40"/>
      <c r="K8330" s="40"/>
      <c r="L8330" s="40"/>
      <c r="M8330" s="40"/>
    </row>
    <row r="8331" spans="1:13" ht="15.75" customHeight="1" x14ac:dyDescent="0.15">
      <c r="A8331" s="45"/>
      <c r="B8331" s="35"/>
      <c r="C8331" s="40"/>
      <c r="D8331" s="192" t="s">
        <v>17252</v>
      </c>
      <c r="E8331" s="193" t="s">
        <v>17253</v>
      </c>
      <c r="F8331" s="40"/>
      <c r="G8331" s="40"/>
      <c r="H8331" s="40"/>
      <c r="I8331" s="40"/>
      <c r="J8331" s="40"/>
      <c r="K8331" s="40"/>
      <c r="L8331" s="40"/>
      <c r="M8331" s="40"/>
    </row>
    <row r="8332" spans="1:13" ht="15.75" customHeight="1" x14ac:dyDescent="0.15">
      <c r="A8332" s="45"/>
      <c r="B8332" s="35"/>
      <c r="C8332" s="40"/>
      <c r="D8332" s="192" t="s">
        <v>17254</v>
      </c>
      <c r="E8332" s="193" t="s">
        <v>17255</v>
      </c>
      <c r="F8332" s="40"/>
      <c r="G8332" s="40"/>
      <c r="H8332" s="40"/>
      <c r="I8332" s="40"/>
      <c r="J8332" s="40"/>
      <c r="K8332" s="40"/>
      <c r="L8332" s="40"/>
      <c r="M8332" s="40"/>
    </row>
    <row r="8333" spans="1:13" ht="15.75" customHeight="1" x14ac:dyDescent="0.15">
      <c r="A8333" s="45"/>
      <c r="B8333" s="35"/>
      <c r="C8333" s="40"/>
      <c r="D8333" s="192" t="s">
        <v>17256</v>
      </c>
      <c r="E8333" s="193" t="s">
        <v>17257</v>
      </c>
      <c r="F8333" s="40"/>
      <c r="G8333" s="40"/>
      <c r="H8333" s="40"/>
      <c r="I8333" s="40"/>
      <c r="J8333" s="40"/>
      <c r="K8333" s="40"/>
      <c r="L8333" s="40"/>
      <c r="M8333" s="40"/>
    </row>
    <row r="8334" spans="1:13" ht="15.75" customHeight="1" x14ac:dyDescent="0.15">
      <c r="A8334" s="45"/>
      <c r="B8334" s="35"/>
      <c r="C8334" s="40"/>
      <c r="D8334" s="192" t="s">
        <v>17258</v>
      </c>
      <c r="E8334" s="193" t="s">
        <v>17259</v>
      </c>
      <c r="F8334" s="40"/>
      <c r="G8334" s="40"/>
      <c r="H8334" s="40"/>
      <c r="I8334" s="40"/>
      <c r="J8334" s="40"/>
      <c r="K8334" s="40"/>
      <c r="L8334" s="40"/>
      <c r="M8334" s="40"/>
    </row>
    <row r="8335" spans="1:13" ht="15.75" customHeight="1" x14ac:dyDescent="0.15">
      <c r="A8335" s="45"/>
      <c r="B8335" s="35"/>
      <c r="C8335" s="40"/>
      <c r="D8335" s="192" t="s">
        <v>17260</v>
      </c>
      <c r="E8335" s="193" t="s">
        <v>17261</v>
      </c>
      <c r="F8335" s="40"/>
      <c r="G8335" s="40"/>
      <c r="H8335" s="40"/>
      <c r="I8335" s="40"/>
      <c r="J8335" s="40"/>
      <c r="K8335" s="40"/>
      <c r="L8335" s="40"/>
      <c r="M8335" s="40"/>
    </row>
    <row r="8336" spans="1:13" ht="15.75" customHeight="1" x14ac:dyDescent="0.15">
      <c r="A8336" s="45"/>
      <c r="B8336" s="35"/>
      <c r="C8336" s="40"/>
      <c r="D8336" s="192" t="s">
        <v>17262</v>
      </c>
      <c r="E8336" s="193" t="s">
        <v>17263</v>
      </c>
      <c r="F8336" s="40"/>
      <c r="G8336" s="40"/>
      <c r="H8336" s="40"/>
      <c r="I8336" s="40"/>
      <c r="J8336" s="40"/>
      <c r="K8336" s="40"/>
      <c r="L8336" s="40"/>
      <c r="M8336" s="40"/>
    </row>
    <row r="8337" spans="1:13" ht="15.75" customHeight="1" x14ac:dyDescent="0.15">
      <c r="A8337" s="45"/>
      <c r="B8337" s="35"/>
      <c r="C8337" s="40"/>
      <c r="D8337" s="192" t="s">
        <v>17264</v>
      </c>
      <c r="E8337" s="193" t="s">
        <v>17265</v>
      </c>
      <c r="F8337" s="40"/>
      <c r="G8337" s="40"/>
      <c r="H8337" s="40"/>
      <c r="I8337" s="40"/>
      <c r="J8337" s="40"/>
      <c r="K8337" s="40"/>
      <c r="L8337" s="40"/>
      <c r="M8337" s="40"/>
    </row>
    <row r="8338" spans="1:13" ht="15.75" customHeight="1" x14ac:dyDescent="0.15">
      <c r="A8338" s="45"/>
      <c r="B8338" s="35"/>
      <c r="C8338" s="40"/>
      <c r="D8338" s="192" t="s">
        <v>17266</v>
      </c>
      <c r="E8338" s="193" t="s">
        <v>17267</v>
      </c>
      <c r="F8338" s="40"/>
      <c r="G8338" s="40"/>
      <c r="H8338" s="40"/>
      <c r="I8338" s="40"/>
      <c r="J8338" s="40"/>
      <c r="K8338" s="40"/>
      <c r="L8338" s="40"/>
      <c r="M8338" s="40"/>
    </row>
    <row r="8339" spans="1:13" ht="15.75" customHeight="1" x14ac:dyDescent="0.15">
      <c r="A8339" s="45"/>
      <c r="B8339" s="35"/>
      <c r="C8339" s="40"/>
      <c r="D8339" s="192" t="s">
        <v>17268</v>
      </c>
      <c r="E8339" s="193" t="s">
        <v>17269</v>
      </c>
      <c r="F8339" s="40"/>
      <c r="G8339" s="40"/>
      <c r="H8339" s="40"/>
      <c r="I8339" s="40"/>
      <c r="J8339" s="40"/>
      <c r="K8339" s="40"/>
      <c r="L8339" s="40"/>
      <c r="M8339" s="40"/>
    </row>
    <row r="8340" spans="1:13" ht="15.75" customHeight="1" x14ac:dyDescent="0.15">
      <c r="A8340" s="45"/>
      <c r="B8340" s="35"/>
      <c r="C8340" s="40"/>
      <c r="D8340" s="192" t="s">
        <v>17270</v>
      </c>
      <c r="E8340" s="193" t="s">
        <v>17271</v>
      </c>
      <c r="F8340" s="40"/>
      <c r="G8340" s="40"/>
      <c r="H8340" s="40"/>
      <c r="I8340" s="40"/>
      <c r="J8340" s="40"/>
      <c r="K8340" s="40"/>
      <c r="L8340" s="40"/>
      <c r="M8340" s="40"/>
    </row>
    <row r="8341" spans="1:13" ht="15.75" customHeight="1" x14ac:dyDescent="0.15">
      <c r="A8341" s="45"/>
      <c r="B8341" s="35"/>
      <c r="C8341" s="40"/>
      <c r="D8341" s="192" t="s">
        <v>17272</v>
      </c>
      <c r="E8341" s="193" t="s">
        <v>17273</v>
      </c>
      <c r="F8341" s="40"/>
      <c r="G8341" s="40"/>
      <c r="H8341" s="40"/>
      <c r="I8341" s="40"/>
      <c r="J8341" s="40"/>
      <c r="K8341" s="40"/>
      <c r="L8341" s="40"/>
      <c r="M8341" s="40"/>
    </row>
    <row r="8342" spans="1:13" ht="15.75" customHeight="1" x14ac:dyDescent="0.15">
      <c r="A8342" s="45"/>
      <c r="B8342" s="35"/>
      <c r="C8342" s="40"/>
      <c r="D8342" s="192" t="s">
        <v>17274</v>
      </c>
      <c r="E8342" s="193" t="s">
        <v>17275</v>
      </c>
      <c r="F8342" s="40"/>
      <c r="G8342" s="40"/>
      <c r="H8342" s="40"/>
      <c r="I8342" s="40"/>
      <c r="J8342" s="40"/>
      <c r="K8342" s="40"/>
      <c r="L8342" s="40"/>
      <c r="M8342" s="40"/>
    </row>
    <row r="8343" spans="1:13" ht="15.75" customHeight="1" x14ac:dyDescent="0.15">
      <c r="A8343" s="45"/>
      <c r="B8343" s="35"/>
      <c r="C8343" s="40"/>
      <c r="D8343" s="192" t="s">
        <v>17276</v>
      </c>
      <c r="E8343" s="193" t="s">
        <v>17277</v>
      </c>
      <c r="F8343" s="40"/>
      <c r="G8343" s="40"/>
      <c r="H8343" s="40"/>
      <c r="I8343" s="40"/>
      <c r="J8343" s="40"/>
      <c r="K8343" s="40"/>
      <c r="L8343" s="40"/>
      <c r="M8343" s="40"/>
    </row>
    <row r="8344" spans="1:13" ht="15.75" customHeight="1" x14ac:dyDescent="0.15">
      <c r="A8344" s="45"/>
      <c r="B8344" s="35"/>
      <c r="C8344" s="40"/>
      <c r="D8344" s="192" t="s">
        <v>17278</v>
      </c>
      <c r="E8344" s="193" t="s">
        <v>17279</v>
      </c>
      <c r="F8344" s="40"/>
      <c r="G8344" s="40"/>
      <c r="H8344" s="40"/>
      <c r="I8344" s="40"/>
      <c r="J8344" s="40"/>
      <c r="K8344" s="40"/>
      <c r="L8344" s="40"/>
      <c r="M8344" s="40"/>
    </row>
    <row r="8345" spans="1:13" ht="15.75" customHeight="1" x14ac:dyDescent="0.15">
      <c r="A8345" s="45"/>
      <c r="B8345" s="35"/>
      <c r="C8345" s="40"/>
      <c r="D8345" s="192" t="s">
        <v>17280</v>
      </c>
      <c r="E8345" s="193" t="s">
        <v>17281</v>
      </c>
      <c r="F8345" s="40"/>
      <c r="G8345" s="40"/>
      <c r="H8345" s="40"/>
      <c r="I8345" s="40"/>
      <c r="J8345" s="40"/>
      <c r="K8345" s="40"/>
      <c r="L8345" s="40"/>
      <c r="M8345" s="40"/>
    </row>
    <row r="8346" spans="1:13" ht="15.75" customHeight="1" x14ac:dyDescent="0.15">
      <c r="A8346" s="45"/>
      <c r="B8346" s="35"/>
      <c r="C8346" s="40"/>
      <c r="D8346" s="192" t="s">
        <v>17282</v>
      </c>
      <c r="E8346" s="193" t="s">
        <v>17283</v>
      </c>
      <c r="F8346" s="40"/>
      <c r="G8346" s="40"/>
      <c r="H8346" s="40"/>
      <c r="I8346" s="40"/>
      <c r="J8346" s="40"/>
      <c r="K8346" s="40"/>
      <c r="L8346" s="40"/>
      <c r="M8346" s="40"/>
    </row>
    <row r="8347" spans="1:13" ht="15.75" customHeight="1" x14ac:dyDescent="0.15">
      <c r="A8347" s="45"/>
      <c r="B8347" s="35"/>
      <c r="C8347" s="40"/>
      <c r="D8347" s="192" t="s">
        <v>17284</v>
      </c>
      <c r="E8347" s="193" t="s">
        <v>17285</v>
      </c>
      <c r="F8347" s="40"/>
      <c r="G8347" s="40"/>
      <c r="H8347" s="40"/>
      <c r="I8347" s="40"/>
      <c r="J8347" s="40"/>
      <c r="K8347" s="40"/>
      <c r="L8347" s="40"/>
      <c r="M8347" s="40"/>
    </row>
    <row r="8348" spans="1:13" ht="15.75" customHeight="1" x14ac:dyDescent="0.15">
      <c r="A8348" s="45"/>
      <c r="B8348" s="35"/>
      <c r="C8348" s="40"/>
      <c r="D8348" s="192" t="s">
        <v>17286</v>
      </c>
      <c r="E8348" s="193" t="s">
        <v>17287</v>
      </c>
      <c r="F8348" s="40"/>
      <c r="G8348" s="40"/>
      <c r="H8348" s="40"/>
      <c r="I8348" s="40"/>
      <c r="J8348" s="40"/>
      <c r="K8348" s="40"/>
      <c r="L8348" s="40"/>
      <c r="M8348" s="40"/>
    </row>
    <row r="8349" spans="1:13" ht="15.75" customHeight="1" x14ac:dyDescent="0.15">
      <c r="A8349" s="45"/>
      <c r="B8349" s="35"/>
      <c r="C8349" s="40"/>
      <c r="D8349" s="192" t="s">
        <v>17288</v>
      </c>
      <c r="E8349" s="193" t="s">
        <v>17289</v>
      </c>
      <c r="F8349" s="40"/>
      <c r="G8349" s="40"/>
      <c r="H8349" s="40"/>
      <c r="I8349" s="40"/>
      <c r="J8349" s="40"/>
      <c r="K8349" s="40"/>
      <c r="L8349" s="40"/>
      <c r="M8349" s="40"/>
    </row>
    <row r="8350" spans="1:13" ht="15.75" customHeight="1" x14ac:dyDescent="0.15">
      <c r="A8350" s="45"/>
      <c r="B8350" s="35"/>
      <c r="C8350" s="40"/>
      <c r="D8350" s="192" t="s">
        <v>17290</v>
      </c>
      <c r="E8350" s="193" t="s">
        <v>17291</v>
      </c>
      <c r="F8350" s="40"/>
      <c r="G8350" s="40"/>
      <c r="H8350" s="40"/>
      <c r="I8350" s="40"/>
      <c r="J8350" s="40"/>
      <c r="K8350" s="40"/>
      <c r="L8350" s="40"/>
      <c r="M8350" s="40"/>
    </row>
    <row r="8351" spans="1:13" ht="15.75" customHeight="1" x14ac:dyDescent="0.15">
      <c r="A8351" s="45"/>
      <c r="B8351" s="35"/>
      <c r="C8351" s="40"/>
      <c r="D8351" s="192" t="s">
        <v>17292</v>
      </c>
      <c r="E8351" s="193" t="s">
        <v>17293</v>
      </c>
      <c r="F8351" s="40"/>
      <c r="G8351" s="40"/>
      <c r="H8351" s="40"/>
      <c r="I8351" s="40"/>
      <c r="J8351" s="40"/>
      <c r="K8351" s="40"/>
      <c r="L8351" s="40"/>
      <c r="M8351" s="40"/>
    </row>
    <row r="8352" spans="1:13" ht="15.75" customHeight="1" x14ac:dyDescent="0.15">
      <c r="A8352" s="45"/>
      <c r="B8352" s="35"/>
      <c r="C8352" s="40"/>
      <c r="D8352" s="192" t="s">
        <v>17294</v>
      </c>
      <c r="E8352" s="193" t="s">
        <v>17295</v>
      </c>
      <c r="F8352" s="40"/>
      <c r="G8352" s="40"/>
      <c r="H8352" s="40"/>
      <c r="I8352" s="40"/>
      <c r="J8352" s="40"/>
      <c r="K8352" s="40"/>
      <c r="L8352" s="40"/>
      <c r="M8352" s="40"/>
    </row>
    <row r="8353" spans="1:13" ht="15.75" customHeight="1" x14ac:dyDescent="0.15">
      <c r="A8353" s="45"/>
      <c r="B8353" s="35"/>
      <c r="C8353" s="40"/>
      <c r="D8353" s="192" t="s">
        <v>17296</v>
      </c>
      <c r="E8353" s="193" t="s">
        <v>17297</v>
      </c>
      <c r="F8353" s="40"/>
      <c r="G8353" s="40"/>
      <c r="H8353" s="40"/>
      <c r="I8353" s="40"/>
      <c r="J8353" s="40"/>
      <c r="K8353" s="40"/>
      <c r="L8353" s="40"/>
      <c r="M8353" s="40"/>
    </row>
    <row r="8354" spans="1:13" ht="15.75" customHeight="1" x14ac:dyDescent="0.15">
      <c r="A8354" s="45"/>
      <c r="B8354" s="35"/>
      <c r="C8354" s="40"/>
      <c r="D8354" s="192" t="s">
        <v>17298</v>
      </c>
      <c r="E8354" s="193" t="s">
        <v>17299</v>
      </c>
      <c r="F8354" s="40"/>
      <c r="G8354" s="40"/>
      <c r="H8354" s="40"/>
      <c r="I8354" s="40"/>
      <c r="J8354" s="40"/>
      <c r="K8354" s="40"/>
      <c r="L8354" s="40"/>
      <c r="M8354" s="40"/>
    </row>
    <row r="8355" spans="1:13" ht="15.75" customHeight="1" x14ac:dyDescent="0.15">
      <c r="A8355" s="45"/>
      <c r="B8355" s="35"/>
      <c r="C8355" s="40"/>
      <c r="D8355" s="192" t="s">
        <v>17300</v>
      </c>
      <c r="E8355" s="193" t="s">
        <v>17301</v>
      </c>
      <c r="F8355" s="40"/>
      <c r="G8355" s="40"/>
      <c r="H8355" s="40"/>
      <c r="I8355" s="40"/>
      <c r="J8355" s="40"/>
      <c r="K8355" s="40"/>
      <c r="L8355" s="40"/>
      <c r="M8355" s="40"/>
    </row>
    <row r="8356" spans="1:13" ht="15.75" customHeight="1" x14ac:dyDescent="0.15">
      <c r="A8356" s="45"/>
      <c r="B8356" s="35"/>
      <c r="C8356" s="40"/>
      <c r="D8356" s="192" t="s">
        <v>17302</v>
      </c>
      <c r="E8356" s="193" t="s">
        <v>17303</v>
      </c>
      <c r="F8356" s="40"/>
      <c r="G8356" s="40"/>
      <c r="H8356" s="40"/>
      <c r="I8356" s="40"/>
      <c r="J8356" s="40"/>
      <c r="K8356" s="40"/>
      <c r="L8356" s="40"/>
      <c r="M8356" s="40"/>
    </row>
    <row r="8357" spans="1:13" ht="15.75" customHeight="1" x14ac:dyDescent="0.15">
      <c r="A8357" s="45"/>
      <c r="B8357" s="35"/>
      <c r="C8357" s="40"/>
      <c r="D8357" s="192" t="s">
        <v>17304</v>
      </c>
      <c r="E8357" s="193" t="s">
        <v>17305</v>
      </c>
      <c r="F8357" s="40"/>
      <c r="G8357" s="40"/>
      <c r="H8357" s="40"/>
      <c r="I8357" s="40"/>
      <c r="J8357" s="40"/>
      <c r="K8357" s="40"/>
      <c r="L8357" s="40"/>
      <c r="M8357" s="40"/>
    </row>
    <row r="8358" spans="1:13" ht="15.75" customHeight="1" x14ac:dyDescent="0.15">
      <c r="A8358" s="45"/>
      <c r="B8358" s="35"/>
      <c r="C8358" s="40"/>
      <c r="D8358" s="192" t="s">
        <v>17306</v>
      </c>
      <c r="E8358" s="193" t="s">
        <v>17307</v>
      </c>
      <c r="F8358" s="40"/>
      <c r="G8358" s="40"/>
      <c r="H8358" s="40"/>
      <c r="I8358" s="40"/>
      <c r="J8358" s="40"/>
      <c r="K8358" s="40"/>
      <c r="L8358" s="40"/>
      <c r="M8358" s="40"/>
    </row>
    <row r="8359" spans="1:13" ht="15.75" customHeight="1" x14ac:dyDescent="0.15">
      <c r="A8359" s="45"/>
      <c r="B8359" s="35"/>
      <c r="C8359" s="40"/>
      <c r="D8359" s="192" t="s">
        <v>17308</v>
      </c>
      <c r="E8359" s="193" t="s">
        <v>17309</v>
      </c>
      <c r="F8359" s="40"/>
      <c r="G8359" s="40"/>
      <c r="H8359" s="40"/>
      <c r="I8359" s="40"/>
      <c r="J8359" s="40"/>
      <c r="K8359" s="40"/>
      <c r="L8359" s="40"/>
      <c r="M8359" s="40"/>
    </row>
    <row r="8360" spans="1:13" ht="15.75" customHeight="1" x14ac:dyDescent="0.15">
      <c r="A8360" s="45"/>
      <c r="B8360" s="35"/>
      <c r="C8360" s="40"/>
      <c r="D8360" s="192" t="s">
        <v>17310</v>
      </c>
      <c r="E8360" s="193" t="s">
        <v>17311</v>
      </c>
      <c r="F8360" s="40"/>
      <c r="G8360" s="40"/>
      <c r="H8360" s="40"/>
      <c r="I8360" s="40"/>
      <c r="J8360" s="40"/>
      <c r="K8360" s="40"/>
      <c r="L8360" s="40"/>
      <c r="M8360" s="40"/>
    </row>
    <row r="8361" spans="1:13" ht="15.75" customHeight="1" x14ac:dyDescent="0.15">
      <c r="A8361" s="45"/>
      <c r="B8361" s="35"/>
      <c r="C8361" s="40"/>
      <c r="D8361" s="192" t="s">
        <v>13688</v>
      </c>
      <c r="E8361" s="193" t="s">
        <v>17312</v>
      </c>
      <c r="F8361" s="40"/>
      <c r="G8361" s="40"/>
      <c r="H8361" s="40"/>
      <c r="I8361" s="40"/>
      <c r="J8361" s="40"/>
      <c r="K8361" s="40"/>
      <c r="L8361" s="40"/>
      <c r="M8361" s="40"/>
    </row>
    <row r="8362" spans="1:13" ht="15.75" customHeight="1" x14ac:dyDescent="0.15">
      <c r="A8362" s="45"/>
      <c r="B8362" s="35"/>
      <c r="C8362" s="40"/>
      <c r="D8362" s="192" t="s">
        <v>17313</v>
      </c>
      <c r="E8362" s="193" t="s">
        <v>17314</v>
      </c>
      <c r="F8362" s="40"/>
      <c r="G8362" s="40"/>
      <c r="H8362" s="40"/>
      <c r="I8362" s="40"/>
      <c r="J8362" s="40"/>
      <c r="K8362" s="40"/>
      <c r="L8362" s="40"/>
      <c r="M8362" s="40"/>
    </row>
    <row r="8363" spans="1:13" ht="15.75" customHeight="1" x14ac:dyDescent="0.15">
      <c r="A8363" s="45"/>
      <c r="B8363" s="35"/>
      <c r="C8363" s="40"/>
      <c r="D8363" s="192" t="s">
        <v>17315</v>
      </c>
      <c r="E8363" s="193" t="s">
        <v>17316</v>
      </c>
      <c r="F8363" s="40"/>
      <c r="G8363" s="40"/>
      <c r="H8363" s="40"/>
      <c r="I8363" s="40"/>
      <c r="J8363" s="40"/>
      <c r="K8363" s="40"/>
      <c r="L8363" s="40"/>
      <c r="M8363" s="40"/>
    </row>
    <row r="8364" spans="1:13" ht="15.75" customHeight="1" x14ac:dyDescent="0.15">
      <c r="A8364" s="45"/>
      <c r="B8364" s="35"/>
      <c r="C8364" s="40"/>
      <c r="D8364" s="192" t="s">
        <v>17317</v>
      </c>
      <c r="E8364" s="193" t="s">
        <v>17318</v>
      </c>
      <c r="F8364" s="40"/>
      <c r="G8364" s="40"/>
      <c r="H8364" s="40"/>
      <c r="I8364" s="40"/>
      <c r="J8364" s="40"/>
      <c r="K8364" s="40"/>
      <c r="L8364" s="40"/>
      <c r="M8364" s="40"/>
    </row>
    <row r="8365" spans="1:13" ht="15.75" customHeight="1" x14ac:dyDescent="0.15">
      <c r="A8365" s="45"/>
      <c r="B8365" s="35"/>
      <c r="C8365" s="40"/>
      <c r="D8365" s="192" t="s">
        <v>17319</v>
      </c>
      <c r="E8365" s="193" t="s">
        <v>17320</v>
      </c>
      <c r="F8365" s="40"/>
      <c r="G8365" s="40"/>
      <c r="H8365" s="40"/>
      <c r="I8365" s="40"/>
      <c r="J8365" s="40"/>
      <c r="K8365" s="40"/>
      <c r="L8365" s="40"/>
      <c r="M8365" s="40"/>
    </row>
    <row r="8366" spans="1:13" ht="15.75" customHeight="1" x14ac:dyDescent="0.15">
      <c r="A8366" s="45"/>
      <c r="B8366" s="35"/>
      <c r="C8366" s="40"/>
      <c r="D8366" s="192" t="s">
        <v>17321</v>
      </c>
      <c r="E8366" s="193" t="s">
        <v>17322</v>
      </c>
      <c r="F8366" s="40"/>
      <c r="G8366" s="40"/>
      <c r="H8366" s="40"/>
      <c r="I8366" s="40"/>
      <c r="J8366" s="40"/>
      <c r="K8366" s="40"/>
      <c r="L8366" s="40"/>
      <c r="M8366" s="40"/>
    </row>
    <row r="8367" spans="1:13" ht="15.75" customHeight="1" x14ac:dyDescent="0.15">
      <c r="A8367" s="45"/>
      <c r="B8367" s="35"/>
      <c r="C8367" s="40"/>
      <c r="D8367" s="192" t="s">
        <v>17323</v>
      </c>
      <c r="E8367" s="193" t="s">
        <v>17324</v>
      </c>
      <c r="F8367" s="40"/>
      <c r="G8367" s="40"/>
      <c r="H8367" s="40"/>
      <c r="I8367" s="40"/>
      <c r="J8367" s="40"/>
      <c r="K8367" s="40"/>
      <c r="L8367" s="40"/>
      <c r="M8367" s="40"/>
    </row>
    <row r="8368" spans="1:13" ht="15.75" customHeight="1" x14ac:dyDescent="0.15">
      <c r="A8368" s="45"/>
      <c r="B8368" s="35"/>
      <c r="C8368" s="40"/>
      <c r="D8368" s="192" t="s">
        <v>17325</v>
      </c>
      <c r="E8368" s="193" t="s">
        <v>17326</v>
      </c>
      <c r="F8368" s="40"/>
      <c r="G8368" s="40"/>
      <c r="H8368" s="40"/>
      <c r="I8368" s="40"/>
      <c r="J8368" s="40"/>
      <c r="K8368" s="40"/>
      <c r="L8368" s="40"/>
      <c r="M8368" s="40"/>
    </row>
    <row r="8369" spans="1:13" ht="15.75" customHeight="1" x14ac:dyDescent="0.15">
      <c r="A8369" s="45"/>
      <c r="B8369" s="35"/>
      <c r="C8369" s="40"/>
      <c r="D8369" s="192" t="s">
        <v>17327</v>
      </c>
      <c r="E8369" s="193" t="s">
        <v>17328</v>
      </c>
      <c r="F8369" s="40"/>
      <c r="G8369" s="40"/>
      <c r="H8369" s="40"/>
      <c r="I8369" s="40"/>
      <c r="J8369" s="40"/>
      <c r="K8369" s="40"/>
      <c r="L8369" s="40"/>
      <c r="M8369" s="40"/>
    </row>
    <row r="8370" spans="1:13" ht="15.75" customHeight="1" x14ac:dyDescent="0.15">
      <c r="A8370" s="45"/>
      <c r="B8370" s="35"/>
      <c r="C8370" s="40"/>
      <c r="D8370" s="192" t="s">
        <v>17329</v>
      </c>
      <c r="E8370" s="193" t="s">
        <v>17330</v>
      </c>
      <c r="F8370" s="40"/>
      <c r="G8370" s="40"/>
      <c r="H8370" s="40"/>
      <c r="I8370" s="40"/>
      <c r="J8370" s="40"/>
      <c r="K8370" s="40"/>
      <c r="L8370" s="40"/>
      <c r="M8370" s="40"/>
    </row>
    <row r="8371" spans="1:13" ht="15.75" customHeight="1" x14ac:dyDescent="0.15">
      <c r="A8371" s="45"/>
      <c r="B8371" s="35"/>
      <c r="C8371" s="40"/>
      <c r="D8371" s="192" t="s">
        <v>17331</v>
      </c>
      <c r="E8371" s="193" t="s">
        <v>17332</v>
      </c>
      <c r="F8371" s="40"/>
      <c r="G8371" s="40"/>
      <c r="H8371" s="40"/>
      <c r="I8371" s="40"/>
      <c r="J8371" s="40"/>
      <c r="K8371" s="40"/>
      <c r="L8371" s="40"/>
      <c r="M8371" s="40"/>
    </row>
    <row r="8372" spans="1:13" ht="15.75" customHeight="1" x14ac:dyDescent="0.15">
      <c r="A8372" s="45"/>
      <c r="B8372" s="35"/>
      <c r="C8372" s="40"/>
      <c r="D8372" s="192" t="s">
        <v>17333</v>
      </c>
      <c r="E8372" s="193" t="s">
        <v>17334</v>
      </c>
      <c r="F8372" s="40"/>
      <c r="G8372" s="40"/>
      <c r="H8372" s="40"/>
      <c r="I8372" s="40"/>
      <c r="J8372" s="40"/>
      <c r="K8372" s="40"/>
      <c r="L8372" s="40"/>
      <c r="M8372" s="40"/>
    </row>
    <row r="8373" spans="1:13" ht="15.75" customHeight="1" x14ac:dyDescent="0.15">
      <c r="A8373" s="45"/>
      <c r="B8373" s="35"/>
      <c r="C8373" s="40"/>
      <c r="D8373" s="192" t="s">
        <v>17335</v>
      </c>
      <c r="E8373" s="193" t="s">
        <v>17336</v>
      </c>
      <c r="F8373" s="40"/>
      <c r="G8373" s="40"/>
      <c r="H8373" s="40"/>
      <c r="I8373" s="40"/>
      <c r="J8373" s="40"/>
      <c r="K8373" s="40"/>
      <c r="L8373" s="40"/>
      <c r="M8373" s="40"/>
    </row>
    <row r="8374" spans="1:13" ht="15.75" customHeight="1" x14ac:dyDescent="0.15">
      <c r="A8374" s="45"/>
      <c r="B8374" s="35"/>
      <c r="C8374" s="40"/>
      <c r="D8374" s="192" t="s">
        <v>17337</v>
      </c>
      <c r="E8374" s="193" t="s">
        <v>17338</v>
      </c>
      <c r="F8374" s="40"/>
      <c r="G8374" s="40"/>
      <c r="H8374" s="40"/>
      <c r="I8374" s="40"/>
      <c r="J8374" s="40"/>
      <c r="K8374" s="40"/>
      <c r="L8374" s="40"/>
      <c r="M8374" s="40"/>
    </row>
    <row r="8375" spans="1:13" ht="15.75" customHeight="1" x14ac:dyDescent="0.15">
      <c r="A8375" s="45"/>
      <c r="B8375" s="35"/>
      <c r="C8375" s="40"/>
      <c r="D8375" s="192" t="s">
        <v>17339</v>
      </c>
      <c r="E8375" s="193" t="s">
        <v>17340</v>
      </c>
      <c r="F8375" s="40"/>
      <c r="G8375" s="40"/>
      <c r="H8375" s="40"/>
      <c r="I8375" s="40"/>
      <c r="J8375" s="40"/>
      <c r="K8375" s="40"/>
      <c r="L8375" s="40"/>
      <c r="M8375" s="40"/>
    </row>
    <row r="8376" spans="1:13" ht="15.75" customHeight="1" x14ac:dyDescent="0.15">
      <c r="A8376" s="45"/>
      <c r="B8376" s="35"/>
      <c r="C8376" s="40"/>
      <c r="D8376" s="192" t="s">
        <v>17341</v>
      </c>
      <c r="E8376" s="193" t="s">
        <v>17342</v>
      </c>
      <c r="F8376" s="40"/>
      <c r="G8376" s="40"/>
      <c r="H8376" s="40"/>
      <c r="I8376" s="40"/>
      <c r="J8376" s="40"/>
      <c r="K8376" s="40"/>
      <c r="L8376" s="40"/>
      <c r="M8376" s="40"/>
    </row>
    <row r="8377" spans="1:13" ht="15.75" customHeight="1" x14ac:dyDescent="0.15">
      <c r="A8377" s="45"/>
      <c r="B8377" s="35"/>
      <c r="C8377" s="40"/>
      <c r="D8377" s="192" t="s">
        <v>17343</v>
      </c>
      <c r="E8377" s="193" t="s">
        <v>17344</v>
      </c>
      <c r="F8377" s="40"/>
      <c r="G8377" s="40"/>
      <c r="H8377" s="40"/>
      <c r="I8377" s="40"/>
      <c r="J8377" s="40"/>
      <c r="K8377" s="40"/>
      <c r="L8377" s="40"/>
      <c r="M8377" s="40"/>
    </row>
    <row r="8378" spans="1:13" ht="15.75" customHeight="1" x14ac:dyDescent="0.15">
      <c r="A8378" s="45"/>
      <c r="B8378" s="35"/>
      <c r="C8378" s="40"/>
      <c r="D8378" s="192" t="s">
        <v>17345</v>
      </c>
      <c r="E8378" s="193" t="s">
        <v>17346</v>
      </c>
      <c r="F8378" s="40"/>
      <c r="G8378" s="40"/>
      <c r="H8378" s="40"/>
      <c r="I8378" s="40"/>
      <c r="J8378" s="40"/>
      <c r="K8378" s="40"/>
      <c r="L8378" s="40"/>
      <c r="M8378" s="40"/>
    </row>
    <row r="8379" spans="1:13" ht="15.75" customHeight="1" x14ac:dyDescent="0.15">
      <c r="A8379" s="45"/>
      <c r="B8379" s="35"/>
      <c r="C8379" s="40"/>
      <c r="D8379" s="192" t="s">
        <v>17347</v>
      </c>
      <c r="E8379" s="193" t="s">
        <v>17348</v>
      </c>
      <c r="F8379" s="40"/>
      <c r="G8379" s="40"/>
      <c r="H8379" s="40"/>
      <c r="I8379" s="40"/>
      <c r="J8379" s="40"/>
      <c r="K8379" s="40"/>
      <c r="L8379" s="40"/>
      <c r="M8379" s="40"/>
    </row>
    <row r="8380" spans="1:13" ht="15.75" customHeight="1" x14ac:dyDescent="0.15">
      <c r="A8380" s="45"/>
      <c r="B8380" s="35"/>
      <c r="C8380" s="40"/>
      <c r="D8380" s="192" t="s">
        <v>17349</v>
      </c>
      <c r="E8380" s="193" t="s">
        <v>17350</v>
      </c>
      <c r="F8380" s="40"/>
      <c r="G8380" s="40"/>
      <c r="H8380" s="40"/>
      <c r="I8380" s="40"/>
      <c r="J8380" s="40"/>
      <c r="K8380" s="40"/>
      <c r="L8380" s="40"/>
      <c r="M8380" s="40"/>
    </row>
    <row r="8381" spans="1:13" ht="15.75" customHeight="1" x14ac:dyDescent="0.15">
      <c r="A8381" s="45"/>
      <c r="B8381" s="35"/>
      <c r="C8381" s="40"/>
      <c r="D8381" s="192" t="s">
        <v>17351</v>
      </c>
      <c r="E8381" s="193" t="s">
        <v>17352</v>
      </c>
      <c r="F8381" s="40"/>
      <c r="G8381" s="40"/>
      <c r="H8381" s="40"/>
      <c r="I8381" s="40"/>
      <c r="J8381" s="40"/>
      <c r="K8381" s="40"/>
      <c r="L8381" s="40"/>
      <c r="M8381" s="40"/>
    </row>
    <row r="8382" spans="1:13" ht="15.75" customHeight="1" x14ac:dyDescent="0.15">
      <c r="A8382" s="45"/>
      <c r="B8382" s="35"/>
      <c r="C8382" s="40"/>
      <c r="D8382" s="192" t="s">
        <v>17353</v>
      </c>
      <c r="E8382" s="193" t="s">
        <v>17354</v>
      </c>
      <c r="F8382" s="40"/>
      <c r="G8382" s="40"/>
      <c r="H8382" s="40"/>
      <c r="I8382" s="40"/>
      <c r="J8382" s="40"/>
      <c r="K8382" s="40"/>
      <c r="L8382" s="40"/>
      <c r="M8382" s="40"/>
    </row>
    <row r="8383" spans="1:13" ht="15.75" customHeight="1" x14ac:dyDescent="0.15">
      <c r="A8383" s="45"/>
      <c r="B8383" s="35"/>
      <c r="C8383" s="40"/>
      <c r="D8383" s="192" t="s">
        <v>17355</v>
      </c>
      <c r="E8383" s="193" t="s">
        <v>17356</v>
      </c>
      <c r="F8383" s="40"/>
      <c r="G8383" s="40"/>
      <c r="H8383" s="40"/>
      <c r="I8383" s="40"/>
      <c r="J8383" s="40"/>
      <c r="K8383" s="40"/>
      <c r="L8383" s="40"/>
      <c r="M8383" s="40"/>
    </row>
    <row r="8384" spans="1:13" ht="15.75" customHeight="1" x14ac:dyDescent="0.15">
      <c r="A8384" s="45"/>
      <c r="B8384" s="35"/>
      <c r="C8384" s="40"/>
      <c r="D8384" s="192" t="s">
        <v>17357</v>
      </c>
      <c r="E8384" s="193" t="s">
        <v>17358</v>
      </c>
      <c r="F8384" s="40"/>
      <c r="G8384" s="40"/>
      <c r="H8384" s="40"/>
      <c r="I8384" s="40"/>
      <c r="J8384" s="40"/>
      <c r="K8384" s="40"/>
      <c r="L8384" s="40"/>
      <c r="M8384" s="40"/>
    </row>
    <row r="8385" spans="1:13" ht="15.75" customHeight="1" x14ac:dyDescent="0.15">
      <c r="A8385" s="45"/>
      <c r="B8385" s="35"/>
      <c r="C8385" s="40"/>
      <c r="D8385" s="192" t="s">
        <v>17359</v>
      </c>
      <c r="E8385" s="193" t="s">
        <v>17360</v>
      </c>
      <c r="F8385" s="40"/>
      <c r="G8385" s="40"/>
      <c r="H8385" s="40"/>
      <c r="I8385" s="40"/>
      <c r="J8385" s="40"/>
      <c r="K8385" s="40"/>
      <c r="L8385" s="40"/>
      <c r="M8385" s="40"/>
    </row>
    <row r="8386" spans="1:13" ht="15.75" customHeight="1" x14ac:dyDescent="0.15">
      <c r="A8386" s="45"/>
      <c r="B8386" s="35"/>
      <c r="C8386" s="40"/>
      <c r="D8386" s="192" t="s">
        <v>17361</v>
      </c>
      <c r="E8386" s="193" t="s">
        <v>17362</v>
      </c>
      <c r="F8386" s="40"/>
      <c r="G8386" s="40"/>
      <c r="H8386" s="40"/>
      <c r="I8386" s="40"/>
      <c r="J8386" s="40"/>
      <c r="K8386" s="40"/>
      <c r="L8386" s="40"/>
      <c r="M8386" s="40"/>
    </row>
    <row r="8387" spans="1:13" ht="15.75" customHeight="1" x14ac:dyDescent="0.15">
      <c r="A8387" s="45"/>
      <c r="B8387" s="35"/>
      <c r="C8387" s="40"/>
      <c r="D8387" s="192" t="s">
        <v>17363</v>
      </c>
      <c r="E8387" s="193" t="s">
        <v>17364</v>
      </c>
      <c r="F8387" s="40"/>
      <c r="G8387" s="40"/>
      <c r="H8387" s="40"/>
      <c r="I8387" s="40"/>
      <c r="J8387" s="40"/>
      <c r="K8387" s="40"/>
      <c r="L8387" s="40"/>
      <c r="M8387" s="40"/>
    </row>
    <row r="8388" spans="1:13" ht="15.75" customHeight="1" x14ac:dyDescent="0.15">
      <c r="A8388" s="45"/>
      <c r="B8388" s="35"/>
      <c r="C8388" s="40"/>
      <c r="D8388" s="192" t="s">
        <v>17365</v>
      </c>
      <c r="E8388" s="193" t="s">
        <v>17366</v>
      </c>
      <c r="F8388" s="40"/>
      <c r="G8388" s="40"/>
      <c r="H8388" s="40"/>
      <c r="I8388" s="40"/>
      <c r="J8388" s="40"/>
      <c r="K8388" s="40"/>
      <c r="L8388" s="40"/>
      <c r="M8388" s="40"/>
    </row>
    <row r="8389" spans="1:13" ht="15.75" customHeight="1" x14ac:dyDescent="0.15">
      <c r="A8389" s="45"/>
      <c r="B8389" s="35"/>
      <c r="C8389" s="40"/>
      <c r="D8389" s="192" t="s">
        <v>17367</v>
      </c>
      <c r="E8389" s="193" t="s">
        <v>17368</v>
      </c>
      <c r="F8389" s="40"/>
      <c r="G8389" s="40"/>
      <c r="H8389" s="40"/>
      <c r="I8389" s="40"/>
      <c r="J8389" s="40"/>
      <c r="K8389" s="40"/>
      <c r="L8389" s="40"/>
      <c r="M8389" s="40"/>
    </row>
    <row r="8390" spans="1:13" ht="15.75" customHeight="1" x14ac:dyDescent="0.15">
      <c r="A8390" s="45"/>
      <c r="B8390" s="35"/>
      <c r="C8390" s="40"/>
      <c r="D8390" s="192" t="s">
        <v>17369</v>
      </c>
      <c r="E8390" s="193" t="s">
        <v>17370</v>
      </c>
      <c r="F8390" s="40"/>
      <c r="G8390" s="40"/>
      <c r="H8390" s="40"/>
      <c r="I8390" s="40"/>
      <c r="J8390" s="40"/>
      <c r="K8390" s="40"/>
      <c r="L8390" s="40"/>
      <c r="M8390" s="40"/>
    </row>
    <row r="8391" spans="1:13" ht="15.75" customHeight="1" x14ac:dyDescent="0.15">
      <c r="A8391" s="45"/>
      <c r="B8391" s="35"/>
      <c r="C8391" s="40"/>
      <c r="D8391" s="192" t="s">
        <v>17371</v>
      </c>
      <c r="E8391" s="193" t="s">
        <v>17372</v>
      </c>
      <c r="F8391" s="40"/>
      <c r="G8391" s="40"/>
      <c r="H8391" s="40"/>
      <c r="I8391" s="40"/>
      <c r="J8391" s="40"/>
      <c r="K8391" s="40"/>
      <c r="L8391" s="40"/>
      <c r="M8391" s="40"/>
    </row>
    <row r="8392" spans="1:13" ht="15.75" customHeight="1" x14ac:dyDescent="0.15">
      <c r="A8392" s="45"/>
      <c r="B8392" s="35"/>
      <c r="C8392" s="40"/>
      <c r="D8392" s="192" t="s">
        <v>17373</v>
      </c>
      <c r="E8392" s="193" t="s">
        <v>17374</v>
      </c>
      <c r="F8392" s="40"/>
      <c r="G8392" s="40"/>
      <c r="H8392" s="40"/>
      <c r="I8392" s="40"/>
      <c r="J8392" s="40"/>
      <c r="K8392" s="40"/>
      <c r="L8392" s="40"/>
      <c r="M8392" s="40"/>
    </row>
    <row r="8393" spans="1:13" ht="15.75" customHeight="1" x14ac:dyDescent="0.15">
      <c r="A8393" s="45"/>
      <c r="B8393" s="35"/>
      <c r="C8393" s="40"/>
      <c r="D8393" s="192" t="s">
        <v>17375</v>
      </c>
      <c r="E8393" s="193" t="s">
        <v>17376</v>
      </c>
      <c r="F8393" s="40"/>
      <c r="G8393" s="40"/>
      <c r="H8393" s="40"/>
      <c r="I8393" s="40"/>
      <c r="J8393" s="40"/>
      <c r="K8393" s="40"/>
      <c r="L8393" s="40"/>
      <c r="M8393" s="40"/>
    </row>
    <row r="8394" spans="1:13" ht="15.75" customHeight="1" x14ac:dyDescent="0.15">
      <c r="A8394" s="45"/>
      <c r="B8394" s="35"/>
      <c r="C8394" s="40"/>
      <c r="D8394" s="192" t="s">
        <v>17377</v>
      </c>
      <c r="E8394" s="193" t="s">
        <v>17378</v>
      </c>
      <c r="F8394" s="40"/>
      <c r="G8394" s="40"/>
      <c r="H8394" s="40"/>
      <c r="I8394" s="40"/>
      <c r="J8394" s="40"/>
      <c r="K8394" s="40"/>
      <c r="L8394" s="40"/>
      <c r="M8394" s="40"/>
    </row>
    <row r="8395" spans="1:13" ht="15.75" customHeight="1" x14ac:dyDescent="0.15">
      <c r="A8395" s="45"/>
      <c r="B8395" s="35"/>
      <c r="C8395" s="40"/>
      <c r="D8395" s="192" t="s">
        <v>17379</v>
      </c>
      <c r="E8395" s="193" t="s">
        <v>17380</v>
      </c>
      <c r="F8395" s="40"/>
      <c r="G8395" s="40"/>
      <c r="H8395" s="40"/>
      <c r="I8395" s="40"/>
      <c r="J8395" s="40"/>
      <c r="K8395" s="40"/>
      <c r="L8395" s="40"/>
      <c r="M8395" s="40"/>
    </row>
    <row r="8396" spans="1:13" ht="15.75" customHeight="1" x14ac:dyDescent="0.15">
      <c r="A8396" s="45"/>
      <c r="B8396" s="35"/>
      <c r="C8396" s="40"/>
      <c r="D8396" s="192" t="s">
        <v>17381</v>
      </c>
      <c r="E8396" s="193" t="s">
        <v>17382</v>
      </c>
      <c r="F8396" s="40"/>
      <c r="G8396" s="40"/>
      <c r="H8396" s="40"/>
      <c r="I8396" s="40"/>
      <c r="J8396" s="40"/>
      <c r="K8396" s="40"/>
      <c r="L8396" s="40"/>
      <c r="M8396" s="40"/>
    </row>
    <row r="8397" spans="1:13" ht="15.75" customHeight="1" x14ac:dyDescent="0.15">
      <c r="A8397" s="45"/>
      <c r="B8397" s="35"/>
      <c r="C8397" s="40"/>
      <c r="D8397" s="192" t="s">
        <v>17383</v>
      </c>
      <c r="E8397" s="193" t="s">
        <v>17384</v>
      </c>
      <c r="F8397" s="40"/>
      <c r="G8397" s="40"/>
      <c r="H8397" s="40"/>
      <c r="I8397" s="40"/>
      <c r="J8397" s="40"/>
      <c r="K8397" s="40"/>
      <c r="L8397" s="40"/>
      <c r="M8397" s="40"/>
    </row>
    <row r="8398" spans="1:13" ht="15.75" customHeight="1" x14ac:dyDescent="0.15">
      <c r="A8398" s="45"/>
      <c r="B8398" s="35"/>
      <c r="C8398" s="40"/>
      <c r="D8398" s="192" t="s">
        <v>17385</v>
      </c>
      <c r="E8398" s="193" t="s">
        <v>17386</v>
      </c>
      <c r="F8398" s="40"/>
      <c r="G8398" s="40"/>
      <c r="H8398" s="40"/>
      <c r="I8398" s="40"/>
      <c r="J8398" s="40"/>
      <c r="K8398" s="40"/>
      <c r="L8398" s="40"/>
      <c r="M8398" s="40"/>
    </row>
    <row r="8399" spans="1:13" ht="15.75" customHeight="1" x14ac:dyDescent="0.15">
      <c r="A8399" s="45"/>
      <c r="B8399" s="35"/>
      <c r="C8399" s="40"/>
      <c r="D8399" s="192" t="s">
        <v>17387</v>
      </c>
      <c r="E8399" s="193" t="s">
        <v>17388</v>
      </c>
      <c r="F8399" s="40"/>
      <c r="G8399" s="40"/>
      <c r="H8399" s="40"/>
      <c r="I8399" s="40"/>
      <c r="J8399" s="40"/>
      <c r="K8399" s="40"/>
      <c r="L8399" s="40"/>
      <c r="M8399" s="40"/>
    </row>
    <row r="8400" spans="1:13" ht="15.75" customHeight="1" x14ac:dyDescent="0.15">
      <c r="A8400" s="45"/>
      <c r="B8400" s="35"/>
      <c r="C8400" s="40"/>
      <c r="D8400" s="192" t="s">
        <v>17389</v>
      </c>
      <c r="E8400" s="193" t="s">
        <v>17390</v>
      </c>
      <c r="F8400" s="40"/>
      <c r="G8400" s="40"/>
      <c r="H8400" s="40"/>
      <c r="I8400" s="40"/>
      <c r="J8400" s="40"/>
      <c r="K8400" s="40"/>
      <c r="L8400" s="40"/>
      <c r="M8400" s="40"/>
    </row>
    <row r="8401" spans="1:13" ht="15.75" customHeight="1" x14ac:dyDescent="0.15">
      <c r="A8401" s="45"/>
      <c r="B8401" s="35"/>
      <c r="C8401" s="40"/>
      <c r="D8401" s="192" t="s">
        <v>17391</v>
      </c>
      <c r="E8401" s="193" t="s">
        <v>17392</v>
      </c>
      <c r="F8401" s="40"/>
      <c r="G8401" s="40"/>
      <c r="H8401" s="40"/>
      <c r="I8401" s="40"/>
      <c r="J8401" s="40"/>
      <c r="K8401" s="40"/>
      <c r="L8401" s="40"/>
      <c r="M8401" s="40"/>
    </row>
    <row r="8402" spans="1:13" ht="15.75" customHeight="1" x14ac:dyDescent="0.15">
      <c r="A8402" s="45"/>
      <c r="B8402" s="35"/>
      <c r="C8402" s="40"/>
      <c r="D8402" s="192" t="s">
        <v>17393</v>
      </c>
      <c r="E8402" s="193" t="s">
        <v>17394</v>
      </c>
      <c r="F8402" s="40"/>
      <c r="G8402" s="40"/>
      <c r="H8402" s="40"/>
      <c r="I8402" s="40"/>
      <c r="J8402" s="40"/>
      <c r="K8402" s="40"/>
      <c r="L8402" s="40"/>
      <c r="M8402" s="40"/>
    </row>
    <row r="8403" spans="1:13" ht="15.75" customHeight="1" x14ac:dyDescent="0.15">
      <c r="A8403" s="45"/>
      <c r="B8403" s="35"/>
      <c r="C8403" s="40"/>
      <c r="D8403" s="192" t="s">
        <v>17395</v>
      </c>
      <c r="E8403" s="193" t="s">
        <v>17396</v>
      </c>
      <c r="F8403" s="40"/>
      <c r="G8403" s="40"/>
      <c r="H8403" s="40"/>
      <c r="I8403" s="40"/>
      <c r="J8403" s="40"/>
      <c r="K8403" s="40"/>
      <c r="L8403" s="40"/>
      <c r="M8403" s="40"/>
    </row>
    <row r="8404" spans="1:13" ht="15.75" customHeight="1" x14ac:dyDescent="0.15">
      <c r="A8404" s="45"/>
      <c r="B8404" s="35"/>
      <c r="C8404" s="40"/>
      <c r="D8404" s="192" t="s">
        <v>17397</v>
      </c>
      <c r="E8404" s="193" t="s">
        <v>17398</v>
      </c>
      <c r="F8404" s="40"/>
      <c r="G8404" s="40"/>
      <c r="H8404" s="40"/>
      <c r="I8404" s="40"/>
      <c r="J8404" s="40"/>
      <c r="K8404" s="40"/>
      <c r="L8404" s="40"/>
      <c r="M8404" s="40"/>
    </row>
    <row r="8405" spans="1:13" ht="15.75" customHeight="1" x14ac:dyDescent="0.15">
      <c r="A8405" s="45"/>
      <c r="B8405" s="35"/>
      <c r="C8405" s="40"/>
      <c r="D8405" s="192" t="s">
        <v>17399</v>
      </c>
      <c r="E8405" s="193" t="s">
        <v>17400</v>
      </c>
      <c r="F8405" s="40"/>
      <c r="G8405" s="40"/>
      <c r="H8405" s="40"/>
      <c r="I8405" s="40"/>
      <c r="J8405" s="40"/>
      <c r="K8405" s="40"/>
      <c r="L8405" s="40"/>
      <c r="M8405" s="40"/>
    </row>
    <row r="8406" spans="1:13" ht="15.75" customHeight="1" x14ac:dyDescent="0.15">
      <c r="A8406" s="45"/>
      <c r="B8406" s="35"/>
      <c r="C8406" s="40"/>
      <c r="D8406" s="192" t="s">
        <v>17401</v>
      </c>
      <c r="E8406" s="193" t="s">
        <v>17402</v>
      </c>
      <c r="F8406" s="40"/>
      <c r="G8406" s="40"/>
      <c r="H8406" s="40"/>
      <c r="I8406" s="40"/>
      <c r="J8406" s="40"/>
      <c r="K8406" s="40"/>
      <c r="L8406" s="40"/>
      <c r="M8406" s="40"/>
    </row>
    <row r="8407" spans="1:13" ht="15.75" customHeight="1" x14ac:dyDescent="0.15">
      <c r="A8407" s="45"/>
      <c r="B8407" s="35"/>
      <c r="C8407" s="40"/>
      <c r="D8407" s="192" t="s">
        <v>17403</v>
      </c>
      <c r="E8407" s="193" t="s">
        <v>17404</v>
      </c>
      <c r="F8407" s="40"/>
      <c r="G8407" s="40"/>
      <c r="H8407" s="40"/>
      <c r="I8407" s="40"/>
      <c r="J8407" s="40"/>
      <c r="K8407" s="40"/>
      <c r="L8407" s="40"/>
      <c r="M8407" s="40"/>
    </row>
    <row r="8408" spans="1:13" ht="15.75" customHeight="1" x14ac:dyDescent="0.15">
      <c r="A8408" s="45"/>
      <c r="B8408" s="35"/>
      <c r="C8408" s="40"/>
      <c r="D8408" s="192" t="s">
        <v>17405</v>
      </c>
      <c r="E8408" s="193" t="s">
        <v>17406</v>
      </c>
      <c r="F8408" s="40"/>
      <c r="G8408" s="40"/>
      <c r="H8408" s="40"/>
      <c r="I8408" s="40"/>
      <c r="J8408" s="40"/>
      <c r="K8408" s="40"/>
      <c r="L8408" s="40"/>
      <c r="M8408" s="40"/>
    </row>
    <row r="8409" spans="1:13" ht="15.75" customHeight="1" x14ac:dyDescent="0.15">
      <c r="A8409" s="45"/>
      <c r="B8409" s="35"/>
      <c r="C8409" s="40"/>
      <c r="D8409" s="192" t="s">
        <v>17407</v>
      </c>
      <c r="E8409" s="193" t="s">
        <v>17408</v>
      </c>
      <c r="F8409" s="40"/>
      <c r="G8409" s="40"/>
      <c r="H8409" s="40"/>
      <c r="I8409" s="40"/>
      <c r="J8409" s="40"/>
      <c r="K8409" s="40"/>
      <c r="L8409" s="40"/>
      <c r="M8409" s="40"/>
    </row>
    <row r="8410" spans="1:13" ht="15.75" customHeight="1" x14ac:dyDescent="0.15">
      <c r="A8410" s="45"/>
      <c r="B8410" s="35"/>
      <c r="C8410" s="40"/>
      <c r="D8410" s="192" t="s">
        <v>17409</v>
      </c>
      <c r="E8410" s="193" t="s">
        <v>17410</v>
      </c>
      <c r="F8410" s="40"/>
      <c r="G8410" s="40"/>
      <c r="H8410" s="40"/>
      <c r="I8410" s="40"/>
      <c r="J8410" s="40"/>
      <c r="K8410" s="40"/>
      <c r="L8410" s="40"/>
      <c r="M8410" s="40"/>
    </row>
    <row r="8411" spans="1:13" ht="15.75" customHeight="1" x14ac:dyDescent="0.15">
      <c r="A8411" s="45"/>
      <c r="B8411" s="35"/>
      <c r="C8411" s="40"/>
      <c r="D8411" s="192" t="s">
        <v>17411</v>
      </c>
      <c r="E8411" s="193" t="s">
        <v>17412</v>
      </c>
      <c r="F8411" s="40"/>
      <c r="G8411" s="40"/>
      <c r="H8411" s="40"/>
      <c r="I8411" s="40"/>
      <c r="J8411" s="40"/>
      <c r="K8411" s="40"/>
      <c r="L8411" s="40"/>
      <c r="M8411" s="40"/>
    </row>
    <row r="8412" spans="1:13" ht="15.75" customHeight="1" x14ac:dyDescent="0.15">
      <c r="A8412" s="45"/>
      <c r="B8412" s="35"/>
      <c r="C8412" s="40"/>
      <c r="D8412" s="192" t="s">
        <v>17413</v>
      </c>
      <c r="E8412" s="193" t="s">
        <v>17414</v>
      </c>
      <c r="F8412" s="40"/>
      <c r="G8412" s="40"/>
      <c r="H8412" s="40"/>
      <c r="I8412" s="40"/>
      <c r="J8412" s="40"/>
      <c r="K8412" s="40"/>
      <c r="L8412" s="40"/>
      <c r="M8412" s="40"/>
    </row>
    <row r="8413" spans="1:13" ht="15.75" customHeight="1" x14ac:dyDescent="0.15">
      <c r="A8413" s="45"/>
      <c r="B8413" s="35"/>
      <c r="C8413" s="40"/>
      <c r="D8413" s="192" t="s">
        <v>17415</v>
      </c>
      <c r="E8413" s="193" t="s">
        <v>17416</v>
      </c>
      <c r="F8413" s="40"/>
      <c r="G8413" s="40"/>
      <c r="H8413" s="40"/>
      <c r="I8413" s="40"/>
      <c r="J8413" s="40"/>
      <c r="K8413" s="40"/>
      <c r="L8413" s="40"/>
      <c r="M8413" s="40"/>
    </row>
    <row r="8414" spans="1:13" ht="15.75" customHeight="1" x14ac:dyDescent="0.15">
      <c r="A8414" s="45"/>
      <c r="B8414" s="35"/>
      <c r="C8414" s="40"/>
      <c r="D8414" s="192" t="s">
        <v>17417</v>
      </c>
      <c r="E8414" s="193" t="s">
        <v>17418</v>
      </c>
      <c r="F8414" s="40"/>
      <c r="G8414" s="40"/>
      <c r="H8414" s="40"/>
      <c r="I8414" s="40"/>
      <c r="J8414" s="40"/>
      <c r="K8414" s="40"/>
      <c r="L8414" s="40"/>
      <c r="M8414" s="40"/>
    </row>
    <row r="8415" spans="1:13" ht="15.75" customHeight="1" x14ac:dyDescent="0.15">
      <c r="A8415" s="45"/>
      <c r="B8415" s="35"/>
      <c r="C8415" s="40"/>
      <c r="D8415" s="192" t="s">
        <v>17419</v>
      </c>
      <c r="E8415" s="193" t="s">
        <v>17420</v>
      </c>
      <c r="F8415" s="40"/>
      <c r="G8415" s="40"/>
      <c r="H8415" s="40"/>
      <c r="I8415" s="40"/>
      <c r="J8415" s="40"/>
      <c r="K8415" s="40"/>
      <c r="L8415" s="40"/>
      <c r="M8415" s="40"/>
    </row>
    <row r="8416" spans="1:13" ht="15.75" customHeight="1" x14ac:dyDescent="0.15">
      <c r="A8416" s="45"/>
      <c r="B8416" s="35"/>
      <c r="C8416" s="40"/>
      <c r="D8416" s="192" t="s">
        <v>17421</v>
      </c>
      <c r="E8416" s="193" t="s">
        <v>17422</v>
      </c>
      <c r="F8416" s="40"/>
      <c r="G8416" s="40"/>
      <c r="H8416" s="40"/>
      <c r="I8416" s="40"/>
      <c r="J8416" s="40"/>
      <c r="K8416" s="40"/>
      <c r="L8416" s="40"/>
      <c r="M8416" s="40"/>
    </row>
    <row r="8417" spans="1:13" ht="15.75" customHeight="1" x14ac:dyDescent="0.15">
      <c r="A8417" s="45"/>
      <c r="B8417" s="35"/>
      <c r="C8417" s="40"/>
      <c r="D8417" s="192" t="s">
        <v>17423</v>
      </c>
      <c r="E8417" s="193" t="s">
        <v>17424</v>
      </c>
      <c r="F8417" s="40"/>
      <c r="G8417" s="40"/>
      <c r="H8417" s="40"/>
      <c r="I8417" s="40"/>
      <c r="J8417" s="40"/>
      <c r="K8417" s="40"/>
      <c r="L8417" s="40"/>
      <c r="M8417" s="40"/>
    </row>
    <row r="8418" spans="1:13" ht="15.75" customHeight="1" x14ac:dyDescent="0.15">
      <c r="A8418" s="45"/>
      <c r="B8418" s="35"/>
      <c r="C8418" s="40"/>
      <c r="D8418" s="192" t="s">
        <v>17425</v>
      </c>
      <c r="E8418" s="193" t="s">
        <v>17426</v>
      </c>
      <c r="F8418" s="40"/>
      <c r="G8418" s="40"/>
      <c r="H8418" s="40"/>
      <c r="I8418" s="40"/>
      <c r="J8418" s="40"/>
      <c r="K8418" s="40"/>
      <c r="L8418" s="40"/>
      <c r="M8418" s="40"/>
    </row>
    <row r="8419" spans="1:13" ht="15.75" customHeight="1" x14ac:dyDescent="0.15">
      <c r="A8419" s="45"/>
      <c r="B8419" s="35"/>
      <c r="C8419" s="40"/>
      <c r="D8419" s="192" t="s">
        <v>17427</v>
      </c>
      <c r="E8419" s="193" t="s">
        <v>17428</v>
      </c>
      <c r="F8419" s="40"/>
      <c r="G8419" s="40"/>
      <c r="H8419" s="40"/>
      <c r="I8419" s="40"/>
      <c r="J8419" s="40"/>
      <c r="K8419" s="40"/>
      <c r="L8419" s="40"/>
      <c r="M8419" s="40"/>
    </row>
    <row r="8420" spans="1:13" ht="15.75" customHeight="1" x14ac:dyDescent="0.15">
      <c r="A8420" s="45"/>
      <c r="B8420" s="35"/>
      <c r="C8420" s="40"/>
      <c r="D8420" s="192" t="s">
        <v>17429</v>
      </c>
      <c r="E8420" s="193" t="s">
        <v>17430</v>
      </c>
      <c r="F8420" s="40"/>
      <c r="G8420" s="40"/>
      <c r="H8420" s="40"/>
      <c r="I8420" s="40"/>
      <c r="J8420" s="40"/>
      <c r="K8420" s="40"/>
      <c r="L8420" s="40"/>
      <c r="M8420" s="40"/>
    </row>
    <row r="8421" spans="1:13" ht="15.75" customHeight="1" x14ac:dyDescent="0.15">
      <c r="A8421" s="45"/>
      <c r="B8421" s="35"/>
      <c r="C8421" s="40"/>
      <c r="D8421" s="192" t="s">
        <v>17431</v>
      </c>
      <c r="E8421" s="193" t="s">
        <v>17432</v>
      </c>
      <c r="F8421" s="40"/>
      <c r="G8421" s="40"/>
      <c r="H8421" s="40"/>
      <c r="I8421" s="40"/>
      <c r="J8421" s="40"/>
      <c r="K8421" s="40"/>
      <c r="L8421" s="40"/>
      <c r="M8421" s="40"/>
    </row>
    <row r="8422" spans="1:13" ht="15.75" customHeight="1" x14ac:dyDescent="0.15">
      <c r="A8422" s="45"/>
      <c r="B8422" s="35"/>
      <c r="C8422" s="40"/>
      <c r="D8422" s="192" t="s">
        <v>17433</v>
      </c>
      <c r="E8422" s="193" t="s">
        <v>17434</v>
      </c>
      <c r="F8422" s="40"/>
      <c r="G8422" s="40"/>
      <c r="H8422" s="40"/>
      <c r="I8422" s="40"/>
      <c r="J8422" s="40"/>
      <c r="K8422" s="40"/>
      <c r="L8422" s="40"/>
      <c r="M8422" s="40"/>
    </row>
    <row r="8423" spans="1:13" ht="15.75" customHeight="1" x14ac:dyDescent="0.15">
      <c r="A8423" s="45"/>
      <c r="B8423" s="35"/>
      <c r="C8423" s="40"/>
      <c r="D8423" s="192" t="s">
        <v>17435</v>
      </c>
      <c r="E8423" s="193" t="s">
        <v>17436</v>
      </c>
      <c r="F8423" s="40"/>
      <c r="G8423" s="40"/>
      <c r="H8423" s="40"/>
      <c r="I8423" s="40"/>
      <c r="J8423" s="40"/>
      <c r="K8423" s="40"/>
      <c r="L8423" s="40"/>
      <c r="M8423" s="40"/>
    </row>
    <row r="8424" spans="1:13" ht="15.75" customHeight="1" x14ac:dyDescent="0.15">
      <c r="A8424" s="45"/>
      <c r="B8424" s="35"/>
      <c r="C8424" s="40"/>
      <c r="D8424" s="192" t="s">
        <v>17437</v>
      </c>
      <c r="E8424" s="193" t="s">
        <v>17438</v>
      </c>
      <c r="F8424" s="40"/>
      <c r="G8424" s="40"/>
      <c r="H8424" s="40"/>
      <c r="I8424" s="40"/>
      <c r="J8424" s="40"/>
      <c r="K8424" s="40"/>
      <c r="L8424" s="40"/>
      <c r="M8424" s="40"/>
    </row>
    <row r="8425" spans="1:13" ht="15.75" customHeight="1" x14ac:dyDescent="0.15">
      <c r="A8425" s="45"/>
      <c r="B8425" s="35"/>
      <c r="C8425" s="40"/>
      <c r="D8425" s="192" t="s">
        <v>17439</v>
      </c>
      <c r="E8425" s="193" t="s">
        <v>17440</v>
      </c>
      <c r="F8425" s="40"/>
      <c r="G8425" s="40"/>
      <c r="H8425" s="40"/>
      <c r="I8425" s="40"/>
      <c r="J8425" s="40"/>
      <c r="K8425" s="40"/>
      <c r="L8425" s="40"/>
      <c r="M8425" s="40"/>
    </row>
    <row r="8426" spans="1:13" ht="15.75" customHeight="1" x14ac:dyDescent="0.15">
      <c r="A8426" s="45"/>
      <c r="B8426" s="35"/>
      <c r="C8426" s="40"/>
      <c r="D8426" s="192" t="s">
        <v>17441</v>
      </c>
      <c r="E8426" s="193" t="s">
        <v>17442</v>
      </c>
      <c r="F8426" s="40"/>
      <c r="G8426" s="40"/>
      <c r="H8426" s="40"/>
      <c r="I8426" s="40"/>
      <c r="J8426" s="40"/>
      <c r="K8426" s="40"/>
      <c r="L8426" s="40"/>
      <c r="M8426" s="40"/>
    </row>
    <row r="8427" spans="1:13" ht="15.75" customHeight="1" x14ac:dyDescent="0.15">
      <c r="A8427" s="45"/>
      <c r="B8427" s="35"/>
      <c r="C8427" s="40"/>
      <c r="D8427" s="192" t="s">
        <v>17443</v>
      </c>
      <c r="E8427" s="193" t="s">
        <v>17444</v>
      </c>
      <c r="F8427" s="40"/>
      <c r="G8427" s="40"/>
      <c r="H8427" s="40"/>
      <c r="I8427" s="40"/>
      <c r="J8427" s="40"/>
      <c r="K8427" s="40"/>
      <c r="L8427" s="40"/>
      <c r="M8427" s="40"/>
    </row>
    <row r="8428" spans="1:13" ht="15.75" customHeight="1" x14ac:dyDescent="0.15">
      <c r="A8428" s="45"/>
      <c r="B8428" s="35"/>
      <c r="C8428" s="40"/>
      <c r="D8428" s="192" t="s">
        <v>17445</v>
      </c>
      <c r="E8428" s="193" t="s">
        <v>17446</v>
      </c>
      <c r="F8428" s="40"/>
      <c r="G8428" s="40"/>
      <c r="H8428" s="40"/>
      <c r="I8428" s="40"/>
      <c r="J8428" s="40"/>
      <c r="K8428" s="40"/>
      <c r="L8428" s="40"/>
      <c r="M8428" s="40"/>
    </row>
    <row r="8429" spans="1:13" ht="15.75" customHeight="1" x14ac:dyDescent="0.15">
      <c r="A8429" s="45"/>
      <c r="B8429" s="35"/>
      <c r="C8429" s="40"/>
      <c r="D8429" s="192" t="s">
        <v>17447</v>
      </c>
      <c r="E8429" s="193" t="s">
        <v>17448</v>
      </c>
      <c r="F8429" s="40"/>
      <c r="G8429" s="40"/>
      <c r="H8429" s="40"/>
      <c r="I8429" s="40"/>
      <c r="J8429" s="40"/>
      <c r="K8429" s="40"/>
      <c r="L8429" s="40"/>
      <c r="M8429" s="40"/>
    </row>
    <row r="8430" spans="1:13" ht="15.75" customHeight="1" x14ac:dyDescent="0.15">
      <c r="A8430" s="45"/>
      <c r="B8430" s="35"/>
      <c r="C8430" s="40"/>
      <c r="D8430" s="192" t="s">
        <v>17449</v>
      </c>
      <c r="E8430" s="193" t="s">
        <v>17450</v>
      </c>
      <c r="F8430" s="40"/>
      <c r="G8430" s="40"/>
      <c r="H8430" s="40"/>
      <c r="I8430" s="40"/>
      <c r="J8430" s="40"/>
      <c r="K8430" s="40"/>
      <c r="L8430" s="40"/>
      <c r="M8430" s="40"/>
    </row>
    <row r="8431" spans="1:13" ht="15.75" customHeight="1" x14ac:dyDescent="0.15">
      <c r="A8431" s="45"/>
      <c r="B8431" s="35"/>
      <c r="C8431" s="40"/>
      <c r="D8431" s="192" t="s">
        <v>17451</v>
      </c>
      <c r="E8431" s="193" t="s">
        <v>17452</v>
      </c>
      <c r="F8431" s="40"/>
      <c r="G8431" s="40"/>
      <c r="H8431" s="40"/>
      <c r="I8431" s="40"/>
      <c r="J8431" s="40"/>
      <c r="K8431" s="40"/>
      <c r="L8431" s="40"/>
      <c r="M8431" s="40"/>
    </row>
    <row r="8432" spans="1:13" ht="15.75" customHeight="1" x14ac:dyDescent="0.15">
      <c r="A8432" s="45"/>
      <c r="B8432" s="35"/>
      <c r="C8432" s="40"/>
      <c r="D8432" s="192" t="s">
        <v>17453</v>
      </c>
      <c r="E8432" s="193" t="s">
        <v>17454</v>
      </c>
      <c r="F8432" s="40"/>
      <c r="G8432" s="40"/>
      <c r="H8432" s="40"/>
      <c r="I8432" s="40"/>
      <c r="J8432" s="40"/>
      <c r="K8432" s="40"/>
      <c r="L8432" s="40"/>
      <c r="M8432" s="40"/>
    </row>
    <row r="8433" spans="1:13" ht="15.75" customHeight="1" x14ac:dyDescent="0.15">
      <c r="A8433" s="45"/>
      <c r="B8433" s="35"/>
      <c r="C8433" s="40"/>
      <c r="D8433" s="192" t="s">
        <v>17455</v>
      </c>
      <c r="E8433" s="193" t="s">
        <v>17456</v>
      </c>
      <c r="F8433" s="40"/>
      <c r="G8433" s="40"/>
      <c r="H8433" s="40"/>
      <c r="I8433" s="40"/>
      <c r="J8433" s="40"/>
      <c r="K8433" s="40"/>
      <c r="L8433" s="40"/>
      <c r="M8433" s="40"/>
    </row>
    <row r="8434" spans="1:13" ht="15.75" customHeight="1" x14ac:dyDescent="0.15">
      <c r="A8434" s="45"/>
      <c r="B8434" s="35"/>
      <c r="C8434" s="40"/>
      <c r="D8434" s="192" t="s">
        <v>17457</v>
      </c>
      <c r="E8434" s="193" t="s">
        <v>17458</v>
      </c>
      <c r="F8434" s="40"/>
      <c r="G8434" s="40"/>
      <c r="H8434" s="40"/>
      <c r="I8434" s="40"/>
      <c r="J8434" s="40"/>
      <c r="K8434" s="40"/>
      <c r="L8434" s="40"/>
      <c r="M8434" s="40"/>
    </row>
    <row r="8435" spans="1:13" ht="15.75" customHeight="1" x14ac:dyDescent="0.15">
      <c r="A8435" s="45"/>
      <c r="B8435" s="35"/>
      <c r="C8435" s="40"/>
      <c r="D8435" s="192" t="s">
        <v>17459</v>
      </c>
      <c r="E8435" s="193" t="s">
        <v>17460</v>
      </c>
      <c r="F8435" s="40"/>
      <c r="G8435" s="40"/>
      <c r="H8435" s="40"/>
      <c r="I8435" s="40"/>
      <c r="J8435" s="40"/>
      <c r="K8435" s="40"/>
      <c r="L8435" s="40"/>
      <c r="M8435" s="40"/>
    </row>
    <row r="8436" spans="1:13" ht="15.75" customHeight="1" x14ac:dyDescent="0.15">
      <c r="A8436" s="45"/>
      <c r="B8436" s="35"/>
      <c r="C8436" s="40"/>
      <c r="D8436" s="192" t="s">
        <v>17461</v>
      </c>
      <c r="E8436" s="193" t="s">
        <v>17462</v>
      </c>
      <c r="F8436" s="40"/>
      <c r="G8436" s="40"/>
      <c r="H8436" s="40"/>
      <c r="I8436" s="40"/>
      <c r="J8436" s="40"/>
      <c r="K8436" s="40"/>
      <c r="L8436" s="40"/>
      <c r="M8436" s="40"/>
    </row>
    <row r="8437" spans="1:13" ht="15.75" customHeight="1" x14ac:dyDescent="0.15">
      <c r="A8437" s="45"/>
      <c r="B8437" s="35"/>
      <c r="C8437" s="40"/>
      <c r="D8437" s="192" t="s">
        <v>17463</v>
      </c>
      <c r="E8437" s="193" t="s">
        <v>17464</v>
      </c>
      <c r="F8437" s="40"/>
      <c r="G8437" s="40"/>
      <c r="H8437" s="40"/>
      <c r="I8437" s="40"/>
      <c r="J8437" s="40"/>
      <c r="K8437" s="40"/>
      <c r="L8437" s="40"/>
      <c r="M8437" s="40"/>
    </row>
    <row r="8438" spans="1:13" ht="15.75" customHeight="1" x14ac:dyDescent="0.15">
      <c r="A8438" s="45"/>
      <c r="B8438" s="35"/>
      <c r="C8438" s="40"/>
      <c r="D8438" s="192" t="s">
        <v>17465</v>
      </c>
      <c r="E8438" s="193" t="s">
        <v>17466</v>
      </c>
      <c r="F8438" s="40"/>
      <c r="G8438" s="40"/>
      <c r="H8438" s="40"/>
      <c r="I8438" s="40"/>
      <c r="J8438" s="40"/>
      <c r="K8438" s="40"/>
      <c r="L8438" s="40"/>
      <c r="M8438" s="40"/>
    </row>
    <row r="8439" spans="1:13" ht="15.75" customHeight="1" x14ac:dyDescent="0.15">
      <c r="A8439" s="45"/>
      <c r="B8439" s="35"/>
      <c r="C8439" s="40"/>
      <c r="D8439" s="192" t="s">
        <v>17467</v>
      </c>
      <c r="E8439" s="193" t="s">
        <v>17468</v>
      </c>
      <c r="F8439" s="40"/>
      <c r="G8439" s="40"/>
      <c r="H8439" s="40"/>
      <c r="I8439" s="40"/>
      <c r="J8439" s="40"/>
      <c r="K8439" s="40"/>
      <c r="L8439" s="40"/>
      <c r="M8439" s="40"/>
    </row>
    <row r="8440" spans="1:13" ht="15.75" customHeight="1" x14ac:dyDescent="0.15">
      <c r="A8440" s="45"/>
      <c r="B8440" s="35"/>
      <c r="C8440" s="40"/>
      <c r="D8440" s="192" t="s">
        <v>17469</v>
      </c>
      <c r="E8440" s="193" t="s">
        <v>17470</v>
      </c>
      <c r="F8440" s="40"/>
      <c r="G8440" s="40"/>
      <c r="H8440" s="40"/>
      <c r="I8440" s="40"/>
      <c r="J8440" s="40"/>
      <c r="K8440" s="40"/>
      <c r="L8440" s="40"/>
      <c r="M8440" s="40"/>
    </row>
    <row r="8441" spans="1:13" ht="15.75" customHeight="1" x14ac:dyDescent="0.15">
      <c r="A8441" s="45"/>
      <c r="B8441" s="35"/>
      <c r="C8441" s="40"/>
      <c r="D8441" s="192" t="s">
        <v>17471</v>
      </c>
      <c r="E8441" s="193" t="s">
        <v>17472</v>
      </c>
      <c r="F8441" s="40"/>
      <c r="G8441" s="40"/>
      <c r="H8441" s="40"/>
      <c r="I8441" s="40"/>
      <c r="J8441" s="40"/>
      <c r="K8441" s="40"/>
      <c r="L8441" s="40"/>
      <c r="M8441" s="40"/>
    </row>
    <row r="8442" spans="1:13" ht="15.75" customHeight="1" x14ac:dyDescent="0.15">
      <c r="A8442" s="45"/>
      <c r="B8442" s="35"/>
      <c r="C8442" s="40"/>
      <c r="D8442" s="192" t="s">
        <v>17473</v>
      </c>
      <c r="E8442" s="193" t="s">
        <v>17474</v>
      </c>
      <c r="F8442" s="40"/>
      <c r="G8442" s="40"/>
      <c r="H8442" s="40"/>
      <c r="I8442" s="40"/>
      <c r="J8442" s="40"/>
      <c r="K8442" s="40"/>
      <c r="L8442" s="40"/>
      <c r="M8442" s="40"/>
    </row>
    <row r="8443" spans="1:13" ht="15.75" customHeight="1" x14ac:dyDescent="0.15">
      <c r="A8443" s="45"/>
      <c r="B8443" s="35"/>
      <c r="C8443" s="40"/>
      <c r="D8443" s="192" t="s">
        <v>17475</v>
      </c>
      <c r="E8443" s="193" t="s">
        <v>17476</v>
      </c>
      <c r="F8443" s="40"/>
      <c r="G8443" s="40"/>
      <c r="H8443" s="40"/>
      <c r="I8443" s="40"/>
      <c r="J8443" s="40"/>
      <c r="K8443" s="40"/>
      <c r="L8443" s="40"/>
      <c r="M8443" s="40"/>
    </row>
    <row r="8444" spans="1:13" ht="15.75" customHeight="1" x14ac:dyDescent="0.15">
      <c r="A8444" s="45"/>
      <c r="B8444" s="35"/>
      <c r="C8444" s="40"/>
      <c r="D8444" s="192" t="s">
        <v>17477</v>
      </c>
      <c r="E8444" s="193" t="s">
        <v>17478</v>
      </c>
      <c r="F8444" s="40"/>
      <c r="G8444" s="40"/>
      <c r="H8444" s="40"/>
      <c r="I8444" s="40"/>
      <c r="J8444" s="40"/>
      <c r="K8444" s="40"/>
      <c r="L8444" s="40"/>
      <c r="M8444" s="40"/>
    </row>
    <row r="8445" spans="1:13" ht="15.75" customHeight="1" x14ac:dyDescent="0.15">
      <c r="A8445" s="45"/>
      <c r="B8445" s="35"/>
      <c r="C8445" s="40"/>
      <c r="D8445" s="192" t="s">
        <v>17479</v>
      </c>
      <c r="E8445" s="193" t="s">
        <v>17480</v>
      </c>
      <c r="F8445" s="40"/>
      <c r="G8445" s="40"/>
      <c r="H8445" s="40"/>
      <c r="I8445" s="40"/>
      <c r="J8445" s="40"/>
      <c r="K8445" s="40"/>
      <c r="L8445" s="40"/>
      <c r="M8445" s="40"/>
    </row>
    <row r="8446" spans="1:13" ht="15.75" customHeight="1" x14ac:dyDescent="0.15">
      <c r="A8446" s="45"/>
      <c r="B8446" s="35"/>
      <c r="C8446" s="40"/>
      <c r="D8446" s="192" t="s">
        <v>17481</v>
      </c>
      <c r="E8446" s="193" t="s">
        <v>17482</v>
      </c>
      <c r="F8446" s="40"/>
      <c r="G8446" s="40"/>
      <c r="H8446" s="40"/>
      <c r="I8446" s="40"/>
      <c r="J8446" s="40"/>
      <c r="K8446" s="40"/>
      <c r="L8446" s="40"/>
      <c r="M8446" s="40"/>
    </row>
    <row r="8447" spans="1:13" ht="15.75" customHeight="1" x14ac:dyDescent="0.15">
      <c r="A8447" s="45"/>
      <c r="B8447" s="35"/>
      <c r="C8447" s="40"/>
      <c r="D8447" s="192" t="s">
        <v>17483</v>
      </c>
      <c r="E8447" s="193" t="s">
        <v>17484</v>
      </c>
      <c r="F8447" s="40"/>
      <c r="G8447" s="40"/>
      <c r="H8447" s="40"/>
      <c r="I8447" s="40"/>
      <c r="J8447" s="40"/>
      <c r="K8447" s="40"/>
      <c r="L8447" s="40"/>
      <c r="M8447" s="40"/>
    </row>
    <row r="8448" spans="1:13" ht="15.75" customHeight="1" x14ac:dyDescent="0.15">
      <c r="A8448" s="45"/>
      <c r="B8448" s="35"/>
      <c r="C8448" s="40"/>
      <c r="D8448" s="192" t="s">
        <v>17485</v>
      </c>
      <c r="E8448" s="193" t="s">
        <v>17486</v>
      </c>
      <c r="F8448" s="40"/>
      <c r="G8448" s="40"/>
      <c r="H8448" s="40"/>
      <c r="I8448" s="40"/>
      <c r="J8448" s="40"/>
      <c r="K8448" s="40"/>
      <c r="L8448" s="40"/>
      <c r="M8448" s="40"/>
    </row>
    <row r="8449" spans="1:13" ht="15.75" customHeight="1" x14ac:dyDescent="0.15">
      <c r="A8449" s="45"/>
      <c r="B8449" s="35"/>
      <c r="C8449" s="40"/>
      <c r="D8449" s="192" t="s">
        <v>17487</v>
      </c>
      <c r="E8449" s="193" t="s">
        <v>17488</v>
      </c>
      <c r="F8449" s="40"/>
      <c r="G8449" s="40"/>
      <c r="H8449" s="40"/>
      <c r="I8449" s="40"/>
      <c r="J8449" s="40"/>
      <c r="K8449" s="40"/>
      <c r="L8449" s="40"/>
      <c r="M8449" s="40"/>
    </row>
    <row r="8450" spans="1:13" ht="15.75" customHeight="1" x14ac:dyDescent="0.15">
      <c r="A8450" s="45"/>
      <c r="B8450" s="35"/>
      <c r="C8450" s="40"/>
      <c r="D8450" s="192" t="s">
        <v>17489</v>
      </c>
      <c r="E8450" s="193" t="s">
        <v>17490</v>
      </c>
      <c r="F8450" s="40"/>
      <c r="G8450" s="40"/>
      <c r="H8450" s="40"/>
      <c r="I8450" s="40"/>
      <c r="J8450" s="40"/>
      <c r="K8450" s="40"/>
      <c r="L8450" s="40"/>
      <c r="M8450" s="40"/>
    </row>
    <row r="8451" spans="1:13" ht="15.75" customHeight="1" x14ac:dyDescent="0.15">
      <c r="A8451" s="45"/>
      <c r="B8451" s="35"/>
      <c r="C8451" s="40"/>
      <c r="D8451" s="192" t="s">
        <v>17491</v>
      </c>
      <c r="E8451" s="193" t="s">
        <v>17492</v>
      </c>
      <c r="F8451" s="40"/>
      <c r="G8451" s="40"/>
      <c r="H8451" s="40"/>
      <c r="I8451" s="40"/>
      <c r="J8451" s="40"/>
      <c r="K8451" s="40"/>
      <c r="L8451" s="40"/>
      <c r="M8451" s="40"/>
    </row>
    <row r="8452" spans="1:13" ht="15.75" customHeight="1" x14ac:dyDescent="0.15">
      <c r="A8452" s="45"/>
      <c r="B8452" s="35"/>
      <c r="C8452" s="40"/>
      <c r="D8452" s="192" t="s">
        <v>17493</v>
      </c>
      <c r="E8452" s="193" t="s">
        <v>17494</v>
      </c>
      <c r="F8452" s="40"/>
      <c r="G8452" s="40"/>
      <c r="H8452" s="40"/>
      <c r="I8452" s="40"/>
      <c r="J8452" s="40"/>
      <c r="K8452" s="40"/>
      <c r="L8452" s="40"/>
      <c r="M8452" s="40"/>
    </row>
    <row r="8453" spans="1:13" ht="15.75" customHeight="1" x14ac:dyDescent="0.15">
      <c r="A8453" s="45"/>
      <c r="B8453" s="35"/>
      <c r="C8453" s="40"/>
      <c r="D8453" s="192" t="s">
        <v>17495</v>
      </c>
      <c r="E8453" s="193" t="s">
        <v>17496</v>
      </c>
      <c r="F8453" s="40"/>
      <c r="G8453" s="40"/>
      <c r="H8453" s="40"/>
      <c r="I8453" s="40"/>
      <c r="J8453" s="40"/>
      <c r="K8453" s="40"/>
      <c r="L8453" s="40"/>
      <c r="M8453" s="40"/>
    </row>
    <row r="8454" spans="1:13" ht="15.75" customHeight="1" x14ac:dyDescent="0.15">
      <c r="A8454" s="45"/>
      <c r="B8454" s="35"/>
      <c r="C8454" s="40"/>
      <c r="D8454" s="192" t="s">
        <v>17497</v>
      </c>
      <c r="E8454" s="193" t="s">
        <v>17498</v>
      </c>
      <c r="F8454" s="40"/>
      <c r="G8454" s="40"/>
      <c r="H8454" s="40"/>
      <c r="I8454" s="40"/>
      <c r="J8454" s="40"/>
      <c r="K8454" s="40"/>
      <c r="L8454" s="40"/>
      <c r="M8454" s="40"/>
    </row>
    <row r="8455" spans="1:13" ht="15.75" customHeight="1" x14ac:dyDescent="0.15">
      <c r="A8455" s="45"/>
      <c r="B8455" s="35"/>
      <c r="C8455" s="40"/>
      <c r="D8455" s="192" t="s">
        <v>17499</v>
      </c>
      <c r="E8455" s="193" t="s">
        <v>17500</v>
      </c>
      <c r="F8455" s="40"/>
      <c r="G8455" s="40"/>
      <c r="H8455" s="40"/>
      <c r="I8455" s="40"/>
      <c r="J8455" s="40"/>
      <c r="K8455" s="40"/>
      <c r="L8455" s="40"/>
      <c r="M8455" s="40"/>
    </row>
    <row r="8456" spans="1:13" ht="15.75" customHeight="1" x14ac:dyDescent="0.15">
      <c r="A8456" s="45"/>
      <c r="B8456" s="35"/>
      <c r="C8456" s="40"/>
      <c r="D8456" s="192" t="s">
        <v>17501</v>
      </c>
      <c r="E8456" s="193" t="s">
        <v>17502</v>
      </c>
      <c r="F8456" s="40"/>
      <c r="G8456" s="40"/>
      <c r="H8456" s="40"/>
      <c r="I8456" s="40"/>
      <c r="J8456" s="40"/>
      <c r="K8456" s="40"/>
      <c r="L8456" s="40"/>
      <c r="M8456" s="40"/>
    </row>
    <row r="8457" spans="1:13" ht="15.75" customHeight="1" x14ac:dyDescent="0.15">
      <c r="A8457" s="45"/>
      <c r="B8457" s="35"/>
      <c r="C8457" s="40"/>
      <c r="D8457" s="192" t="s">
        <v>17503</v>
      </c>
      <c r="E8457" s="193" t="s">
        <v>17504</v>
      </c>
      <c r="F8457" s="40"/>
      <c r="G8457" s="40"/>
      <c r="H8457" s="40"/>
      <c r="I8457" s="40"/>
      <c r="J8457" s="40"/>
      <c r="K8457" s="40"/>
      <c r="L8457" s="40"/>
      <c r="M8457" s="40"/>
    </row>
    <row r="8458" spans="1:13" ht="15.75" customHeight="1" x14ac:dyDescent="0.15">
      <c r="A8458" s="45"/>
      <c r="B8458" s="35"/>
      <c r="C8458" s="40"/>
      <c r="D8458" s="192" t="s">
        <v>17505</v>
      </c>
      <c r="E8458" s="193" t="s">
        <v>17506</v>
      </c>
      <c r="F8458" s="40"/>
      <c r="G8458" s="40"/>
      <c r="H8458" s="40"/>
      <c r="I8458" s="40"/>
      <c r="J8458" s="40"/>
      <c r="K8458" s="40"/>
      <c r="L8458" s="40"/>
      <c r="M8458" s="40"/>
    </row>
    <row r="8459" spans="1:13" ht="15.75" customHeight="1" x14ac:dyDescent="0.15">
      <c r="A8459" s="45"/>
      <c r="B8459" s="35"/>
      <c r="C8459" s="40"/>
      <c r="D8459" s="192" t="s">
        <v>17507</v>
      </c>
      <c r="E8459" s="193" t="s">
        <v>17508</v>
      </c>
      <c r="F8459" s="40"/>
      <c r="G8459" s="40"/>
      <c r="H8459" s="40"/>
      <c r="I8459" s="40"/>
      <c r="J8459" s="40"/>
      <c r="K8459" s="40"/>
      <c r="L8459" s="40"/>
      <c r="M8459" s="40"/>
    </row>
    <row r="8460" spans="1:13" ht="15.75" customHeight="1" x14ac:dyDescent="0.15">
      <c r="A8460" s="45"/>
      <c r="B8460" s="35"/>
      <c r="C8460" s="40"/>
      <c r="D8460" s="192" t="s">
        <v>17509</v>
      </c>
      <c r="E8460" s="193" t="s">
        <v>17510</v>
      </c>
      <c r="F8460" s="40"/>
      <c r="G8460" s="40"/>
      <c r="H8460" s="40"/>
      <c r="I8460" s="40"/>
      <c r="J8460" s="40"/>
      <c r="K8460" s="40"/>
      <c r="L8460" s="40"/>
      <c r="M8460" s="40"/>
    </row>
    <row r="8461" spans="1:13" ht="15.75" customHeight="1" x14ac:dyDescent="0.15">
      <c r="A8461" s="45"/>
      <c r="B8461" s="35"/>
      <c r="C8461" s="40"/>
      <c r="D8461" s="192" t="s">
        <v>17511</v>
      </c>
      <c r="E8461" s="193" t="s">
        <v>17512</v>
      </c>
      <c r="F8461" s="40"/>
      <c r="G8461" s="40"/>
      <c r="H8461" s="40"/>
      <c r="I8461" s="40"/>
      <c r="J8461" s="40"/>
      <c r="K8461" s="40"/>
      <c r="L8461" s="40"/>
      <c r="M8461" s="40"/>
    </row>
    <row r="8462" spans="1:13" ht="15.75" customHeight="1" x14ac:dyDescent="0.15">
      <c r="A8462" s="45"/>
      <c r="B8462" s="35"/>
      <c r="C8462" s="40"/>
      <c r="D8462" s="192" t="s">
        <v>17513</v>
      </c>
      <c r="E8462" s="193" t="s">
        <v>17514</v>
      </c>
      <c r="F8462" s="40"/>
      <c r="G8462" s="40"/>
      <c r="H8462" s="40"/>
      <c r="I8462" s="40"/>
      <c r="J8462" s="40"/>
      <c r="K8462" s="40"/>
      <c r="L8462" s="40"/>
      <c r="M8462" s="40"/>
    </row>
    <row r="8463" spans="1:13" ht="15.75" customHeight="1" x14ac:dyDescent="0.15">
      <c r="A8463" s="45"/>
      <c r="B8463" s="35"/>
      <c r="C8463" s="40"/>
      <c r="D8463" s="192" t="s">
        <v>17515</v>
      </c>
      <c r="E8463" s="193" t="s">
        <v>17516</v>
      </c>
      <c r="F8463" s="40"/>
      <c r="G8463" s="40"/>
      <c r="H8463" s="40"/>
      <c r="I8463" s="40"/>
      <c r="J8463" s="40"/>
      <c r="K8463" s="40"/>
      <c r="L8463" s="40"/>
      <c r="M8463" s="40"/>
    </row>
    <row r="8464" spans="1:13" ht="15.75" customHeight="1" x14ac:dyDescent="0.15">
      <c r="A8464" s="45"/>
      <c r="B8464" s="35"/>
      <c r="C8464" s="40"/>
      <c r="D8464" s="192" t="s">
        <v>17517</v>
      </c>
      <c r="E8464" s="193" t="s">
        <v>17518</v>
      </c>
      <c r="F8464" s="40"/>
      <c r="G8464" s="40"/>
      <c r="H8464" s="40"/>
      <c r="I8464" s="40"/>
      <c r="J8464" s="40"/>
      <c r="K8464" s="40"/>
      <c r="L8464" s="40"/>
      <c r="M8464" s="40"/>
    </row>
    <row r="8465" spans="1:13" ht="15.75" customHeight="1" x14ac:dyDescent="0.15">
      <c r="A8465" s="45"/>
      <c r="B8465" s="35"/>
      <c r="C8465" s="40"/>
      <c r="D8465" s="192" t="s">
        <v>17519</v>
      </c>
      <c r="E8465" s="193" t="s">
        <v>17520</v>
      </c>
      <c r="F8465" s="40"/>
      <c r="G8465" s="40"/>
      <c r="H8465" s="40"/>
      <c r="I8465" s="40"/>
      <c r="J8465" s="40"/>
      <c r="K8465" s="40"/>
      <c r="L8465" s="40"/>
      <c r="M8465" s="40"/>
    </row>
    <row r="8466" spans="1:13" ht="15.75" customHeight="1" x14ac:dyDescent="0.15">
      <c r="A8466" s="45"/>
      <c r="B8466" s="35"/>
      <c r="C8466" s="40"/>
      <c r="D8466" s="192" t="s">
        <v>16950</v>
      </c>
      <c r="E8466" s="193" t="s">
        <v>17521</v>
      </c>
      <c r="F8466" s="40"/>
      <c r="G8466" s="40"/>
      <c r="H8466" s="40"/>
      <c r="I8466" s="40"/>
      <c r="J8466" s="40"/>
      <c r="K8466" s="40"/>
      <c r="L8466" s="40"/>
      <c r="M8466" s="40"/>
    </row>
    <row r="8467" spans="1:13" ht="15.75" customHeight="1" x14ac:dyDescent="0.15">
      <c r="A8467" s="45"/>
      <c r="B8467" s="35"/>
      <c r="C8467" s="40"/>
      <c r="D8467" s="192" t="s">
        <v>17522</v>
      </c>
      <c r="E8467" s="193" t="s">
        <v>17523</v>
      </c>
      <c r="F8467" s="40"/>
      <c r="G8467" s="40"/>
      <c r="H8467" s="40"/>
      <c r="I8467" s="40"/>
      <c r="J8467" s="40"/>
      <c r="K8467" s="40"/>
      <c r="L8467" s="40"/>
      <c r="M8467" s="40"/>
    </row>
    <row r="8468" spans="1:13" ht="15.75" customHeight="1" x14ac:dyDescent="0.15">
      <c r="A8468" s="45"/>
      <c r="B8468" s="35"/>
      <c r="C8468" s="40"/>
      <c r="D8468" s="192" t="s">
        <v>17524</v>
      </c>
      <c r="E8468" s="193" t="s">
        <v>17525</v>
      </c>
      <c r="F8468" s="40"/>
      <c r="G8468" s="40"/>
      <c r="H8468" s="40"/>
      <c r="I8468" s="40"/>
      <c r="J8468" s="40"/>
      <c r="K8468" s="40"/>
      <c r="L8468" s="40"/>
      <c r="M8468" s="40"/>
    </row>
    <row r="8469" spans="1:13" ht="15.75" customHeight="1" x14ac:dyDescent="0.15">
      <c r="A8469" s="45"/>
      <c r="B8469" s="35"/>
      <c r="C8469" s="40"/>
      <c r="D8469" s="192" t="s">
        <v>17526</v>
      </c>
      <c r="E8469" s="193" t="s">
        <v>17527</v>
      </c>
      <c r="F8469" s="40"/>
      <c r="G8469" s="40"/>
      <c r="H8469" s="40"/>
      <c r="I8469" s="40"/>
      <c r="J8469" s="40"/>
      <c r="K8469" s="40"/>
      <c r="L8469" s="40"/>
      <c r="M8469" s="40"/>
    </row>
    <row r="8470" spans="1:13" ht="15.75" customHeight="1" x14ac:dyDescent="0.15">
      <c r="A8470" s="45"/>
      <c r="B8470" s="35"/>
      <c r="C8470" s="40"/>
      <c r="D8470" s="192" t="s">
        <v>17528</v>
      </c>
      <c r="E8470" s="193" t="s">
        <v>17529</v>
      </c>
      <c r="F8470" s="40"/>
      <c r="G8470" s="40"/>
      <c r="H8470" s="40"/>
      <c r="I8470" s="40"/>
      <c r="J8470" s="40"/>
      <c r="K8470" s="40"/>
      <c r="L8470" s="40"/>
      <c r="M8470" s="40"/>
    </row>
    <row r="8471" spans="1:13" ht="15.75" customHeight="1" x14ac:dyDescent="0.15">
      <c r="A8471" s="45"/>
      <c r="B8471" s="35"/>
      <c r="C8471" s="40"/>
      <c r="D8471" s="192" t="s">
        <v>17530</v>
      </c>
      <c r="E8471" s="193" t="s">
        <v>17531</v>
      </c>
      <c r="F8471" s="40"/>
      <c r="G8471" s="40"/>
      <c r="H8471" s="40"/>
      <c r="I8471" s="40"/>
      <c r="J8471" s="40"/>
      <c r="K8471" s="40"/>
      <c r="L8471" s="40"/>
      <c r="M8471" s="40"/>
    </row>
    <row r="8472" spans="1:13" ht="15.75" customHeight="1" x14ac:dyDescent="0.15">
      <c r="A8472" s="45"/>
      <c r="B8472" s="35"/>
      <c r="C8472" s="40"/>
      <c r="D8472" s="192" t="s">
        <v>17532</v>
      </c>
      <c r="E8472" s="193" t="s">
        <v>17533</v>
      </c>
      <c r="F8472" s="40"/>
      <c r="G8472" s="40"/>
      <c r="H8472" s="40"/>
      <c r="I8472" s="40"/>
      <c r="J8472" s="40"/>
      <c r="K8472" s="40"/>
      <c r="L8472" s="40"/>
      <c r="M8472" s="40"/>
    </row>
    <row r="8473" spans="1:13" ht="15.75" customHeight="1" x14ac:dyDescent="0.15">
      <c r="A8473" s="45"/>
      <c r="B8473" s="35"/>
      <c r="C8473" s="40"/>
      <c r="D8473" s="192" t="s">
        <v>17534</v>
      </c>
      <c r="E8473" s="193" t="s">
        <v>17535</v>
      </c>
      <c r="F8473" s="40"/>
      <c r="G8473" s="40"/>
      <c r="H8473" s="40"/>
      <c r="I8473" s="40"/>
      <c r="J8473" s="40"/>
      <c r="K8473" s="40"/>
      <c r="L8473" s="40"/>
      <c r="M8473" s="40"/>
    </row>
    <row r="8474" spans="1:13" ht="15.75" customHeight="1" x14ac:dyDescent="0.15">
      <c r="A8474" s="45"/>
      <c r="B8474" s="35"/>
      <c r="C8474" s="40"/>
      <c r="D8474" s="192" t="s">
        <v>17536</v>
      </c>
      <c r="E8474" s="193" t="s">
        <v>17537</v>
      </c>
      <c r="F8474" s="40"/>
      <c r="G8474" s="40"/>
      <c r="H8474" s="40"/>
      <c r="I8474" s="40"/>
      <c r="J8474" s="40"/>
      <c r="K8474" s="40"/>
      <c r="L8474" s="40"/>
      <c r="M8474" s="40"/>
    </row>
    <row r="8475" spans="1:13" ht="15.75" customHeight="1" x14ac:dyDescent="0.15">
      <c r="A8475" s="45"/>
      <c r="B8475" s="35"/>
      <c r="C8475" s="40"/>
      <c r="D8475" s="192" t="s">
        <v>17538</v>
      </c>
      <c r="E8475" s="193" t="s">
        <v>17539</v>
      </c>
      <c r="F8475" s="40"/>
      <c r="G8475" s="40"/>
      <c r="H8475" s="40"/>
      <c r="I8475" s="40"/>
      <c r="J8475" s="40"/>
      <c r="K8475" s="40"/>
      <c r="L8475" s="40"/>
      <c r="M8475" s="40"/>
    </row>
    <row r="8476" spans="1:13" ht="15.75" customHeight="1" x14ac:dyDescent="0.15">
      <c r="A8476" s="45"/>
      <c r="B8476" s="35"/>
      <c r="C8476" s="40"/>
      <c r="D8476" s="192" t="s">
        <v>17540</v>
      </c>
      <c r="E8476" s="193" t="s">
        <v>17541</v>
      </c>
      <c r="F8476" s="40"/>
      <c r="G8476" s="40"/>
      <c r="H8476" s="40"/>
      <c r="I8476" s="40"/>
      <c r="J8476" s="40"/>
      <c r="K8476" s="40"/>
      <c r="L8476" s="40"/>
      <c r="M8476" s="40"/>
    </row>
    <row r="8477" spans="1:13" ht="15.75" customHeight="1" x14ac:dyDescent="0.15">
      <c r="A8477" s="45"/>
      <c r="B8477" s="35"/>
      <c r="C8477" s="40"/>
      <c r="D8477" s="192" t="s">
        <v>17542</v>
      </c>
      <c r="E8477" s="193" t="s">
        <v>17543</v>
      </c>
      <c r="F8477" s="40"/>
      <c r="G8477" s="40"/>
      <c r="H8477" s="40"/>
      <c r="I8477" s="40"/>
      <c r="J8477" s="40"/>
      <c r="K8477" s="40"/>
      <c r="L8477" s="40"/>
      <c r="M8477" s="40"/>
    </row>
    <row r="8478" spans="1:13" ht="15.75" customHeight="1" x14ac:dyDescent="0.15">
      <c r="A8478" s="45"/>
      <c r="B8478" s="35"/>
      <c r="C8478" s="40"/>
      <c r="D8478" s="192" t="s">
        <v>17544</v>
      </c>
      <c r="E8478" s="193" t="s">
        <v>17545</v>
      </c>
      <c r="F8478" s="40"/>
      <c r="G8478" s="40"/>
      <c r="H8478" s="40"/>
      <c r="I8478" s="40"/>
      <c r="J8478" s="40"/>
      <c r="K8478" s="40"/>
      <c r="L8478" s="40"/>
      <c r="M8478" s="40"/>
    </row>
    <row r="8479" spans="1:13" ht="15.75" customHeight="1" x14ac:dyDescent="0.15">
      <c r="A8479" s="45"/>
      <c r="B8479" s="35"/>
      <c r="C8479" s="40"/>
      <c r="D8479" s="192" t="s">
        <v>17546</v>
      </c>
      <c r="E8479" s="193" t="s">
        <v>17547</v>
      </c>
      <c r="F8479" s="40"/>
      <c r="G8479" s="40"/>
      <c r="H8479" s="40"/>
      <c r="I8479" s="40"/>
      <c r="J8479" s="40"/>
      <c r="K8479" s="40"/>
      <c r="L8479" s="40"/>
      <c r="M8479" s="40"/>
    </row>
    <row r="8480" spans="1:13" ht="15.75" customHeight="1" x14ac:dyDescent="0.15">
      <c r="A8480" s="45"/>
      <c r="B8480" s="35"/>
      <c r="C8480" s="40"/>
      <c r="D8480" s="192" t="s">
        <v>17548</v>
      </c>
      <c r="E8480" s="193" t="s">
        <v>17549</v>
      </c>
      <c r="F8480" s="40"/>
      <c r="G8480" s="40"/>
      <c r="H8480" s="40"/>
      <c r="I8480" s="40"/>
      <c r="J8480" s="40"/>
      <c r="K8480" s="40"/>
      <c r="L8480" s="40"/>
      <c r="M8480" s="40"/>
    </row>
    <row r="8481" spans="1:13" ht="15.75" customHeight="1" x14ac:dyDescent="0.15">
      <c r="A8481" s="45"/>
      <c r="B8481" s="35"/>
      <c r="C8481" s="40"/>
      <c r="D8481" s="192" t="s">
        <v>17550</v>
      </c>
      <c r="E8481" s="193" t="s">
        <v>17551</v>
      </c>
      <c r="F8481" s="40"/>
      <c r="G8481" s="40"/>
      <c r="H8481" s="40"/>
      <c r="I8481" s="40"/>
      <c r="J8481" s="40"/>
      <c r="K8481" s="40"/>
      <c r="L8481" s="40"/>
      <c r="M8481" s="40"/>
    </row>
    <row r="8482" spans="1:13" ht="15.75" customHeight="1" x14ac:dyDescent="0.15">
      <c r="A8482" s="45"/>
      <c r="B8482" s="35"/>
      <c r="C8482" s="40"/>
      <c r="D8482" s="192" t="s">
        <v>17552</v>
      </c>
      <c r="E8482" s="193" t="s">
        <v>17553</v>
      </c>
      <c r="F8482" s="40"/>
      <c r="G8482" s="40"/>
      <c r="H8482" s="40"/>
      <c r="I8482" s="40"/>
      <c r="J8482" s="40"/>
      <c r="K8482" s="40"/>
      <c r="L8482" s="40"/>
      <c r="M8482" s="40"/>
    </row>
    <row r="8483" spans="1:13" ht="15.75" customHeight="1" x14ac:dyDescent="0.15">
      <c r="A8483" s="45"/>
      <c r="B8483" s="35"/>
      <c r="C8483" s="40"/>
      <c r="D8483" s="192" t="s">
        <v>17554</v>
      </c>
      <c r="E8483" s="193" t="s">
        <v>17555</v>
      </c>
      <c r="F8483" s="40"/>
      <c r="G8483" s="40"/>
      <c r="H8483" s="40"/>
      <c r="I8483" s="40"/>
      <c r="J8483" s="40"/>
      <c r="K8483" s="40"/>
      <c r="L8483" s="40"/>
      <c r="M8483" s="40"/>
    </row>
    <row r="8484" spans="1:13" ht="15.75" customHeight="1" x14ac:dyDescent="0.15">
      <c r="A8484" s="45"/>
      <c r="B8484" s="35"/>
      <c r="C8484" s="40"/>
      <c r="D8484" s="192" t="s">
        <v>17556</v>
      </c>
      <c r="E8484" s="193" t="s">
        <v>17557</v>
      </c>
      <c r="F8484" s="40"/>
      <c r="G8484" s="40"/>
      <c r="H8484" s="40"/>
      <c r="I8484" s="40"/>
      <c r="J8484" s="40"/>
      <c r="K8484" s="40"/>
      <c r="L8484" s="40"/>
      <c r="M8484" s="40"/>
    </row>
    <row r="8485" spans="1:13" ht="15.75" customHeight="1" x14ac:dyDescent="0.15">
      <c r="A8485" s="45"/>
      <c r="B8485" s="35"/>
      <c r="C8485" s="40"/>
      <c r="D8485" s="192" t="s">
        <v>17558</v>
      </c>
      <c r="E8485" s="193" t="s">
        <v>17559</v>
      </c>
      <c r="F8485" s="40"/>
      <c r="G8485" s="40"/>
      <c r="H8485" s="40"/>
      <c r="I8485" s="40"/>
      <c r="J8485" s="40"/>
      <c r="K8485" s="40"/>
      <c r="L8485" s="40"/>
      <c r="M8485" s="40"/>
    </row>
    <row r="8486" spans="1:13" ht="15.75" customHeight="1" x14ac:dyDescent="0.15">
      <c r="A8486" s="45"/>
      <c r="B8486" s="35"/>
      <c r="C8486" s="40"/>
      <c r="D8486" s="192" t="s">
        <v>17560</v>
      </c>
      <c r="E8486" s="193" t="s">
        <v>17561</v>
      </c>
      <c r="F8486" s="40"/>
      <c r="G8486" s="40"/>
      <c r="H8486" s="40"/>
      <c r="I8486" s="40"/>
      <c r="J8486" s="40"/>
      <c r="K8486" s="40"/>
      <c r="L8486" s="40"/>
      <c r="M8486" s="40"/>
    </row>
    <row r="8487" spans="1:13" ht="15.75" customHeight="1" x14ac:dyDescent="0.15">
      <c r="A8487" s="45"/>
      <c r="B8487" s="35"/>
      <c r="C8487" s="40"/>
      <c r="D8487" s="192" t="s">
        <v>17562</v>
      </c>
      <c r="E8487" s="193" t="s">
        <v>17563</v>
      </c>
      <c r="F8487" s="40"/>
      <c r="G8487" s="40"/>
      <c r="H8487" s="40"/>
      <c r="I8487" s="40"/>
      <c r="J8487" s="40"/>
      <c r="K8487" s="40"/>
      <c r="L8487" s="40"/>
      <c r="M8487" s="40"/>
    </row>
    <row r="8488" spans="1:13" ht="15.75" customHeight="1" x14ac:dyDescent="0.15">
      <c r="A8488" s="45"/>
      <c r="B8488" s="35"/>
      <c r="C8488" s="40"/>
      <c r="D8488" s="192" t="s">
        <v>17564</v>
      </c>
      <c r="E8488" s="193" t="s">
        <v>17565</v>
      </c>
      <c r="F8488" s="40"/>
      <c r="G8488" s="40"/>
      <c r="H8488" s="40"/>
      <c r="I8488" s="40"/>
      <c r="J8488" s="40"/>
      <c r="K8488" s="40"/>
      <c r="L8488" s="40"/>
      <c r="M8488" s="40"/>
    </row>
    <row r="8489" spans="1:13" ht="15.75" customHeight="1" x14ac:dyDescent="0.15">
      <c r="A8489" s="45"/>
      <c r="B8489" s="35"/>
      <c r="C8489" s="40"/>
      <c r="D8489" s="192" t="s">
        <v>17566</v>
      </c>
      <c r="E8489" s="193" t="s">
        <v>17567</v>
      </c>
      <c r="F8489" s="40"/>
      <c r="G8489" s="40"/>
      <c r="H8489" s="40"/>
      <c r="I8489" s="40"/>
      <c r="J8489" s="40"/>
      <c r="K8489" s="40"/>
      <c r="L8489" s="40"/>
      <c r="M8489" s="40"/>
    </row>
    <row r="8490" spans="1:13" ht="15.75" customHeight="1" x14ac:dyDescent="0.15">
      <c r="A8490" s="45"/>
      <c r="B8490" s="35"/>
      <c r="C8490" s="40"/>
      <c r="D8490" s="192" t="s">
        <v>17568</v>
      </c>
      <c r="E8490" s="193" t="s">
        <v>17569</v>
      </c>
      <c r="F8490" s="40"/>
      <c r="G8490" s="40"/>
      <c r="H8490" s="40"/>
      <c r="I8490" s="40"/>
      <c r="J8490" s="40"/>
      <c r="K8490" s="40"/>
      <c r="L8490" s="40"/>
      <c r="M8490" s="40"/>
    </row>
    <row r="8491" spans="1:13" ht="15.75" customHeight="1" x14ac:dyDescent="0.15">
      <c r="A8491" s="45"/>
      <c r="B8491" s="35"/>
      <c r="C8491" s="40"/>
      <c r="D8491" s="192" t="s">
        <v>17570</v>
      </c>
      <c r="E8491" s="193" t="s">
        <v>17571</v>
      </c>
      <c r="F8491" s="40"/>
      <c r="G8491" s="40"/>
      <c r="H8491" s="40"/>
      <c r="I8491" s="40"/>
      <c r="J8491" s="40"/>
      <c r="K8491" s="40"/>
      <c r="L8491" s="40"/>
      <c r="M8491" s="40"/>
    </row>
    <row r="8492" spans="1:13" ht="15.75" customHeight="1" x14ac:dyDescent="0.15">
      <c r="A8492" s="45"/>
      <c r="B8492" s="35"/>
      <c r="C8492" s="40"/>
      <c r="D8492" s="192" t="s">
        <v>17572</v>
      </c>
      <c r="E8492" s="193" t="s">
        <v>17573</v>
      </c>
      <c r="F8492" s="40"/>
      <c r="G8492" s="40"/>
      <c r="H8492" s="40"/>
      <c r="I8492" s="40"/>
      <c r="J8492" s="40"/>
      <c r="K8492" s="40"/>
      <c r="L8492" s="40"/>
      <c r="M8492" s="40"/>
    </row>
    <row r="8493" spans="1:13" ht="15.75" customHeight="1" x14ac:dyDescent="0.15">
      <c r="A8493" s="45"/>
      <c r="B8493" s="35"/>
      <c r="C8493" s="40"/>
      <c r="D8493" s="192" t="s">
        <v>17574</v>
      </c>
      <c r="E8493" s="193" t="s">
        <v>17575</v>
      </c>
      <c r="F8493" s="40"/>
      <c r="G8493" s="40"/>
      <c r="H8493" s="40"/>
      <c r="I8493" s="40"/>
      <c r="J8493" s="40"/>
      <c r="K8493" s="40"/>
      <c r="L8493" s="40"/>
      <c r="M8493" s="40"/>
    </row>
    <row r="8494" spans="1:13" ht="15.75" customHeight="1" x14ac:dyDescent="0.15">
      <c r="A8494" s="45"/>
      <c r="B8494" s="35"/>
      <c r="C8494" s="40"/>
      <c r="D8494" s="192" t="s">
        <v>17576</v>
      </c>
      <c r="E8494" s="193" t="s">
        <v>17577</v>
      </c>
      <c r="F8494" s="40"/>
      <c r="G8494" s="40"/>
      <c r="H8494" s="40"/>
      <c r="I8494" s="40"/>
      <c r="J8494" s="40"/>
      <c r="K8494" s="40"/>
      <c r="L8494" s="40"/>
      <c r="M8494" s="40"/>
    </row>
    <row r="8495" spans="1:13" ht="15.75" customHeight="1" x14ac:dyDescent="0.15">
      <c r="A8495" s="45"/>
      <c r="B8495" s="35"/>
      <c r="C8495" s="40"/>
      <c r="D8495" s="192" t="s">
        <v>17578</v>
      </c>
      <c r="E8495" s="193" t="s">
        <v>17579</v>
      </c>
      <c r="F8495" s="40"/>
      <c r="G8495" s="40"/>
      <c r="H8495" s="40"/>
      <c r="I8495" s="40"/>
      <c r="J8495" s="40"/>
      <c r="K8495" s="40"/>
      <c r="L8495" s="40"/>
      <c r="M8495" s="40"/>
    </row>
    <row r="8496" spans="1:13" ht="15.75" customHeight="1" x14ac:dyDescent="0.15">
      <c r="A8496" s="45"/>
      <c r="B8496" s="35"/>
      <c r="C8496" s="40"/>
      <c r="D8496" s="192" t="s">
        <v>17580</v>
      </c>
      <c r="E8496" s="193" t="s">
        <v>17581</v>
      </c>
      <c r="F8496" s="40"/>
      <c r="G8496" s="40"/>
      <c r="H8496" s="40"/>
      <c r="I8496" s="40"/>
      <c r="J8496" s="40"/>
      <c r="K8496" s="40"/>
      <c r="L8496" s="40"/>
      <c r="M8496" s="40"/>
    </row>
    <row r="8497" spans="1:13" ht="15.75" customHeight="1" x14ac:dyDescent="0.15">
      <c r="A8497" s="45"/>
      <c r="B8497" s="35"/>
      <c r="C8497" s="40"/>
      <c r="D8497" s="192" t="s">
        <v>17582</v>
      </c>
      <c r="E8497" s="193" t="s">
        <v>17583</v>
      </c>
      <c r="F8497" s="40"/>
      <c r="G8497" s="40"/>
      <c r="H8497" s="40"/>
      <c r="I8497" s="40"/>
      <c r="J8497" s="40"/>
      <c r="K8497" s="40"/>
      <c r="L8497" s="40"/>
      <c r="M8497" s="40"/>
    </row>
    <row r="8498" spans="1:13" ht="15.75" customHeight="1" x14ac:dyDescent="0.15">
      <c r="A8498" s="45"/>
      <c r="B8498" s="35"/>
      <c r="C8498" s="40"/>
      <c r="D8498" s="192" t="s">
        <v>17584</v>
      </c>
      <c r="E8498" s="193" t="s">
        <v>17585</v>
      </c>
      <c r="F8498" s="40"/>
      <c r="G8498" s="40"/>
      <c r="H8498" s="40"/>
      <c r="I8498" s="40"/>
      <c r="J8498" s="40"/>
      <c r="K8498" s="40"/>
      <c r="L8498" s="40"/>
      <c r="M8498" s="40"/>
    </row>
    <row r="8499" spans="1:13" ht="15.75" customHeight="1" x14ac:dyDescent="0.15">
      <c r="A8499" s="45"/>
      <c r="B8499" s="35"/>
      <c r="C8499" s="40"/>
      <c r="D8499" s="192" t="s">
        <v>17586</v>
      </c>
      <c r="E8499" s="193" t="s">
        <v>17587</v>
      </c>
      <c r="F8499" s="40"/>
      <c r="G8499" s="40"/>
      <c r="H8499" s="40"/>
      <c r="I8499" s="40"/>
      <c r="J8499" s="40"/>
      <c r="K8499" s="40"/>
      <c r="L8499" s="40"/>
      <c r="M8499" s="40"/>
    </row>
    <row r="8500" spans="1:13" ht="15.75" customHeight="1" x14ac:dyDescent="0.15">
      <c r="A8500" s="45"/>
      <c r="B8500" s="35"/>
      <c r="C8500" s="40"/>
      <c r="D8500" s="192" t="s">
        <v>17588</v>
      </c>
      <c r="E8500" s="193" t="s">
        <v>17589</v>
      </c>
      <c r="F8500" s="40"/>
      <c r="G8500" s="40"/>
      <c r="H8500" s="40"/>
      <c r="I8500" s="40"/>
      <c r="J8500" s="40"/>
      <c r="K8500" s="40"/>
      <c r="L8500" s="40"/>
      <c r="M8500" s="40"/>
    </row>
    <row r="8501" spans="1:13" ht="15.75" customHeight="1" x14ac:dyDescent="0.15">
      <c r="A8501" s="45"/>
      <c r="B8501" s="35"/>
      <c r="C8501" s="40"/>
      <c r="D8501" s="192" t="s">
        <v>17590</v>
      </c>
      <c r="E8501" s="193" t="s">
        <v>17591</v>
      </c>
      <c r="F8501" s="40"/>
      <c r="G8501" s="40"/>
      <c r="H8501" s="40"/>
      <c r="I8501" s="40"/>
      <c r="J8501" s="40"/>
      <c r="K8501" s="40"/>
      <c r="L8501" s="40"/>
      <c r="M8501" s="40"/>
    </row>
    <row r="8502" spans="1:13" ht="15.75" customHeight="1" x14ac:dyDescent="0.15">
      <c r="A8502" s="45"/>
      <c r="B8502" s="35"/>
      <c r="C8502" s="40"/>
      <c r="D8502" s="192" t="s">
        <v>17592</v>
      </c>
      <c r="E8502" s="193" t="s">
        <v>17593</v>
      </c>
      <c r="F8502" s="40"/>
      <c r="G8502" s="40"/>
      <c r="H8502" s="40"/>
      <c r="I8502" s="40"/>
      <c r="J8502" s="40"/>
      <c r="K8502" s="40"/>
      <c r="L8502" s="40"/>
      <c r="M8502" s="40"/>
    </row>
    <row r="8503" spans="1:13" ht="15.75" customHeight="1" x14ac:dyDescent="0.15">
      <c r="A8503" s="45"/>
      <c r="B8503" s="35"/>
      <c r="C8503" s="40"/>
      <c r="D8503" s="192" t="s">
        <v>17594</v>
      </c>
      <c r="E8503" s="193" t="s">
        <v>17595</v>
      </c>
      <c r="F8503" s="40"/>
      <c r="G8503" s="40"/>
      <c r="H8503" s="40"/>
      <c r="I8503" s="40"/>
      <c r="J8503" s="40"/>
      <c r="K8503" s="40"/>
      <c r="L8503" s="40"/>
      <c r="M8503" s="40"/>
    </row>
    <row r="8504" spans="1:13" ht="15.75" customHeight="1" x14ac:dyDescent="0.15">
      <c r="A8504" s="45"/>
      <c r="B8504" s="35"/>
      <c r="C8504" s="40"/>
      <c r="D8504" s="192" t="s">
        <v>17596</v>
      </c>
      <c r="E8504" s="193" t="s">
        <v>17597</v>
      </c>
      <c r="F8504" s="40"/>
      <c r="G8504" s="40"/>
      <c r="H8504" s="40"/>
      <c r="I8504" s="40"/>
      <c r="J8504" s="40"/>
      <c r="K8504" s="40"/>
      <c r="L8504" s="40"/>
      <c r="M8504" s="40"/>
    </row>
    <row r="8505" spans="1:13" ht="15.75" customHeight="1" x14ac:dyDescent="0.15">
      <c r="A8505" s="45"/>
      <c r="B8505" s="35"/>
      <c r="C8505" s="40"/>
      <c r="D8505" s="192" t="s">
        <v>17598</v>
      </c>
      <c r="E8505" s="193" t="s">
        <v>17599</v>
      </c>
      <c r="F8505" s="40"/>
      <c r="G8505" s="40"/>
      <c r="H8505" s="40"/>
      <c r="I8505" s="40"/>
      <c r="J8505" s="40"/>
      <c r="K8505" s="40"/>
      <c r="L8505" s="40"/>
      <c r="M8505" s="40"/>
    </row>
    <row r="8506" spans="1:13" ht="15.75" customHeight="1" x14ac:dyDescent="0.15">
      <c r="A8506" s="45"/>
      <c r="B8506" s="35"/>
      <c r="C8506" s="40"/>
      <c r="D8506" s="192" t="s">
        <v>17600</v>
      </c>
      <c r="E8506" s="193" t="s">
        <v>17601</v>
      </c>
      <c r="F8506" s="40"/>
      <c r="G8506" s="40"/>
      <c r="H8506" s="40"/>
      <c r="I8506" s="40"/>
      <c r="J8506" s="40"/>
      <c r="K8506" s="40"/>
      <c r="L8506" s="40"/>
      <c r="M8506" s="40"/>
    </row>
    <row r="8507" spans="1:13" ht="15.75" customHeight="1" x14ac:dyDescent="0.15">
      <c r="A8507" s="45"/>
      <c r="B8507" s="35"/>
      <c r="C8507" s="40"/>
      <c r="D8507" s="192" t="s">
        <v>17602</v>
      </c>
      <c r="E8507" s="193" t="s">
        <v>17603</v>
      </c>
      <c r="F8507" s="40"/>
      <c r="G8507" s="40"/>
      <c r="H8507" s="40"/>
      <c r="I8507" s="40"/>
      <c r="J8507" s="40"/>
      <c r="K8507" s="40"/>
      <c r="L8507" s="40"/>
      <c r="M8507" s="40"/>
    </row>
    <row r="8508" spans="1:13" ht="15.75" customHeight="1" x14ac:dyDescent="0.15">
      <c r="A8508" s="45"/>
      <c r="B8508" s="35"/>
      <c r="C8508" s="40"/>
      <c r="D8508" s="192" t="s">
        <v>17604</v>
      </c>
      <c r="E8508" s="193" t="s">
        <v>17605</v>
      </c>
      <c r="F8508" s="40"/>
      <c r="G8508" s="40"/>
      <c r="H8508" s="40"/>
      <c r="I8508" s="40"/>
      <c r="J8508" s="40"/>
      <c r="K8508" s="40"/>
      <c r="L8508" s="40"/>
      <c r="M8508" s="40"/>
    </row>
    <row r="8509" spans="1:13" ht="15.75" customHeight="1" x14ac:dyDescent="0.15">
      <c r="A8509" s="45"/>
      <c r="B8509" s="35"/>
      <c r="C8509" s="40"/>
      <c r="D8509" s="192" t="s">
        <v>17606</v>
      </c>
      <c r="E8509" s="193" t="s">
        <v>17607</v>
      </c>
      <c r="F8509" s="40"/>
      <c r="G8509" s="40"/>
      <c r="H8509" s="40"/>
      <c r="I8509" s="40"/>
      <c r="J8509" s="40"/>
      <c r="K8509" s="40"/>
      <c r="L8509" s="40"/>
      <c r="M8509" s="40"/>
    </row>
    <row r="8510" spans="1:13" ht="15.75" customHeight="1" x14ac:dyDescent="0.15">
      <c r="A8510" s="45"/>
      <c r="B8510" s="35"/>
      <c r="C8510" s="40"/>
      <c r="D8510" s="192" t="s">
        <v>17608</v>
      </c>
      <c r="E8510" s="193" t="s">
        <v>17609</v>
      </c>
      <c r="F8510" s="40"/>
      <c r="G8510" s="40"/>
      <c r="H8510" s="40"/>
      <c r="I8510" s="40"/>
      <c r="J8510" s="40"/>
      <c r="K8510" s="40"/>
      <c r="L8510" s="40"/>
      <c r="M8510" s="40"/>
    </row>
    <row r="8511" spans="1:13" ht="15.75" customHeight="1" x14ac:dyDescent="0.15">
      <c r="A8511" s="45"/>
      <c r="B8511" s="35"/>
      <c r="C8511" s="40"/>
      <c r="D8511" s="192" t="s">
        <v>17610</v>
      </c>
      <c r="E8511" s="193" t="s">
        <v>17611</v>
      </c>
      <c r="F8511" s="40"/>
      <c r="G8511" s="40"/>
      <c r="H8511" s="40"/>
      <c r="I8511" s="40"/>
      <c r="J8511" s="40"/>
      <c r="K8511" s="40"/>
      <c r="L8511" s="40"/>
      <c r="M8511" s="40"/>
    </row>
    <row r="8512" spans="1:13" ht="15.75" customHeight="1" x14ac:dyDescent="0.15">
      <c r="A8512" s="45"/>
      <c r="B8512" s="35"/>
      <c r="C8512" s="40"/>
      <c r="D8512" s="192" t="s">
        <v>17612</v>
      </c>
      <c r="E8512" s="193" t="s">
        <v>17613</v>
      </c>
      <c r="F8512" s="40"/>
      <c r="G8512" s="40"/>
      <c r="H8512" s="40"/>
      <c r="I8512" s="40"/>
      <c r="J8512" s="40"/>
      <c r="K8512" s="40"/>
      <c r="L8512" s="40"/>
      <c r="M8512" s="40"/>
    </row>
    <row r="8513" spans="1:13" ht="15.75" customHeight="1" x14ac:dyDescent="0.15">
      <c r="A8513" s="45"/>
      <c r="B8513" s="35"/>
      <c r="C8513" s="40"/>
      <c r="D8513" s="192" t="s">
        <v>17614</v>
      </c>
      <c r="E8513" s="193" t="s">
        <v>17615</v>
      </c>
      <c r="F8513" s="40"/>
      <c r="G8513" s="40"/>
      <c r="H8513" s="40"/>
      <c r="I8513" s="40"/>
      <c r="J8513" s="40"/>
      <c r="K8513" s="40"/>
      <c r="L8513" s="40"/>
      <c r="M8513" s="40"/>
    </row>
    <row r="8514" spans="1:13" ht="15.75" customHeight="1" x14ac:dyDescent="0.15">
      <c r="A8514" s="45"/>
      <c r="B8514" s="35"/>
      <c r="C8514" s="40"/>
      <c r="D8514" s="192" t="s">
        <v>17616</v>
      </c>
      <c r="E8514" s="193" t="s">
        <v>17617</v>
      </c>
      <c r="F8514" s="40"/>
      <c r="G8514" s="40"/>
      <c r="H8514" s="40"/>
      <c r="I8514" s="40"/>
      <c r="J8514" s="40"/>
      <c r="K8514" s="40"/>
      <c r="L8514" s="40"/>
      <c r="M8514" s="40"/>
    </row>
    <row r="8515" spans="1:13" ht="15.75" customHeight="1" x14ac:dyDescent="0.15">
      <c r="A8515" s="45"/>
      <c r="B8515" s="35"/>
      <c r="C8515" s="40"/>
      <c r="D8515" s="192" t="s">
        <v>17618</v>
      </c>
      <c r="E8515" s="193" t="s">
        <v>17619</v>
      </c>
      <c r="F8515" s="40"/>
      <c r="G8515" s="40"/>
      <c r="H8515" s="40"/>
      <c r="I8515" s="40"/>
      <c r="J8515" s="40"/>
      <c r="K8515" s="40"/>
      <c r="L8515" s="40"/>
      <c r="M8515" s="40"/>
    </row>
    <row r="8516" spans="1:13" ht="15.75" customHeight="1" x14ac:dyDescent="0.15">
      <c r="A8516" s="45"/>
      <c r="B8516" s="35"/>
      <c r="C8516" s="40"/>
      <c r="D8516" s="192" t="s">
        <v>17620</v>
      </c>
      <c r="E8516" s="193" t="s">
        <v>17621</v>
      </c>
      <c r="F8516" s="40"/>
      <c r="G8516" s="40"/>
      <c r="H8516" s="40"/>
      <c r="I8516" s="40"/>
      <c r="J8516" s="40"/>
      <c r="K8516" s="40"/>
      <c r="L8516" s="40"/>
      <c r="M8516" s="40"/>
    </row>
    <row r="8517" spans="1:13" ht="15.75" customHeight="1" x14ac:dyDescent="0.15">
      <c r="A8517" s="45"/>
      <c r="B8517" s="35"/>
      <c r="C8517" s="40"/>
      <c r="D8517" s="192" t="s">
        <v>17622</v>
      </c>
      <c r="E8517" s="193" t="s">
        <v>17623</v>
      </c>
      <c r="F8517" s="40"/>
      <c r="G8517" s="40"/>
      <c r="H8517" s="40"/>
      <c r="I8517" s="40"/>
      <c r="J8517" s="40"/>
      <c r="K8517" s="40"/>
      <c r="L8517" s="40"/>
      <c r="M8517" s="40"/>
    </row>
    <row r="8518" spans="1:13" ht="15.75" customHeight="1" x14ac:dyDescent="0.15">
      <c r="A8518" s="45"/>
      <c r="B8518" s="35"/>
      <c r="C8518" s="40"/>
      <c r="D8518" s="192" t="s">
        <v>17624</v>
      </c>
      <c r="E8518" s="193" t="s">
        <v>17625</v>
      </c>
      <c r="F8518" s="40"/>
      <c r="G8518" s="40"/>
      <c r="H8518" s="40"/>
      <c r="I8518" s="40"/>
      <c r="J8518" s="40"/>
      <c r="K8518" s="40"/>
      <c r="L8518" s="40"/>
      <c r="M8518" s="40"/>
    </row>
    <row r="8519" spans="1:13" ht="15.75" customHeight="1" x14ac:dyDescent="0.15">
      <c r="A8519" s="45"/>
      <c r="B8519" s="35"/>
      <c r="C8519" s="40"/>
      <c r="D8519" s="192" t="s">
        <v>17626</v>
      </c>
      <c r="E8519" s="193" t="s">
        <v>17627</v>
      </c>
      <c r="F8519" s="40"/>
      <c r="G8519" s="40"/>
      <c r="H8519" s="40"/>
      <c r="I8519" s="40"/>
      <c r="J8519" s="40"/>
      <c r="K8519" s="40"/>
      <c r="L8519" s="40"/>
      <c r="M8519" s="40"/>
    </row>
    <row r="8520" spans="1:13" ht="15.75" customHeight="1" x14ac:dyDescent="0.15">
      <c r="A8520" s="45"/>
      <c r="B8520" s="35"/>
      <c r="C8520" s="40"/>
      <c r="D8520" s="192" t="s">
        <v>17628</v>
      </c>
      <c r="E8520" s="193" t="s">
        <v>17629</v>
      </c>
      <c r="F8520" s="40"/>
      <c r="G8520" s="40"/>
      <c r="H8520" s="40"/>
      <c r="I8520" s="40"/>
      <c r="J8520" s="40"/>
      <c r="K8520" s="40"/>
      <c r="L8520" s="40"/>
      <c r="M8520" s="40"/>
    </row>
    <row r="8521" spans="1:13" ht="15.75" customHeight="1" x14ac:dyDescent="0.15">
      <c r="A8521" s="45"/>
      <c r="B8521" s="35"/>
      <c r="C8521" s="40"/>
      <c r="D8521" s="192" t="s">
        <v>17630</v>
      </c>
      <c r="E8521" s="193" t="s">
        <v>17631</v>
      </c>
      <c r="F8521" s="40"/>
      <c r="G8521" s="40"/>
      <c r="H8521" s="40"/>
      <c r="I8521" s="40"/>
      <c r="J8521" s="40"/>
      <c r="K8521" s="40"/>
      <c r="L8521" s="40"/>
      <c r="M8521" s="40"/>
    </row>
    <row r="8522" spans="1:13" ht="15.75" customHeight="1" x14ac:dyDescent="0.15">
      <c r="A8522" s="45"/>
      <c r="B8522" s="35"/>
      <c r="C8522" s="40"/>
      <c r="D8522" s="192" t="s">
        <v>17632</v>
      </c>
      <c r="E8522" s="193" t="s">
        <v>17633</v>
      </c>
      <c r="F8522" s="40"/>
      <c r="G8522" s="40"/>
      <c r="H8522" s="40"/>
      <c r="I8522" s="40"/>
      <c r="J8522" s="40"/>
      <c r="K8522" s="40"/>
      <c r="L8522" s="40"/>
      <c r="M8522" s="40"/>
    </row>
    <row r="8523" spans="1:13" ht="15.75" customHeight="1" x14ac:dyDescent="0.15">
      <c r="A8523" s="45"/>
      <c r="B8523" s="35"/>
      <c r="C8523" s="40"/>
      <c r="D8523" s="192" t="s">
        <v>17634</v>
      </c>
      <c r="E8523" s="193" t="s">
        <v>17635</v>
      </c>
      <c r="F8523" s="40"/>
      <c r="G8523" s="40"/>
      <c r="H8523" s="40"/>
      <c r="I8523" s="40"/>
      <c r="J8523" s="40"/>
      <c r="K8523" s="40"/>
      <c r="L8523" s="40"/>
      <c r="M8523" s="40"/>
    </row>
    <row r="8524" spans="1:13" ht="15.75" customHeight="1" x14ac:dyDescent="0.15">
      <c r="A8524" s="45"/>
      <c r="B8524" s="35"/>
      <c r="C8524" s="40"/>
      <c r="D8524" s="192" t="s">
        <v>17636</v>
      </c>
      <c r="E8524" s="193" t="s">
        <v>17637</v>
      </c>
      <c r="F8524" s="40"/>
      <c r="G8524" s="40"/>
      <c r="H8524" s="40"/>
      <c r="I8524" s="40"/>
      <c r="J8524" s="40"/>
      <c r="K8524" s="40"/>
      <c r="L8524" s="40"/>
      <c r="M8524" s="40"/>
    </row>
    <row r="8525" spans="1:13" ht="15.75" customHeight="1" x14ac:dyDescent="0.15">
      <c r="A8525" s="45"/>
      <c r="B8525" s="35"/>
      <c r="C8525" s="40"/>
      <c r="D8525" s="192" t="s">
        <v>17638</v>
      </c>
      <c r="E8525" s="193" t="s">
        <v>17639</v>
      </c>
      <c r="F8525" s="40"/>
      <c r="G8525" s="40"/>
      <c r="H8525" s="40"/>
      <c r="I8525" s="40"/>
      <c r="J8525" s="40"/>
      <c r="K8525" s="40"/>
      <c r="L8525" s="40"/>
      <c r="M8525" s="40"/>
    </row>
    <row r="8526" spans="1:13" ht="15.75" customHeight="1" x14ac:dyDescent="0.15">
      <c r="A8526" s="45"/>
      <c r="B8526" s="35"/>
      <c r="C8526" s="40"/>
      <c r="D8526" s="192" t="s">
        <v>17640</v>
      </c>
      <c r="E8526" s="193" t="s">
        <v>17641</v>
      </c>
      <c r="F8526" s="40"/>
      <c r="G8526" s="40"/>
      <c r="H8526" s="40"/>
      <c r="I8526" s="40"/>
      <c r="J8526" s="40"/>
      <c r="K8526" s="40"/>
      <c r="L8526" s="40"/>
      <c r="M8526" s="40"/>
    </row>
    <row r="8527" spans="1:13" ht="15.75" customHeight="1" x14ac:dyDescent="0.15">
      <c r="A8527" s="45"/>
      <c r="B8527" s="35"/>
      <c r="C8527" s="40"/>
      <c r="D8527" s="192" t="s">
        <v>17642</v>
      </c>
      <c r="E8527" s="193" t="s">
        <v>17643</v>
      </c>
      <c r="F8527" s="40"/>
      <c r="G8527" s="40"/>
      <c r="H8527" s="40"/>
      <c r="I8527" s="40"/>
      <c r="J8527" s="40"/>
      <c r="K8527" s="40"/>
      <c r="L8527" s="40"/>
      <c r="M8527" s="40"/>
    </row>
    <row r="8528" spans="1:13" ht="15.75" customHeight="1" x14ac:dyDescent="0.15">
      <c r="A8528" s="45"/>
      <c r="B8528" s="35"/>
      <c r="C8528" s="40"/>
      <c r="D8528" s="192" t="s">
        <v>17644</v>
      </c>
      <c r="E8528" s="193" t="s">
        <v>17645</v>
      </c>
      <c r="F8528" s="40"/>
      <c r="G8528" s="40"/>
      <c r="H8528" s="40"/>
      <c r="I8528" s="40"/>
      <c r="J8528" s="40"/>
      <c r="K8528" s="40"/>
      <c r="L8528" s="40"/>
      <c r="M8528" s="40"/>
    </row>
    <row r="8529" spans="1:13" ht="15.75" customHeight="1" x14ac:dyDescent="0.15">
      <c r="A8529" s="45"/>
      <c r="B8529" s="35"/>
      <c r="C8529" s="40"/>
      <c r="D8529" s="192" t="s">
        <v>17646</v>
      </c>
      <c r="E8529" s="193" t="s">
        <v>17647</v>
      </c>
      <c r="F8529" s="40"/>
      <c r="G8529" s="40"/>
      <c r="H8529" s="40"/>
      <c r="I8529" s="40"/>
      <c r="J8529" s="40"/>
      <c r="K8529" s="40"/>
      <c r="L8529" s="40"/>
      <c r="M8529" s="40"/>
    </row>
    <row r="8530" spans="1:13" ht="15.75" customHeight="1" x14ac:dyDescent="0.15">
      <c r="A8530" s="45"/>
      <c r="B8530" s="35"/>
      <c r="C8530" s="40"/>
      <c r="D8530" s="192" t="s">
        <v>17648</v>
      </c>
      <c r="E8530" s="193" t="s">
        <v>17649</v>
      </c>
      <c r="F8530" s="40"/>
      <c r="G8530" s="40"/>
      <c r="H8530" s="40"/>
      <c r="I8530" s="40"/>
      <c r="J8530" s="40"/>
      <c r="K8530" s="40"/>
      <c r="L8530" s="40"/>
      <c r="M8530" s="40"/>
    </row>
    <row r="8531" spans="1:13" ht="15.75" customHeight="1" x14ac:dyDescent="0.15">
      <c r="A8531" s="45"/>
      <c r="B8531" s="35"/>
      <c r="C8531" s="40"/>
      <c r="D8531" s="192" t="s">
        <v>17650</v>
      </c>
      <c r="E8531" s="193" t="s">
        <v>17651</v>
      </c>
      <c r="F8531" s="40"/>
      <c r="G8531" s="40"/>
      <c r="H8531" s="40"/>
      <c r="I8531" s="40"/>
      <c r="J8531" s="40"/>
      <c r="K8531" s="40"/>
      <c r="L8531" s="40"/>
      <c r="M8531" s="40"/>
    </row>
    <row r="8532" spans="1:13" ht="15.75" customHeight="1" x14ac:dyDescent="0.15">
      <c r="A8532" s="45"/>
      <c r="B8532" s="35"/>
      <c r="C8532" s="40"/>
      <c r="D8532" s="192" t="s">
        <v>17652</v>
      </c>
      <c r="E8532" s="193" t="s">
        <v>17653</v>
      </c>
      <c r="F8532" s="40"/>
      <c r="G8532" s="40"/>
      <c r="H8532" s="40"/>
      <c r="I8532" s="40"/>
      <c r="J8532" s="40"/>
      <c r="K8532" s="40"/>
      <c r="L8532" s="40"/>
      <c r="M8532" s="40"/>
    </row>
    <row r="8533" spans="1:13" ht="15.75" customHeight="1" x14ac:dyDescent="0.15">
      <c r="A8533" s="45"/>
      <c r="B8533" s="35"/>
      <c r="C8533" s="40"/>
      <c r="D8533" s="192" t="s">
        <v>17654</v>
      </c>
      <c r="E8533" s="193" t="s">
        <v>17655</v>
      </c>
      <c r="F8533" s="40"/>
      <c r="G8533" s="40"/>
      <c r="H8533" s="40"/>
      <c r="I8533" s="40"/>
      <c r="J8533" s="40"/>
      <c r="K8533" s="40"/>
      <c r="L8533" s="40"/>
      <c r="M8533" s="40"/>
    </row>
    <row r="8534" spans="1:13" ht="15.75" customHeight="1" x14ac:dyDescent="0.15">
      <c r="A8534" s="45"/>
      <c r="B8534" s="35"/>
      <c r="C8534" s="40"/>
      <c r="D8534" s="192" t="s">
        <v>17656</v>
      </c>
      <c r="E8534" s="193" t="s">
        <v>17657</v>
      </c>
      <c r="F8534" s="40"/>
      <c r="G8534" s="40"/>
      <c r="H8534" s="40"/>
      <c r="I8534" s="40"/>
      <c r="J8534" s="40"/>
      <c r="K8534" s="40"/>
      <c r="L8534" s="40"/>
      <c r="M8534" s="40"/>
    </row>
    <row r="8535" spans="1:13" ht="15.75" customHeight="1" x14ac:dyDescent="0.15">
      <c r="A8535" s="45"/>
      <c r="B8535" s="35"/>
      <c r="C8535" s="40"/>
      <c r="D8535" s="192" t="s">
        <v>17658</v>
      </c>
      <c r="E8535" s="193" t="s">
        <v>17659</v>
      </c>
      <c r="F8535" s="40"/>
      <c r="G8535" s="40"/>
      <c r="H8535" s="40"/>
      <c r="I8535" s="40"/>
      <c r="J8535" s="40"/>
      <c r="K8535" s="40"/>
      <c r="L8535" s="40"/>
      <c r="M8535" s="40"/>
    </row>
    <row r="8536" spans="1:13" ht="15.75" customHeight="1" x14ac:dyDescent="0.15">
      <c r="A8536" s="45"/>
      <c r="B8536" s="35"/>
      <c r="C8536" s="40"/>
      <c r="D8536" s="192" t="s">
        <v>17660</v>
      </c>
      <c r="E8536" s="193" t="s">
        <v>17661</v>
      </c>
      <c r="F8536" s="40"/>
      <c r="G8536" s="40"/>
      <c r="H8536" s="40"/>
      <c r="I8536" s="40"/>
      <c r="J8536" s="40"/>
      <c r="K8536" s="40"/>
      <c r="L8536" s="40"/>
      <c r="M8536" s="40"/>
    </row>
    <row r="8537" spans="1:13" ht="15.75" customHeight="1" x14ac:dyDescent="0.15">
      <c r="A8537" s="45"/>
      <c r="B8537" s="35"/>
      <c r="C8537" s="40"/>
      <c r="D8537" s="192" t="s">
        <v>17662</v>
      </c>
      <c r="E8537" s="193" t="s">
        <v>17663</v>
      </c>
      <c r="F8537" s="40"/>
      <c r="G8537" s="40"/>
      <c r="H8537" s="40"/>
      <c r="I8537" s="40"/>
      <c r="J8537" s="40"/>
      <c r="K8537" s="40"/>
      <c r="L8537" s="40"/>
      <c r="M8537" s="40"/>
    </row>
    <row r="8538" spans="1:13" ht="15.75" customHeight="1" x14ac:dyDescent="0.15">
      <c r="A8538" s="45"/>
      <c r="B8538" s="35"/>
      <c r="C8538" s="40"/>
      <c r="D8538" s="192" t="s">
        <v>2053</v>
      </c>
      <c r="E8538" s="193" t="s">
        <v>17664</v>
      </c>
      <c r="F8538" s="40"/>
      <c r="G8538" s="40"/>
      <c r="H8538" s="40"/>
      <c r="I8538" s="40"/>
      <c r="J8538" s="40"/>
      <c r="K8538" s="40"/>
      <c r="L8538" s="40"/>
      <c r="M8538" s="40"/>
    </row>
    <row r="8539" spans="1:13" ht="15.75" customHeight="1" x14ac:dyDescent="0.15">
      <c r="A8539" s="45"/>
      <c r="B8539" s="35"/>
      <c r="C8539" s="40"/>
      <c r="D8539" s="192" t="s">
        <v>17665</v>
      </c>
      <c r="E8539" s="193" t="s">
        <v>17666</v>
      </c>
      <c r="F8539" s="40"/>
      <c r="G8539" s="40"/>
      <c r="H8539" s="40"/>
      <c r="I8539" s="40"/>
      <c r="J8539" s="40"/>
      <c r="K8539" s="40"/>
      <c r="L8539" s="40"/>
      <c r="M8539" s="40"/>
    </row>
    <row r="8540" spans="1:13" ht="15.75" customHeight="1" x14ac:dyDescent="0.15">
      <c r="A8540" s="45"/>
      <c r="B8540" s="35"/>
      <c r="C8540" s="40"/>
      <c r="D8540" s="192" t="s">
        <v>17667</v>
      </c>
      <c r="E8540" s="193" t="s">
        <v>17668</v>
      </c>
      <c r="F8540" s="40"/>
      <c r="G8540" s="40"/>
      <c r="H8540" s="40"/>
      <c r="I8540" s="40"/>
      <c r="J8540" s="40"/>
      <c r="K8540" s="40"/>
      <c r="L8540" s="40"/>
      <c r="M8540" s="40"/>
    </row>
    <row r="8541" spans="1:13" ht="15.75" customHeight="1" x14ac:dyDescent="0.15">
      <c r="A8541" s="45"/>
      <c r="B8541" s="35"/>
      <c r="C8541" s="40"/>
      <c r="D8541" s="192" t="s">
        <v>17669</v>
      </c>
      <c r="E8541" s="193" t="s">
        <v>17670</v>
      </c>
      <c r="F8541" s="40"/>
      <c r="G8541" s="40"/>
      <c r="H8541" s="40"/>
      <c r="I8541" s="40"/>
      <c r="J8541" s="40"/>
      <c r="K8541" s="40"/>
      <c r="L8541" s="40"/>
      <c r="M8541" s="40"/>
    </row>
    <row r="8542" spans="1:13" ht="15.75" customHeight="1" x14ac:dyDescent="0.15">
      <c r="A8542" s="45"/>
      <c r="B8542" s="35"/>
      <c r="C8542" s="40"/>
      <c r="D8542" s="192" t="s">
        <v>17671</v>
      </c>
      <c r="E8542" s="193" t="s">
        <v>17672</v>
      </c>
      <c r="F8542" s="40"/>
      <c r="G8542" s="40"/>
      <c r="H8542" s="40"/>
      <c r="I8542" s="40"/>
      <c r="J8542" s="40"/>
      <c r="K8542" s="40"/>
      <c r="L8542" s="40"/>
      <c r="M8542" s="40"/>
    </row>
    <row r="8543" spans="1:13" ht="15.75" customHeight="1" x14ac:dyDescent="0.15">
      <c r="A8543" s="45"/>
      <c r="B8543" s="35"/>
      <c r="C8543" s="40"/>
      <c r="D8543" s="192" t="s">
        <v>17673</v>
      </c>
      <c r="E8543" s="193" t="s">
        <v>17674</v>
      </c>
      <c r="F8543" s="40"/>
      <c r="G8543" s="40"/>
      <c r="H8543" s="40"/>
      <c r="I8543" s="40"/>
      <c r="J8543" s="40"/>
      <c r="K8543" s="40"/>
      <c r="L8543" s="40"/>
      <c r="M8543" s="40"/>
    </row>
    <row r="8544" spans="1:13" ht="15.75" customHeight="1" x14ac:dyDescent="0.15">
      <c r="A8544" s="45"/>
      <c r="B8544" s="35"/>
      <c r="C8544" s="40"/>
      <c r="D8544" s="192" t="s">
        <v>17675</v>
      </c>
      <c r="E8544" s="193" t="s">
        <v>17676</v>
      </c>
      <c r="F8544" s="40"/>
      <c r="G8544" s="40"/>
      <c r="H8544" s="40"/>
      <c r="I8544" s="40"/>
      <c r="J8544" s="40"/>
      <c r="K8544" s="40"/>
      <c r="L8544" s="40"/>
      <c r="M8544" s="40"/>
    </row>
    <row r="8545" spans="1:13" ht="15.75" customHeight="1" x14ac:dyDescent="0.15">
      <c r="A8545" s="45"/>
      <c r="B8545" s="35"/>
      <c r="C8545" s="40"/>
      <c r="D8545" s="192" t="s">
        <v>17677</v>
      </c>
      <c r="E8545" s="193" t="s">
        <v>17678</v>
      </c>
      <c r="F8545" s="40"/>
      <c r="G8545" s="40"/>
      <c r="H8545" s="40"/>
      <c r="I8545" s="40"/>
      <c r="J8545" s="40"/>
      <c r="K8545" s="40"/>
      <c r="L8545" s="40"/>
      <c r="M8545" s="40"/>
    </row>
    <row r="8546" spans="1:13" ht="15.75" customHeight="1" x14ac:dyDescent="0.15">
      <c r="A8546" s="45"/>
      <c r="B8546" s="35"/>
      <c r="C8546" s="40"/>
      <c r="D8546" s="192" t="s">
        <v>17679</v>
      </c>
      <c r="E8546" s="193" t="s">
        <v>17680</v>
      </c>
      <c r="F8546" s="40"/>
      <c r="G8546" s="40"/>
      <c r="H8546" s="40"/>
      <c r="I8546" s="40"/>
      <c r="J8546" s="40"/>
      <c r="K8546" s="40"/>
      <c r="L8546" s="40"/>
      <c r="M8546" s="40"/>
    </row>
    <row r="8547" spans="1:13" ht="15.75" customHeight="1" x14ac:dyDescent="0.15">
      <c r="A8547" s="45"/>
      <c r="B8547" s="35"/>
      <c r="C8547" s="40"/>
      <c r="D8547" s="192" t="s">
        <v>17681</v>
      </c>
      <c r="E8547" s="193" t="s">
        <v>17682</v>
      </c>
      <c r="F8547" s="40"/>
      <c r="G8547" s="40"/>
      <c r="H8547" s="40"/>
      <c r="I8547" s="40"/>
      <c r="J8547" s="40"/>
      <c r="K8547" s="40"/>
      <c r="L8547" s="40"/>
      <c r="M8547" s="40"/>
    </row>
    <row r="8548" spans="1:13" ht="15.75" customHeight="1" x14ac:dyDescent="0.15">
      <c r="A8548" s="45"/>
      <c r="B8548" s="35"/>
      <c r="C8548" s="40"/>
      <c r="D8548" s="192" t="s">
        <v>17683</v>
      </c>
      <c r="E8548" s="193" t="s">
        <v>17684</v>
      </c>
      <c r="F8548" s="40"/>
      <c r="G8548" s="40"/>
      <c r="H8548" s="40"/>
      <c r="I8548" s="40"/>
      <c r="J8548" s="40"/>
      <c r="K8548" s="40"/>
      <c r="L8548" s="40"/>
      <c r="M8548" s="40"/>
    </row>
    <row r="8549" spans="1:13" ht="15.75" customHeight="1" x14ac:dyDescent="0.15">
      <c r="A8549" s="45"/>
      <c r="B8549" s="35"/>
      <c r="C8549" s="40"/>
      <c r="D8549" s="192" t="s">
        <v>17685</v>
      </c>
      <c r="E8549" s="193" t="s">
        <v>17686</v>
      </c>
      <c r="F8549" s="40"/>
      <c r="G8549" s="40"/>
      <c r="H8549" s="40"/>
      <c r="I8549" s="40"/>
      <c r="J8549" s="40"/>
      <c r="K8549" s="40"/>
      <c r="L8549" s="40"/>
      <c r="M8549" s="40"/>
    </row>
    <row r="8550" spans="1:13" ht="15.75" customHeight="1" x14ac:dyDescent="0.15">
      <c r="A8550" s="45"/>
      <c r="B8550" s="35"/>
      <c r="C8550" s="40"/>
      <c r="D8550" s="192" t="s">
        <v>17687</v>
      </c>
      <c r="E8550" s="193" t="s">
        <v>17688</v>
      </c>
      <c r="F8550" s="40"/>
      <c r="G8550" s="40"/>
      <c r="H8550" s="40"/>
      <c r="I8550" s="40"/>
      <c r="J8550" s="40"/>
      <c r="K8550" s="40"/>
      <c r="L8550" s="40"/>
      <c r="M8550" s="40"/>
    </row>
    <row r="8551" spans="1:13" ht="15.75" customHeight="1" x14ac:dyDescent="0.15">
      <c r="A8551" s="45"/>
      <c r="B8551" s="35"/>
      <c r="C8551" s="40"/>
      <c r="D8551" s="192" t="s">
        <v>17689</v>
      </c>
      <c r="E8551" s="193" t="s">
        <v>17690</v>
      </c>
      <c r="F8551" s="40"/>
      <c r="G8551" s="40"/>
      <c r="H8551" s="40"/>
      <c r="I8551" s="40"/>
      <c r="J8551" s="40"/>
      <c r="K8551" s="40"/>
      <c r="L8551" s="40"/>
      <c r="M8551" s="40"/>
    </row>
    <row r="8552" spans="1:13" ht="15.75" customHeight="1" x14ac:dyDescent="0.15">
      <c r="A8552" s="45"/>
      <c r="B8552" s="35"/>
      <c r="C8552" s="40"/>
      <c r="D8552" s="192" t="s">
        <v>5004</v>
      </c>
      <c r="E8552" s="193" t="s">
        <v>17691</v>
      </c>
      <c r="F8552" s="40"/>
      <c r="G8552" s="40"/>
      <c r="H8552" s="40"/>
      <c r="I8552" s="40"/>
      <c r="J8552" s="40"/>
      <c r="K8552" s="40"/>
      <c r="L8552" s="40"/>
      <c r="M8552" s="40"/>
    </row>
    <row r="8553" spans="1:13" ht="15.75" customHeight="1" x14ac:dyDescent="0.15">
      <c r="A8553" s="45"/>
      <c r="B8553" s="35"/>
      <c r="C8553" s="40"/>
      <c r="D8553" s="192" t="s">
        <v>17692</v>
      </c>
      <c r="E8553" s="193" t="s">
        <v>17693</v>
      </c>
      <c r="F8553" s="40"/>
      <c r="G8553" s="40"/>
      <c r="H8553" s="40"/>
      <c r="I8553" s="40"/>
      <c r="J8553" s="40"/>
      <c r="K8553" s="40"/>
      <c r="L8553" s="40"/>
      <c r="M8553" s="40"/>
    </row>
    <row r="8554" spans="1:13" ht="15.75" customHeight="1" x14ac:dyDescent="0.15">
      <c r="A8554" s="45"/>
      <c r="B8554" s="35"/>
      <c r="C8554" s="40"/>
      <c r="D8554" s="192" t="s">
        <v>17694</v>
      </c>
      <c r="E8554" s="193" t="s">
        <v>17695</v>
      </c>
      <c r="F8554" s="40"/>
      <c r="G8554" s="40"/>
      <c r="H8554" s="40"/>
      <c r="I8554" s="40"/>
      <c r="J8554" s="40"/>
      <c r="K8554" s="40"/>
      <c r="L8554" s="40"/>
      <c r="M8554" s="40"/>
    </row>
    <row r="8555" spans="1:13" ht="15.75" customHeight="1" x14ac:dyDescent="0.15">
      <c r="A8555" s="45"/>
      <c r="B8555" s="35"/>
      <c r="C8555" s="40"/>
      <c r="D8555" s="192" t="s">
        <v>17696</v>
      </c>
      <c r="E8555" s="193" t="s">
        <v>17697</v>
      </c>
      <c r="F8555" s="40"/>
      <c r="G8555" s="40"/>
      <c r="H8555" s="40"/>
      <c r="I8555" s="40"/>
      <c r="J8555" s="40"/>
      <c r="K8555" s="40"/>
      <c r="L8555" s="40"/>
      <c r="M8555" s="40"/>
    </row>
    <row r="8556" spans="1:13" ht="15.75" customHeight="1" x14ac:dyDescent="0.15">
      <c r="A8556" s="45"/>
      <c r="B8556" s="35"/>
      <c r="C8556" s="40"/>
      <c r="D8556" s="192" t="s">
        <v>17698</v>
      </c>
      <c r="E8556" s="193" t="s">
        <v>17699</v>
      </c>
      <c r="F8556" s="40"/>
      <c r="G8556" s="40"/>
      <c r="H8556" s="40"/>
      <c r="I8556" s="40"/>
      <c r="J8556" s="40"/>
      <c r="K8556" s="40"/>
      <c r="L8556" s="40"/>
      <c r="M8556" s="40"/>
    </row>
    <row r="8557" spans="1:13" ht="15.75" customHeight="1" x14ac:dyDescent="0.15">
      <c r="A8557" s="45"/>
      <c r="B8557" s="35"/>
      <c r="C8557" s="40"/>
      <c r="D8557" s="192" t="s">
        <v>17700</v>
      </c>
      <c r="E8557" s="193" t="s">
        <v>17701</v>
      </c>
      <c r="F8557" s="40"/>
      <c r="G8557" s="40"/>
      <c r="H8557" s="40"/>
      <c r="I8557" s="40"/>
      <c r="J8557" s="40"/>
      <c r="K8557" s="40"/>
      <c r="L8557" s="40"/>
      <c r="M8557" s="40"/>
    </row>
    <row r="8558" spans="1:13" ht="15.75" customHeight="1" x14ac:dyDescent="0.15">
      <c r="A8558" s="45"/>
      <c r="B8558" s="35"/>
      <c r="C8558" s="40"/>
      <c r="D8558" s="192" t="s">
        <v>17702</v>
      </c>
      <c r="E8558" s="193" t="s">
        <v>17703</v>
      </c>
      <c r="F8558" s="40"/>
      <c r="G8558" s="40"/>
      <c r="H8558" s="40"/>
      <c r="I8558" s="40"/>
      <c r="J8558" s="40"/>
      <c r="K8558" s="40"/>
      <c r="L8558" s="40"/>
      <c r="M8558" s="40"/>
    </row>
    <row r="8559" spans="1:13" ht="15.75" customHeight="1" x14ac:dyDescent="0.15">
      <c r="A8559" s="45"/>
      <c r="B8559" s="35"/>
      <c r="C8559" s="40"/>
      <c r="D8559" s="192" t="s">
        <v>17704</v>
      </c>
      <c r="E8559" s="193" t="s">
        <v>17705</v>
      </c>
      <c r="F8559" s="40"/>
      <c r="G8559" s="40"/>
      <c r="H8559" s="40"/>
      <c r="I8559" s="40"/>
      <c r="J8559" s="40"/>
      <c r="K8559" s="40"/>
      <c r="L8559" s="40"/>
      <c r="M8559" s="40"/>
    </row>
    <row r="8560" spans="1:13" ht="15.75" customHeight="1" x14ac:dyDescent="0.15">
      <c r="A8560" s="45"/>
      <c r="B8560" s="35"/>
      <c r="C8560" s="40"/>
      <c r="D8560" s="192" t="s">
        <v>17706</v>
      </c>
      <c r="E8560" s="193" t="s">
        <v>17707</v>
      </c>
      <c r="F8560" s="40"/>
      <c r="G8560" s="40"/>
      <c r="H8560" s="40"/>
      <c r="I8560" s="40"/>
      <c r="J8560" s="40"/>
      <c r="K8560" s="40"/>
      <c r="L8560" s="40"/>
      <c r="M8560" s="40"/>
    </row>
    <row r="8561" spans="1:13" ht="15.75" customHeight="1" x14ac:dyDescent="0.15">
      <c r="A8561" s="45"/>
      <c r="B8561" s="35"/>
      <c r="C8561" s="40"/>
      <c r="D8561" s="192" t="s">
        <v>17708</v>
      </c>
      <c r="E8561" s="193" t="s">
        <v>17709</v>
      </c>
      <c r="F8561" s="40"/>
      <c r="G8561" s="40"/>
      <c r="H8561" s="40"/>
      <c r="I8561" s="40"/>
      <c r="J8561" s="40"/>
      <c r="K8561" s="40"/>
      <c r="L8561" s="40"/>
      <c r="M8561" s="40"/>
    </row>
    <row r="8562" spans="1:13" ht="15.75" customHeight="1" x14ac:dyDescent="0.15">
      <c r="A8562" s="45"/>
      <c r="B8562" s="35"/>
      <c r="C8562" s="40"/>
      <c r="D8562" s="192" t="s">
        <v>17710</v>
      </c>
      <c r="E8562" s="193" t="s">
        <v>17711</v>
      </c>
      <c r="F8562" s="40"/>
      <c r="G8562" s="40"/>
      <c r="H8562" s="40"/>
      <c r="I8562" s="40"/>
      <c r="J8562" s="40"/>
      <c r="K8562" s="40"/>
      <c r="L8562" s="40"/>
      <c r="M8562" s="40"/>
    </row>
    <row r="8563" spans="1:13" ht="15.75" customHeight="1" x14ac:dyDescent="0.15">
      <c r="A8563" s="45"/>
      <c r="B8563" s="35"/>
      <c r="C8563" s="40"/>
      <c r="D8563" s="192" t="s">
        <v>17712</v>
      </c>
      <c r="E8563" s="193" t="s">
        <v>17713</v>
      </c>
      <c r="F8563" s="40"/>
      <c r="G8563" s="40"/>
      <c r="H8563" s="40"/>
      <c r="I8563" s="40"/>
      <c r="J8563" s="40"/>
      <c r="K8563" s="40"/>
      <c r="L8563" s="40"/>
      <c r="M8563" s="40"/>
    </row>
    <row r="8564" spans="1:13" ht="15.75" customHeight="1" x14ac:dyDescent="0.15">
      <c r="A8564" s="45"/>
      <c r="B8564" s="35"/>
      <c r="C8564" s="40"/>
      <c r="D8564" s="192" t="s">
        <v>17714</v>
      </c>
      <c r="E8564" s="193" t="s">
        <v>17715</v>
      </c>
      <c r="F8564" s="40"/>
      <c r="G8564" s="40"/>
      <c r="H8564" s="40"/>
      <c r="I8564" s="40"/>
      <c r="J8564" s="40"/>
      <c r="K8564" s="40"/>
      <c r="L8564" s="40"/>
      <c r="M8564" s="40"/>
    </row>
    <row r="8565" spans="1:13" ht="15.75" customHeight="1" x14ac:dyDescent="0.15">
      <c r="A8565" s="45"/>
      <c r="B8565" s="35"/>
      <c r="C8565" s="40"/>
      <c r="D8565" s="192" t="s">
        <v>17716</v>
      </c>
      <c r="E8565" s="193" t="s">
        <v>17717</v>
      </c>
      <c r="F8565" s="40"/>
      <c r="G8565" s="40"/>
      <c r="H8565" s="40"/>
      <c r="I8565" s="40"/>
      <c r="J8565" s="40"/>
      <c r="K8565" s="40"/>
      <c r="L8565" s="40"/>
      <c r="M8565" s="40"/>
    </row>
    <row r="8566" spans="1:13" ht="15.75" customHeight="1" x14ac:dyDescent="0.15">
      <c r="A8566" s="45"/>
      <c r="B8566" s="35"/>
      <c r="C8566" s="40"/>
      <c r="D8566" s="192" t="s">
        <v>17718</v>
      </c>
      <c r="E8566" s="193" t="s">
        <v>17719</v>
      </c>
      <c r="F8566" s="40"/>
      <c r="G8566" s="40"/>
      <c r="H8566" s="40"/>
      <c r="I8566" s="40"/>
      <c r="J8566" s="40"/>
      <c r="K8566" s="40"/>
      <c r="L8566" s="40"/>
      <c r="M8566" s="40"/>
    </row>
    <row r="8567" spans="1:13" ht="15.75" customHeight="1" x14ac:dyDescent="0.15">
      <c r="A8567" s="45"/>
      <c r="B8567" s="35"/>
      <c r="C8567" s="40"/>
      <c r="D8567" s="192" t="s">
        <v>17720</v>
      </c>
      <c r="E8567" s="193" t="s">
        <v>17721</v>
      </c>
      <c r="F8567" s="40"/>
      <c r="G8567" s="40"/>
      <c r="H8567" s="40"/>
      <c r="I8567" s="40"/>
      <c r="J8567" s="40"/>
      <c r="K8567" s="40"/>
      <c r="L8567" s="40"/>
      <c r="M8567" s="40"/>
    </row>
    <row r="8568" spans="1:13" ht="15.75" customHeight="1" x14ac:dyDescent="0.15">
      <c r="A8568" s="45"/>
      <c r="B8568" s="35"/>
      <c r="C8568" s="40"/>
      <c r="D8568" s="192" t="s">
        <v>17722</v>
      </c>
      <c r="E8568" s="193" t="s">
        <v>17723</v>
      </c>
      <c r="F8568" s="40"/>
      <c r="G8568" s="40"/>
      <c r="H8568" s="40"/>
      <c r="I8568" s="40"/>
      <c r="J8568" s="40"/>
      <c r="K8568" s="40"/>
      <c r="L8568" s="40"/>
      <c r="M8568" s="40"/>
    </row>
    <row r="8569" spans="1:13" ht="15.75" customHeight="1" x14ac:dyDescent="0.15">
      <c r="A8569" s="45"/>
      <c r="B8569" s="35"/>
      <c r="C8569" s="40"/>
      <c r="D8569" s="192" t="s">
        <v>17724</v>
      </c>
      <c r="E8569" s="193" t="s">
        <v>17725</v>
      </c>
      <c r="F8569" s="40"/>
      <c r="G8569" s="40"/>
      <c r="H8569" s="40"/>
      <c r="I8569" s="40"/>
      <c r="J8569" s="40"/>
      <c r="K8569" s="40"/>
      <c r="L8569" s="40"/>
      <c r="M8569" s="40"/>
    </row>
    <row r="8570" spans="1:13" ht="15.75" customHeight="1" x14ac:dyDescent="0.15">
      <c r="A8570" s="45"/>
      <c r="B8570" s="35"/>
      <c r="C8570" s="40"/>
      <c r="D8570" s="192" t="s">
        <v>17726</v>
      </c>
      <c r="E8570" s="193" t="s">
        <v>17727</v>
      </c>
      <c r="F8570" s="40"/>
      <c r="G8570" s="40"/>
      <c r="H8570" s="40"/>
      <c r="I8570" s="40"/>
      <c r="J8570" s="40"/>
      <c r="K8570" s="40"/>
      <c r="L8570" s="40"/>
      <c r="M8570" s="40"/>
    </row>
    <row r="8571" spans="1:13" ht="15.75" customHeight="1" x14ac:dyDescent="0.15">
      <c r="A8571" s="45"/>
      <c r="B8571" s="35"/>
      <c r="C8571" s="40"/>
      <c r="D8571" s="192" t="s">
        <v>17728</v>
      </c>
      <c r="E8571" s="193" t="s">
        <v>17729</v>
      </c>
      <c r="F8571" s="40"/>
      <c r="G8571" s="40"/>
      <c r="H8571" s="40"/>
      <c r="I8571" s="40"/>
      <c r="J8571" s="40"/>
      <c r="K8571" s="40"/>
      <c r="L8571" s="40"/>
      <c r="M8571" s="40"/>
    </row>
    <row r="8572" spans="1:13" ht="15.75" customHeight="1" x14ac:dyDescent="0.15">
      <c r="A8572" s="45"/>
      <c r="B8572" s="35"/>
      <c r="C8572" s="40"/>
      <c r="D8572" s="192" t="s">
        <v>17730</v>
      </c>
      <c r="E8572" s="193" t="s">
        <v>17731</v>
      </c>
      <c r="F8572" s="40"/>
      <c r="G8572" s="40"/>
      <c r="H8572" s="40"/>
      <c r="I8572" s="40"/>
      <c r="J8572" s="40"/>
      <c r="K8572" s="40"/>
      <c r="L8572" s="40"/>
      <c r="M8572" s="40"/>
    </row>
    <row r="8573" spans="1:13" ht="15.75" customHeight="1" x14ac:dyDescent="0.15">
      <c r="A8573" s="45"/>
      <c r="B8573" s="35"/>
      <c r="C8573" s="40"/>
      <c r="D8573" s="192" t="s">
        <v>17732</v>
      </c>
      <c r="E8573" s="193" t="s">
        <v>17733</v>
      </c>
      <c r="F8573" s="40"/>
      <c r="G8573" s="40"/>
      <c r="H8573" s="40"/>
      <c r="I8573" s="40"/>
      <c r="J8573" s="40"/>
      <c r="K8573" s="40"/>
      <c r="L8573" s="40"/>
      <c r="M8573" s="40"/>
    </row>
    <row r="8574" spans="1:13" ht="15.75" customHeight="1" x14ac:dyDescent="0.15">
      <c r="A8574" s="45"/>
      <c r="B8574" s="35"/>
      <c r="C8574" s="40"/>
      <c r="D8574" s="192" t="s">
        <v>17734</v>
      </c>
      <c r="E8574" s="193" t="s">
        <v>17735</v>
      </c>
      <c r="F8574" s="40"/>
      <c r="G8574" s="40"/>
      <c r="H8574" s="40"/>
      <c r="I8574" s="40"/>
      <c r="J8574" s="40"/>
      <c r="K8574" s="40"/>
      <c r="L8574" s="40"/>
      <c r="M8574" s="40"/>
    </row>
    <row r="8575" spans="1:13" ht="15.75" customHeight="1" x14ac:dyDescent="0.15">
      <c r="A8575" s="45"/>
      <c r="B8575" s="35"/>
      <c r="C8575" s="40"/>
      <c r="D8575" s="192" t="s">
        <v>17736</v>
      </c>
      <c r="E8575" s="193" t="s">
        <v>17737</v>
      </c>
      <c r="F8575" s="40"/>
      <c r="G8575" s="40"/>
      <c r="H8575" s="40"/>
      <c r="I8575" s="40"/>
      <c r="J8575" s="40"/>
      <c r="K8575" s="40"/>
      <c r="L8575" s="40"/>
      <c r="M8575" s="40"/>
    </row>
    <row r="8576" spans="1:13" ht="15.75" customHeight="1" x14ac:dyDescent="0.15">
      <c r="A8576" s="45"/>
      <c r="B8576" s="35"/>
      <c r="C8576" s="40"/>
      <c r="D8576" s="192" t="s">
        <v>17738</v>
      </c>
      <c r="E8576" s="193" t="s">
        <v>17739</v>
      </c>
      <c r="F8576" s="40"/>
      <c r="G8576" s="40"/>
      <c r="H8576" s="40"/>
      <c r="I8576" s="40"/>
      <c r="J8576" s="40"/>
      <c r="K8576" s="40"/>
      <c r="L8576" s="40"/>
      <c r="M8576" s="40"/>
    </row>
    <row r="8577" spans="1:13" ht="15.75" customHeight="1" x14ac:dyDescent="0.15">
      <c r="A8577" s="45"/>
      <c r="B8577" s="35"/>
      <c r="C8577" s="40"/>
      <c r="D8577" s="192" t="s">
        <v>17740</v>
      </c>
      <c r="E8577" s="193" t="s">
        <v>17741</v>
      </c>
      <c r="F8577" s="40"/>
      <c r="G8577" s="40"/>
      <c r="H8577" s="40"/>
      <c r="I8577" s="40"/>
      <c r="J8577" s="40"/>
      <c r="K8577" s="40"/>
      <c r="L8577" s="40"/>
      <c r="M8577" s="40"/>
    </row>
    <row r="8578" spans="1:13" ht="15.75" customHeight="1" x14ac:dyDescent="0.15">
      <c r="A8578" s="45"/>
      <c r="B8578" s="35"/>
      <c r="C8578" s="40"/>
      <c r="D8578" s="192" t="s">
        <v>17742</v>
      </c>
      <c r="E8578" s="193" t="s">
        <v>17743</v>
      </c>
      <c r="F8578" s="40"/>
      <c r="G8578" s="40"/>
      <c r="H8578" s="40"/>
      <c r="I8578" s="40"/>
      <c r="J8578" s="40"/>
      <c r="K8578" s="40"/>
      <c r="L8578" s="40"/>
      <c r="M8578" s="40"/>
    </row>
    <row r="8579" spans="1:13" ht="15.75" customHeight="1" x14ac:dyDescent="0.15">
      <c r="A8579" s="45"/>
      <c r="B8579" s="35"/>
      <c r="C8579" s="40"/>
      <c r="D8579" s="192" t="s">
        <v>17744</v>
      </c>
      <c r="E8579" s="193" t="s">
        <v>17745</v>
      </c>
      <c r="F8579" s="40"/>
      <c r="G8579" s="40"/>
      <c r="H8579" s="40"/>
      <c r="I8579" s="40"/>
      <c r="J8579" s="40"/>
      <c r="K8579" s="40"/>
      <c r="L8579" s="40"/>
      <c r="M8579" s="40"/>
    </row>
    <row r="8580" spans="1:13" ht="15.75" customHeight="1" x14ac:dyDescent="0.15">
      <c r="A8580" s="45"/>
      <c r="B8580" s="35"/>
      <c r="C8580" s="40"/>
      <c r="D8580" s="192" t="s">
        <v>17746</v>
      </c>
      <c r="E8580" s="193" t="s">
        <v>17747</v>
      </c>
      <c r="F8580" s="40"/>
      <c r="G8580" s="40"/>
      <c r="H8580" s="40"/>
      <c r="I8580" s="40"/>
      <c r="J8580" s="40"/>
      <c r="K8580" s="40"/>
      <c r="L8580" s="40"/>
      <c r="M8580" s="40"/>
    </row>
    <row r="8581" spans="1:13" ht="15.75" customHeight="1" x14ac:dyDescent="0.15">
      <c r="A8581" s="45"/>
      <c r="B8581" s="35"/>
      <c r="C8581" s="40"/>
      <c r="D8581" s="192" t="s">
        <v>17748</v>
      </c>
      <c r="E8581" s="193" t="s">
        <v>17749</v>
      </c>
      <c r="F8581" s="40"/>
      <c r="G8581" s="40"/>
      <c r="H8581" s="40"/>
      <c r="I8581" s="40"/>
      <c r="J8581" s="40"/>
      <c r="K8581" s="40"/>
      <c r="L8581" s="40"/>
      <c r="M8581" s="40"/>
    </row>
    <row r="8582" spans="1:13" ht="15.75" customHeight="1" x14ac:dyDescent="0.15">
      <c r="A8582" s="45"/>
      <c r="B8582" s="35"/>
      <c r="C8582" s="40"/>
      <c r="D8582" s="192" t="s">
        <v>17750</v>
      </c>
      <c r="E8582" s="193" t="s">
        <v>17751</v>
      </c>
      <c r="F8582" s="40"/>
      <c r="G8582" s="40"/>
      <c r="H8582" s="40"/>
      <c r="I8582" s="40"/>
      <c r="J8582" s="40"/>
      <c r="K8582" s="40"/>
      <c r="L8582" s="40"/>
      <c r="M8582" s="40"/>
    </row>
    <row r="8583" spans="1:13" ht="15.75" customHeight="1" x14ac:dyDescent="0.15">
      <c r="A8583" s="45"/>
      <c r="B8583" s="35"/>
      <c r="C8583" s="40"/>
      <c r="D8583" s="192" t="s">
        <v>17752</v>
      </c>
      <c r="E8583" s="193" t="s">
        <v>17753</v>
      </c>
      <c r="F8583" s="40"/>
      <c r="G8583" s="40"/>
      <c r="H8583" s="40"/>
      <c r="I8583" s="40"/>
      <c r="J8583" s="40"/>
      <c r="K8583" s="40"/>
      <c r="L8583" s="40"/>
      <c r="M8583" s="40"/>
    </row>
    <row r="8584" spans="1:13" ht="15.75" customHeight="1" x14ac:dyDescent="0.15">
      <c r="A8584" s="45"/>
      <c r="B8584" s="35"/>
      <c r="C8584" s="40"/>
      <c r="D8584" s="192" t="s">
        <v>17754</v>
      </c>
      <c r="E8584" s="193" t="s">
        <v>17755</v>
      </c>
      <c r="F8584" s="40"/>
      <c r="G8584" s="40"/>
      <c r="H8584" s="40"/>
      <c r="I8584" s="40"/>
      <c r="J8584" s="40"/>
      <c r="K8584" s="40"/>
      <c r="L8584" s="40"/>
      <c r="M8584" s="40"/>
    </row>
    <row r="8585" spans="1:13" ht="15.75" customHeight="1" x14ac:dyDescent="0.15">
      <c r="A8585" s="45"/>
      <c r="B8585" s="35"/>
      <c r="C8585" s="40"/>
      <c r="D8585" s="192" t="s">
        <v>17756</v>
      </c>
      <c r="E8585" s="193" t="s">
        <v>17757</v>
      </c>
      <c r="F8585" s="40"/>
      <c r="G8585" s="40"/>
      <c r="H8585" s="40"/>
      <c r="I8585" s="40"/>
      <c r="J8585" s="40"/>
      <c r="K8585" s="40"/>
      <c r="L8585" s="40"/>
      <c r="M8585" s="40"/>
    </row>
    <row r="8586" spans="1:13" ht="15.75" customHeight="1" x14ac:dyDescent="0.15">
      <c r="A8586" s="45"/>
      <c r="B8586" s="35"/>
      <c r="C8586" s="40"/>
      <c r="D8586" s="192" t="s">
        <v>17758</v>
      </c>
      <c r="E8586" s="193" t="s">
        <v>17759</v>
      </c>
      <c r="F8586" s="40"/>
      <c r="G8586" s="40"/>
      <c r="H8586" s="40"/>
      <c r="I8586" s="40"/>
      <c r="J8586" s="40"/>
      <c r="K8586" s="40"/>
      <c r="L8586" s="40"/>
      <c r="M8586" s="40"/>
    </row>
    <row r="8587" spans="1:13" ht="15.75" customHeight="1" x14ac:dyDescent="0.15">
      <c r="A8587" s="45"/>
      <c r="B8587" s="35"/>
      <c r="C8587" s="40"/>
      <c r="D8587" s="192" t="s">
        <v>17760</v>
      </c>
      <c r="E8587" s="193" t="s">
        <v>17761</v>
      </c>
      <c r="F8587" s="40"/>
      <c r="G8587" s="40"/>
      <c r="H8587" s="40"/>
      <c r="I8587" s="40"/>
      <c r="J8587" s="40"/>
      <c r="K8587" s="40"/>
      <c r="L8587" s="40"/>
      <c r="M8587" s="40"/>
    </row>
    <row r="8588" spans="1:13" ht="15.75" customHeight="1" x14ac:dyDescent="0.15">
      <c r="A8588" s="45"/>
      <c r="B8588" s="35"/>
      <c r="C8588" s="40"/>
      <c r="D8588" s="192" t="s">
        <v>17762</v>
      </c>
      <c r="E8588" s="193" t="s">
        <v>17763</v>
      </c>
      <c r="F8588" s="40"/>
      <c r="G8588" s="40"/>
      <c r="H8588" s="40"/>
      <c r="I8588" s="40"/>
      <c r="J8588" s="40"/>
      <c r="K8588" s="40"/>
      <c r="L8588" s="40"/>
      <c r="M8588" s="40"/>
    </row>
    <row r="8589" spans="1:13" ht="15.75" customHeight="1" x14ac:dyDescent="0.15">
      <c r="A8589" s="45"/>
      <c r="B8589" s="35"/>
      <c r="C8589" s="40"/>
      <c r="D8589" s="192" t="s">
        <v>17764</v>
      </c>
      <c r="E8589" s="193" t="s">
        <v>17765</v>
      </c>
      <c r="F8589" s="40"/>
      <c r="G8589" s="40"/>
      <c r="H8589" s="40"/>
      <c r="I8589" s="40"/>
      <c r="J8589" s="40"/>
      <c r="K8589" s="40"/>
      <c r="L8589" s="40"/>
      <c r="M8589" s="40"/>
    </row>
    <row r="8590" spans="1:13" ht="15.75" customHeight="1" x14ac:dyDescent="0.15">
      <c r="A8590" s="45"/>
      <c r="B8590" s="35"/>
      <c r="C8590" s="40"/>
      <c r="D8590" s="192" t="s">
        <v>17766</v>
      </c>
      <c r="E8590" s="193" t="s">
        <v>17767</v>
      </c>
      <c r="F8590" s="40"/>
      <c r="G8590" s="40"/>
      <c r="H8590" s="40"/>
      <c r="I8590" s="40"/>
      <c r="J8590" s="40"/>
      <c r="K8590" s="40"/>
      <c r="L8590" s="40"/>
      <c r="M8590" s="40"/>
    </row>
    <row r="8591" spans="1:13" ht="15.75" customHeight="1" x14ac:dyDescent="0.15">
      <c r="A8591" s="45"/>
      <c r="B8591" s="35"/>
      <c r="C8591" s="40"/>
      <c r="D8591" s="192" t="s">
        <v>17768</v>
      </c>
      <c r="E8591" s="193" t="s">
        <v>17769</v>
      </c>
      <c r="F8591" s="40"/>
      <c r="G8591" s="40"/>
      <c r="H8591" s="40"/>
      <c r="I8591" s="40"/>
      <c r="J8591" s="40"/>
      <c r="K8591" s="40"/>
      <c r="L8591" s="40"/>
      <c r="M8591" s="40"/>
    </row>
    <row r="8592" spans="1:13" ht="15.75" customHeight="1" x14ac:dyDescent="0.15">
      <c r="A8592" s="45"/>
      <c r="B8592" s="35"/>
      <c r="C8592" s="40"/>
      <c r="D8592" s="192" t="s">
        <v>17770</v>
      </c>
      <c r="E8592" s="193" t="s">
        <v>17771</v>
      </c>
      <c r="F8592" s="40"/>
      <c r="G8592" s="40"/>
      <c r="H8592" s="40"/>
      <c r="I8592" s="40"/>
      <c r="J8592" s="40"/>
      <c r="K8592" s="40"/>
      <c r="L8592" s="40"/>
      <c r="M8592" s="40"/>
    </row>
    <row r="8593" spans="1:13" ht="15.75" customHeight="1" x14ac:dyDescent="0.15">
      <c r="A8593" s="45"/>
      <c r="B8593" s="35"/>
      <c r="C8593" s="40"/>
      <c r="D8593" s="192" t="s">
        <v>17772</v>
      </c>
      <c r="E8593" s="193" t="s">
        <v>17773</v>
      </c>
      <c r="F8593" s="40"/>
      <c r="G8593" s="40"/>
      <c r="H8593" s="40"/>
      <c r="I8593" s="40"/>
      <c r="J8593" s="40"/>
      <c r="K8593" s="40"/>
      <c r="L8593" s="40"/>
      <c r="M8593" s="40"/>
    </row>
    <row r="8594" spans="1:13" ht="15.75" customHeight="1" x14ac:dyDescent="0.15">
      <c r="A8594" s="45"/>
      <c r="B8594" s="35"/>
      <c r="C8594" s="40"/>
      <c r="D8594" s="192" t="s">
        <v>17774</v>
      </c>
      <c r="E8594" s="193" t="s">
        <v>17775</v>
      </c>
      <c r="F8594" s="40"/>
      <c r="G8594" s="40"/>
      <c r="H8594" s="40"/>
      <c r="I8594" s="40"/>
      <c r="J8594" s="40"/>
      <c r="K8594" s="40"/>
      <c r="L8594" s="40"/>
      <c r="M8594" s="40"/>
    </row>
    <row r="8595" spans="1:13" ht="15.75" customHeight="1" x14ac:dyDescent="0.15">
      <c r="A8595" s="45"/>
      <c r="B8595" s="35"/>
      <c r="C8595" s="40"/>
      <c r="D8595" s="192" t="s">
        <v>17776</v>
      </c>
      <c r="E8595" s="193" t="s">
        <v>17777</v>
      </c>
      <c r="F8595" s="40"/>
      <c r="G8595" s="40"/>
      <c r="H8595" s="40"/>
      <c r="I8595" s="40"/>
      <c r="J8595" s="40"/>
      <c r="K8595" s="40"/>
      <c r="L8595" s="40"/>
      <c r="M8595" s="40"/>
    </row>
    <row r="8596" spans="1:13" ht="15.75" customHeight="1" x14ac:dyDescent="0.15">
      <c r="A8596" s="45"/>
      <c r="B8596" s="35"/>
      <c r="C8596" s="40"/>
      <c r="D8596" s="192" t="s">
        <v>17778</v>
      </c>
      <c r="E8596" s="193" t="s">
        <v>17779</v>
      </c>
      <c r="F8596" s="40"/>
      <c r="G8596" s="40"/>
      <c r="H8596" s="40"/>
      <c r="I8596" s="40"/>
      <c r="J8596" s="40"/>
      <c r="K8596" s="40"/>
      <c r="L8596" s="40"/>
      <c r="M8596" s="40"/>
    </row>
    <row r="8597" spans="1:13" ht="15.75" customHeight="1" x14ac:dyDescent="0.15">
      <c r="A8597" s="45"/>
      <c r="B8597" s="35"/>
      <c r="C8597" s="40"/>
      <c r="D8597" s="192" t="s">
        <v>17780</v>
      </c>
      <c r="E8597" s="193" t="s">
        <v>17781</v>
      </c>
      <c r="F8597" s="40"/>
      <c r="G8597" s="40"/>
      <c r="H8597" s="40"/>
      <c r="I8597" s="40"/>
      <c r="J8597" s="40"/>
      <c r="K8597" s="40"/>
      <c r="L8597" s="40"/>
      <c r="M8597" s="40"/>
    </row>
    <row r="8598" spans="1:13" ht="15.75" customHeight="1" x14ac:dyDescent="0.15">
      <c r="A8598" s="45"/>
      <c r="B8598" s="35"/>
      <c r="C8598" s="40"/>
      <c r="D8598" s="192" t="s">
        <v>17782</v>
      </c>
      <c r="E8598" s="193" t="s">
        <v>17783</v>
      </c>
      <c r="F8598" s="40"/>
      <c r="G8598" s="40"/>
      <c r="H8598" s="40"/>
      <c r="I8598" s="40"/>
      <c r="J8598" s="40"/>
      <c r="K8598" s="40"/>
      <c r="L8598" s="40"/>
      <c r="M8598" s="40"/>
    </row>
    <row r="8599" spans="1:13" ht="15.75" customHeight="1" x14ac:dyDescent="0.15">
      <c r="A8599" s="45"/>
      <c r="B8599" s="35"/>
      <c r="C8599" s="40"/>
      <c r="D8599" s="192" t="s">
        <v>17784</v>
      </c>
      <c r="E8599" s="193" t="s">
        <v>17785</v>
      </c>
      <c r="F8599" s="40"/>
      <c r="G8599" s="40"/>
      <c r="H8599" s="40"/>
      <c r="I8599" s="40"/>
      <c r="J8599" s="40"/>
      <c r="K8599" s="40"/>
      <c r="L8599" s="40"/>
      <c r="M8599" s="40"/>
    </row>
    <row r="8600" spans="1:13" ht="15.75" customHeight="1" x14ac:dyDescent="0.15">
      <c r="A8600" s="45"/>
      <c r="B8600" s="35"/>
      <c r="C8600" s="40"/>
      <c r="D8600" s="192" t="s">
        <v>17786</v>
      </c>
      <c r="E8600" s="193" t="s">
        <v>17787</v>
      </c>
      <c r="F8600" s="40"/>
      <c r="G8600" s="40"/>
      <c r="H8600" s="40"/>
      <c r="I8600" s="40"/>
      <c r="J8600" s="40"/>
      <c r="K8600" s="40"/>
      <c r="L8600" s="40"/>
      <c r="M8600" s="40"/>
    </row>
    <row r="8601" spans="1:13" ht="15.75" customHeight="1" x14ac:dyDescent="0.15">
      <c r="A8601" s="45"/>
      <c r="B8601" s="35"/>
      <c r="C8601" s="40"/>
      <c r="D8601" s="192" t="s">
        <v>17788</v>
      </c>
      <c r="E8601" s="193" t="s">
        <v>17789</v>
      </c>
      <c r="F8601" s="40"/>
      <c r="G8601" s="40"/>
      <c r="H8601" s="40"/>
      <c r="I8601" s="40"/>
      <c r="J8601" s="40"/>
      <c r="K8601" s="40"/>
      <c r="L8601" s="40"/>
      <c r="M8601" s="40"/>
    </row>
    <row r="8602" spans="1:13" ht="15.75" customHeight="1" x14ac:dyDescent="0.15">
      <c r="A8602" s="45"/>
      <c r="B8602" s="35"/>
      <c r="C8602" s="40"/>
      <c r="D8602" s="192" t="s">
        <v>17790</v>
      </c>
      <c r="E8602" s="193" t="s">
        <v>17791</v>
      </c>
      <c r="F8602" s="40"/>
      <c r="G8602" s="40"/>
      <c r="H8602" s="40"/>
      <c r="I8602" s="40"/>
      <c r="J8602" s="40"/>
      <c r="K8602" s="40"/>
      <c r="L8602" s="40"/>
      <c r="M8602" s="40"/>
    </row>
    <row r="8603" spans="1:13" ht="15.75" customHeight="1" x14ac:dyDescent="0.15">
      <c r="A8603" s="45"/>
      <c r="B8603" s="35"/>
      <c r="C8603" s="40"/>
      <c r="D8603" s="192" t="s">
        <v>17792</v>
      </c>
      <c r="E8603" s="193" t="s">
        <v>17793</v>
      </c>
      <c r="F8603" s="40"/>
      <c r="G8603" s="40"/>
      <c r="H8603" s="40"/>
      <c r="I8603" s="40"/>
      <c r="J8603" s="40"/>
      <c r="K8603" s="40"/>
      <c r="L8603" s="40"/>
      <c r="M8603" s="40"/>
    </row>
    <row r="8604" spans="1:13" ht="15.75" customHeight="1" x14ac:dyDescent="0.15">
      <c r="A8604" s="45"/>
      <c r="B8604" s="35"/>
      <c r="C8604" s="40"/>
      <c r="D8604" s="192" t="s">
        <v>17794</v>
      </c>
      <c r="E8604" s="193" t="s">
        <v>17795</v>
      </c>
      <c r="F8604" s="40"/>
      <c r="G8604" s="40"/>
      <c r="H8604" s="40"/>
      <c r="I8604" s="40"/>
      <c r="J8604" s="40"/>
      <c r="K8604" s="40"/>
      <c r="L8604" s="40"/>
      <c r="M8604" s="40"/>
    </row>
    <row r="8605" spans="1:13" ht="15.75" customHeight="1" x14ac:dyDescent="0.15">
      <c r="A8605" s="45"/>
      <c r="B8605" s="35"/>
      <c r="C8605" s="40"/>
      <c r="D8605" s="192" t="s">
        <v>17796</v>
      </c>
      <c r="E8605" s="193" t="s">
        <v>17797</v>
      </c>
      <c r="F8605" s="40"/>
      <c r="G8605" s="40"/>
      <c r="H8605" s="40"/>
      <c r="I8605" s="40"/>
      <c r="J8605" s="40"/>
      <c r="K8605" s="40"/>
      <c r="L8605" s="40"/>
      <c r="M8605" s="40"/>
    </row>
    <row r="8606" spans="1:13" ht="15.75" customHeight="1" x14ac:dyDescent="0.15">
      <c r="A8606" s="45"/>
      <c r="B8606" s="35"/>
      <c r="C8606" s="40"/>
      <c r="D8606" s="192" t="s">
        <v>17798</v>
      </c>
      <c r="E8606" s="193" t="s">
        <v>107</v>
      </c>
      <c r="F8606" s="40"/>
      <c r="G8606" s="40"/>
      <c r="H8606" s="40"/>
      <c r="I8606" s="40"/>
      <c r="J8606" s="40"/>
      <c r="K8606" s="40"/>
      <c r="L8606" s="40"/>
      <c r="M8606" s="40"/>
    </row>
    <row r="8607" spans="1:13" ht="15.75" customHeight="1" x14ac:dyDescent="0.15">
      <c r="A8607" s="45"/>
      <c r="B8607" s="35"/>
      <c r="C8607" s="40"/>
      <c r="D8607" s="192" t="s">
        <v>17799</v>
      </c>
      <c r="E8607" s="193" t="s">
        <v>17800</v>
      </c>
      <c r="F8607" s="40"/>
      <c r="G8607" s="40"/>
      <c r="H8607" s="40"/>
      <c r="I8607" s="40"/>
      <c r="J8607" s="40"/>
      <c r="K8607" s="40"/>
      <c r="L8607" s="40"/>
      <c r="M8607" s="40"/>
    </row>
    <row r="8608" spans="1:13" ht="15.75" customHeight="1" x14ac:dyDescent="0.15">
      <c r="A8608" s="45"/>
      <c r="B8608" s="35"/>
      <c r="C8608" s="40"/>
      <c r="D8608" s="192" t="s">
        <v>17801</v>
      </c>
      <c r="E8608" s="193" t="s">
        <v>17802</v>
      </c>
      <c r="F8608" s="40"/>
      <c r="G8608" s="40"/>
      <c r="H8608" s="40"/>
      <c r="I8608" s="40"/>
      <c r="J8608" s="40"/>
      <c r="K8608" s="40"/>
      <c r="L8608" s="40"/>
      <c r="M8608" s="40"/>
    </row>
    <row r="8609" spans="1:13" ht="15.75" customHeight="1" x14ac:dyDescent="0.15">
      <c r="A8609" s="45"/>
      <c r="B8609" s="35"/>
      <c r="C8609" s="40"/>
      <c r="D8609" s="192" t="s">
        <v>17803</v>
      </c>
      <c r="E8609" s="193" t="s">
        <v>17804</v>
      </c>
      <c r="F8609" s="40"/>
      <c r="G8609" s="40"/>
      <c r="H8609" s="40"/>
      <c r="I8609" s="40"/>
      <c r="J8609" s="40"/>
      <c r="K8609" s="40"/>
      <c r="L8609" s="40"/>
      <c r="M8609" s="40"/>
    </row>
    <row r="8610" spans="1:13" ht="15.75" customHeight="1" x14ac:dyDescent="0.15">
      <c r="A8610" s="45"/>
      <c r="B8610" s="35"/>
      <c r="C8610" s="40"/>
      <c r="D8610" s="192" t="s">
        <v>17805</v>
      </c>
      <c r="E8610" s="193" t="s">
        <v>17806</v>
      </c>
      <c r="F8610" s="40"/>
      <c r="G8610" s="40"/>
      <c r="H8610" s="40"/>
      <c r="I8610" s="40"/>
      <c r="J8610" s="40"/>
      <c r="K8610" s="40"/>
      <c r="L8610" s="40"/>
      <c r="M8610" s="40"/>
    </row>
    <row r="8611" spans="1:13" ht="15.75" customHeight="1" x14ac:dyDescent="0.15">
      <c r="A8611" s="45"/>
      <c r="B8611" s="35"/>
      <c r="C8611" s="40"/>
      <c r="D8611" s="192" t="s">
        <v>17807</v>
      </c>
      <c r="E8611" s="193" t="s">
        <v>17808</v>
      </c>
      <c r="F8611" s="40"/>
      <c r="G8611" s="40"/>
      <c r="H8611" s="40"/>
      <c r="I8611" s="40"/>
      <c r="J8611" s="40"/>
      <c r="K8611" s="40"/>
      <c r="L8611" s="40"/>
      <c r="M8611" s="40"/>
    </row>
    <row r="8612" spans="1:13" ht="15.75" customHeight="1" x14ac:dyDescent="0.15">
      <c r="A8612" s="45"/>
      <c r="B8612" s="35"/>
      <c r="C8612" s="40"/>
      <c r="D8612" s="192" t="s">
        <v>17809</v>
      </c>
      <c r="E8612" s="193" t="s">
        <v>17810</v>
      </c>
      <c r="F8612" s="40"/>
      <c r="G8612" s="40"/>
      <c r="H8612" s="40"/>
      <c r="I8612" s="40"/>
      <c r="J8612" s="40"/>
      <c r="K8612" s="40"/>
      <c r="L8612" s="40"/>
      <c r="M8612" s="40"/>
    </row>
    <row r="8613" spans="1:13" ht="15.75" customHeight="1" x14ac:dyDescent="0.15">
      <c r="A8613" s="45"/>
      <c r="B8613" s="35"/>
      <c r="C8613" s="40"/>
      <c r="D8613" s="192" t="s">
        <v>17811</v>
      </c>
      <c r="E8613" s="193" t="s">
        <v>17812</v>
      </c>
      <c r="F8613" s="40"/>
      <c r="G8613" s="40"/>
      <c r="H8613" s="40"/>
      <c r="I8613" s="40"/>
      <c r="J8613" s="40"/>
      <c r="K8613" s="40"/>
      <c r="L8613" s="40"/>
      <c r="M8613" s="40"/>
    </row>
    <row r="8614" spans="1:13" ht="15.75" customHeight="1" x14ac:dyDescent="0.15">
      <c r="A8614" s="45"/>
      <c r="B8614" s="35"/>
      <c r="C8614" s="40"/>
      <c r="D8614" s="192" t="s">
        <v>17813</v>
      </c>
      <c r="E8614" s="193" t="s">
        <v>17814</v>
      </c>
      <c r="F8614" s="40"/>
      <c r="G8614" s="40"/>
      <c r="H8614" s="40"/>
      <c r="I8614" s="40"/>
      <c r="J8614" s="40"/>
      <c r="K8614" s="40"/>
      <c r="L8614" s="40"/>
      <c r="M8614" s="40"/>
    </row>
    <row r="8615" spans="1:13" ht="15.75" customHeight="1" x14ac:dyDescent="0.15">
      <c r="A8615" s="45"/>
      <c r="B8615" s="35"/>
      <c r="C8615" s="40"/>
      <c r="D8615" s="192" t="s">
        <v>17815</v>
      </c>
      <c r="E8615" s="193" t="s">
        <v>17816</v>
      </c>
      <c r="F8615" s="40"/>
      <c r="G8615" s="40"/>
      <c r="H8615" s="40"/>
      <c r="I8615" s="40"/>
      <c r="J8615" s="40"/>
      <c r="K8615" s="40"/>
      <c r="L8615" s="40"/>
      <c r="M8615" s="40"/>
    </row>
    <row r="8616" spans="1:13" ht="15.75" customHeight="1" x14ac:dyDescent="0.15">
      <c r="A8616" s="45"/>
      <c r="B8616" s="35"/>
      <c r="C8616" s="40"/>
      <c r="D8616" s="192" t="s">
        <v>17817</v>
      </c>
      <c r="E8616" s="193" t="s">
        <v>17818</v>
      </c>
      <c r="F8616" s="40"/>
      <c r="G8616" s="40"/>
      <c r="H8616" s="40"/>
      <c r="I8616" s="40"/>
      <c r="J8616" s="40"/>
      <c r="K8616" s="40"/>
      <c r="L8616" s="40"/>
      <c r="M8616" s="40"/>
    </row>
    <row r="8617" spans="1:13" ht="15.75" customHeight="1" x14ac:dyDescent="0.15">
      <c r="A8617" s="45"/>
      <c r="B8617" s="35"/>
      <c r="C8617" s="40"/>
      <c r="D8617" s="192" t="s">
        <v>17819</v>
      </c>
      <c r="E8617" s="193" t="s">
        <v>17820</v>
      </c>
      <c r="F8617" s="40"/>
      <c r="G8617" s="40"/>
      <c r="H8617" s="40"/>
      <c r="I8617" s="40"/>
      <c r="J8617" s="40"/>
      <c r="K8617" s="40"/>
      <c r="L8617" s="40"/>
      <c r="M8617" s="40"/>
    </row>
    <row r="8618" spans="1:13" ht="15.75" customHeight="1" x14ac:dyDescent="0.15">
      <c r="A8618" s="45"/>
      <c r="B8618" s="35"/>
      <c r="C8618" s="40"/>
      <c r="D8618" s="192" t="s">
        <v>17821</v>
      </c>
      <c r="E8618" s="193" t="s">
        <v>17822</v>
      </c>
      <c r="F8618" s="40"/>
      <c r="G8618" s="40"/>
      <c r="H8618" s="40"/>
      <c r="I8618" s="40"/>
      <c r="J8618" s="40"/>
      <c r="K8618" s="40"/>
      <c r="L8618" s="40"/>
      <c r="M8618" s="40"/>
    </row>
    <row r="8619" spans="1:13" ht="15.75" customHeight="1" x14ac:dyDescent="0.15">
      <c r="A8619" s="45"/>
      <c r="B8619" s="35"/>
      <c r="C8619" s="40"/>
      <c r="D8619" s="192" t="s">
        <v>17823</v>
      </c>
      <c r="E8619" s="193" t="s">
        <v>17824</v>
      </c>
      <c r="F8619" s="40"/>
      <c r="G8619" s="40"/>
      <c r="H8619" s="40"/>
      <c r="I8619" s="40"/>
      <c r="J8619" s="40"/>
      <c r="K8619" s="40"/>
      <c r="L8619" s="40"/>
      <c r="M8619" s="40"/>
    </row>
    <row r="8620" spans="1:13" ht="15.75" customHeight="1" x14ac:dyDescent="0.15">
      <c r="A8620" s="45"/>
      <c r="B8620" s="35"/>
      <c r="C8620" s="40"/>
      <c r="D8620" s="192" t="s">
        <v>17825</v>
      </c>
      <c r="E8620" s="193" t="s">
        <v>17826</v>
      </c>
      <c r="F8620" s="40"/>
      <c r="G8620" s="40"/>
      <c r="H8620" s="40"/>
      <c r="I8620" s="40"/>
      <c r="J8620" s="40"/>
      <c r="K8620" s="40"/>
      <c r="L8620" s="40"/>
      <c r="M8620" s="40"/>
    </row>
    <row r="8621" spans="1:13" ht="15.75" customHeight="1" x14ac:dyDescent="0.15">
      <c r="A8621" s="45"/>
      <c r="B8621" s="35"/>
      <c r="C8621" s="40"/>
      <c r="D8621" s="192" t="s">
        <v>17827</v>
      </c>
      <c r="E8621" s="193" t="s">
        <v>17828</v>
      </c>
      <c r="F8621" s="40"/>
      <c r="G8621" s="40"/>
      <c r="H8621" s="40"/>
      <c r="I8621" s="40"/>
      <c r="J8621" s="40"/>
      <c r="K8621" s="40"/>
      <c r="L8621" s="40"/>
      <c r="M8621" s="40"/>
    </row>
    <row r="8622" spans="1:13" ht="15.75" customHeight="1" x14ac:dyDescent="0.15">
      <c r="A8622" s="45"/>
      <c r="B8622" s="35"/>
      <c r="C8622" s="40"/>
      <c r="D8622" s="192" t="s">
        <v>17829</v>
      </c>
      <c r="E8622" s="193" t="s">
        <v>17830</v>
      </c>
      <c r="F8622" s="40"/>
      <c r="G8622" s="40"/>
      <c r="H8622" s="40"/>
      <c r="I8622" s="40"/>
      <c r="J8622" s="40"/>
      <c r="K8622" s="40"/>
      <c r="L8622" s="40"/>
      <c r="M8622" s="40"/>
    </row>
    <row r="8623" spans="1:13" ht="15.75" customHeight="1" x14ac:dyDescent="0.15">
      <c r="A8623" s="45"/>
      <c r="B8623" s="35"/>
      <c r="C8623" s="40"/>
      <c r="D8623" s="192" t="s">
        <v>17831</v>
      </c>
      <c r="E8623" s="193" t="s">
        <v>17832</v>
      </c>
      <c r="F8623" s="40"/>
      <c r="G8623" s="40"/>
      <c r="H8623" s="40"/>
      <c r="I8623" s="40"/>
      <c r="J8623" s="40"/>
      <c r="K8623" s="40"/>
      <c r="L8623" s="40"/>
      <c r="M8623" s="40"/>
    </row>
    <row r="8624" spans="1:13" ht="15.75" customHeight="1" x14ac:dyDescent="0.15">
      <c r="A8624" s="45"/>
      <c r="B8624" s="35"/>
      <c r="C8624" s="40"/>
      <c r="D8624" s="192" t="s">
        <v>17833</v>
      </c>
      <c r="E8624" s="193" t="s">
        <v>17834</v>
      </c>
      <c r="F8624" s="40"/>
      <c r="G8624" s="40"/>
      <c r="H8624" s="40"/>
      <c r="I8624" s="40"/>
      <c r="J8624" s="40"/>
      <c r="K8624" s="40"/>
      <c r="L8624" s="40"/>
      <c r="M8624" s="40"/>
    </row>
    <row r="8625" spans="1:13" ht="15.75" customHeight="1" x14ac:dyDescent="0.15">
      <c r="A8625" s="45"/>
      <c r="B8625" s="35"/>
      <c r="C8625" s="40"/>
      <c r="D8625" s="192" t="s">
        <v>17835</v>
      </c>
      <c r="E8625" s="193" t="s">
        <v>17836</v>
      </c>
      <c r="F8625" s="40"/>
      <c r="G8625" s="40"/>
      <c r="H8625" s="40"/>
      <c r="I8625" s="40"/>
      <c r="J8625" s="40"/>
      <c r="K8625" s="40"/>
      <c r="L8625" s="40"/>
      <c r="M8625" s="40"/>
    </row>
    <row r="8626" spans="1:13" ht="15.75" customHeight="1" x14ac:dyDescent="0.15">
      <c r="A8626" s="45"/>
      <c r="B8626" s="35"/>
      <c r="C8626" s="40"/>
      <c r="D8626" s="192" t="s">
        <v>17837</v>
      </c>
      <c r="E8626" s="193" t="s">
        <v>17838</v>
      </c>
      <c r="F8626" s="40"/>
      <c r="G8626" s="40"/>
      <c r="H8626" s="40"/>
      <c r="I8626" s="40"/>
      <c r="J8626" s="40"/>
      <c r="K8626" s="40"/>
      <c r="L8626" s="40"/>
      <c r="M8626" s="40"/>
    </row>
    <row r="8627" spans="1:13" ht="15.75" customHeight="1" x14ac:dyDescent="0.15">
      <c r="A8627" s="45"/>
      <c r="B8627" s="35"/>
      <c r="C8627" s="40"/>
      <c r="D8627" s="192" t="s">
        <v>17839</v>
      </c>
      <c r="E8627" s="193" t="s">
        <v>17840</v>
      </c>
      <c r="F8627" s="40"/>
      <c r="G8627" s="40"/>
      <c r="H8627" s="40"/>
      <c r="I8627" s="40"/>
      <c r="J8627" s="40"/>
      <c r="K8627" s="40"/>
      <c r="L8627" s="40"/>
      <c r="M8627" s="40"/>
    </row>
    <row r="8628" spans="1:13" ht="15.75" customHeight="1" x14ac:dyDescent="0.15">
      <c r="A8628" s="45"/>
      <c r="B8628" s="35"/>
      <c r="C8628" s="40"/>
      <c r="D8628" s="192" t="s">
        <v>17841</v>
      </c>
      <c r="E8628" s="193" t="s">
        <v>17842</v>
      </c>
      <c r="F8628" s="40"/>
      <c r="G8628" s="40"/>
      <c r="H8628" s="40"/>
      <c r="I8628" s="40"/>
      <c r="J8628" s="40"/>
      <c r="K8628" s="40"/>
      <c r="L8628" s="40"/>
      <c r="M8628" s="40"/>
    </row>
    <row r="8629" spans="1:13" ht="15.75" customHeight="1" x14ac:dyDescent="0.15">
      <c r="A8629" s="45"/>
      <c r="B8629" s="35"/>
      <c r="C8629" s="40"/>
      <c r="D8629" s="192" t="s">
        <v>8257</v>
      </c>
      <c r="E8629" s="193" t="s">
        <v>17843</v>
      </c>
      <c r="F8629" s="40"/>
      <c r="G8629" s="40"/>
      <c r="H8629" s="40"/>
      <c r="I8629" s="40"/>
      <c r="J8629" s="40"/>
      <c r="K8629" s="40"/>
      <c r="L8629" s="40"/>
      <c r="M8629" s="40"/>
    </row>
    <row r="8630" spans="1:13" ht="15.75" customHeight="1" x14ac:dyDescent="0.15">
      <c r="A8630" s="45"/>
      <c r="B8630" s="35"/>
      <c r="C8630" s="40"/>
      <c r="D8630" s="192" t="s">
        <v>17844</v>
      </c>
      <c r="E8630" s="193" t="s">
        <v>17845</v>
      </c>
      <c r="F8630" s="40"/>
      <c r="G8630" s="40"/>
      <c r="H8630" s="40"/>
      <c r="I8630" s="40"/>
      <c r="J8630" s="40"/>
      <c r="K8630" s="40"/>
      <c r="L8630" s="40"/>
      <c r="M8630" s="40"/>
    </row>
    <row r="8631" spans="1:13" ht="15.75" customHeight="1" x14ac:dyDescent="0.15">
      <c r="A8631" s="45"/>
      <c r="B8631" s="35"/>
      <c r="C8631" s="40"/>
      <c r="D8631" s="192" t="s">
        <v>17846</v>
      </c>
      <c r="E8631" s="193" t="s">
        <v>17847</v>
      </c>
      <c r="F8631" s="40"/>
      <c r="G8631" s="40"/>
      <c r="H8631" s="40"/>
      <c r="I8631" s="40"/>
      <c r="J8631" s="40"/>
      <c r="K8631" s="40"/>
      <c r="L8631" s="40"/>
      <c r="M8631" s="40"/>
    </row>
    <row r="8632" spans="1:13" ht="15.75" customHeight="1" x14ac:dyDescent="0.15">
      <c r="A8632" s="45"/>
      <c r="B8632" s="35"/>
      <c r="C8632" s="40"/>
      <c r="D8632" s="192" t="s">
        <v>17848</v>
      </c>
      <c r="E8632" s="193" t="s">
        <v>17849</v>
      </c>
      <c r="F8632" s="40"/>
      <c r="G8632" s="40"/>
      <c r="H8632" s="40"/>
      <c r="I8632" s="40"/>
      <c r="J8632" s="40"/>
      <c r="K8632" s="40"/>
      <c r="L8632" s="40"/>
      <c r="M8632" s="40"/>
    </row>
    <row r="8633" spans="1:13" ht="15.75" customHeight="1" x14ac:dyDescent="0.15">
      <c r="A8633" s="45"/>
      <c r="B8633" s="35"/>
      <c r="C8633" s="40"/>
      <c r="D8633" s="192" t="s">
        <v>17850</v>
      </c>
      <c r="E8633" s="193" t="s">
        <v>17851</v>
      </c>
      <c r="F8633" s="40"/>
      <c r="G8633" s="40"/>
      <c r="H8633" s="40"/>
      <c r="I8633" s="40"/>
      <c r="J8633" s="40"/>
      <c r="K8633" s="40"/>
      <c r="L8633" s="40"/>
      <c r="M8633" s="40"/>
    </row>
    <row r="8634" spans="1:13" ht="15.75" customHeight="1" x14ac:dyDescent="0.15">
      <c r="A8634" s="45"/>
      <c r="B8634" s="35"/>
      <c r="C8634" s="40"/>
      <c r="D8634" s="192" t="s">
        <v>17852</v>
      </c>
      <c r="E8634" s="193" t="s">
        <v>17853</v>
      </c>
      <c r="F8634" s="40"/>
      <c r="G8634" s="40"/>
      <c r="H8634" s="40"/>
      <c r="I8634" s="40"/>
      <c r="J8634" s="40"/>
      <c r="K8634" s="40"/>
      <c r="L8634" s="40"/>
      <c r="M8634" s="40"/>
    </row>
    <row r="8635" spans="1:13" ht="15.75" customHeight="1" x14ac:dyDescent="0.15">
      <c r="A8635" s="45"/>
      <c r="B8635" s="35"/>
      <c r="C8635" s="40"/>
      <c r="D8635" s="192" t="s">
        <v>17854</v>
      </c>
      <c r="E8635" s="193" t="s">
        <v>17855</v>
      </c>
      <c r="F8635" s="40"/>
      <c r="G8635" s="40"/>
      <c r="H8635" s="40"/>
      <c r="I8635" s="40"/>
      <c r="J8635" s="40"/>
      <c r="K8635" s="40"/>
      <c r="L8635" s="40"/>
      <c r="M8635" s="40"/>
    </row>
    <row r="8636" spans="1:13" ht="15.75" customHeight="1" x14ac:dyDescent="0.15">
      <c r="A8636" s="45"/>
      <c r="B8636" s="35"/>
      <c r="C8636" s="40"/>
      <c r="D8636" s="192" t="s">
        <v>17856</v>
      </c>
      <c r="E8636" s="193" t="s">
        <v>17857</v>
      </c>
      <c r="F8636" s="40"/>
      <c r="G8636" s="40"/>
      <c r="H8636" s="40"/>
      <c r="I8636" s="40"/>
      <c r="J8636" s="40"/>
      <c r="K8636" s="40"/>
      <c r="L8636" s="40"/>
      <c r="M8636" s="40"/>
    </row>
    <row r="8637" spans="1:13" ht="15.75" customHeight="1" x14ac:dyDescent="0.15">
      <c r="A8637" s="45"/>
      <c r="B8637" s="35"/>
      <c r="C8637" s="40"/>
      <c r="D8637" s="192" t="s">
        <v>17858</v>
      </c>
      <c r="E8637" s="193" t="s">
        <v>17859</v>
      </c>
      <c r="F8637" s="40"/>
      <c r="G8637" s="40"/>
      <c r="H8637" s="40"/>
      <c r="I8637" s="40"/>
      <c r="J8637" s="40"/>
      <c r="K8637" s="40"/>
      <c r="L8637" s="40"/>
      <c r="M8637" s="40"/>
    </row>
    <row r="8638" spans="1:13" ht="15.75" customHeight="1" x14ac:dyDescent="0.15">
      <c r="A8638" s="45"/>
      <c r="B8638" s="35"/>
      <c r="C8638" s="40"/>
      <c r="D8638" s="200" t="s">
        <v>17860</v>
      </c>
      <c r="E8638" s="201" t="s">
        <v>17861</v>
      </c>
      <c r="F8638" s="40"/>
      <c r="G8638" s="40"/>
      <c r="H8638" s="40"/>
      <c r="I8638" s="40"/>
      <c r="J8638" s="40"/>
      <c r="K8638" s="40"/>
      <c r="L8638" s="40"/>
      <c r="M8638" s="40"/>
    </row>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Start</vt:lpstr>
      <vt:lpstr>Eingabemaske</vt:lpstr>
      <vt:lpstr>Auswahlfelder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dc:creator>
  <cp:lastModifiedBy>M Klein</cp:lastModifiedBy>
  <dcterms:created xsi:type="dcterms:W3CDTF">2021-12-16T22:07:38Z</dcterms:created>
  <dcterms:modified xsi:type="dcterms:W3CDTF">2023-01-10T01:34:48Z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0x0101005B0B33FD903A85478FD1F9C782E45964</vt:lpwstr>
  </property>
</Properties>
</file>