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6A7B5B2-1FF7-46CF-B7B5-6370FA6F876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Inf inż stac" sheetId="1" r:id="rId1"/>
    <sheet name="Inf inż nstac" sheetId="2" r:id="rId2"/>
    <sheet name="Inf mgr stac" sheetId="3" r:id="rId3"/>
    <sheet name="Inf mgr nstac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9" i="4" l="1"/>
  <c r="N38" i="4"/>
  <c r="N37" i="4"/>
  <c r="N36" i="4"/>
  <c r="N35" i="4"/>
  <c r="N34" i="4"/>
  <c r="N33" i="4"/>
  <c r="N32" i="4"/>
  <c r="N31" i="4"/>
  <c r="N30" i="4"/>
  <c r="N29" i="4"/>
  <c r="N30" i="3"/>
  <c r="N31" i="3"/>
  <c r="N32" i="3"/>
  <c r="N33" i="3"/>
  <c r="N34" i="3"/>
  <c r="N35" i="3"/>
  <c r="N36" i="3"/>
  <c r="N37" i="3"/>
  <c r="N38" i="3"/>
  <c r="N39" i="3"/>
  <c r="N29" i="3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57" i="1"/>
  <c r="N74" i="1"/>
  <c r="Q74" i="1"/>
  <c r="N75" i="1"/>
  <c r="Q75" i="1" s="1"/>
  <c r="N76" i="1"/>
  <c r="Q76" i="1" s="1"/>
  <c r="N79" i="1"/>
  <c r="N80" i="1"/>
  <c r="O84" i="4" l="1"/>
  <c r="AA26" i="4"/>
  <c r="O87" i="4" s="1"/>
  <c r="AA20" i="4"/>
  <c r="O86" i="4" s="1"/>
  <c r="AA15" i="4"/>
  <c r="O85" i="4" s="1"/>
  <c r="AA26" i="3"/>
  <c r="O93" i="3" s="1"/>
  <c r="AA19" i="3"/>
  <c r="O92" i="3" s="1"/>
  <c r="AA11" i="3"/>
  <c r="O91" i="3" s="1"/>
  <c r="O146" i="2"/>
  <c r="O142" i="2"/>
  <c r="O141" i="2"/>
  <c r="O140" i="2"/>
  <c r="O139" i="2"/>
  <c r="AO48" i="2"/>
  <c r="O145" i="2" s="1"/>
  <c r="AO41" i="2"/>
  <c r="O144" i="2" s="1"/>
  <c r="AO36" i="2"/>
  <c r="O143" i="2" s="1"/>
  <c r="O141" i="1"/>
  <c r="O140" i="1"/>
  <c r="O139" i="1"/>
  <c r="O138" i="1"/>
  <c r="AG54" i="1"/>
  <c r="O144" i="1" s="1"/>
  <c r="AG48" i="1"/>
  <c r="O143" i="1" s="1"/>
  <c r="AG42" i="1"/>
  <c r="O142" i="1" s="1"/>
  <c r="N93" i="3" l="1"/>
  <c r="N92" i="3"/>
  <c r="N91" i="3"/>
  <c r="N87" i="4"/>
  <c r="N86" i="4"/>
  <c r="N85" i="4"/>
  <c r="L87" i="4"/>
  <c r="K87" i="4"/>
  <c r="M87" i="4"/>
  <c r="M86" i="4"/>
  <c r="M85" i="4"/>
  <c r="M84" i="4"/>
  <c r="N144" i="1"/>
  <c r="N143" i="1"/>
  <c r="N142" i="1"/>
  <c r="N141" i="1"/>
  <c r="N140" i="1"/>
  <c r="N139" i="1"/>
  <c r="N138" i="1"/>
  <c r="N146" i="2"/>
  <c r="M146" i="2"/>
  <c r="L146" i="2"/>
  <c r="K146" i="2"/>
  <c r="J146" i="2" s="1"/>
  <c r="K145" i="2"/>
  <c r="N144" i="2"/>
  <c r="M144" i="2"/>
  <c r="L144" i="2"/>
  <c r="K144" i="2"/>
  <c r="J144" i="2" s="1"/>
  <c r="N143" i="2"/>
  <c r="M143" i="2"/>
  <c r="L143" i="2"/>
  <c r="K143" i="2"/>
  <c r="N142" i="2"/>
  <c r="M142" i="2"/>
  <c r="L142" i="2"/>
  <c r="K142" i="2"/>
  <c r="N141" i="2"/>
  <c r="M141" i="2"/>
  <c r="L141" i="2"/>
  <c r="K141" i="2"/>
  <c r="N140" i="2"/>
  <c r="N139" i="2"/>
  <c r="M140" i="2"/>
  <c r="L140" i="2"/>
  <c r="K140" i="2"/>
  <c r="K139" i="2"/>
  <c r="J139" i="2" s="1"/>
  <c r="J141" i="2" l="1"/>
  <c r="M88" i="4"/>
  <c r="J140" i="2"/>
  <c r="J87" i="4"/>
  <c r="J143" i="2"/>
  <c r="J142" i="2"/>
  <c r="G146" i="2"/>
  <c r="F146" i="2"/>
  <c r="E146" i="2" s="1"/>
  <c r="H145" i="2"/>
  <c r="G143" i="2"/>
  <c r="F143" i="2"/>
  <c r="G142" i="2"/>
  <c r="F142" i="2"/>
  <c r="G141" i="2"/>
  <c r="F141" i="2"/>
  <c r="G140" i="2"/>
  <c r="F140" i="2"/>
  <c r="G139" i="2"/>
  <c r="F139" i="2"/>
  <c r="E142" i="2" l="1"/>
  <c r="E139" i="2"/>
  <c r="E140" i="2"/>
  <c r="E141" i="2"/>
  <c r="E143" i="2"/>
  <c r="O88" i="4"/>
  <c r="H88" i="4"/>
  <c r="L86" i="4"/>
  <c r="K86" i="4"/>
  <c r="L85" i="4"/>
  <c r="K85" i="4"/>
  <c r="N84" i="4"/>
  <c r="N88" i="4" s="1"/>
  <c r="L84" i="4"/>
  <c r="K84" i="4"/>
  <c r="K88" i="4" s="1"/>
  <c r="G84" i="4"/>
  <c r="F84" i="4"/>
  <c r="T78" i="4"/>
  <c r="S78" i="4"/>
  <c r="N78" i="4"/>
  <c r="R77" i="4"/>
  <c r="Q77" i="4"/>
  <c r="N77" i="4"/>
  <c r="R76" i="4"/>
  <c r="Q76" i="4"/>
  <c r="N76" i="4"/>
  <c r="P75" i="4"/>
  <c r="O75" i="4"/>
  <c r="N75" i="4"/>
  <c r="P74" i="4"/>
  <c r="O74" i="4"/>
  <c r="N74" i="4"/>
  <c r="P73" i="4"/>
  <c r="O73" i="4"/>
  <c r="N73" i="4"/>
  <c r="T69" i="4"/>
  <c r="S69" i="4"/>
  <c r="N69" i="4"/>
  <c r="R68" i="4"/>
  <c r="Q68" i="4"/>
  <c r="N68" i="4"/>
  <c r="R67" i="4"/>
  <c r="Q67" i="4"/>
  <c r="N67" i="4"/>
  <c r="P66" i="4"/>
  <c r="O66" i="4"/>
  <c r="N66" i="4"/>
  <c r="P65" i="4"/>
  <c r="O65" i="4"/>
  <c r="N65" i="4"/>
  <c r="T62" i="4"/>
  <c r="S62" i="4"/>
  <c r="N62" i="4"/>
  <c r="R61" i="4"/>
  <c r="Q61" i="4"/>
  <c r="N61" i="4"/>
  <c r="R60" i="4"/>
  <c r="Q60" i="4"/>
  <c r="N60" i="4"/>
  <c r="P59" i="4"/>
  <c r="O59" i="4"/>
  <c r="N59" i="4"/>
  <c r="P58" i="4"/>
  <c r="O58" i="4"/>
  <c r="N58" i="4"/>
  <c r="N52" i="4"/>
  <c r="U51" i="4"/>
  <c r="N51" i="4"/>
  <c r="N48" i="4"/>
  <c r="U47" i="4"/>
  <c r="N47" i="4"/>
  <c r="N44" i="4"/>
  <c r="Q44" i="4" s="1"/>
  <c r="N43" i="4"/>
  <c r="Q43" i="4" s="1"/>
  <c r="N42" i="4"/>
  <c r="Q42" i="4" s="1"/>
  <c r="M26" i="4"/>
  <c r="L26" i="4"/>
  <c r="K26" i="4"/>
  <c r="J26" i="4"/>
  <c r="I26" i="4"/>
  <c r="H26" i="4"/>
  <c r="F87" i="4" s="1"/>
  <c r="V25" i="4"/>
  <c r="U25" i="4"/>
  <c r="N25" i="4"/>
  <c r="V24" i="4"/>
  <c r="U24" i="4"/>
  <c r="N24" i="4"/>
  <c r="V23" i="4"/>
  <c r="U23" i="4"/>
  <c r="N23" i="4"/>
  <c r="V22" i="4"/>
  <c r="U22" i="4"/>
  <c r="N22" i="4"/>
  <c r="V21" i="4"/>
  <c r="U21" i="4"/>
  <c r="N21" i="4"/>
  <c r="M20" i="4"/>
  <c r="L20" i="4"/>
  <c r="K20" i="4"/>
  <c r="J20" i="4"/>
  <c r="I20" i="4"/>
  <c r="H20" i="4"/>
  <c r="F86" i="4" s="1"/>
  <c r="T19" i="4"/>
  <c r="S19" i="4"/>
  <c r="N19" i="4"/>
  <c r="T18" i="4"/>
  <c r="S18" i="4"/>
  <c r="N18" i="4"/>
  <c r="T17" i="4"/>
  <c r="S17" i="4"/>
  <c r="N17" i="4"/>
  <c r="T16" i="4"/>
  <c r="S16" i="4"/>
  <c r="N16" i="4"/>
  <c r="M15" i="4"/>
  <c r="L15" i="4"/>
  <c r="K15" i="4"/>
  <c r="J15" i="4"/>
  <c r="I15" i="4"/>
  <c r="H15" i="4"/>
  <c r="F85" i="4" s="1"/>
  <c r="R14" i="4"/>
  <c r="Q14" i="4"/>
  <c r="N14" i="4"/>
  <c r="R13" i="4"/>
  <c r="Q13" i="4"/>
  <c r="N13" i="4"/>
  <c r="R12" i="4"/>
  <c r="Q12" i="4"/>
  <c r="N12" i="4"/>
  <c r="R11" i="4"/>
  <c r="Q11" i="4"/>
  <c r="N11" i="4"/>
  <c r="P10" i="4"/>
  <c r="O10" i="4"/>
  <c r="N10" i="4"/>
  <c r="P9" i="4"/>
  <c r="O9" i="4"/>
  <c r="N9" i="4"/>
  <c r="P8" i="4"/>
  <c r="O8" i="4"/>
  <c r="N8" i="4"/>
  <c r="P7" i="4"/>
  <c r="O7" i="4"/>
  <c r="N7" i="4"/>
  <c r="P6" i="4"/>
  <c r="O6" i="4"/>
  <c r="N6" i="4"/>
  <c r="P5" i="4"/>
  <c r="O5" i="4"/>
  <c r="N5" i="4"/>
  <c r="R15" i="4" l="1"/>
  <c r="L88" i="4"/>
  <c r="J86" i="4"/>
  <c r="E84" i="4"/>
  <c r="J85" i="4"/>
  <c r="S20" i="4"/>
  <c r="N26" i="4"/>
  <c r="Q15" i="4"/>
  <c r="V26" i="4"/>
  <c r="G87" i="4"/>
  <c r="E87" i="4" s="1"/>
  <c r="G86" i="4"/>
  <c r="E86" i="4" s="1"/>
  <c r="U26" i="4"/>
  <c r="F88" i="4"/>
  <c r="T20" i="4"/>
  <c r="G85" i="4"/>
  <c r="E85" i="4" s="1"/>
  <c r="N20" i="4"/>
  <c r="J84" i="4"/>
  <c r="G88" i="4"/>
  <c r="N15" i="4"/>
  <c r="J88" i="4" l="1"/>
  <c r="E88" i="4"/>
  <c r="O94" i="3"/>
  <c r="H94" i="3"/>
  <c r="M93" i="3"/>
  <c r="L93" i="3"/>
  <c r="K93" i="3"/>
  <c r="M92" i="3"/>
  <c r="L92" i="3"/>
  <c r="K92" i="3"/>
  <c r="N94" i="3"/>
  <c r="L91" i="3"/>
  <c r="K91" i="3"/>
  <c r="M86" i="3"/>
  <c r="L86" i="3"/>
  <c r="K86" i="3"/>
  <c r="J86" i="3"/>
  <c r="I86" i="3"/>
  <c r="H86" i="3"/>
  <c r="T85" i="3"/>
  <c r="S85" i="3"/>
  <c r="N85" i="3"/>
  <c r="R84" i="3"/>
  <c r="Q84" i="3"/>
  <c r="N84" i="3"/>
  <c r="R83" i="3"/>
  <c r="Q83" i="3"/>
  <c r="N83" i="3"/>
  <c r="P82" i="3"/>
  <c r="O82" i="3"/>
  <c r="N82" i="3"/>
  <c r="P81" i="3"/>
  <c r="O81" i="3"/>
  <c r="N81" i="3"/>
  <c r="P80" i="3"/>
  <c r="O80" i="3"/>
  <c r="N80" i="3"/>
  <c r="M78" i="3"/>
  <c r="L78" i="3"/>
  <c r="K78" i="3"/>
  <c r="J78" i="3"/>
  <c r="I78" i="3"/>
  <c r="H78" i="3"/>
  <c r="T77" i="3"/>
  <c r="S77" i="3"/>
  <c r="N77" i="3"/>
  <c r="R76" i="3"/>
  <c r="Q76" i="3"/>
  <c r="N76" i="3"/>
  <c r="R75" i="3"/>
  <c r="Q75" i="3"/>
  <c r="N75" i="3"/>
  <c r="P74" i="3"/>
  <c r="O74" i="3"/>
  <c r="N74" i="3"/>
  <c r="P73" i="3"/>
  <c r="O73" i="3"/>
  <c r="N73" i="3"/>
  <c r="M71" i="3"/>
  <c r="L71" i="3"/>
  <c r="K71" i="3"/>
  <c r="J71" i="3"/>
  <c r="I71" i="3"/>
  <c r="H71" i="3"/>
  <c r="T70" i="3"/>
  <c r="S70" i="3"/>
  <c r="N70" i="3"/>
  <c r="R69" i="3"/>
  <c r="Q69" i="3"/>
  <c r="N69" i="3"/>
  <c r="R68" i="3"/>
  <c r="Q68" i="3"/>
  <c r="N68" i="3"/>
  <c r="P67" i="3"/>
  <c r="O67" i="3"/>
  <c r="N67" i="3"/>
  <c r="P66" i="3"/>
  <c r="O66" i="3"/>
  <c r="N66" i="3"/>
  <c r="M64" i="3"/>
  <c r="L64" i="3"/>
  <c r="K64" i="3"/>
  <c r="J64" i="3"/>
  <c r="I64" i="3"/>
  <c r="H64" i="3"/>
  <c r="T63" i="3"/>
  <c r="S63" i="3"/>
  <c r="N63" i="3"/>
  <c r="R62" i="3"/>
  <c r="Q62" i="3"/>
  <c r="N62" i="3"/>
  <c r="R61" i="3"/>
  <c r="Q61" i="3"/>
  <c r="N61" i="3"/>
  <c r="P60" i="3"/>
  <c r="O60" i="3"/>
  <c r="N60" i="3"/>
  <c r="P59" i="3"/>
  <c r="O59" i="3"/>
  <c r="N59" i="3"/>
  <c r="N53" i="3"/>
  <c r="U52" i="3"/>
  <c r="N52" i="3"/>
  <c r="N49" i="3"/>
  <c r="U48" i="3"/>
  <c r="N48" i="3"/>
  <c r="N45" i="3"/>
  <c r="Q45" i="3" s="1"/>
  <c r="N44" i="3"/>
  <c r="Q44" i="3" s="1"/>
  <c r="N43" i="3"/>
  <c r="Q43" i="3" s="1"/>
  <c r="M26" i="3"/>
  <c r="L26" i="3"/>
  <c r="K26" i="3"/>
  <c r="J26" i="3"/>
  <c r="I26" i="3"/>
  <c r="H26" i="3"/>
  <c r="S26" i="3" s="1"/>
  <c r="T25" i="3"/>
  <c r="S25" i="3"/>
  <c r="N25" i="3"/>
  <c r="T24" i="3"/>
  <c r="S24" i="3"/>
  <c r="N24" i="3"/>
  <c r="T23" i="3"/>
  <c r="S23" i="3"/>
  <c r="N23" i="3"/>
  <c r="T22" i="3"/>
  <c r="S22" i="3"/>
  <c r="N22" i="3"/>
  <c r="T21" i="3"/>
  <c r="S21" i="3"/>
  <c r="N21" i="3"/>
  <c r="T20" i="3"/>
  <c r="S20" i="3"/>
  <c r="N20" i="3"/>
  <c r="M19" i="3"/>
  <c r="L19" i="3"/>
  <c r="K19" i="3"/>
  <c r="J19" i="3"/>
  <c r="I19" i="3"/>
  <c r="H19" i="3"/>
  <c r="Q19" i="3" s="1"/>
  <c r="R18" i="3"/>
  <c r="Q18" i="3"/>
  <c r="N18" i="3"/>
  <c r="R17" i="3"/>
  <c r="Q17" i="3"/>
  <c r="N17" i="3"/>
  <c r="R16" i="3"/>
  <c r="Q16" i="3"/>
  <c r="N16" i="3"/>
  <c r="R15" i="3"/>
  <c r="Q15" i="3"/>
  <c r="N15" i="3"/>
  <c r="R14" i="3"/>
  <c r="Q14" i="3"/>
  <c r="N14" i="3"/>
  <c r="R13" i="3"/>
  <c r="Q13" i="3"/>
  <c r="N13" i="3"/>
  <c r="R12" i="3"/>
  <c r="Q12" i="3"/>
  <c r="N12" i="3"/>
  <c r="M11" i="3"/>
  <c r="L11" i="3"/>
  <c r="K11" i="3"/>
  <c r="J11" i="3"/>
  <c r="I11" i="3"/>
  <c r="H11" i="3"/>
  <c r="O11" i="3" s="1"/>
  <c r="P10" i="3"/>
  <c r="O10" i="3"/>
  <c r="N10" i="3"/>
  <c r="P9" i="3"/>
  <c r="O9" i="3"/>
  <c r="N9" i="3"/>
  <c r="P8" i="3"/>
  <c r="O8" i="3"/>
  <c r="N8" i="3"/>
  <c r="P7" i="3"/>
  <c r="O7" i="3"/>
  <c r="N7" i="3"/>
  <c r="P6" i="3"/>
  <c r="O6" i="3"/>
  <c r="N6" i="3"/>
  <c r="P5" i="3"/>
  <c r="O5" i="3"/>
  <c r="N5" i="3"/>
  <c r="L94" i="3" l="1"/>
  <c r="J93" i="3"/>
  <c r="P11" i="3"/>
  <c r="R19" i="3"/>
  <c r="G93" i="3"/>
  <c r="M94" i="3"/>
  <c r="N71" i="3"/>
  <c r="T26" i="3"/>
  <c r="N19" i="3"/>
  <c r="N64" i="3"/>
  <c r="N86" i="3"/>
  <c r="K94" i="3"/>
  <c r="G94" i="3"/>
  <c r="N78" i="3"/>
  <c r="F92" i="3"/>
  <c r="G92" i="3"/>
  <c r="G91" i="3"/>
  <c r="J92" i="3"/>
  <c r="F91" i="3"/>
  <c r="J91" i="3"/>
  <c r="N11" i="3"/>
  <c r="F93" i="3"/>
  <c r="N26" i="3"/>
  <c r="E92" i="3" l="1"/>
  <c r="E93" i="3"/>
  <c r="J94" i="3"/>
  <c r="F94" i="3"/>
  <c r="E91" i="3"/>
  <c r="E94" i="3" l="1"/>
  <c r="O150" i="2"/>
  <c r="H150" i="2"/>
  <c r="M150" i="2"/>
  <c r="M134" i="2"/>
  <c r="L134" i="2"/>
  <c r="K134" i="2"/>
  <c r="J134" i="2"/>
  <c r="I134" i="2"/>
  <c r="H134" i="2"/>
  <c r="AB132" i="2"/>
  <c r="AA132" i="2"/>
  <c r="N132" i="2"/>
  <c r="AB131" i="2"/>
  <c r="AA131" i="2"/>
  <c r="N131" i="2"/>
  <c r="AB130" i="2"/>
  <c r="AA130" i="2"/>
  <c r="N130" i="2"/>
  <c r="Z129" i="2"/>
  <c r="Y129" i="2"/>
  <c r="N129" i="2"/>
  <c r="Z128" i="2"/>
  <c r="Y128" i="2"/>
  <c r="N128" i="2"/>
  <c r="Z127" i="2"/>
  <c r="Y127" i="2"/>
  <c r="N127" i="2"/>
  <c r="Z126" i="2"/>
  <c r="Y126" i="2"/>
  <c r="N126" i="2"/>
  <c r="Z125" i="2"/>
  <c r="Y125" i="2"/>
  <c r="N125" i="2"/>
  <c r="X124" i="2"/>
  <c r="W124" i="2"/>
  <c r="N124" i="2"/>
  <c r="X123" i="2"/>
  <c r="W123" i="2"/>
  <c r="N123" i="2"/>
  <c r="M121" i="2"/>
  <c r="L121" i="2"/>
  <c r="K121" i="2"/>
  <c r="J121" i="2"/>
  <c r="I121" i="2"/>
  <c r="H121" i="2"/>
  <c r="AB119" i="2"/>
  <c r="AA119" i="2"/>
  <c r="N119" i="2"/>
  <c r="AB118" i="2"/>
  <c r="AA118" i="2"/>
  <c r="N118" i="2"/>
  <c r="AB117" i="2"/>
  <c r="AA117" i="2"/>
  <c r="N117" i="2"/>
  <c r="Z116" i="2"/>
  <c r="Y116" i="2"/>
  <c r="N116" i="2"/>
  <c r="Z115" i="2"/>
  <c r="Y115" i="2"/>
  <c r="N115" i="2"/>
  <c r="Z114" i="2"/>
  <c r="Y114" i="2"/>
  <c r="N114" i="2"/>
  <c r="X113" i="2"/>
  <c r="W113" i="2"/>
  <c r="N113" i="2"/>
  <c r="X112" i="2"/>
  <c r="W112" i="2"/>
  <c r="N112" i="2"/>
  <c r="M110" i="2"/>
  <c r="L110" i="2"/>
  <c r="K110" i="2"/>
  <c r="J110" i="2"/>
  <c r="I110" i="2"/>
  <c r="H110" i="2"/>
  <c r="AB108" i="2"/>
  <c r="AA108" i="2"/>
  <c r="N108" i="2"/>
  <c r="AB107" i="2"/>
  <c r="AA107" i="2"/>
  <c r="N107" i="2"/>
  <c r="AB106" i="2"/>
  <c r="AA106" i="2"/>
  <c r="N106" i="2"/>
  <c r="Z105" i="2"/>
  <c r="Y105" i="2"/>
  <c r="N105" i="2"/>
  <c r="Z104" i="2"/>
  <c r="Y104" i="2"/>
  <c r="N104" i="2"/>
  <c r="Z103" i="2"/>
  <c r="J41" i="2" s="1"/>
  <c r="Y103" i="2"/>
  <c r="N103" i="2"/>
  <c r="X102" i="2"/>
  <c r="W102" i="2"/>
  <c r="N102" i="2"/>
  <c r="X101" i="2"/>
  <c r="W101" i="2"/>
  <c r="N101" i="2"/>
  <c r="N94" i="2"/>
  <c r="U93" i="2"/>
  <c r="N93" i="2"/>
  <c r="V90" i="2"/>
  <c r="N90" i="2"/>
  <c r="U89" i="2"/>
  <c r="N89" i="2"/>
  <c r="V86" i="2"/>
  <c r="N86" i="2"/>
  <c r="U85" i="2"/>
  <c r="N85" i="2"/>
  <c r="N80" i="2"/>
  <c r="Q80" i="2" s="1"/>
  <c r="N79" i="2"/>
  <c r="Q79" i="2" s="1"/>
  <c r="N75" i="2"/>
  <c r="Q75" i="2" s="1"/>
  <c r="N74" i="2"/>
  <c r="Q74" i="2" s="1"/>
  <c r="N73" i="2"/>
  <c r="Q73" i="2" s="1"/>
  <c r="AD53" i="2"/>
  <c r="AC53" i="2"/>
  <c r="N53" i="2"/>
  <c r="AD52" i="2"/>
  <c r="AC52" i="2"/>
  <c r="N52" i="2"/>
  <c r="AD51" i="2"/>
  <c r="AC51" i="2"/>
  <c r="N51" i="2"/>
  <c r="AD50" i="2"/>
  <c r="AC50" i="2"/>
  <c r="N50" i="2"/>
  <c r="AD49" i="2"/>
  <c r="AC49" i="2"/>
  <c r="N49" i="2"/>
  <c r="AN48" i="2"/>
  <c r="J48" i="2"/>
  <c r="H48" i="2"/>
  <c r="AB47" i="2"/>
  <c r="AA47" i="2"/>
  <c r="N46" i="2"/>
  <c r="AB45" i="2"/>
  <c r="AA45" i="2"/>
  <c r="N45" i="2"/>
  <c r="AB44" i="2"/>
  <c r="AA44" i="2"/>
  <c r="N44" i="2"/>
  <c r="AB43" i="2"/>
  <c r="AA43" i="2"/>
  <c r="N43" i="2"/>
  <c r="AB42" i="2"/>
  <c r="AA42" i="2"/>
  <c r="N42" i="2"/>
  <c r="Z40" i="2"/>
  <c r="Y40" i="2"/>
  <c r="N40" i="2"/>
  <c r="Z39" i="2"/>
  <c r="Y39" i="2"/>
  <c r="N39" i="2"/>
  <c r="Z38" i="2"/>
  <c r="Y38" i="2"/>
  <c r="N38" i="2"/>
  <c r="Z37" i="2"/>
  <c r="Y37" i="2"/>
  <c r="N37" i="2"/>
  <c r="X36" i="2"/>
  <c r="W36" i="2"/>
  <c r="N36" i="2"/>
  <c r="X35" i="2"/>
  <c r="W35" i="2"/>
  <c r="N35" i="2"/>
  <c r="X34" i="2"/>
  <c r="W34" i="2"/>
  <c r="N34" i="2"/>
  <c r="X33" i="2"/>
  <c r="W33" i="2"/>
  <c r="N33" i="2"/>
  <c r="X32" i="2"/>
  <c r="W32" i="2"/>
  <c r="N32" i="2"/>
  <c r="X31" i="2"/>
  <c r="W31" i="2"/>
  <c r="N31" i="2"/>
  <c r="V30" i="2"/>
  <c r="U30" i="2"/>
  <c r="N30" i="2"/>
  <c r="V29" i="2"/>
  <c r="U29" i="2"/>
  <c r="N29" i="2"/>
  <c r="V28" i="2"/>
  <c r="U28" i="2"/>
  <c r="N28" i="2"/>
  <c r="V27" i="2"/>
  <c r="U27" i="2"/>
  <c r="N27" i="2"/>
  <c r="V26" i="2"/>
  <c r="U26" i="2"/>
  <c r="N26" i="2"/>
  <c r="V25" i="2"/>
  <c r="U25" i="2"/>
  <c r="N25" i="2"/>
  <c r="V24" i="2"/>
  <c r="U24" i="2"/>
  <c r="N24" i="2"/>
  <c r="V23" i="2"/>
  <c r="U23" i="2"/>
  <c r="N23" i="2"/>
  <c r="T22" i="2"/>
  <c r="S22" i="2"/>
  <c r="N22" i="2"/>
  <c r="T21" i="2"/>
  <c r="S21" i="2"/>
  <c r="N21" i="2"/>
  <c r="T20" i="2"/>
  <c r="S20" i="2"/>
  <c r="N20" i="2"/>
  <c r="T19" i="2"/>
  <c r="S19" i="2"/>
  <c r="N19" i="2"/>
  <c r="T18" i="2"/>
  <c r="S18" i="2"/>
  <c r="N18" i="2"/>
  <c r="T17" i="2"/>
  <c r="S17" i="2"/>
  <c r="N17" i="2"/>
  <c r="R16" i="2"/>
  <c r="Q16" i="2"/>
  <c r="N16" i="2"/>
  <c r="R15" i="2"/>
  <c r="Q15" i="2"/>
  <c r="N15" i="2"/>
  <c r="R14" i="2"/>
  <c r="Q14" i="2"/>
  <c r="N14" i="2"/>
  <c r="R13" i="2"/>
  <c r="Q13" i="2"/>
  <c r="N13" i="2"/>
  <c r="R12" i="2"/>
  <c r="Q12" i="2"/>
  <c r="N12" i="2"/>
  <c r="R11" i="2"/>
  <c r="Q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N145" i="2" l="1"/>
  <c r="N150" i="2" s="1"/>
  <c r="L145" i="2"/>
  <c r="N121" i="2"/>
  <c r="H41" i="2"/>
  <c r="F144" i="2" s="1"/>
  <c r="AB48" i="2"/>
  <c r="G145" i="2"/>
  <c r="N110" i="2"/>
  <c r="Z41" i="2"/>
  <c r="G144" i="2"/>
  <c r="AA48" i="2"/>
  <c r="F145" i="2"/>
  <c r="N134" i="2"/>
  <c r="N48" i="2"/>
  <c r="K150" i="2"/>
  <c r="N41" i="2" l="1"/>
  <c r="Y41" i="2"/>
  <c r="F150" i="2" s="1"/>
  <c r="E144" i="2"/>
  <c r="G150" i="2"/>
  <c r="J145" i="2"/>
  <c r="J150" i="2" s="1"/>
  <c r="L150" i="2"/>
  <c r="E145" i="2"/>
  <c r="E150" i="2" s="1"/>
  <c r="O149" i="1"/>
  <c r="N149" i="1"/>
  <c r="H149" i="1"/>
  <c r="M144" i="1"/>
  <c r="L144" i="1"/>
  <c r="K144" i="1"/>
  <c r="J144" i="1"/>
  <c r="G144" i="1"/>
  <c r="F144" i="1"/>
  <c r="M143" i="1"/>
  <c r="L143" i="1"/>
  <c r="K143" i="1"/>
  <c r="J143" i="1"/>
  <c r="L142" i="1"/>
  <c r="K142" i="1"/>
  <c r="J142" i="1"/>
  <c r="M141" i="1"/>
  <c r="L141" i="1"/>
  <c r="K141" i="1"/>
  <c r="M140" i="1"/>
  <c r="L140" i="1"/>
  <c r="K140" i="1"/>
  <c r="J140" i="1"/>
  <c r="K139" i="1"/>
  <c r="J139" i="1"/>
  <c r="K138" i="1"/>
  <c r="M133" i="1"/>
  <c r="L133" i="1"/>
  <c r="K133" i="1"/>
  <c r="J133" i="1"/>
  <c r="I133" i="1"/>
  <c r="H133" i="1"/>
  <c r="N132" i="1"/>
  <c r="N131" i="1"/>
  <c r="N130" i="1"/>
  <c r="N129" i="1"/>
  <c r="N128" i="1"/>
  <c r="N127" i="1"/>
  <c r="N126" i="1"/>
  <c r="X125" i="1"/>
  <c r="W125" i="1"/>
  <c r="N125" i="1"/>
  <c r="X124" i="1"/>
  <c r="W124" i="1"/>
  <c r="N124" i="1"/>
  <c r="M122" i="1"/>
  <c r="L122" i="1"/>
  <c r="K122" i="1"/>
  <c r="J122" i="1"/>
  <c r="I122" i="1"/>
  <c r="H122" i="1"/>
  <c r="N121" i="1"/>
  <c r="N120" i="1"/>
  <c r="N119" i="1"/>
  <c r="N118" i="1"/>
  <c r="N117" i="1"/>
  <c r="N116" i="1"/>
  <c r="X115" i="1"/>
  <c r="W115" i="1"/>
  <c r="N115" i="1"/>
  <c r="X114" i="1"/>
  <c r="W114" i="1"/>
  <c r="N114" i="1"/>
  <c r="M112" i="1"/>
  <c r="L112" i="1"/>
  <c r="K112" i="1"/>
  <c r="J112" i="1"/>
  <c r="I112" i="1"/>
  <c r="H112" i="1"/>
  <c r="N111" i="1"/>
  <c r="N110" i="1"/>
  <c r="N109" i="1"/>
  <c r="N108" i="1"/>
  <c r="N107" i="1"/>
  <c r="N106" i="1"/>
  <c r="X105" i="1"/>
  <c r="W105" i="1"/>
  <c r="N105" i="1"/>
  <c r="X104" i="1"/>
  <c r="W104" i="1"/>
  <c r="N104" i="1"/>
  <c r="M102" i="1"/>
  <c r="L102" i="1"/>
  <c r="K102" i="1"/>
  <c r="J102" i="1"/>
  <c r="I102" i="1"/>
  <c r="H102" i="1"/>
  <c r="N101" i="1"/>
  <c r="N100" i="1"/>
  <c r="N99" i="1"/>
  <c r="N98" i="1"/>
  <c r="N97" i="1"/>
  <c r="N96" i="1"/>
  <c r="X95" i="1"/>
  <c r="N95" i="1"/>
  <c r="W95" i="1" s="1"/>
  <c r="X94" i="1"/>
  <c r="N94" i="1"/>
  <c r="W94" i="1" s="1"/>
  <c r="N88" i="1"/>
  <c r="U87" i="1"/>
  <c r="N87" i="1"/>
  <c r="N84" i="1"/>
  <c r="U83" i="1"/>
  <c r="N83" i="1"/>
  <c r="U79" i="1"/>
  <c r="N52" i="1"/>
  <c r="N51" i="1"/>
  <c r="N50" i="1"/>
  <c r="N49" i="1"/>
  <c r="Z47" i="1"/>
  <c r="Y47" i="1"/>
  <c r="N47" i="1"/>
  <c r="Z46" i="1"/>
  <c r="Y46" i="1"/>
  <c r="N46" i="1"/>
  <c r="Z45" i="1"/>
  <c r="Y45" i="1"/>
  <c r="N45" i="1"/>
  <c r="Z44" i="1"/>
  <c r="Y44" i="1"/>
  <c r="N44" i="1"/>
  <c r="Z43" i="1"/>
  <c r="Y43" i="1"/>
  <c r="N43" i="1"/>
  <c r="X42" i="1"/>
  <c r="W42" i="1"/>
  <c r="N42" i="1"/>
  <c r="X41" i="1"/>
  <c r="W41" i="1"/>
  <c r="N41" i="1"/>
  <c r="X40" i="1"/>
  <c r="W40" i="1"/>
  <c r="N40" i="1"/>
  <c r="X39" i="1"/>
  <c r="W39" i="1"/>
  <c r="N39" i="1"/>
  <c r="X38" i="1"/>
  <c r="W38" i="1"/>
  <c r="N38" i="1"/>
  <c r="X37" i="1"/>
  <c r="W37" i="1"/>
  <c r="N37" i="1"/>
  <c r="V36" i="1"/>
  <c r="U36" i="1"/>
  <c r="N36" i="1"/>
  <c r="V35" i="1"/>
  <c r="U35" i="1"/>
  <c r="N35" i="1"/>
  <c r="V34" i="1"/>
  <c r="U34" i="1"/>
  <c r="N34" i="1"/>
  <c r="V33" i="1"/>
  <c r="U33" i="1"/>
  <c r="N33" i="1"/>
  <c r="V32" i="1"/>
  <c r="U32" i="1"/>
  <c r="N32" i="1"/>
  <c r="V31" i="1"/>
  <c r="U31" i="1"/>
  <c r="N31" i="1"/>
  <c r="V30" i="1"/>
  <c r="U30" i="1"/>
  <c r="N30" i="1"/>
  <c r="V29" i="1"/>
  <c r="U29" i="1"/>
  <c r="N29" i="1"/>
  <c r="V28" i="1"/>
  <c r="U28" i="1"/>
  <c r="N28" i="1"/>
  <c r="T27" i="1"/>
  <c r="S27" i="1"/>
  <c r="N27" i="1"/>
  <c r="T26" i="1"/>
  <c r="S26" i="1"/>
  <c r="N26" i="1"/>
  <c r="T25" i="1"/>
  <c r="S25" i="1"/>
  <c r="N25" i="1"/>
  <c r="T24" i="1"/>
  <c r="S24" i="1"/>
  <c r="N24" i="1"/>
  <c r="T23" i="1"/>
  <c r="S23" i="1"/>
  <c r="N23" i="1"/>
  <c r="T22" i="1"/>
  <c r="S22" i="1"/>
  <c r="N22" i="1"/>
  <c r="T21" i="1"/>
  <c r="S21" i="1"/>
  <c r="N21" i="1"/>
  <c r="T20" i="1"/>
  <c r="S20" i="1"/>
  <c r="N20" i="1"/>
  <c r="T19" i="1"/>
  <c r="S19" i="1"/>
  <c r="N19" i="1"/>
  <c r="R18" i="1"/>
  <c r="Q18" i="1"/>
  <c r="N18" i="1"/>
  <c r="R17" i="1"/>
  <c r="Q17" i="1"/>
  <c r="N17" i="1"/>
  <c r="R16" i="1"/>
  <c r="Q16" i="1"/>
  <c r="N16" i="1"/>
  <c r="R15" i="1"/>
  <c r="Q15" i="1"/>
  <c r="N15" i="1"/>
  <c r="R14" i="1"/>
  <c r="Q14" i="1"/>
  <c r="N14" i="1"/>
  <c r="R13" i="1"/>
  <c r="Q13" i="1"/>
  <c r="N13" i="1"/>
  <c r="R12" i="1"/>
  <c r="Q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F143" i="1" l="1"/>
  <c r="E139" i="1"/>
  <c r="E141" i="1"/>
  <c r="L149" i="1"/>
  <c r="F139" i="1"/>
  <c r="F141" i="1"/>
  <c r="E143" i="1"/>
  <c r="N122" i="1"/>
  <c r="G139" i="1"/>
  <c r="G141" i="1"/>
  <c r="N112" i="1"/>
  <c r="F142" i="1"/>
  <c r="N133" i="1"/>
  <c r="E144" i="1"/>
  <c r="M149" i="1"/>
  <c r="G138" i="1"/>
  <c r="E140" i="1"/>
  <c r="G142" i="1"/>
  <c r="J138" i="1"/>
  <c r="J149" i="1" s="1"/>
  <c r="F140" i="1"/>
  <c r="G140" i="1"/>
  <c r="G143" i="1"/>
  <c r="N102" i="1"/>
  <c r="F138" i="1"/>
  <c r="E138" i="1"/>
  <c r="E142" i="1"/>
  <c r="K149" i="1"/>
  <c r="G149" i="1" l="1"/>
  <c r="E149" i="1"/>
  <c r="F149" i="1"/>
</calcChain>
</file>

<file path=xl/sharedStrings.xml><?xml version="1.0" encoding="utf-8"?>
<sst xmlns="http://schemas.openxmlformats.org/spreadsheetml/2006/main" count="2024" uniqueCount="479">
  <si>
    <t>Lp.</t>
  </si>
  <si>
    <t>SEM</t>
  </si>
  <si>
    <t>Kod</t>
  </si>
  <si>
    <t>Nazwa zajęć</t>
  </si>
  <si>
    <t xml:space="preserve">Status </t>
  </si>
  <si>
    <t>liczba godzin zajęć;</t>
  </si>
  <si>
    <t xml:space="preserve">Razem </t>
  </si>
  <si>
    <t>Liczba godzin zajęć w semestrach W - wykład C - ćwiczenia</t>
  </si>
  <si>
    <t>Forma zal.</t>
  </si>
  <si>
    <t>ECTS</t>
  </si>
  <si>
    <t>ECTS_k</t>
  </si>
  <si>
    <t>zajęć</t>
  </si>
  <si>
    <t>godzin</t>
  </si>
  <si>
    <t>E</t>
  </si>
  <si>
    <t>Z_o</t>
  </si>
  <si>
    <t>Z</t>
  </si>
  <si>
    <t>I</t>
  </si>
  <si>
    <t>II</t>
  </si>
  <si>
    <t>III</t>
  </si>
  <si>
    <t>W</t>
  </si>
  <si>
    <t>C</t>
  </si>
  <si>
    <t>LC</t>
  </si>
  <si>
    <t>PC</t>
  </si>
  <si>
    <t>TC</t>
  </si>
  <si>
    <t>ZP</t>
  </si>
  <si>
    <t>ZIM-IN-1S-01Z-01</t>
  </si>
  <si>
    <t>Wstęp do programowania</t>
  </si>
  <si>
    <t>P</t>
  </si>
  <si>
    <t>O</t>
  </si>
  <si>
    <t>N</t>
  </si>
  <si>
    <t>ZIM-IN-1S-01Z-02</t>
  </si>
  <si>
    <t xml:space="preserve">Podstawy matematyki wyższej </t>
  </si>
  <si>
    <t>ZIM-IN-1S-01Z-03</t>
  </si>
  <si>
    <t>Podstawy analizy matematycznej</t>
  </si>
  <si>
    <t>ZIM-IN-1S-01Z-04</t>
  </si>
  <si>
    <t>Matematyka dyskretna 1</t>
  </si>
  <si>
    <t>ZIM-IN-1S-01Z-05</t>
  </si>
  <si>
    <t>Podstawy fizyki</t>
  </si>
  <si>
    <t>ZIM-IN-1S-01Z-06</t>
  </si>
  <si>
    <t>ZIM-IN-1S-01Z-07</t>
  </si>
  <si>
    <t>Ergonomia i BHP</t>
  </si>
  <si>
    <t>ZIM-IN-1S-02L-08</t>
  </si>
  <si>
    <t>Programowanie obiektowe</t>
  </si>
  <si>
    <t>ZIM-IN-1S-02L-09</t>
  </si>
  <si>
    <t>Analiza matematyczna</t>
  </si>
  <si>
    <t>ZIM-IN-1S-02L-10</t>
  </si>
  <si>
    <t>Algebra liniowa</t>
  </si>
  <si>
    <t>ZIM-IN-1S-02L-11</t>
  </si>
  <si>
    <t>Podstawy elektroniki</t>
  </si>
  <si>
    <t>ZIM-IN-1S-02L-12</t>
  </si>
  <si>
    <t>Matematyka dyskretna 2</t>
  </si>
  <si>
    <t>ZIM-IN-1S-02L-13</t>
  </si>
  <si>
    <t>Laboratorium fizyki</t>
  </si>
  <si>
    <t>ZIM-IN-1S-02L-14</t>
  </si>
  <si>
    <t>Przedmioty HS do wyboru</t>
  </si>
  <si>
    <t>HS</t>
  </si>
  <si>
    <t>F</t>
  </si>
  <si>
    <t>ZIM-IN-1S-03Z-15</t>
  </si>
  <si>
    <t>Algorytmy i struktury danych</t>
  </si>
  <si>
    <t>ZIM-IN-1S-03Z-16</t>
  </si>
  <si>
    <t>Systemy operacyjne</t>
  </si>
  <si>
    <t>ZIM-IN-1S-03Z-17</t>
  </si>
  <si>
    <t>Architektura komputerów</t>
  </si>
  <si>
    <t>ZIM-IN-1S-03Z-18</t>
  </si>
  <si>
    <t>Rachunek prawdopodobieństwa i statystyka</t>
  </si>
  <si>
    <t>ZIM-IN-1S-03Z-19</t>
  </si>
  <si>
    <t>Laboratorium elektroniki</t>
  </si>
  <si>
    <t>ZIM-IN-1S-03Z-20</t>
  </si>
  <si>
    <t>Formy działalności gospodarczej</t>
  </si>
  <si>
    <t>ZIM-IN-1S-03Z-21</t>
  </si>
  <si>
    <t>Ochrona własności intelektualnej</t>
  </si>
  <si>
    <t>ZIM-IN-1S-03Z-22</t>
  </si>
  <si>
    <t>Wychowanie fizyczne</t>
  </si>
  <si>
    <t>ZIM-IN-1S-03Z-23</t>
  </si>
  <si>
    <t>Język obcy</t>
  </si>
  <si>
    <t>ZIM-IN-1S-04L-24</t>
  </si>
  <si>
    <t xml:space="preserve">Technologie baz danych </t>
  </si>
  <si>
    <t>ZIM-IN-1S-04L-25</t>
  </si>
  <si>
    <t>Inżynieria oprogramowania</t>
  </si>
  <si>
    <t>ZIM-IN-1S-04L-26</t>
  </si>
  <si>
    <t>Metody numeryczne</t>
  </si>
  <si>
    <t>ZIM-IN-1S-04L-27</t>
  </si>
  <si>
    <t>Grafy i sieci</t>
  </si>
  <si>
    <t>ZIM-IN-1S-04L-28</t>
  </si>
  <si>
    <t>Budowa serwisów internetowych</t>
  </si>
  <si>
    <t>ZIM-IN-1S-04L-29</t>
  </si>
  <si>
    <t>Metody analizy danych</t>
  </si>
  <si>
    <t>ZIM-IN-1S-04L-30</t>
  </si>
  <si>
    <t>Moduł 1 - do wyboru 2 spośród oferty zajęć (4 ECTS)</t>
  </si>
  <si>
    <t>K</t>
  </si>
  <si>
    <t>ZIM-IN-1S-04L-31</t>
  </si>
  <si>
    <t>ZIM-IN-1S-04L-32</t>
  </si>
  <si>
    <t>ZIM-IN-1S-05Z-33</t>
  </si>
  <si>
    <t>Sieci komputerowe</t>
  </si>
  <si>
    <t>ZIM-IN-1S-05Z-34</t>
  </si>
  <si>
    <t>Techniki cyfrowe i podstawy systemów wbudowanych</t>
  </si>
  <si>
    <t>ZIM-IN-1S-05Z-35</t>
  </si>
  <si>
    <t>Paradygmaty programowania</t>
  </si>
  <si>
    <t>ZIM-IN-1S-05Z-36</t>
  </si>
  <si>
    <t>Moduł 2 - do wyboru 2 spośród oferty zajęć (4 ECTS)</t>
  </si>
  <si>
    <t>ZIM-IN-1S-05Z-37</t>
  </si>
  <si>
    <t>Praktyki</t>
  </si>
  <si>
    <t>ZIM-IN-1S-05Z-38</t>
  </si>
  <si>
    <t>Przedmioty wg wybranej specjalności (patrz niżej)</t>
  </si>
  <si>
    <t>ZIM-IN-1S-06L-39</t>
  </si>
  <si>
    <t>Grafika komputerowa i komunikacja z komputerem</t>
  </si>
  <si>
    <t>ZIM-IN-1S-06L-40</t>
  </si>
  <si>
    <t>Projekt zespołowy</t>
  </si>
  <si>
    <t>ZIM-IN-1S-06L-41</t>
  </si>
  <si>
    <t>Problemy społeczne i zawodowe informatyki</t>
  </si>
  <si>
    <t>ZIM-IN-1S-06L-42</t>
  </si>
  <si>
    <t>Moduł 3 - do wyboru 2 spośród oferty zajęć (4 ECTS)</t>
  </si>
  <si>
    <t>ZIM-IN-1S-06L-43</t>
  </si>
  <si>
    <t>Seminarium dyplomowe</t>
  </si>
  <si>
    <t>ZIM-IN-1S-06L-44</t>
  </si>
  <si>
    <t>ZIM-IN-1S-07Z-45</t>
  </si>
  <si>
    <t>Sztuczna inteligencja</t>
  </si>
  <si>
    <t>ZIM-IN-1S-07Z-46</t>
  </si>
  <si>
    <t>Prawo pracy / Komunikacja międzykulturowa [*]</t>
  </si>
  <si>
    <t>ZIM-IN-1S-07Z-47</t>
  </si>
  <si>
    <t>Fakultet 7</t>
  </si>
  <si>
    <t>ZIM-IN-1S-07Z-48</t>
  </si>
  <si>
    <t>ZIM-IN-1S-07Z-49</t>
  </si>
  <si>
    <t>Praca inżynierska</t>
  </si>
  <si>
    <t>ZIM-IN-1S-07Z-50</t>
  </si>
  <si>
    <t>ZIM-IN-1S-02L-14_1</t>
  </si>
  <si>
    <t>Psychologia</t>
  </si>
  <si>
    <t>ZIM-IN-1S-02L-14_2</t>
  </si>
  <si>
    <t>Filozofia</t>
  </si>
  <si>
    <t>ZIM-IN-1S-02L-14_3</t>
  </si>
  <si>
    <t>Socjologia</t>
  </si>
  <si>
    <t>ZIM-IN-1S-04L-30_1</t>
  </si>
  <si>
    <t>Fakultet 1</t>
  </si>
  <si>
    <t>ZIM-IN-1S-04L-30_2</t>
  </si>
  <si>
    <t>Fakultet 2</t>
  </si>
  <si>
    <t>ZIM-IN-1S-05Z-36_1</t>
  </si>
  <si>
    <t>Fakultet 3</t>
  </si>
  <si>
    <t>ZIM-IN-1S-05Z-36_2</t>
  </si>
  <si>
    <t>Fakultet 4</t>
  </si>
  <si>
    <t>ZIM-IN-1S-06L-42_1</t>
  </si>
  <si>
    <t>Fakultet 5</t>
  </si>
  <si>
    <t>ZIM-IN-1S-06L-42_2</t>
  </si>
  <si>
    <t>Fakultet 6</t>
  </si>
  <si>
    <t>ZIM-IN-1S-05Z-38_1</t>
  </si>
  <si>
    <t>Architektura oprogramowania</t>
  </si>
  <si>
    <t>ZIM-IN-1S-05Z-38_2</t>
  </si>
  <si>
    <t>Analiza i modelowanie danych</t>
  </si>
  <si>
    <t>ZIM-IN-1S-06L-44_1</t>
  </si>
  <si>
    <t>Ochrona informacji i bezpieczeństwo systemów komputerowych</t>
  </si>
  <si>
    <t>ZIM-IN-1S-06L-44_2</t>
  </si>
  <si>
    <t>Metody Data Mining</t>
  </si>
  <si>
    <t>ZIM-IN-1S-06L-44_3</t>
  </si>
  <si>
    <t>Systemy przetwarzania danych</t>
  </si>
  <si>
    <t>ZIM-IN-1S-06L-44_4</t>
  </si>
  <si>
    <t>Hurtownie danych</t>
  </si>
  <si>
    <t>ZIM-IN-1S-07Z-50_1</t>
  </si>
  <si>
    <t>Systemy Business Intelligence</t>
  </si>
  <si>
    <t>ZIM-IN-1S-07Z-50_2</t>
  </si>
  <si>
    <t>Inżynieria danych</t>
  </si>
  <si>
    <t>ZIM-IN-1S-05Z-38_3</t>
  </si>
  <si>
    <t>ZIM-IN-1S-05Z-38_4</t>
  </si>
  <si>
    <t>Programowanie komponentowe</t>
  </si>
  <si>
    <t>ZIM-IN-1S-06L-44_5</t>
  </si>
  <si>
    <t>ZIM-IN-1S-06L-44_6</t>
  </si>
  <si>
    <t>Programowanie w Internecie</t>
  </si>
  <si>
    <t>ZIM-IN-1S-06L-44_7</t>
  </si>
  <si>
    <t>ZIM-IN-1S-06L-44_8</t>
  </si>
  <si>
    <t>ZIM-IN-1S-07Z-50_3</t>
  </si>
  <si>
    <t>ZIM-IN-1S-07Z-50_4</t>
  </si>
  <si>
    <t>Systemy handlu elektronicznego</t>
  </si>
  <si>
    <t>ZIM-IN-1S-05Z-38_5</t>
  </si>
  <si>
    <t>Teoria algorytmów</t>
  </si>
  <si>
    <t>ZIM-IN-1S-05Z-38_6</t>
  </si>
  <si>
    <t>Podstawy teleinformatyki</t>
  </si>
  <si>
    <t>ZIM-IN-1S-06L-44_9</t>
  </si>
  <si>
    <t>Systemy wbudowane</t>
  </si>
  <si>
    <t>ZIM-IN-1S-06L-44_10</t>
  </si>
  <si>
    <t>Systemy rozproszone</t>
  </si>
  <si>
    <t>ZIM-IN-1S-06L-44_11</t>
  </si>
  <si>
    <t>Usługi sieciowe</t>
  </si>
  <si>
    <t>ZIM-IN-1S-06L-44_12</t>
  </si>
  <si>
    <t>Symulacja komputerowa</t>
  </si>
  <si>
    <t>ZIM-IN-1S-07Z-50_5</t>
  </si>
  <si>
    <t>Systemy mobilne i komunikacja bezprzewodowa</t>
  </si>
  <si>
    <t>ZIM-IN-1S-07Z-50_6</t>
  </si>
  <si>
    <t>Bezpieczeństwo systemów komputerowych</t>
  </si>
  <si>
    <t>ZIM-IN-1S-05Z-38_7</t>
  </si>
  <si>
    <t>Systemy multimedialne</t>
  </si>
  <si>
    <t>ZIM-IN-1S-05Z-38_8</t>
  </si>
  <si>
    <t>Podstawy fotografii cyfrowej</t>
  </si>
  <si>
    <t>ZIM-IN-1S-06L-44_13</t>
  </si>
  <si>
    <t>Podstawy przetwarzania dźwięku</t>
  </si>
  <si>
    <t>ZIM-IN-1S-06L-44_14</t>
  </si>
  <si>
    <t>ZIM-IN-1S-06L-44_15</t>
  </si>
  <si>
    <t>Wizualizacja danych</t>
  </si>
  <si>
    <t>ZIM-IN-1S-06L-44_16</t>
  </si>
  <si>
    <t>ZIM-IN-1S-06L-44_17</t>
  </si>
  <si>
    <t>Aplikacje internetowe</t>
  </si>
  <si>
    <t>ZIM-IN-1S-07Z-50_7</t>
  </si>
  <si>
    <t>Cyfrowe przetwarzanie obrazu</t>
  </si>
  <si>
    <t>ZIM-IN-1S-07Z-50_8</t>
  </si>
  <si>
    <t>Animacja komputerowa</t>
  </si>
  <si>
    <t xml:space="preserve">Godzin </t>
  </si>
  <si>
    <t>ECTS_K</t>
  </si>
  <si>
    <t>Σ</t>
  </si>
  <si>
    <t>/O</t>
  </si>
  <si>
    <t>/F</t>
  </si>
  <si>
    <t>/HS</t>
  </si>
  <si>
    <t>/N</t>
  </si>
  <si>
    <t>SI</t>
  </si>
  <si>
    <t>SII</t>
  </si>
  <si>
    <t>SIII</t>
  </si>
  <si>
    <t>SIV</t>
  </si>
  <si>
    <t>SV</t>
  </si>
  <si>
    <t>SVI</t>
  </si>
  <si>
    <t>SVII</t>
  </si>
  <si>
    <t>SVIII</t>
  </si>
  <si>
    <t>SIX</t>
  </si>
  <si>
    <t>SX</t>
  </si>
  <si>
    <t>SXI</t>
  </si>
  <si>
    <t>Razem</t>
  </si>
  <si>
    <t>ZIM-IN-1Z-01Z-01</t>
  </si>
  <si>
    <t>ZIM-IN-1Z-01Z-02</t>
  </si>
  <si>
    <t>ZIM-IN-1Z-01Z-03</t>
  </si>
  <si>
    <t>ZIM-IN-1Z-01Z-04</t>
  </si>
  <si>
    <t>ZIM-IN-1Z-01Z-05</t>
  </si>
  <si>
    <t>ZIM-IN-1Z-01Z-06</t>
  </si>
  <si>
    <t>ZIM-IN-1Z-02L-07</t>
  </si>
  <si>
    <t>ZIM-IN-1Z-02L-08</t>
  </si>
  <si>
    <t>ZIM-IN-1Z-02L-09</t>
  </si>
  <si>
    <t>ZIM-IN-1Z-02L-10</t>
  </si>
  <si>
    <t>ZIM-IN-1Z-02L-11</t>
  </si>
  <si>
    <t>ZIM-IN-1Z-02L-12</t>
  </si>
  <si>
    <t>ZIM-IN-1Z-03Z-13</t>
  </si>
  <si>
    <t>ZIM-IN-1Z-03Z-14</t>
  </si>
  <si>
    <t>ZIM-IN-1Z-03Z-15</t>
  </si>
  <si>
    <t>ZIM-IN-1Z-03Z-16</t>
  </si>
  <si>
    <t>ZIM-IN-1Z-03Z-17</t>
  </si>
  <si>
    <t>ZIM-IN-1Z-03Z-18</t>
  </si>
  <si>
    <t>ZIM-IN-1Z-04L-19</t>
  </si>
  <si>
    <t>ZIM-IN-1Z-04L-20</t>
  </si>
  <si>
    <t>ZIM-IN-1Z-04L-21</t>
  </si>
  <si>
    <t>ZIM-IN-1Z-04L-22</t>
  </si>
  <si>
    <t>ZIM-IN-1Z-04L-23</t>
  </si>
  <si>
    <t>Przedmioty HS do wyboru 1</t>
  </si>
  <si>
    <t>ZIM-IN-1Z-04L-24</t>
  </si>
  <si>
    <t>ZIM-IN-1Z-04L-25</t>
  </si>
  <si>
    <t>ZIM-IN-1Z-04L-26</t>
  </si>
  <si>
    <t>ZIM-IN-1Z-05Z-27</t>
  </si>
  <si>
    <t>ZIM-IN-1Z-05Z-28</t>
  </si>
  <si>
    <t>ZIM-IN-1Z-05Z-29</t>
  </si>
  <si>
    <t>ZIM-IN-1Z-05Z-30</t>
  </si>
  <si>
    <t>ZIM-IN-1Z-05Z-31</t>
  </si>
  <si>
    <t>ZIM-IN-1Z-05Z-32</t>
  </si>
  <si>
    <t>Przedmioty wg wybranej specjalizacji (patrz niżej)</t>
  </si>
  <si>
    <t>ZIM-IN-1Z-06L-33</t>
  </si>
  <si>
    <t>Techniki cyfrowe i podstawy systemow wbudowanych</t>
  </si>
  <si>
    <t>ZIM-IN-1Z-06L-34</t>
  </si>
  <si>
    <t>ZIM-IN-1Z-06L-35</t>
  </si>
  <si>
    <t>Przedmioty HS do wyboru 2</t>
  </si>
  <si>
    <t>ZIM-IN-1Z-06L-36</t>
  </si>
  <si>
    <t>ZIM-IN-1Z-06L-37</t>
  </si>
  <si>
    <t>ZIM-IN-1Z-07Z-38</t>
  </si>
  <si>
    <t>ZIM-IN-1Z-07Z-39</t>
  </si>
  <si>
    <t>Laboratorium systemów cyfrowych</t>
  </si>
  <si>
    <t>ZIM-IN-1Z-07Z-40</t>
  </si>
  <si>
    <t>ZIM-IN-1Z-07Z-41</t>
  </si>
  <si>
    <t>ZIM-IN-1Z-07Z-42</t>
  </si>
  <si>
    <t>ZIM-IN-1Z-07Z-43</t>
  </si>
  <si>
    <t>ZIM-IN-1Z-07Z-44</t>
  </si>
  <si>
    <t>ZIM-IN-1Z-08L-45</t>
  </si>
  <si>
    <t>ZIM-IN-1Z-08L-46</t>
  </si>
  <si>
    <t>ZIM-IN-1Z-08L-47</t>
  </si>
  <si>
    <t>ZIM-IN-1Z-08L-48</t>
  </si>
  <si>
    <t>ZIM-IN-1Z-08L-49</t>
  </si>
  <si>
    <t>ZIM-IN-1Z-04L-23_1</t>
  </si>
  <si>
    <t>ZIM-IN-1Z-04L-23_2</t>
  </si>
  <si>
    <t>ZIM-IN-1Z-04L-23_3</t>
  </si>
  <si>
    <t>ZIM-IN-1Z-06L-35_1</t>
  </si>
  <si>
    <t>Prawo pracy</t>
  </si>
  <si>
    <t>ZIM-IN-1Z-06L-35_2</t>
  </si>
  <si>
    <t>Komunikacja międzykulturowa</t>
  </si>
  <si>
    <t>ZIM-IN-1Z-05Z-30_1</t>
  </si>
  <si>
    <t>ZIM-IN-1Z-05Z-30_2</t>
  </si>
  <si>
    <t>ZIM-IN-1Z-06L-36_1</t>
  </si>
  <si>
    <t>ZIM-IN-1Z-06L-36_2</t>
  </si>
  <si>
    <t>ZIM-IN-1Z-05Z-32_1</t>
  </si>
  <si>
    <t>ZIM-IN-1Z-05Z-32_2</t>
  </si>
  <si>
    <t>ZIM-IN-1Z-06L-37_1</t>
  </si>
  <si>
    <t>ZIM-IN-1Z-06L-37_2</t>
  </si>
  <si>
    <t>ZIM-IN-1Z-06L-37_3</t>
  </si>
  <si>
    <t>ZIM-IN-1Z-07Z-44_1</t>
  </si>
  <si>
    <t>ZIM-IN-1Z-07Z-44_2</t>
  </si>
  <si>
    <t>ZIM-IN-1Z-07Z-44_3</t>
  </si>
  <si>
    <t>ZIM-IN-1Z-05Z-32_3</t>
  </si>
  <si>
    <t>ZIM-IN-1Z-05Z-32_4</t>
  </si>
  <si>
    <t>ZIM-IN-1Z-06L-37_4</t>
  </si>
  <si>
    <t>ZIM-IN-1Z-06L-37_5</t>
  </si>
  <si>
    <t>ZIM-IN-1Z-06L-37_6</t>
  </si>
  <si>
    <t>ZIM-IN-1Z-07Z-44_4</t>
  </si>
  <si>
    <t>ZIM-IN-1Z-07Z-44_5</t>
  </si>
  <si>
    <t>ZIM-IN-1Z-07Z-44_6</t>
  </si>
  <si>
    <t>ZIM-IN-1Z-05Z-32_5</t>
  </si>
  <si>
    <t>ZIM-IN-1Z-05Z-32_6</t>
  </si>
  <si>
    <t>ZIM-IN-1Z-06L-37_9</t>
  </si>
  <si>
    <t>ZIM-IN-1Z-06L-37_10</t>
  </si>
  <si>
    <t>ZIM-IN-1Z-06L-37_11</t>
  </si>
  <si>
    <t>ZIM-IN-1Z-06L-37_12</t>
  </si>
  <si>
    <t>ZIM-IN-1Z-06L-37_13</t>
  </si>
  <si>
    <t>ZIM-IN-1Z-07Z-44_7</t>
  </si>
  <si>
    <t>ZIM-IN-1Z-07Z-44_8</t>
  </si>
  <si>
    <t>ZIM-IN-1Z-07Z-44_9</t>
  </si>
  <si>
    <t>ZIM-IN-2S-01L-01</t>
  </si>
  <si>
    <t>Modelowanie systemów informatycznych</t>
  </si>
  <si>
    <t>ZIM-IN-2S-01L-02</t>
  </si>
  <si>
    <t>Zaawansowane systemy operacyjne</t>
  </si>
  <si>
    <t>ZIM-IN-2S-01L-03</t>
  </si>
  <si>
    <t>Sieci neuronowe</t>
  </si>
  <si>
    <t>ZIM-IN-2S-01L-04</t>
  </si>
  <si>
    <t>Teoria informacji</t>
  </si>
  <si>
    <t>ZIM-IN-2S-01L-05</t>
  </si>
  <si>
    <t>Elementy kryptologii</t>
  </si>
  <si>
    <t>ZIM-IN-2S-01L-06</t>
  </si>
  <si>
    <t>ZIM-IN-2S-01L-07</t>
  </si>
  <si>
    <t>ZIM-IN-2S-02Z-08</t>
  </si>
  <si>
    <t>Zaawansowane systemy baz danych</t>
  </si>
  <si>
    <t>ZIM-IN-2S-02Z-09</t>
  </si>
  <si>
    <t>Automaty, gramatyki i języki formalne</t>
  </si>
  <si>
    <t>ZIM-IN-2S-02Z-10</t>
  </si>
  <si>
    <t>Aplikacje wielowarstwowe</t>
  </si>
  <si>
    <t>ZIM-IN-2S-02Z-11</t>
  </si>
  <si>
    <t>Filozofia nauki</t>
  </si>
  <si>
    <t>ZIM-IN-2S-02Z-12</t>
  </si>
  <si>
    <t>ZIM-IN-2S-02Z-13</t>
  </si>
  <si>
    <t>Język obcy B2+ (kontynuacja ze studiów inżynierskich)</t>
  </si>
  <si>
    <t>ZIM-IN-2S-02Z-14</t>
  </si>
  <si>
    <t>ZIM-IN-2S-02Z-15</t>
  </si>
  <si>
    <t>ZIM-IN-2S-03L-16</t>
  </si>
  <si>
    <t>Przedmiot HS do wyboru</t>
  </si>
  <si>
    <t>ZIM-IN-2S-03L-17</t>
  </si>
  <si>
    <t>ZIM-IN-2S-03L-18</t>
  </si>
  <si>
    <t>ZIM-IN-2S-03L-19</t>
  </si>
  <si>
    <t>ZIM-IN-2S-03L-20</t>
  </si>
  <si>
    <t>ZIM-IN-2S-03L-21</t>
  </si>
  <si>
    <t>Praca magisterska</t>
  </si>
  <si>
    <t>ZIM-IN-2S-03L-22</t>
  </si>
  <si>
    <t>Historia matematyki</t>
  </si>
  <si>
    <t>Historia techniki</t>
  </si>
  <si>
    <t>Historia nauki</t>
  </si>
  <si>
    <t>ZIM-IN-2S-01L-07_1</t>
  </si>
  <si>
    <t xml:space="preserve">Bezpieczeństwo systemów </t>
  </si>
  <si>
    <t>ZIM-IN-2S-01L-07_2</t>
  </si>
  <si>
    <t xml:space="preserve">Przetwarzanie rozproszone </t>
  </si>
  <si>
    <t>ZIM-IN-2S-02Z-15_1</t>
  </si>
  <si>
    <t>Bezpieczeństwo sieci komputerowych</t>
  </si>
  <si>
    <t>ZIM-IN-2S-02Z-15_2</t>
  </si>
  <si>
    <t>Podstawy niezawodności</t>
  </si>
  <si>
    <t>ZIM-IN-2S-03L-22_1</t>
  </si>
  <si>
    <t>Systemy czasu rzeczywistego</t>
  </si>
  <si>
    <t>ZIM-IN-2S-01L-07_3</t>
  </si>
  <si>
    <t>Optymalizacja i wspomaganie decyzji</t>
  </si>
  <si>
    <t>ZIM-IN-2S-01L-07_4</t>
  </si>
  <si>
    <t>Algorytmy uczące się</t>
  </si>
  <si>
    <t>ZIM-IN-2S-02Z-15_3</t>
  </si>
  <si>
    <t>Metody heurystyczne</t>
  </si>
  <si>
    <t>ZIM-IN-2S-02Z-15_4</t>
  </si>
  <si>
    <t>Systemy ekspertowe</t>
  </si>
  <si>
    <t>ZIM-IN-2S-03L-22_2</t>
  </si>
  <si>
    <t>Obliczenia ewolucyjne</t>
  </si>
  <si>
    <t>ZIM-IN-2S-01L-07_5</t>
  </si>
  <si>
    <t>Projektowanie i administracja baz danych</t>
  </si>
  <si>
    <t>ZIM-IN-2S-01L-07_6</t>
  </si>
  <si>
    <t>Systemy informatyki gospodarczej</t>
  </si>
  <si>
    <t>ZIM-IN-2S-02Z-15_5</t>
  </si>
  <si>
    <t>Techniki eksploracji danych</t>
  </si>
  <si>
    <t>ZIM-IN-2S-02Z-15_6</t>
  </si>
  <si>
    <t>Systemy integracji danych ETL</t>
  </si>
  <si>
    <t>ZIM-IN-2S-03L-22_3</t>
  </si>
  <si>
    <t>Technologie e-Biznesu</t>
  </si>
  <si>
    <t>ZIM-IN-2S-01L-07_7</t>
  </si>
  <si>
    <t>Cyfrowe przetwarzanie sygnałów</t>
  </si>
  <si>
    <t>ZIM-IN-2S-01L-07_8</t>
  </si>
  <si>
    <t>Podstawy rekonstrukcji 3D w wizji komputerowej</t>
  </si>
  <si>
    <t>ZIM-IN-2S-01L-07_9</t>
  </si>
  <si>
    <t>Modelowanie rekurencyjne</t>
  </si>
  <si>
    <t>ZIM-IN-2S-02Z-15_7</t>
  </si>
  <si>
    <t>Kompresja danych</t>
  </si>
  <si>
    <t>ZIM-IN-2S-02Z-15_8</t>
  </si>
  <si>
    <t>Inżynieria dźwięku</t>
  </si>
  <si>
    <t>ZIM-IN-2S-03L-22_4</t>
  </si>
  <si>
    <t>Systemy rozrywki elektronicznej</t>
  </si>
  <si>
    <t>ZIM-IN-2Z-01Z-01</t>
  </si>
  <si>
    <t>ZIM-IN-2Z-01Z-02</t>
  </si>
  <si>
    <t>ZIM-IN-2Z-01Z-03</t>
  </si>
  <si>
    <t>ZIM-IN-2Z-01Z-04</t>
  </si>
  <si>
    <t>ZIM-IN-2Z-01Z-05</t>
  </si>
  <si>
    <t>ZIM-IN-2Z-01Z-06</t>
  </si>
  <si>
    <t>ZIM-IN-2Z-02L-07</t>
  </si>
  <si>
    <t>ZIM-IN-2Z-02L-08</t>
  </si>
  <si>
    <t>ZIM-IN-2Z-02L-09</t>
  </si>
  <si>
    <t>ZIM-IN-2Z-02L-10</t>
  </si>
  <si>
    <t>ZIM-IN-2Z-02L-11</t>
  </si>
  <si>
    <t>ZIM-IN-2Z-03Z-12</t>
  </si>
  <si>
    <t>ZIM-IN-2Z-03Z-13</t>
  </si>
  <si>
    <t>ZIM-IN-2Z-03Z-14</t>
  </si>
  <si>
    <t>ZIM-IN-2Z-03Z-15</t>
  </si>
  <si>
    <t>ZIM-IN-2Z-03Z-16</t>
  </si>
  <si>
    <t>ZIM-IN-2Z-04L-17</t>
  </si>
  <si>
    <t>ZIM-IN-2Z-04L-18</t>
  </si>
  <si>
    <t>Zarządzanie własnością intelektualną</t>
  </si>
  <si>
    <t>ZIM-IN-2Z-04L-19</t>
  </si>
  <si>
    <t>ZIM-IN-2Z-04L-20</t>
  </si>
  <si>
    <t>ZIM-IN-2Z-04L-21</t>
  </si>
  <si>
    <t>ZIM-IN-2Z-04L-22</t>
  </si>
  <si>
    <t>ZIM-IN-2Z-04L-17_1</t>
  </si>
  <si>
    <t>ZIM-IN-2Z-04L-17_2</t>
  </si>
  <si>
    <t>ZIM-IN-2Z-04L-17_3</t>
  </si>
  <si>
    <t>ZIM-IN-2Z-02L-11_1</t>
  </si>
  <si>
    <t>ZIM-IN-2Z-02L-11_2</t>
  </si>
  <si>
    <t>ZIM-IN-2Z-03Z-16_1</t>
  </si>
  <si>
    <t>ZIM-IN-2Z-03Z-16_2</t>
  </si>
  <si>
    <t>ZIM-IN-2Z-02L-11_3</t>
  </si>
  <si>
    <t>ZIM-IN-2Z-02L-11_4</t>
  </si>
  <si>
    <t>ZIM-IN-2Z-03Z-16_3</t>
  </si>
  <si>
    <t>ZIM-IN-2Z-03Z-16_4</t>
  </si>
  <si>
    <t>ZIM-IN-2Z-02L-11_5</t>
  </si>
  <si>
    <t>ZIM-IN-2Z-02L-11_6</t>
  </si>
  <si>
    <t>ZIM-IN-2Z-03Z-16_5</t>
  </si>
  <si>
    <t>ZIM-IN-2Z-03Z-16_6</t>
  </si>
  <si>
    <t>Specjalizacja: Systemy komputerowe</t>
  </si>
  <si>
    <t>Specjalizacja: Systemy inteligentne</t>
  </si>
  <si>
    <t>Specjalizacja: Systemy informatyki gospodarczej</t>
  </si>
  <si>
    <t>Specjalizacja: Zastosowania multimediów</t>
  </si>
  <si>
    <t>Specjalizacja: Systemy informacyjne i analityczne w gospodarce</t>
  </si>
  <si>
    <t>Specjalizacja: Inżynieria systemów informacyjnych</t>
  </si>
  <si>
    <t>Specjalizacja: Inżynieria systemów komputerowych</t>
  </si>
  <si>
    <t>Specjalizacja: Techniki multimedialne</t>
  </si>
  <si>
    <t>ZIM-IN-2Z-02Z-11_7</t>
  </si>
  <si>
    <t>ZIM-IN-2Z-04L-22_1</t>
  </si>
  <si>
    <t>ZIM-IN-2Z-04L-22_2</t>
  </si>
  <si>
    <t>ZIM-IN-2Z-04L-22_3</t>
  </si>
  <si>
    <t>ZIM-IN-2S-01L-06_1</t>
  </si>
  <si>
    <t>ZIM-IN-2S-01L-06_2</t>
  </si>
  <si>
    <t>ZIM-IN-2S-02Z-12_1</t>
  </si>
  <si>
    <t>ZIM-IN-2S-02Z-12_2</t>
  </si>
  <si>
    <t>ZIM-IN-2S-03L-16_1</t>
  </si>
  <si>
    <t>ZIM-IN-2S-03L-16_2</t>
  </si>
  <si>
    <t>ZIM-IN-2S-03L-16_3</t>
  </si>
  <si>
    <t>ZIM-IN-2Z-02L-09_1</t>
  </si>
  <si>
    <t>ZIM-IN-2Z-02L-09_2</t>
  </si>
  <si>
    <t>ZIM-IN-2Z-03Z-13_1</t>
  </si>
  <si>
    <t>ZIM-IN-2Z-03Z-13_2</t>
  </si>
  <si>
    <t>Rozumowania algorytmiczne</t>
  </si>
  <si>
    <t>Rozumowanie algorytmiczne</t>
  </si>
  <si>
    <t>Przedmioty do wyboru (lista otwarta)</t>
  </si>
  <si>
    <t>Inwestowanie na Giełdzie</t>
  </si>
  <si>
    <t>Programowanie w Matlabie</t>
  </si>
  <si>
    <t>Wstęp do teorii języka</t>
  </si>
  <si>
    <t>Akademia brydża</t>
  </si>
  <si>
    <t>Metaprogramowanie w języku C++</t>
  </si>
  <si>
    <t>Programowanie wielowątkowe</t>
  </si>
  <si>
    <t>Modelowanie i animacja przy użyciu programu Blender</t>
  </si>
  <si>
    <t>Biocybernetyka</t>
  </si>
  <si>
    <t>Zastosowania zaawansowanych funkcji MS Excel</t>
  </si>
  <si>
    <t>Technologie Cisco</t>
  </si>
  <si>
    <t>Serwisy internetowe PHP MVC</t>
  </si>
  <si>
    <t>Podstawy informatyki kwantowej</t>
  </si>
  <si>
    <t>Informatyka w kryminalistyce</t>
  </si>
  <si>
    <t>Game development – Game JAM a praca</t>
  </si>
  <si>
    <t>Budowa gier przy użyciu programu Blender</t>
  </si>
  <si>
    <t>Zaawansowane Aspekty Programowania Logicznego w Sztucznej Inteligencji</t>
  </si>
  <si>
    <t>Statystyka medyczna</t>
  </si>
  <si>
    <t>Zaawansowany Routing</t>
  </si>
  <si>
    <t>PaaS - aplikacje w chmurze</t>
  </si>
  <si>
    <t>Matematyczne podstawy negocjacji</t>
  </si>
  <si>
    <t>Zarządzanie Ryzykiem Operacyjnym. Modele statystyczne i Data Miningowe</t>
  </si>
  <si>
    <t>Technologia przetwarzania i analizy danych</t>
  </si>
  <si>
    <t>Techniczne aspekty bezpieczeństwa IT</t>
  </si>
  <si>
    <t>Projektowanie gier komputerowych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</si>
</sst>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5]General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0"/>
      <name val="Times New Roman"/>
      <family val="1"/>
      <charset val="238"/>
    </font>
    <font>
      <b/>
      <sz val="8"/>
      <color theme="1"/>
      <name val="Calibri"/>
      <family val="2"/>
      <charset val="238"/>
      <scheme val="minor"/>
    </font>
    <font>
      <b/>
      <sz val="9"/>
      <name val="Times New Roman"/>
      <family val="1"/>
      <charset val="238"/>
    </font>
    <font>
      <b/>
      <sz val="12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6" fillId="0" borderId="0" applyBorder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9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0" borderId="13" xfId="0" applyFont="1" applyBorder="1" applyAlignment="1">
      <alignment horizontal="center"/>
    </xf>
    <xf numFmtId="0" fontId="4" fillId="0" borderId="13" xfId="0" applyFont="1" applyBorder="1"/>
    <xf numFmtId="2" fontId="5" fillId="0" borderId="13" xfId="0" applyNumberFormat="1" applyFont="1" applyFill="1" applyBorder="1" applyAlignment="1" applyProtection="1">
      <alignment horizontal="left" vertical="center" wrapText="1"/>
    </xf>
    <xf numFmtId="0" fontId="0" fillId="0" borderId="13" xfId="0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Border="1"/>
    <xf numFmtId="0" fontId="6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2" fontId="5" fillId="0" borderId="10" xfId="0" applyNumberFormat="1" applyFont="1" applyFill="1" applyBorder="1" applyAlignment="1" applyProtection="1">
      <alignment horizontal="left" vertical="center" wrapText="1"/>
    </xf>
    <xf numFmtId="0" fontId="6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0" xfId="0" applyFont="1"/>
    <xf numFmtId="0" fontId="6" fillId="0" borderId="16" xfId="0" applyFont="1" applyBorder="1" applyAlignment="1">
      <alignment horizontal="center"/>
    </xf>
    <xf numFmtId="0" fontId="5" fillId="0" borderId="13" xfId="0" applyNumberFormat="1" applyFont="1" applyFill="1" applyBorder="1" applyAlignment="1" applyProtection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1" fontId="5" fillId="0" borderId="13" xfId="0" applyNumberFormat="1" applyFont="1" applyFill="1" applyBorder="1" applyAlignment="1" applyProtection="1">
      <alignment horizontal="center" vertical="center" wrapText="1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4" fillId="0" borderId="2" xfId="0" applyFont="1" applyFill="1" applyBorder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18" xfId="0" applyBorder="1"/>
    <xf numFmtId="0" fontId="11" fillId="0" borderId="10" xfId="0" applyFont="1" applyBorder="1" applyAlignment="1">
      <alignment horizontal="center" vertical="top"/>
    </xf>
    <xf numFmtId="0" fontId="6" fillId="0" borderId="13" xfId="0" applyFont="1" applyBorder="1" applyAlignment="1">
      <alignment horizontal="center" vertical="top"/>
    </xf>
    <xf numFmtId="0" fontId="6" fillId="0" borderId="13" xfId="0" applyFont="1" applyFill="1" applyBorder="1" applyAlignment="1">
      <alignment horizontal="center" vertical="top"/>
    </xf>
    <xf numFmtId="0" fontId="12" fillId="0" borderId="10" xfId="0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0" xfId="0" applyAlignment="1">
      <alignment horizontal="right"/>
    </xf>
    <xf numFmtId="0" fontId="6" fillId="0" borderId="13" xfId="0" applyFont="1" applyBorder="1"/>
    <xf numFmtId="0" fontId="6" fillId="0" borderId="9" xfId="0" applyFont="1" applyBorder="1"/>
    <xf numFmtId="0" fontId="6" fillId="0" borderId="11" xfId="0" applyFont="1" applyBorder="1"/>
    <xf numFmtId="0" fontId="0" fillId="0" borderId="13" xfId="0" applyBorder="1"/>
    <xf numFmtId="0" fontId="6" fillId="0" borderId="6" xfId="0" applyFont="1" applyBorder="1"/>
    <xf numFmtId="0" fontId="6" fillId="0" borderId="7" xfId="0" applyFont="1" applyBorder="1"/>
    <xf numFmtId="0" fontId="4" fillId="0" borderId="8" xfId="0" applyFont="1" applyBorder="1" applyAlignment="1">
      <alignment horizontal="center"/>
    </xf>
    <xf numFmtId="1" fontId="6" fillId="0" borderId="14" xfId="0" applyNumberFormat="1" applyFont="1" applyBorder="1" applyAlignment="1">
      <alignment horizontal="center"/>
    </xf>
    <xf numFmtId="1" fontId="5" fillId="0" borderId="14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vertical="center" wrapText="1"/>
    </xf>
    <xf numFmtId="1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13" xfId="0" applyNumberFormat="1" applyFont="1" applyFill="1" applyBorder="1" applyAlignment="1">
      <alignment horizontal="left" vertical="center" wrapText="1"/>
    </xf>
    <xf numFmtId="1" fontId="5" fillId="0" borderId="13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vertical="center"/>
    </xf>
    <xf numFmtId="0" fontId="8" fillId="0" borderId="14" xfId="0" applyNumberFormat="1" applyFont="1" applyFill="1" applyBorder="1" applyAlignment="1">
      <alignment horizontal="left" vertical="center" wrapText="1"/>
    </xf>
    <xf numFmtId="1" fontId="8" fillId="0" borderId="13" xfId="0" applyNumberFormat="1" applyFont="1" applyFill="1" applyBorder="1" applyAlignment="1">
      <alignment horizontal="center" vertical="center"/>
    </xf>
    <xf numFmtId="1" fontId="6" fillId="0" borderId="13" xfId="0" applyNumberFormat="1" applyFont="1" applyBorder="1"/>
    <xf numFmtId="1" fontId="0" fillId="0" borderId="13" xfId="0" applyNumberFormat="1" applyBorder="1" applyAlignment="1">
      <alignment horizontal="center"/>
    </xf>
    <xf numFmtId="1" fontId="6" fillId="0" borderId="13" xfId="0" applyNumberFormat="1" applyFont="1" applyBorder="1" applyAlignment="1">
      <alignment horizontal="center"/>
    </xf>
    <xf numFmtId="1" fontId="5" fillId="0" borderId="14" xfId="0" applyNumberFormat="1" applyFont="1" applyFill="1" applyBorder="1" applyAlignment="1">
      <alignment horizontal="center" vertical="center"/>
    </xf>
    <xf numFmtId="0" fontId="5" fillId="0" borderId="10" xfId="0" applyNumberFormat="1" applyFont="1" applyFill="1" applyBorder="1" applyAlignment="1">
      <alignment vertical="center"/>
    </xf>
    <xf numFmtId="1" fontId="5" fillId="0" borderId="10" xfId="0" applyNumberFormat="1" applyFont="1" applyFill="1" applyBorder="1" applyAlignment="1">
      <alignment horizontal="center" vertical="center"/>
    </xf>
    <xf numFmtId="1" fontId="8" fillId="0" borderId="14" xfId="0" applyNumberFormat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13" fillId="0" borderId="13" xfId="0" applyFont="1" applyBorder="1"/>
    <xf numFmtId="0" fontId="14" fillId="0" borderId="15" xfId="0" applyFont="1" applyBorder="1"/>
    <xf numFmtId="0" fontId="14" fillId="0" borderId="0" xfId="0" applyFont="1"/>
    <xf numFmtId="2" fontId="8" fillId="0" borderId="14" xfId="0" applyNumberFormat="1" applyFont="1" applyFill="1" applyBorder="1" applyAlignment="1" applyProtection="1">
      <alignment vertical="center" wrapText="1"/>
    </xf>
    <xf numFmtId="2" fontId="8" fillId="0" borderId="14" xfId="0" applyNumberFormat="1" applyFont="1" applyFill="1" applyBorder="1" applyAlignment="1" applyProtection="1">
      <alignment horizontal="left" vertical="center" wrapText="1"/>
    </xf>
    <xf numFmtId="2" fontId="5" fillId="0" borderId="14" xfId="0" applyNumberFormat="1" applyFont="1" applyFill="1" applyBorder="1" applyAlignment="1" applyProtection="1">
      <alignment horizontal="left" vertical="center" wrapText="1"/>
    </xf>
    <xf numFmtId="2" fontId="5" fillId="0" borderId="3" xfId="0" applyNumberFormat="1" applyFont="1" applyFill="1" applyBorder="1" applyAlignment="1" applyProtection="1">
      <alignment horizontal="left" vertical="center" wrapText="1"/>
    </xf>
    <xf numFmtId="2" fontId="8" fillId="0" borderId="13" xfId="0" applyNumberFormat="1" applyFont="1" applyFill="1" applyBorder="1" applyAlignment="1" applyProtection="1">
      <alignment horizontal="left" vertical="center" wrapText="1"/>
    </xf>
    <xf numFmtId="0" fontId="13" fillId="0" borderId="0" xfId="0" applyFont="1"/>
    <xf numFmtId="0" fontId="5" fillId="0" borderId="14" xfId="0" applyNumberFormat="1" applyFont="1" applyFill="1" applyBorder="1" applyAlignment="1" applyProtection="1">
      <alignment vertical="center" wrapText="1"/>
    </xf>
    <xf numFmtId="0" fontId="5" fillId="0" borderId="14" xfId="0" applyNumberFormat="1" applyFont="1" applyFill="1" applyBorder="1" applyAlignment="1">
      <alignment vertical="center"/>
    </xf>
    <xf numFmtId="0" fontId="5" fillId="0" borderId="10" xfId="0" applyNumberFormat="1" applyFont="1" applyFill="1" applyBorder="1" applyAlignment="1" applyProtection="1">
      <alignment vertical="center" wrapText="1"/>
    </xf>
    <xf numFmtId="0" fontId="1" fillId="0" borderId="13" xfId="0" applyFont="1" applyBorder="1"/>
    <xf numFmtId="0" fontId="0" fillId="0" borderId="13" xfId="0" applyBorder="1" applyAlignment="1">
      <alignment horizontal="left"/>
    </xf>
    <xf numFmtId="0" fontId="15" fillId="0" borderId="13" xfId="0" applyFont="1" applyBorder="1"/>
    <xf numFmtId="164" fontId="16" fillId="0" borderId="13" xfId="1" applyFont="1" applyFill="1" applyBorder="1" applyAlignment="1" applyProtection="1"/>
    <xf numFmtId="0" fontId="10" fillId="0" borderId="6" xfId="0" applyNumberFormat="1" applyFont="1" applyFill="1" applyBorder="1" applyAlignment="1" applyProtection="1">
      <alignment horizontal="left" vertical="center"/>
    </xf>
    <xf numFmtId="0" fontId="10" fillId="0" borderId="2" xfId="0" applyNumberFormat="1" applyFont="1" applyFill="1" applyBorder="1" applyAlignment="1" applyProtection="1">
      <alignment horizontal="left" vertical="center"/>
    </xf>
    <xf numFmtId="0" fontId="10" fillId="0" borderId="7" xfId="0" applyNumberFormat="1" applyFont="1" applyFill="1" applyBorder="1" applyAlignment="1" applyProtection="1">
      <alignment horizontal="left" vertical="center"/>
    </xf>
    <xf numFmtId="0" fontId="2" fillId="0" borderId="3" xfId="0" applyFont="1" applyBorder="1" applyAlignment="1">
      <alignment horizontal="center" textRotation="180"/>
    </xf>
    <xf numFmtId="0" fontId="2" fillId="0" borderId="8" xfId="0" applyFont="1" applyBorder="1" applyAlignment="1">
      <alignment horizontal="center" textRotation="180"/>
    </xf>
    <xf numFmtId="0" fontId="10" fillId="0" borderId="6" xfId="0" applyNumberFormat="1" applyFont="1" applyFill="1" applyBorder="1" applyAlignment="1" applyProtection="1">
      <alignment horizontal="left" vertical="center" wrapText="1"/>
    </xf>
    <xf numFmtId="0" fontId="10" fillId="0" borderId="2" xfId="0" applyNumberFormat="1" applyFont="1" applyFill="1" applyBorder="1" applyAlignment="1" applyProtection="1">
      <alignment horizontal="left" vertical="center" wrapText="1"/>
    </xf>
    <xf numFmtId="0" fontId="10" fillId="0" borderId="7" xfId="0" applyNumberFormat="1" applyFont="1" applyFill="1" applyBorder="1" applyAlignment="1" applyProtection="1">
      <alignment horizontal="left" vertical="center" wrapText="1"/>
    </xf>
  </cellXfs>
  <cellStyles count="2">
    <cellStyle name="Excel Built-in 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50"/>
  <sheetViews>
    <sheetView zoomScaleNormal="100" workbookViewId="0">
      <selection activeCell="C123" sqref="C123:N123"/>
    </sheetView>
  </sheetViews>
  <sheetFormatPr defaultRowHeight="15" x14ac:dyDescent="0.25"/>
  <cols>
    <col min="1" max="2" width="4.5703125" style="1" customWidth="1"/>
    <col min="3" max="3" width="15.7109375" customWidth="1"/>
    <col min="4" max="4" width="47.140625" bestFit="1" customWidth="1"/>
    <col min="5" max="5" width="7.140625" style="1" bestFit="1" customWidth="1"/>
    <col min="6" max="7" width="3.7109375" style="1" bestFit="1" customWidth="1"/>
    <col min="8" max="8" width="4.28515625" customWidth="1"/>
    <col min="9" max="13" width="3.42578125" customWidth="1"/>
    <col min="14" max="14" width="6.140625" customWidth="1"/>
    <col min="15" max="31" width="3.5703125" style="1" customWidth="1"/>
    <col min="32" max="33" width="3.5703125" customWidth="1"/>
  </cols>
  <sheetData>
    <row r="1" spans="1:33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6" t="s">
        <v>5</v>
      </c>
      <c r="I1" s="7"/>
      <c r="J1" s="7"/>
      <c r="K1" s="7"/>
      <c r="L1" s="7"/>
      <c r="M1" s="7"/>
      <c r="N1" s="6" t="s">
        <v>6</v>
      </c>
      <c r="O1" s="8" t="s">
        <v>7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1" t="s">
        <v>8</v>
      </c>
      <c r="AD1" s="9"/>
      <c r="AE1" s="9"/>
      <c r="AF1" s="116" t="s">
        <v>9</v>
      </c>
      <c r="AG1" s="116" t="s">
        <v>10</v>
      </c>
    </row>
    <row r="2" spans="1:33" x14ac:dyDescent="0.25">
      <c r="A2" s="12"/>
      <c r="B2" s="12"/>
      <c r="C2" s="13"/>
      <c r="D2" s="13"/>
      <c r="E2" s="14" t="s">
        <v>11</v>
      </c>
      <c r="F2" s="15"/>
      <c r="G2" s="15"/>
      <c r="H2" s="16"/>
      <c r="I2" s="17"/>
      <c r="J2" s="17"/>
      <c r="K2" s="17"/>
      <c r="L2" s="17"/>
      <c r="M2" s="17"/>
      <c r="N2" s="18" t="s">
        <v>12</v>
      </c>
      <c r="O2" s="15">
        <v>1</v>
      </c>
      <c r="P2" s="19"/>
      <c r="Q2" s="20">
        <v>2</v>
      </c>
      <c r="R2" s="19"/>
      <c r="S2" s="20">
        <v>3</v>
      </c>
      <c r="T2" s="19"/>
      <c r="U2" s="20">
        <v>4</v>
      </c>
      <c r="V2" s="19"/>
      <c r="W2" s="20">
        <v>5</v>
      </c>
      <c r="X2" s="19"/>
      <c r="Y2" s="20">
        <v>6</v>
      </c>
      <c r="Z2" s="19"/>
      <c r="AA2" s="20">
        <v>7</v>
      </c>
      <c r="AB2" s="19"/>
      <c r="AC2" s="2" t="s">
        <v>13</v>
      </c>
      <c r="AD2" s="2" t="s">
        <v>14</v>
      </c>
      <c r="AE2" s="22" t="s">
        <v>15</v>
      </c>
      <c r="AF2" s="117"/>
      <c r="AG2" s="117"/>
    </row>
    <row r="3" spans="1:33" x14ac:dyDescent="0.25">
      <c r="A3" s="23"/>
      <c r="B3" s="23"/>
      <c r="C3" s="18"/>
      <c r="D3" s="18"/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/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  <c r="AB3" s="2" t="s">
        <v>20</v>
      </c>
      <c r="AC3" s="12"/>
      <c r="AD3" s="12"/>
      <c r="AE3" s="24"/>
      <c r="AF3" s="117"/>
      <c r="AG3" s="117"/>
    </row>
    <row r="4" spans="1:33" ht="10.5" customHeight="1" x14ac:dyDescent="0.25">
      <c r="A4" s="25">
        <v>1</v>
      </c>
      <c r="B4" s="25">
        <v>2</v>
      </c>
      <c r="C4" s="25">
        <v>3</v>
      </c>
      <c r="D4" s="25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/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22</v>
      </c>
      <c r="X4" s="26">
        <v>23</v>
      </c>
      <c r="Y4" s="26">
        <v>24</v>
      </c>
      <c r="Z4" s="26">
        <v>25</v>
      </c>
      <c r="AA4" s="26">
        <v>26</v>
      </c>
      <c r="AB4" s="26">
        <v>27</v>
      </c>
      <c r="AC4" s="26">
        <v>36</v>
      </c>
      <c r="AD4" s="26">
        <v>37</v>
      </c>
      <c r="AE4" s="26">
        <v>38</v>
      </c>
      <c r="AF4" s="26">
        <v>39</v>
      </c>
      <c r="AG4" s="26">
        <v>40</v>
      </c>
    </row>
    <row r="5" spans="1:33" x14ac:dyDescent="0.25">
      <c r="A5" s="27">
        <v>1</v>
      </c>
      <c r="B5" s="27">
        <v>1</v>
      </c>
      <c r="C5" s="28" t="s">
        <v>25</v>
      </c>
      <c r="D5" s="29" t="s">
        <v>26</v>
      </c>
      <c r="E5" s="27" t="s">
        <v>27</v>
      </c>
      <c r="F5" s="27" t="s">
        <v>28</v>
      </c>
      <c r="G5" s="27" t="s">
        <v>29</v>
      </c>
      <c r="H5" s="27">
        <v>30</v>
      </c>
      <c r="I5" s="30"/>
      <c r="J5" s="27">
        <v>30</v>
      </c>
      <c r="K5" s="27"/>
      <c r="L5" s="27"/>
      <c r="M5" s="27"/>
      <c r="N5" s="27">
        <f>SUM(H5:M5)</f>
        <v>60</v>
      </c>
      <c r="O5" s="27">
        <f>H5</f>
        <v>30</v>
      </c>
      <c r="P5" s="27">
        <f>SUM(I5:M5)</f>
        <v>30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 t="s">
        <v>13</v>
      </c>
      <c r="AD5" s="27"/>
      <c r="AE5" s="27"/>
      <c r="AF5" s="31">
        <v>6</v>
      </c>
      <c r="AG5" s="31">
        <v>2.8</v>
      </c>
    </row>
    <row r="6" spans="1:33" x14ac:dyDescent="0.25">
      <c r="A6" s="27">
        <v>2</v>
      </c>
      <c r="B6" s="27">
        <v>1</v>
      </c>
      <c r="C6" s="28" t="s">
        <v>30</v>
      </c>
      <c r="D6" s="29" t="s">
        <v>31</v>
      </c>
      <c r="E6" s="27" t="s">
        <v>27</v>
      </c>
      <c r="F6" s="27" t="s">
        <v>28</v>
      </c>
      <c r="G6" s="27" t="s">
        <v>29</v>
      </c>
      <c r="H6" s="27">
        <v>30</v>
      </c>
      <c r="I6" s="27">
        <v>30</v>
      </c>
      <c r="J6" s="27"/>
      <c r="K6" s="27"/>
      <c r="L6" s="27"/>
      <c r="M6" s="27"/>
      <c r="N6" s="27">
        <f t="shared" ref="N6:N36" si="0">SUM(H6:M6)</f>
        <v>60</v>
      </c>
      <c r="O6" s="27">
        <f t="shared" ref="O6:O11" si="1">H6</f>
        <v>30</v>
      </c>
      <c r="P6" s="27">
        <f t="shared" ref="P6:P11" si="2">SUM(I6:M6)</f>
        <v>30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 t="s">
        <v>13</v>
      </c>
      <c r="AD6" s="27"/>
      <c r="AE6" s="27"/>
      <c r="AF6" s="31">
        <v>5</v>
      </c>
      <c r="AG6" s="31">
        <v>3</v>
      </c>
    </row>
    <row r="7" spans="1:33" x14ac:dyDescent="0.25">
      <c r="A7" s="27">
        <v>3</v>
      </c>
      <c r="B7" s="27">
        <v>1</v>
      </c>
      <c r="C7" s="28" t="s">
        <v>32</v>
      </c>
      <c r="D7" s="29" t="s">
        <v>33</v>
      </c>
      <c r="E7" s="27" t="s">
        <v>27</v>
      </c>
      <c r="F7" s="27" t="s">
        <v>28</v>
      </c>
      <c r="G7" s="27" t="s">
        <v>29</v>
      </c>
      <c r="H7" s="27">
        <v>30</v>
      </c>
      <c r="I7" s="27">
        <v>30</v>
      </c>
      <c r="J7" s="27"/>
      <c r="K7" s="27"/>
      <c r="L7" s="27"/>
      <c r="M7" s="27"/>
      <c r="N7" s="27">
        <f t="shared" si="0"/>
        <v>60</v>
      </c>
      <c r="O7" s="27">
        <f t="shared" si="1"/>
        <v>30</v>
      </c>
      <c r="P7" s="27">
        <f t="shared" si="2"/>
        <v>30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 t="s">
        <v>13</v>
      </c>
      <c r="AD7" s="27"/>
      <c r="AE7" s="27"/>
      <c r="AF7" s="31">
        <v>6</v>
      </c>
      <c r="AG7" s="31">
        <v>4</v>
      </c>
    </row>
    <row r="8" spans="1:33" x14ac:dyDescent="0.25">
      <c r="A8" s="27">
        <v>4</v>
      </c>
      <c r="B8" s="27">
        <v>1</v>
      </c>
      <c r="C8" s="28" t="s">
        <v>34</v>
      </c>
      <c r="D8" s="29" t="s">
        <v>35</v>
      </c>
      <c r="E8" s="27" t="s">
        <v>27</v>
      </c>
      <c r="F8" s="27" t="s">
        <v>28</v>
      </c>
      <c r="G8" s="27" t="s">
        <v>29</v>
      </c>
      <c r="H8" s="27">
        <v>30</v>
      </c>
      <c r="I8" s="27">
        <v>30</v>
      </c>
      <c r="J8" s="27"/>
      <c r="K8" s="27"/>
      <c r="L8" s="27"/>
      <c r="M8" s="27"/>
      <c r="N8" s="27">
        <f t="shared" si="0"/>
        <v>60</v>
      </c>
      <c r="O8" s="27">
        <f t="shared" si="1"/>
        <v>30</v>
      </c>
      <c r="P8" s="27">
        <f t="shared" si="2"/>
        <v>30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 t="s">
        <v>13</v>
      </c>
      <c r="AD8" s="27"/>
      <c r="AE8" s="27"/>
      <c r="AF8" s="31">
        <v>5</v>
      </c>
      <c r="AG8" s="31">
        <v>3</v>
      </c>
    </row>
    <row r="9" spans="1:33" x14ac:dyDescent="0.25">
      <c r="A9" s="27">
        <v>5</v>
      </c>
      <c r="B9" s="27">
        <v>1</v>
      </c>
      <c r="C9" s="28" t="s">
        <v>36</v>
      </c>
      <c r="D9" s="29" t="s">
        <v>37</v>
      </c>
      <c r="E9" s="27" t="s">
        <v>27</v>
      </c>
      <c r="F9" s="27" t="s">
        <v>28</v>
      </c>
      <c r="G9" s="27" t="s">
        <v>29</v>
      </c>
      <c r="H9" s="27">
        <v>30</v>
      </c>
      <c r="I9" s="27">
        <v>30</v>
      </c>
      <c r="J9" s="27"/>
      <c r="K9" s="27"/>
      <c r="L9" s="27"/>
      <c r="M9" s="27"/>
      <c r="N9" s="27">
        <f t="shared" si="0"/>
        <v>60</v>
      </c>
      <c r="O9" s="27">
        <f t="shared" si="1"/>
        <v>30</v>
      </c>
      <c r="P9" s="27">
        <f t="shared" si="2"/>
        <v>30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 t="s">
        <v>13</v>
      </c>
      <c r="AD9" s="27"/>
      <c r="AE9" s="27"/>
      <c r="AF9" s="31">
        <v>5</v>
      </c>
      <c r="AG9" s="31">
        <v>3</v>
      </c>
    </row>
    <row r="10" spans="1:33" x14ac:dyDescent="0.25">
      <c r="A10" s="27">
        <v>6</v>
      </c>
      <c r="B10" s="27">
        <v>1</v>
      </c>
      <c r="C10" s="28" t="s">
        <v>38</v>
      </c>
      <c r="D10" s="29" t="s">
        <v>452</v>
      </c>
      <c r="E10" s="27" t="s">
        <v>27</v>
      </c>
      <c r="F10" s="27" t="s">
        <v>28</v>
      </c>
      <c r="G10" s="27"/>
      <c r="H10" s="27">
        <v>30</v>
      </c>
      <c r="I10" s="27"/>
      <c r="J10" s="27"/>
      <c r="K10" s="27"/>
      <c r="L10" s="27"/>
      <c r="M10" s="27"/>
      <c r="N10" s="27">
        <f t="shared" si="0"/>
        <v>30</v>
      </c>
      <c r="O10" s="27">
        <f t="shared" si="1"/>
        <v>30</v>
      </c>
      <c r="P10" s="27">
        <f t="shared" si="2"/>
        <v>0</v>
      </c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 t="s">
        <v>14</v>
      </c>
      <c r="AE10" s="27"/>
      <c r="AF10" s="31">
        <v>2</v>
      </c>
      <c r="AG10" s="31">
        <v>1.5</v>
      </c>
    </row>
    <row r="11" spans="1:33" ht="15.75" thickBot="1" x14ac:dyDescent="0.3">
      <c r="A11" s="32">
        <v>7</v>
      </c>
      <c r="B11" s="32">
        <v>1</v>
      </c>
      <c r="C11" s="33" t="s">
        <v>39</v>
      </c>
      <c r="D11" s="102" t="s">
        <v>40</v>
      </c>
      <c r="E11" s="32" t="s">
        <v>27</v>
      </c>
      <c r="F11" s="32" t="s">
        <v>28</v>
      </c>
      <c r="G11" s="32"/>
      <c r="H11" s="32">
        <v>15</v>
      </c>
      <c r="I11" s="32"/>
      <c r="J11" s="32"/>
      <c r="K11" s="32"/>
      <c r="L11" s="32"/>
      <c r="M11" s="32"/>
      <c r="N11" s="32">
        <f t="shared" si="0"/>
        <v>15</v>
      </c>
      <c r="O11" s="32">
        <f t="shared" si="1"/>
        <v>15</v>
      </c>
      <c r="P11" s="32">
        <f t="shared" si="2"/>
        <v>0</v>
      </c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 t="s">
        <v>14</v>
      </c>
      <c r="AE11" s="32"/>
      <c r="AF11" s="34">
        <v>1</v>
      </c>
      <c r="AG11" s="34">
        <v>0.5</v>
      </c>
    </row>
    <row r="12" spans="1:33" x14ac:dyDescent="0.25">
      <c r="A12" s="35">
        <v>8</v>
      </c>
      <c r="B12" s="35">
        <v>2</v>
      </c>
      <c r="C12" s="36" t="s">
        <v>41</v>
      </c>
      <c r="D12" s="37" t="s">
        <v>42</v>
      </c>
      <c r="E12" s="35" t="s">
        <v>27</v>
      </c>
      <c r="F12" s="35" t="s">
        <v>28</v>
      </c>
      <c r="G12" s="35" t="s">
        <v>29</v>
      </c>
      <c r="H12" s="35">
        <v>30</v>
      </c>
      <c r="I12" s="35"/>
      <c r="J12" s="35">
        <v>30</v>
      </c>
      <c r="K12" s="35"/>
      <c r="L12" s="35"/>
      <c r="M12" s="35"/>
      <c r="N12" s="35">
        <f t="shared" si="0"/>
        <v>60</v>
      </c>
      <c r="O12" s="35"/>
      <c r="P12" s="35"/>
      <c r="Q12" s="35">
        <f>H12</f>
        <v>30</v>
      </c>
      <c r="R12" s="35">
        <f>SUM(I12:M12)</f>
        <v>30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 t="s">
        <v>13</v>
      </c>
      <c r="AD12" s="35"/>
      <c r="AE12" s="35"/>
      <c r="AF12" s="38">
        <v>6</v>
      </c>
      <c r="AG12" s="38">
        <v>4</v>
      </c>
    </row>
    <row r="13" spans="1:33" x14ac:dyDescent="0.25">
      <c r="A13" s="27">
        <v>9</v>
      </c>
      <c r="B13" s="35">
        <v>2</v>
      </c>
      <c r="C13" s="28" t="s">
        <v>43</v>
      </c>
      <c r="D13" s="29" t="s">
        <v>44</v>
      </c>
      <c r="E13" s="35" t="s">
        <v>27</v>
      </c>
      <c r="F13" s="35" t="s">
        <v>28</v>
      </c>
      <c r="G13" s="35" t="s">
        <v>29</v>
      </c>
      <c r="H13" s="27">
        <v>30</v>
      </c>
      <c r="I13" s="27">
        <v>30</v>
      </c>
      <c r="J13" s="27"/>
      <c r="K13" s="27"/>
      <c r="L13" s="27"/>
      <c r="M13" s="27"/>
      <c r="N13" s="27">
        <f t="shared" si="0"/>
        <v>60</v>
      </c>
      <c r="O13" s="27"/>
      <c r="P13" s="27"/>
      <c r="Q13" s="35">
        <f t="shared" ref="Q13:Q18" si="3">H13</f>
        <v>30</v>
      </c>
      <c r="R13" s="35">
        <f t="shared" ref="R13:R18" si="4">SUM(I13:M13)</f>
        <v>30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 t="s">
        <v>13</v>
      </c>
      <c r="AD13" s="27"/>
      <c r="AE13" s="27"/>
      <c r="AF13" s="31">
        <v>5</v>
      </c>
      <c r="AG13" s="31">
        <v>3</v>
      </c>
    </row>
    <row r="14" spans="1:33" x14ac:dyDescent="0.25">
      <c r="A14" s="27">
        <v>10</v>
      </c>
      <c r="B14" s="35">
        <v>2</v>
      </c>
      <c r="C14" s="28" t="s">
        <v>45</v>
      </c>
      <c r="D14" s="29" t="s">
        <v>46</v>
      </c>
      <c r="E14" s="35" t="s">
        <v>27</v>
      </c>
      <c r="F14" s="35" t="s">
        <v>28</v>
      </c>
      <c r="G14" s="35" t="s">
        <v>29</v>
      </c>
      <c r="H14" s="27">
        <v>30</v>
      </c>
      <c r="I14" s="27">
        <v>30</v>
      </c>
      <c r="J14" s="27"/>
      <c r="K14" s="27"/>
      <c r="L14" s="27"/>
      <c r="M14" s="27"/>
      <c r="N14" s="27">
        <f t="shared" si="0"/>
        <v>60</v>
      </c>
      <c r="O14" s="27"/>
      <c r="P14" s="27"/>
      <c r="Q14" s="35">
        <f t="shared" si="3"/>
        <v>30</v>
      </c>
      <c r="R14" s="35">
        <f t="shared" si="4"/>
        <v>30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 t="s">
        <v>13</v>
      </c>
      <c r="AD14" s="27"/>
      <c r="AE14" s="27"/>
      <c r="AF14" s="31">
        <v>5</v>
      </c>
      <c r="AG14" s="31">
        <v>3</v>
      </c>
    </row>
    <row r="15" spans="1:33" x14ac:dyDescent="0.25">
      <c r="A15" s="27">
        <v>11</v>
      </c>
      <c r="B15" s="35">
        <v>2</v>
      </c>
      <c r="C15" s="28" t="s">
        <v>47</v>
      </c>
      <c r="D15" s="29" t="s">
        <v>48</v>
      </c>
      <c r="E15" s="35" t="s">
        <v>27</v>
      </c>
      <c r="F15" s="35" t="s">
        <v>28</v>
      </c>
      <c r="G15" s="35" t="s">
        <v>29</v>
      </c>
      <c r="H15" s="27">
        <v>30</v>
      </c>
      <c r="I15" s="27">
        <v>30</v>
      </c>
      <c r="J15" s="27"/>
      <c r="K15" s="27"/>
      <c r="L15" s="27"/>
      <c r="M15" s="27"/>
      <c r="N15" s="27">
        <f t="shared" si="0"/>
        <v>60</v>
      </c>
      <c r="O15" s="27"/>
      <c r="P15" s="27"/>
      <c r="Q15" s="35">
        <f t="shared" si="3"/>
        <v>30</v>
      </c>
      <c r="R15" s="35">
        <f t="shared" si="4"/>
        <v>30</v>
      </c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 t="s">
        <v>13</v>
      </c>
      <c r="AD15" s="27"/>
      <c r="AE15" s="27"/>
      <c r="AF15" s="31">
        <v>5</v>
      </c>
      <c r="AG15" s="31">
        <v>2</v>
      </c>
    </row>
    <row r="16" spans="1:33" x14ac:dyDescent="0.25">
      <c r="A16" s="27">
        <v>12</v>
      </c>
      <c r="B16" s="35">
        <v>2</v>
      </c>
      <c r="C16" s="28" t="s">
        <v>49</v>
      </c>
      <c r="D16" s="29" t="s">
        <v>50</v>
      </c>
      <c r="E16" s="35" t="s">
        <v>27</v>
      </c>
      <c r="F16" s="35" t="s">
        <v>28</v>
      </c>
      <c r="G16" s="35" t="s">
        <v>29</v>
      </c>
      <c r="H16" s="39">
        <v>30</v>
      </c>
      <c r="I16" s="39">
        <v>30</v>
      </c>
      <c r="J16" s="39"/>
      <c r="K16" s="39"/>
      <c r="L16" s="39"/>
      <c r="M16" s="39"/>
      <c r="N16" s="27">
        <f t="shared" si="0"/>
        <v>60</v>
      </c>
      <c r="O16" s="27"/>
      <c r="P16" s="27"/>
      <c r="Q16" s="35">
        <f t="shared" si="3"/>
        <v>30</v>
      </c>
      <c r="R16" s="35">
        <f t="shared" si="4"/>
        <v>30</v>
      </c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 t="s">
        <v>14</v>
      </c>
      <c r="AE16" s="39"/>
      <c r="AF16" s="40">
        <v>5</v>
      </c>
      <c r="AG16" s="40">
        <v>3</v>
      </c>
    </row>
    <row r="17" spans="1:33" x14ac:dyDescent="0.25">
      <c r="A17" s="27">
        <v>13</v>
      </c>
      <c r="B17" s="35">
        <v>2</v>
      </c>
      <c r="C17" s="28" t="s">
        <v>51</v>
      </c>
      <c r="D17" s="29" t="s">
        <v>52</v>
      </c>
      <c r="E17" s="35" t="s">
        <v>27</v>
      </c>
      <c r="F17" s="35" t="s">
        <v>28</v>
      </c>
      <c r="G17" s="39"/>
      <c r="H17" s="39"/>
      <c r="I17" s="39"/>
      <c r="J17" s="39">
        <v>30</v>
      </c>
      <c r="K17" s="39"/>
      <c r="L17" s="39"/>
      <c r="M17" s="39"/>
      <c r="N17" s="27">
        <f t="shared" si="0"/>
        <v>30</v>
      </c>
      <c r="O17" s="27"/>
      <c r="P17" s="27"/>
      <c r="Q17" s="35">
        <f t="shared" si="3"/>
        <v>0</v>
      </c>
      <c r="R17" s="35">
        <f t="shared" si="4"/>
        <v>30</v>
      </c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 t="s">
        <v>14</v>
      </c>
      <c r="AE17" s="39"/>
      <c r="AF17" s="40">
        <v>2</v>
      </c>
      <c r="AG17" s="40">
        <v>1.5</v>
      </c>
    </row>
    <row r="18" spans="1:33" ht="15.75" thickBot="1" x14ac:dyDescent="0.3">
      <c r="A18" s="32">
        <v>14</v>
      </c>
      <c r="B18" s="32">
        <v>2</v>
      </c>
      <c r="C18" s="33" t="s">
        <v>53</v>
      </c>
      <c r="D18" s="98" t="s">
        <v>54</v>
      </c>
      <c r="E18" s="32" t="s">
        <v>55</v>
      </c>
      <c r="F18" s="32" t="s">
        <v>56</v>
      </c>
      <c r="G18" s="32"/>
      <c r="H18" s="32">
        <v>30</v>
      </c>
      <c r="I18" s="32"/>
      <c r="J18" s="32"/>
      <c r="K18" s="32"/>
      <c r="L18" s="32"/>
      <c r="M18" s="32"/>
      <c r="N18" s="32">
        <f t="shared" si="0"/>
        <v>30</v>
      </c>
      <c r="O18" s="32"/>
      <c r="P18" s="32"/>
      <c r="Q18" s="32">
        <f t="shared" si="3"/>
        <v>30</v>
      </c>
      <c r="R18" s="32">
        <f t="shared" si="4"/>
        <v>0</v>
      </c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 t="s">
        <v>14</v>
      </c>
      <c r="AE18" s="32"/>
      <c r="AF18" s="34">
        <v>2</v>
      </c>
      <c r="AG18" s="34">
        <v>1.5</v>
      </c>
    </row>
    <row r="19" spans="1:33" x14ac:dyDescent="0.25">
      <c r="A19" s="35">
        <v>15</v>
      </c>
      <c r="B19" s="35">
        <v>3</v>
      </c>
      <c r="C19" s="36" t="s">
        <v>57</v>
      </c>
      <c r="D19" s="37" t="s">
        <v>58</v>
      </c>
      <c r="E19" s="35" t="s">
        <v>27</v>
      </c>
      <c r="F19" s="35" t="s">
        <v>28</v>
      </c>
      <c r="G19" s="35" t="s">
        <v>29</v>
      </c>
      <c r="H19" s="35">
        <v>30</v>
      </c>
      <c r="I19" s="35"/>
      <c r="J19" s="35">
        <v>30</v>
      </c>
      <c r="K19" s="35"/>
      <c r="L19" s="35"/>
      <c r="M19" s="35"/>
      <c r="N19" s="35">
        <f t="shared" si="0"/>
        <v>60</v>
      </c>
      <c r="O19" s="35"/>
      <c r="P19" s="35"/>
      <c r="Q19" s="35"/>
      <c r="R19" s="35"/>
      <c r="S19" s="35">
        <f>H19</f>
        <v>30</v>
      </c>
      <c r="T19" s="35">
        <f>SUM(I19:M19)</f>
        <v>30</v>
      </c>
      <c r="U19" s="35"/>
      <c r="V19" s="35"/>
      <c r="W19" s="35"/>
      <c r="X19" s="35"/>
      <c r="Y19" s="35"/>
      <c r="Z19" s="35"/>
      <c r="AA19" s="35"/>
      <c r="AB19" s="35"/>
      <c r="AC19" s="35" t="s">
        <v>13</v>
      </c>
      <c r="AD19" s="35"/>
      <c r="AE19" s="35"/>
      <c r="AF19" s="38">
        <v>6</v>
      </c>
      <c r="AG19" s="38">
        <v>4</v>
      </c>
    </row>
    <row r="20" spans="1:33" x14ac:dyDescent="0.25">
      <c r="A20" s="27">
        <v>16</v>
      </c>
      <c r="B20" s="27">
        <v>3</v>
      </c>
      <c r="C20" s="28" t="s">
        <v>59</v>
      </c>
      <c r="D20" s="29" t="s">
        <v>60</v>
      </c>
      <c r="E20" s="35" t="s">
        <v>27</v>
      </c>
      <c r="F20" s="35" t="s">
        <v>28</v>
      </c>
      <c r="G20" s="35" t="s">
        <v>29</v>
      </c>
      <c r="H20" s="27">
        <v>30</v>
      </c>
      <c r="I20" s="27"/>
      <c r="J20" s="27">
        <v>30</v>
      </c>
      <c r="K20" s="27"/>
      <c r="L20" s="27"/>
      <c r="M20" s="27"/>
      <c r="N20" s="35">
        <f t="shared" si="0"/>
        <v>60</v>
      </c>
      <c r="O20" s="27"/>
      <c r="P20" s="27"/>
      <c r="Q20" s="27"/>
      <c r="R20" s="27"/>
      <c r="S20" s="35">
        <f t="shared" ref="S20:S27" si="5">H20</f>
        <v>30</v>
      </c>
      <c r="T20" s="35">
        <f t="shared" ref="T20:T27" si="6">SUM(I20:M20)</f>
        <v>30</v>
      </c>
      <c r="U20" s="27"/>
      <c r="V20" s="27"/>
      <c r="W20" s="27"/>
      <c r="X20" s="27"/>
      <c r="Y20" s="27"/>
      <c r="Z20" s="27"/>
      <c r="AA20" s="27"/>
      <c r="AB20" s="27"/>
      <c r="AC20" s="27" t="s">
        <v>13</v>
      </c>
      <c r="AD20" s="27"/>
      <c r="AE20" s="27"/>
      <c r="AF20" s="31">
        <v>6</v>
      </c>
      <c r="AG20" s="31">
        <v>3</v>
      </c>
    </row>
    <row r="21" spans="1:33" x14ac:dyDescent="0.25">
      <c r="A21" s="27">
        <v>17</v>
      </c>
      <c r="B21" s="27">
        <v>3</v>
      </c>
      <c r="C21" s="28" t="s">
        <v>61</v>
      </c>
      <c r="D21" s="29" t="s">
        <v>62</v>
      </c>
      <c r="E21" s="35" t="s">
        <v>27</v>
      </c>
      <c r="F21" s="35" t="s">
        <v>28</v>
      </c>
      <c r="G21" s="35" t="s">
        <v>29</v>
      </c>
      <c r="H21" s="27">
        <v>30</v>
      </c>
      <c r="I21" s="27"/>
      <c r="J21" s="27">
        <v>30</v>
      </c>
      <c r="K21" s="27"/>
      <c r="L21" s="27"/>
      <c r="M21" s="27"/>
      <c r="N21" s="35">
        <f t="shared" si="0"/>
        <v>60</v>
      </c>
      <c r="O21" s="27"/>
      <c r="P21" s="27"/>
      <c r="Q21" s="27"/>
      <c r="R21" s="27"/>
      <c r="S21" s="35">
        <f t="shared" si="5"/>
        <v>30</v>
      </c>
      <c r="T21" s="35">
        <f t="shared" si="6"/>
        <v>30</v>
      </c>
      <c r="U21" s="27"/>
      <c r="V21" s="27"/>
      <c r="W21" s="27"/>
      <c r="X21" s="27"/>
      <c r="Y21" s="27"/>
      <c r="Z21" s="27"/>
      <c r="AA21" s="27"/>
      <c r="AB21" s="27"/>
      <c r="AC21" s="27" t="s">
        <v>13</v>
      </c>
      <c r="AD21" s="27"/>
      <c r="AE21" s="27"/>
      <c r="AF21" s="31">
        <v>5</v>
      </c>
      <c r="AG21" s="31">
        <v>2</v>
      </c>
    </row>
    <row r="22" spans="1:33" x14ac:dyDescent="0.25">
      <c r="A22" s="27">
        <v>18</v>
      </c>
      <c r="B22" s="27">
        <v>3</v>
      </c>
      <c r="C22" s="28" t="s">
        <v>63</v>
      </c>
      <c r="D22" s="29" t="s">
        <v>64</v>
      </c>
      <c r="E22" s="35" t="s">
        <v>27</v>
      </c>
      <c r="F22" s="35" t="s">
        <v>28</v>
      </c>
      <c r="G22" s="35" t="s">
        <v>29</v>
      </c>
      <c r="H22" s="27">
        <v>30</v>
      </c>
      <c r="I22" s="27">
        <v>30</v>
      </c>
      <c r="J22" s="27"/>
      <c r="K22" s="27"/>
      <c r="L22" s="27"/>
      <c r="M22" s="27"/>
      <c r="N22" s="35">
        <f t="shared" si="0"/>
        <v>60</v>
      </c>
      <c r="O22" s="27"/>
      <c r="P22" s="27"/>
      <c r="Q22" s="27"/>
      <c r="R22" s="27"/>
      <c r="S22" s="35">
        <f t="shared" si="5"/>
        <v>30</v>
      </c>
      <c r="T22" s="35">
        <f t="shared" si="6"/>
        <v>30</v>
      </c>
      <c r="U22" s="27"/>
      <c r="V22" s="27"/>
      <c r="W22" s="27"/>
      <c r="X22" s="27"/>
      <c r="Y22" s="27"/>
      <c r="Z22" s="27"/>
      <c r="AA22" s="27"/>
      <c r="AB22" s="27"/>
      <c r="AC22" s="27" t="s">
        <v>13</v>
      </c>
      <c r="AD22" s="27"/>
      <c r="AE22" s="27"/>
      <c r="AF22" s="31">
        <v>5</v>
      </c>
      <c r="AG22" s="31">
        <v>3</v>
      </c>
    </row>
    <row r="23" spans="1:33" x14ac:dyDescent="0.25">
      <c r="A23" s="27">
        <v>19</v>
      </c>
      <c r="B23" s="27">
        <v>3</v>
      </c>
      <c r="C23" s="28" t="s">
        <v>65</v>
      </c>
      <c r="D23" s="29" t="s">
        <v>66</v>
      </c>
      <c r="E23" s="35" t="s">
        <v>27</v>
      </c>
      <c r="F23" s="35" t="s">
        <v>28</v>
      </c>
      <c r="G23" s="35" t="s">
        <v>29</v>
      </c>
      <c r="H23" s="27"/>
      <c r="I23" s="27"/>
      <c r="J23" s="27">
        <v>30</v>
      </c>
      <c r="K23" s="27"/>
      <c r="L23" s="27"/>
      <c r="M23" s="27"/>
      <c r="N23" s="35">
        <f t="shared" si="0"/>
        <v>30</v>
      </c>
      <c r="O23" s="27"/>
      <c r="P23" s="27"/>
      <c r="Q23" s="27"/>
      <c r="R23" s="27"/>
      <c r="S23" s="35">
        <f t="shared" si="5"/>
        <v>0</v>
      </c>
      <c r="T23" s="35">
        <f t="shared" si="6"/>
        <v>30</v>
      </c>
      <c r="U23" s="27"/>
      <c r="V23" s="27"/>
      <c r="W23" s="27"/>
      <c r="X23" s="27"/>
      <c r="Y23" s="27"/>
      <c r="Z23" s="27"/>
      <c r="AA23" s="27"/>
      <c r="AB23" s="27"/>
      <c r="AC23" s="27"/>
      <c r="AD23" s="27" t="s">
        <v>14</v>
      </c>
      <c r="AE23" s="27"/>
      <c r="AF23" s="31">
        <v>2</v>
      </c>
      <c r="AG23" s="31">
        <v>1.5</v>
      </c>
    </row>
    <row r="24" spans="1:33" x14ac:dyDescent="0.25">
      <c r="A24" s="27">
        <v>20</v>
      </c>
      <c r="B24" s="27">
        <v>3</v>
      </c>
      <c r="C24" s="28" t="s">
        <v>67</v>
      </c>
      <c r="D24" s="29" t="s">
        <v>68</v>
      </c>
      <c r="E24" s="27" t="s">
        <v>55</v>
      </c>
      <c r="F24" s="35" t="s">
        <v>28</v>
      </c>
      <c r="G24" s="27"/>
      <c r="H24" s="27">
        <v>15</v>
      </c>
      <c r="I24" s="27">
        <v>15</v>
      </c>
      <c r="J24" s="27"/>
      <c r="K24" s="27"/>
      <c r="L24" s="27"/>
      <c r="M24" s="27"/>
      <c r="N24" s="35">
        <f t="shared" si="0"/>
        <v>30</v>
      </c>
      <c r="O24" s="27"/>
      <c r="P24" s="27"/>
      <c r="Q24" s="27"/>
      <c r="R24" s="27"/>
      <c r="S24" s="35">
        <f t="shared" si="5"/>
        <v>15</v>
      </c>
      <c r="T24" s="35">
        <f t="shared" si="6"/>
        <v>15</v>
      </c>
      <c r="U24" s="27"/>
      <c r="V24" s="27"/>
      <c r="W24" s="27"/>
      <c r="X24" s="27"/>
      <c r="Y24" s="27"/>
      <c r="Z24" s="27"/>
      <c r="AA24" s="27"/>
      <c r="AB24" s="27"/>
      <c r="AC24" s="27"/>
      <c r="AD24" s="27" t="s">
        <v>14</v>
      </c>
      <c r="AE24" s="27"/>
      <c r="AF24" s="31">
        <v>2</v>
      </c>
      <c r="AG24" s="31">
        <v>1</v>
      </c>
    </row>
    <row r="25" spans="1:33" x14ac:dyDescent="0.25">
      <c r="A25" s="27">
        <v>21</v>
      </c>
      <c r="B25" s="27">
        <v>3</v>
      </c>
      <c r="C25" s="28" t="s">
        <v>69</v>
      </c>
      <c r="D25" s="29" t="s">
        <v>70</v>
      </c>
      <c r="E25" s="39" t="s">
        <v>55</v>
      </c>
      <c r="F25" s="35" t="s">
        <v>28</v>
      </c>
      <c r="G25" s="39"/>
      <c r="H25" s="39">
        <v>15</v>
      </c>
      <c r="I25" s="39"/>
      <c r="J25" s="39"/>
      <c r="K25" s="39"/>
      <c r="L25" s="39"/>
      <c r="M25" s="39"/>
      <c r="N25" s="35">
        <f t="shared" si="0"/>
        <v>15</v>
      </c>
      <c r="O25" s="39"/>
      <c r="P25" s="39"/>
      <c r="Q25" s="39"/>
      <c r="R25" s="39"/>
      <c r="S25" s="35">
        <f t="shared" si="5"/>
        <v>15</v>
      </c>
      <c r="T25" s="35">
        <f t="shared" si="6"/>
        <v>0</v>
      </c>
      <c r="U25" s="39"/>
      <c r="V25" s="39"/>
      <c r="W25" s="39"/>
      <c r="X25" s="39"/>
      <c r="Y25" s="39"/>
      <c r="Z25" s="39"/>
      <c r="AA25" s="39"/>
      <c r="AB25" s="39"/>
      <c r="AC25" s="39"/>
      <c r="AD25" s="39" t="s">
        <v>14</v>
      </c>
      <c r="AE25" s="39"/>
      <c r="AF25" s="40">
        <v>1</v>
      </c>
      <c r="AG25" s="40">
        <v>1</v>
      </c>
    </row>
    <row r="26" spans="1:33" x14ac:dyDescent="0.25">
      <c r="A26" s="27">
        <v>22</v>
      </c>
      <c r="B26" s="27">
        <v>3</v>
      </c>
      <c r="C26" s="28" t="s">
        <v>71</v>
      </c>
      <c r="D26" s="29" t="s">
        <v>72</v>
      </c>
      <c r="E26" s="39" t="s">
        <v>27</v>
      </c>
      <c r="F26" s="39" t="s">
        <v>56</v>
      </c>
      <c r="G26" s="39"/>
      <c r="H26" s="39"/>
      <c r="I26" s="39">
        <v>30</v>
      </c>
      <c r="J26" s="39"/>
      <c r="K26" s="39"/>
      <c r="L26" s="39"/>
      <c r="M26" s="39"/>
      <c r="N26" s="35">
        <f t="shared" si="0"/>
        <v>30</v>
      </c>
      <c r="O26" s="39"/>
      <c r="P26" s="39"/>
      <c r="Q26" s="39"/>
      <c r="R26" s="39"/>
      <c r="S26" s="35">
        <f t="shared" si="5"/>
        <v>0</v>
      </c>
      <c r="T26" s="35">
        <f t="shared" si="6"/>
        <v>30</v>
      </c>
      <c r="U26" s="39"/>
      <c r="V26" s="39"/>
      <c r="W26" s="39"/>
      <c r="X26" s="39"/>
      <c r="Y26" s="39"/>
      <c r="Z26" s="39"/>
      <c r="AA26" s="39"/>
      <c r="AB26" s="39"/>
      <c r="AC26" s="39"/>
      <c r="AD26" s="39" t="s">
        <v>14</v>
      </c>
      <c r="AE26" s="39"/>
      <c r="AF26" s="40">
        <v>0</v>
      </c>
      <c r="AG26" s="40">
        <v>0</v>
      </c>
    </row>
    <row r="27" spans="1:33" ht="15.75" thickBot="1" x14ac:dyDescent="0.3">
      <c r="A27" s="32">
        <v>23</v>
      </c>
      <c r="B27" s="32">
        <v>3</v>
      </c>
      <c r="C27" s="33" t="s">
        <v>73</v>
      </c>
      <c r="D27" s="102" t="s">
        <v>74</v>
      </c>
      <c r="E27" s="32" t="s">
        <v>55</v>
      </c>
      <c r="F27" s="32" t="s">
        <v>56</v>
      </c>
      <c r="G27" s="32"/>
      <c r="H27" s="32"/>
      <c r="I27" s="32">
        <v>60</v>
      </c>
      <c r="J27" s="32"/>
      <c r="K27" s="32"/>
      <c r="L27" s="32"/>
      <c r="M27" s="32"/>
      <c r="N27" s="32">
        <f t="shared" si="0"/>
        <v>60</v>
      </c>
      <c r="O27" s="32"/>
      <c r="P27" s="32"/>
      <c r="Q27" s="32"/>
      <c r="R27" s="32"/>
      <c r="S27" s="41">
        <f t="shared" si="5"/>
        <v>0</v>
      </c>
      <c r="T27" s="41">
        <f t="shared" si="6"/>
        <v>60</v>
      </c>
      <c r="U27" s="32"/>
      <c r="V27" s="32"/>
      <c r="W27" s="32"/>
      <c r="X27" s="32"/>
      <c r="Y27" s="32"/>
      <c r="Z27" s="32"/>
      <c r="AA27" s="32"/>
      <c r="AB27" s="32"/>
      <c r="AC27" s="32"/>
      <c r="AD27" s="32" t="s">
        <v>14</v>
      </c>
      <c r="AE27" s="32"/>
      <c r="AF27" s="34">
        <v>3</v>
      </c>
      <c r="AG27" s="34">
        <v>3</v>
      </c>
    </row>
    <row r="28" spans="1:33" x14ac:dyDescent="0.25">
      <c r="A28" s="35">
        <v>24</v>
      </c>
      <c r="B28" s="35">
        <v>4</v>
      </c>
      <c r="C28" s="36" t="s">
        <v>75</v>
      </c>
      <c r="D28" s="37" t="s">
        <v>76</v>
      </c>
      <c r="E28" s="35" t="s">
        <v>27</v>
      </c>
      <c r="F28" s="35" t="s">
        <v>28</v>
      </c>
      <c r="G28" s="35" t="s">
        <v>29</v>
      </c>
      <c r="H28" s="35">
        <v>30</v>
      </c>
      <c r="I28" s="35"/>
      <c r="J28" s="35">
        <v>30</v>
      </c>
      <c r="K28" s="35"/>
      <c r="L28" s="35"/>
      <c r="M28" s="35"/>
      <c r="N28" s="35">
        <f t="shared" si="0"/>
        <v>60</v>
      </c>
      <c r="O28" s="35"/>
      <c r="P28" s="35"/>
      <c r="Q28" s="35"/>
      <c r="R28" s="35"/>
      <c r="S28" s="35"/>
      <c r="T28" s="35"/>
      <c r="U28" s="35">
        <f>H28</f>
        <v>30</v>
      </c>
      <c r="V28" s="35">
        <f>SUM(I28:M28)</f>
        <v>30</v>
      </c>
      <c r="W28" s="35"/>
      <c r="X28" s="35"/>
      <c r="Y28" s="35"/>
      <c r="Z28" s="35"/>
      <c r="AA28" s="35"/>
      <c r="AB28" s="35"/>
      <c r="AC28" s="35" t="s">
        <v>13</v>
      </c>
      <c r="AD28" s="35"/>
      <c r="AE28" s="35"/>
      <c r="AF28" s="38">
        <v>5</v>
      </c>
      <c r="AG28" s="38">
        <v>3</v>
      </c>
    </row>
    <row r="29" spans="1:33" x14ac:dyDescent="0.25">
      <c r="A29" s="27">
        <v>25</v>
      </c>
      <c r="B29" s="35">
        <v>4</v>
      </c>
      <c r="C29" s="28" t="s">
        <v>77</v>
      </c>
      <c r="D29" s="29" t="s">
        <v>78</v>
      </c>
      <c r="E29" s="35" t="s">
        <v>27</v>
      </c>
      <c r="F29" s="35" t="s">
        <v>28</v>
      </c>
      <c r="G29" s="35" t="s">
        <v>29</v>
      </c>
      <c r="H29" s="27">
        <v>30</v>
      </c>
      <c r="I29" s="27"/>
      <c r="J29" s="27">
        <v>30</v>
      </c>
      <c r="K29" s="27"/>
      <c r="L29" s="27"/>
      <c r="M29" s="27"/>
      <c r="N29" s="27">
        <f t="shared" si="0"/>
        <v>60</v>
      </c>
      <c r="O29" s="27"/>
      <c r="P29" s="27"/>
      <c r="Q29" s="27"/>
      <c r="R29" s="27"/>
      <c r="S29" s="27"/>
      <c r="T29" s="27"/>
      <c r="U29" s="35">
        <f t="shared" ref="U29:U36" si="7">H29</f>
        <v>30</v>
      </c>
      <c r="V29" s="35">
        <f t="shared" ref="V29:V36" si="8">SUM(I29:M29)</f>
        <v>30</v>
      </c>
      <c r="W29" s="27"/>
      <c r="X29" s="27"/>
      <c r="Y29" s="27"/>
      <c r="Z29" s="27"/>
      <c r="AA29" s="27"/>
      <c r="AB29" s="27"/>
      <c r="AC29" s="27" t="s">
        <v>13</v>
      </c>
      <c r="AD29" s="27"/>
      <c r="AE29" s="27"/>
      <c r="AF29" s="31">
        <v>5</v>
      </c>
      <c r="AG29" s="31">
        <v>3</v>
      </c>
    </row>
    <row r="30" spans="1:33" x14ac:dyDescent="0.25">
      <c r="A30" s="27">
        <v>26</v>
      </c>
      <c r="B30" s="35">
        <v>4</v>
      </c>
      <c r="C30" s="28" t="s">
        <v>79</v>
      </c>
      <c r="D30" s="29" t="s">
        <v>80</v>
      </c>
      <c r="E30" s="35" t="s">
        <v>27</v>
      </c>
      <c r="F30" s="35" t="s">
        <v>28</v>
      </c>
      <c r="G30" s="35" t="s">
        <v>29</v>
      </c>
      <c r="H30" s="27">
        <v>30</v>
      </c>
      <c r="I30" s="27">
        <v>15</v>
      </c>
      <c r="J30" s="27">
        <v>15</v>
      </c>
      <c r="K30" s="27"/>
      <c r="L30" s="27"/>
      <c r="M30" s="27"/>
      <c r="N30" s="27">
        <f t="shared" si="0"/>
        <v>60</v>
      </c>
      <c r="O30" s="27"/>
      <c r="P30" s="27"/>
      <c r="Q30" s="27"/>
      <c r="R30" s="27"/>
      <c r="S30" s="27"/>
      <c r="T30" s="27"/>
      <c r="U30" s="35">
        <f t="shared" si="7"/>
        <v>30</v>
      </c>
      <c r="V30" s="35">
        <f t="shared" si="8"/>
        <v>30</v>
      </c>
      <c r="W30" s="27"/>
      <c r="X30" s="27"/>
      <c r="Y30" s="27"/>
      <c r="Z30" s="27"/>
      <c r="AA30" s="27"/>
      <c r="AB30" s="27"/>
      <c r="AC30" s="27"/>
      <c r="AD30" s="27" t="s">
        <v>14</v>
      </c>
      <c r="AE30" s="27"/>
      <c r="AF30" s="31">
        <v>5</v>
      </c>
      <c r="AG30" s="31">
        <v>3</v>
      </c>
    </row>
    <row r="31" spans="1:33" x14ac:dyDescent="0.25">
      <c r="A31" s="27">
        <v>27</v>
      </c>
      <c r="B31" s="35">
        <v>4</v>
      </c>
      <c r="C31" s="28" t="s">
        <v>81</v>
      </c>
      <c r="D31" s="29" t="s">
        <v>82</v>
      </c>
      <c r="E31" s="35" t="s">
        <v>27</v>
      </c>
      <c r="F31" s="35" t="s">
        <v>28</v>
      </c>
      <c r="G31" s="35" t="s">
        <v>29</v>
      </c>
      <c r="H31" s="27">
        <v>30</v>
      </c>
      <c r="I31" s="27">
        <v>15</v>
      </c>
      <c r="J31" s="27"/>
      <c r="K31" s="27"/>
      <c r="L31" s="27"/>
      <c r="M31" s="27"/>
      <c r="N31" s="27">
        <f t="shared" si="0"/>
        <v>45</v>
      </c>
      <c r="O31" s="27"/>
      <c r="P31" s="27"/>
      <c r="Q31" s="27"/>
      <c r="R31" s="27"/>
      <c r="S31" s="27"/>
      <c r="T31" s="27"/>
      <c r="U31" s="35">
        <f t="shared" si="7"/>
        <v>30</v>
      </c>
      <c r="V31" s="35">
        <f t="shared" si="8"/>
        <v>15</v>
      </c>
      <c r="W31" s="27"/>
      <c r="X31" s="27"/>
      <c r="Y31" s="27"/>
      <c r="Z31" s="27"/>
      <c r="AA31" s="27"/>
      <c r="AB31" s="27"/>
      <c r="AC31" s="27" t="s">
        <v>13</v>
      </c>
      <c r="AD31" s="27"/>
      <c r="AE31" s="27"/>
      <c r="AF31" s="31">
        <v>3</v>
      </c>
      <c r="AG31" s="31">
        <v>2</v>
      </c>
    </row>
    <row r="32" spans="1:33" x14ac:dyDescent="0.25">
      <c r="A32" s="27">
        <v>28</v>
      </c>
      <c r="B32" s="35">
        <v>4</v>
      </c>
      <c r="C32" s="28" t="s">
        <v>83</v>
      </c>
      <c r="D32" s="29" t="s">
        <v>84</v>
      </c>
      <c r="E32" s="35" t="s">
        <v>27</v>
      </c>
      <c r="F32" s="35" t="s">
        <v>28</v>
      </c>
      <c r="G32" s="35" t="s">
        <v>29</v>
      </c>
      <c r="H32" s="27">
        <v>15</v>
      </c>
      <c r="I32" s="27"/>
      <c r="J32" s="27">
        <v>15</v>
      </c>
      <c r="K32" s="27"/>
      <c r="L32" s="27"/>
      <c r="M32" s="27"/>
      <c r="N32" s="27">
        <f t="shared" si="0"/>
        <v>30</v>
      </c>
      <c r="O32" s="27"/>
      <c r="P32" s="27"/>
      <c r="Q32" s="27"/>
      <c r="R32" s="27"/>
      <c r="S32" s="27"/>
      <c r="T32" s="27"/>
      <c r="U32" s="35">
        <f t="shared" si="7"/>
        <v>15</v>
      </c>
      <c r="V32" s="35">
        <f t="shared" si="8"/>
        <v>15</v>
      </c>
      <c r="W32" s="27"/>
      <c r="X32" s="27"/>
      <c r="Y32" s="27"/>
      <c r="Z32" s="27"/>
      <c r="AA32" s="27"/>
      <c r="AB32" s="27"/>
      <c r="AC32" s="27"/>
      <c r="AD32" s="27" t="s">
        <v>14</v>
      </c>
      <c r="AE32" s="27"/>
      <c r="AF32" s="31">
        <v>2</v>
      </c>
      <c r="AG32" s="31">
        <v>1</v>
      </c>
    </row>
    <row r="33" spans="1:33" x14ac:dyDescent="0.25">
      <c r="A33" s="27">
        <v>29</v>
      </c>
      <c r="B33" s="35">
        <v>4</v>
      </c>
      <c r="C33" s="28" t="s">
        <v>85</v>
      </c>
      <c r="D33" s="29" t="s">
        <v>86</v>
      </c>
      <c r="E33" s="35" t="s">
        <v>27</v>
      </c>
      <c r="F33" s="35" t="s">
        <v>28</v>
      </c>
      <c r="G33" s="35" t="s">
        <v>29</v>
      </c>
      <c r="H33" s="27">
        <v>15</v>
      </c>
      <c r="I33" s="27"/>
      <c r="J33" s="27">
        <v>15</v>
      </c>
      <c r="K33" s="27"/>
      <c r="L33" s="27"/>
      <c r="M33" s="27"/>
      <c r="N33" s="27">
        <f t="shared" si="0"/>
        <v>30</v>
      </c>
      <c r="O33" s="27"/>
      <c r="P33" s="27"/>
      <c r="Q33" s="27"/>
      <c r="R33" s="27"/>
      <c r="S33" s="27"/>
      <c r="T33" s="27"/>
      <c r="U33" s="35">
        <f t="shared" si="7"/>
        <v>15</v>
      </c>
      <c r="V33" s="35">
        <f t="shared" si="8"/>
        <v>15</v>
      </c>
      <c r="W33" s="27"/>
      <c r="X33" s="27"/>
      <c r="Y33" s="27"/>
      <c r="Z33" s="27"/>
      <c r="AA33" s="27"/>
      <c r="AB33" s="27"/>
      <c r="AC33" s="27"/>
      <c r="AD33" s="27" t="s">
        <v>14</v>
      </c>
      <c r="AE33" s="27"/>
      <c r="AF33" s="31">
        <v>2</v>
      </c>
      <c r="AG33" s="31">
        <v>1.3</v>
      </c>
    </row>
    <row r="34" spans="1:33" x14ac:dyDescent="0.25">
      <c r="A34" s="27">
        <v>30</v>
      </c>
      <c r="B34" s="35">
        <v>4</v>
      </c>
      <c r="C34" s="28" t="s">
        <v>87</v>
      </c>
      <c r="D34" s="99" t="s">
        <v>88</v>
      </c>
      <c r="E34" s="27" t="s">
        <v>89</v>
      </c>
      <c r="F34" s="27" t="s">
        <v>56</v>
      </c>
      <c r="G34" s="27"/>
      <c r="H34" s="27">
        <v>30</v>
      </c>
      <c r="I34" s="27"/>
      <c r="J34" s="27">
        <v>30</v>
      </c>
      <c r="K34" s="27"/>
      <c r="L34" s="27"/>
      <c r="M34" s="27"/>
      <c r="N34" s="27">
        <f t="shared" si="0"/>
        <v>60</v>
      </c>
      <c r="O34" s="27"/>
      <c r="P34" s="27"/>
      <c r="Q34" s="27"/>
      <c r="R34" s="27"/>
      <c r="S34" s="27"/>
      <c r="T34" s="27"/>
      <c r="U34" s="35">
        <f t="shared" si="7"/>
        <v>30</v>
      </c>
      <c r="V34" s="35">
        <f t="shared" si="8"/>
        <v>30</v>
      </c>
      <c r="W34" s="27"/>
      <c r="X34" s="27"/>
      <c r="Y34" s="27"/>
      <c r="Z34" s="27"/>
      <c r="AA34" s="27"/>
      <c r="AB34" s="27"/>
      <c r="AC34" s="27"/>
      <c r="AD34" s="27" t="s">
        <v>14</v>
      </c>
      <c r="AE34" s="27"/>
      <c r="AF34" s="31">
        <v>4</v>
      </c>
      <c r="AG34" s="31">
        <v>2</v>
      </c>
    </row>
    <row r="35" spans="1:33" x14ac:dyDescent="0.25">
      <c r="A35" s="27">
        <v>31</v>
      </c>
      <c r="B35" s="35">
        <v>4</v>
      </c>
      <c r="C35" s="28" t="s">
        <v>90</v>
      </c>
      <c r="D35" s="29" t="s">
        <v>72</v>
      </c>
      <c r="E35" s="27" t="s">
        <v>27</v>
      </c>
      <c r="F35" s="27" t="s">
        <v>56</v>
      </c>
      <c r="G35" s="27"/>
      <c r="H35" s="27"/>
      <c r="I35" s="27">
        <v>30</v>
      </c>
      <c r="J35" s="27"/>
      <c r="K35" s="27"/>
      <c r="L35" s="27"/>
      <c r="M35" s="27"/>
      <c r="N35" s="27">
        <f t="shared" si="0"/>
        <v>30</v>
      </c>
      <c r="O35" s="27"/>
      <c r="P35" s="27"/>
      <c r="Q35" s="27"/>
      <c r="R35" s="27"/>
      <c r="S35" s="27"/>
      <c r="T35" s="27"/>
      <c r="U35" s="35">
        <f t="shared" si="7"/>
        <v>0</v>
      </c>
      <c r="V35" s="35">
        <f t="shared" si="8"/>
        <v>30</v>
      </c>
      <c r="W35" s="27"/>
      <c r="X35" s="27"/>
      <c r="Y35" s="27"/>
      <c r="Z35" s="27"/>
      <c r="AA35" s="27"/>
      <c r="AB35" s="27"/>
      <c r="AC35" s="27"/>
      <c r="AD35" s="27" t="s">
        <v>14</v>
      </c>
      <c r="AE35" s="27"/>
      <c r="AF35" s="31">
        <v>0</v>
      </c>
      <c r="AG35" s="31">
        <v>0</v>
      </c>
    </row>
    <row r="36" spans="1:33" ht="15.75" thickBot="1" x14ac:dyDescent="0.3">
      <c r="A36" s="32">
        <v>32</v>
      </c>
      <c r="B36" s="41">
        <v>4</v>
      </c>
      <c r="C36" s="33" t="s">
        <v>91</v>
      </c>
      <c r="D36" s="102" t="s">
        <v>74</v>
      </c>
      <c r="E36" s="32" t="s">
        <v>55</v>
      </c>
      <c r="F36" s="32" t="s">
        <v>56</v>
      </c>
      <c r="G36" s="32"/>
      <c r="H36" s="32"/>
      <c r="I36" s="32">
        <v>60</v>
      </c>
      <c r="J36" s="32"/>
      <c r="K36" s="32"/>
      <c r="L36" s="32"/>
      <c r="M36" s="32"/>
      <c r="N36" s="32">
        <f t="shared" si="0"/>
        <v>60</v>
      </c>
      <c r="O36" s="32"/>
      <c r="P36" s="32"/>
      <c r="Q36" s="32"/>
      <c r="R36" s="32"/>
      <c r="S36" s="32"/>
      <c r="T36" s="32"/>
      <c r="U36" s="32">
        <f t="shared" si="7"/>
        <v>0</v>
      </c>
      <c r="V36" s="32">
        <f t="shared" si="8"/>
        <v>60</v>
      </c>
      <c r="W36" s="32"/>
      <c r="X36" s="32"/>
      <c r="Y36" s="32"/>
      <c r="Z36" s="32"/>
      <c r="AA36" s="32"/>
      <c r="AB36" s="32"/>
      <c r="AC36" s="32" t="s">
        <v>13</v>
      </c>
      <c r="AD36" s="32"/>
      <c r="AE36" s="32"/>
      <c r="AF36" s="34">
        <v>4</v>
      </c>
      <c r="AG36" s="34">
        <v>3</v>
      </c>
    </row>
    <row r="37" spans="1:33" x14ac:dyDescent="0.25">
      <c r="A37" s="35">
        <v>33</v>
      </c>
      <c r="B37" s="35">
        <v>5</v>
      </c>
      <c r="C37" s="36" t="s">
        <v>92</v>
      </c>
      <c r="D37" s="37" t="s">
        <v>93</v>
      </c>
      <c r="E37" s="35" t="s">
        <v>27</v>
      </c>
      <c r="F37" s="35" t="s">
        <v>28</v>
      </c>
      <c r="G37" s="35" t="s">
        <v>29</v>
      </c>
      <c r="H37" s="35">
        <v>30</v>
      </c>
      <c r="I37" s="35"/>
      <c r="J37" s="35">
        <v>30</v>
      </c>
      <c r="K37" s="35"/>
      <c r="L37" s="35"/>
      <c r="M37" s="35"/>
      <c r="N37" s="35">
        <f>SUM(H37:M37)</f>
        <v>60</v>
      </c>
      <c r="O37" s="35"/>
      <c r="P37" s="35"/>
      <c r="Q37" s="35"/>
      <c r="R37" s="35"/>
      <c r="S37" s="35"/>
      <c r="T37" s="35"/>
      <c r="U37" s="35"/>
      <c r="V37" s="35"/>
      <c r="W37" s="35">
        <f>H37</f>
        <v>30</v>
      </c>
      <c r="X37" s="35">
        <f>SUM(I37:M37)</f>
        <v>30</v>
      </c>
      <c r="Y37" s="35"/>
      <c r="Z37" s="35"/>
      <c r="AA37" s="35"/>
      <c r="AB37" s="35"/>
      <c r="AC37" s="35" t="s">
        <v>13</v>
      </c>
      <c r="AD37" s="35"/>
      <c r="AE37" s="35"/>
      <c r="AF37" s="38">
        <v>6</v>
      </c>
      <c r="AG37" s="38">
        <v>3</v>
      </c>
    </row>
    <row r="38" spans="1:33" x14ac:dyDescent="0.25">
      <c r="A38" s="27">
        <v>34</v>
      </c>
      <c r="B38" s="35">
        <v>5</v>
      </c>
      <c r="C38" s="28" t="s">
        <v>94</v>
      </c>
      <c r="D38" s="29" t="s">
        <v>95</v>
      </c>
      <c r="E38" s="35" t="s">
        <v>27</v>
      </c>
      <c r="F38" s="35" t="s">
        <v>28</v>
      </c>
      <c r="G38" s="35" t="s">
        <v>29</v>
      </c>
      <c r="H38" s="35">
        <v>30</v>
      </c>
      <c r="I38" s="35"/>
      <c r="J38" s="35">
        <v>30</v>
      </c>
      <c r="K38" s="35"/>
      <c r="L38" s="35"/>
      <c r="M38" s="35"/>
      <c r="N38" s="35">
        <f t="shared" ref="N38:N42" si="9">SUM(H38:M38)</f>
        <v>60</v>
      </c>
      <c r="O38" s="35"/>
      <c r="P38" s="35"/>
      <c r="Q38" s="35"/>
      <c r="R38" s="35"/>
      <c r="S38" s="35"/>
      <c r="T38" s="35"/>
      <c r="U38" s="35"/>
      <c r="V38" s="35"/>
      <c r="W38" s="35">
        <f t="shared" ref="W38:W42" si="10">H38</f>
        <v>30</v>
      </c>
      <c r="X38" s="35">
        <f t="shared" ref="X38:X42" si="11">SUM(I38:M38)</f>
        <v>30</v>
      </c>
      <c r="Y38" s="35"/>
      <c r="Z38" s="35"/>
      <c r="AA38" s="35"/>
      <c r="AB38" s="35"/>
      <c r="AC38" s="35"/>
      <c r="AD38" s="35" t="s">
        <v>14</v>
      </c>
      <c r="AE38" s="35"/>
      <c r="AF38" s="38">
        <v>5</v>
      </c>
      <c r="AG38" s="38">
        <v>2</v>
      </c>
    </row>
    <row r="39" spans="1:33" x14ac:dyDescent="0.25">
      <c r="A39" s="27">
        <v>35</v>
      </c>
      <c r="B39" s="35">
        <v>5</v>
      </c>
      <c r="C39" s="28" t="s">
        <v>96</v>
      </c>
      <c r="D39" s="29" t="s">
        <v>97</v>
      </c>
      <c r="E39" s="35" t="s">
        <v>27</v>
      </c>
      <c r="F39" s="35" t="s">
        <v>28</v>
      </c>
      <c r="G39" s="35" t="s">
        <v>29</v>
      </c>
      <c r="H39" s="35">
        <v>30</v>
      </c>
      <c r="I39" s="35"/>
      <c r="J39" s="35">
        <v>30</v>
      </c>
      <c r="K39" s="35"/>
      <c r="L39" s="35"/>
      <c r="M39" s="35"/>
      <c r="N39" s="35">
        <f t="shared" si="9"/>
        <v>60</v>
      </c>
      <c r="O39" s="35"/>
      <c r="P39" s="35"/>
      <c r="Q39" s="35"/>
      <c r="R39" s="35"/>
      <c r="S39" s="35"/>
      <c r="T39" s="35"/>
      <c r="U39" s="35"/>
      <c r="V39" s="35"/>
      <c r="W39" s="35">
        <f t="shared" si="10"/>
        <v>30</v>
      </c>
      <c r="X39" s="35">
        <f t="shared" si="11"/>
        <v>30</v>
      </c>
      <c r="Y39" s="35"/>
      <c r="Z39" s="35"/>
      <c r="AA39" s="35"/>
      <c r="AB39" s="35"/>
      <c r="AC39" s="35"/>
      <c r="AD39" s="35" t="s">
        <v>14</v>
      </c>
      <c r="AE39" s="35"/>
      <c r="AF39" s="38">
        <v>4</v>
      </c>
      <c r="AG39" s="38">
        <v>2.4</v>
      </c>
    </row>
    <row r="40" spans="1:33" x14ac:dyDescent="0.25">
      <c r="A40" s="27">
        <v>36</v>
      </c>
      <c r="B40" s="35">
        <v>5</v>
      </c>
      <c r="C40" s="28" t="s">
        <v>98</v>
      </c>
      <c r="D40" s="99" t="s">
        <v>99</v>
      </c>
      <c r="E40" s="35" t="s">
        <v>89</v>
      </c>
      <c r="F40" s="35" t="s">
        <v>56</v>
      </c>
      <c r="G40" s="35"/>
      <c r="H40" s="35">
        <v>60</v>
      </c>
      <c r="I40" s="35"/>
      <c r="J40" s="35"/>
      <c r="K40" s="35"/>
      <c r="L40" s="35"/>
      <c r="M40" s="35"/>
      <c r="N40" s="35">
        <f t="shared" si="9"/>
        <v>60</v>
      </c>
      <c r="O40" s="35"/>
      <c r="P40" s="35"/>
      <c r="Q40" s="35"/>
      <c r="R40" s="35"/>
      <c r="S40" s="35"/>
      <c r="T40" s="35"/>
      <c r="U40" s="35"/>
      <c r="V40" s="35"/>
      <c r="W40" s="35">
        <f t="shared" si="10"/>
        <v>60</v>
      </c>
      <c r="X40" s="35">
        <f t="shared" si="11"/>
        <v>0</v>
      </c>
      <c r="Y40" s="35"/>
      <c r="Z40" s="35"/>
      <c r="AA40" s="35"/>
      <c r="AB40" s="35"/>
      <c r="AC40" s="35"/>
      <c r="AD40" s="35" t="s">
        <v>14</v>
      </c>
      <c r="AE40" s="35"/>
      <c r="AF40" s="38">
        <v>4</v>
      </c>
      <c r="AG40" s="38">
        <v>2</v>
      </c>
    </row>
    <row r="41" spans="1:33" x14ac:dyDescent="0.25">
      <c r="A41" s="27">
        <v>37</v>
      </c>
      <c r="B41" s="35">
        <v>5</v>
      </c>
      <c r="C41" s="28" t="s">
        <v>100</v>
      </c>
      <c r="D41" s="29" t="s">
        <v>101</v>
      </c>
      <c r="E41" s="35" t="s">
        <v>27</v>
      </c>
      <c r="F41" s="35" t="s">
        <v>56</v>
      </c>
      <c r="G41" s="35"/>
      <c r="H41" s="35"/>
      <c r="I41" s="35"/>
      <c r="J41" s="35"/>
      <c r="K41" s="35"/>
      <c r="L41" s="35"/>
      <c r="M41" s="35">
        <v>120</v>
      </c>
      <c r="N41" s="35">
        <f>SUM(H41:L41)</f>
        <v>0</v>
      </c>
      <c r="O41" s="35"/>
      <c r="P41" s="35"/>
      <c r="Q41" s="35"/>
      <c r="R41" s="35"/>
      <c r="S41" s="35"/>
      <c r="T41" s="35"/>
      <c r="U41" s="35"/>
      <c r="V41" s="35"/>
      <c r="W41" s="35">
        <f t="shared" si="10"/>
        <v>0</v>
      </c>
      <c r="X41" s="35">
        <f>SUM(I41:L41)</f>
        <v>0</v>
      </c>
      <c r="Y41" s="35"/>
      <c r="Z41" s="35"/>
      <c r="AA41" s="35"/>
      <c r="AB41" s="35"/>
      <c r="AC41" s="35"/>
      <c r="AD41" s="35"/>
      <c r="AE41" s="35" t="s">
        <v>15</v>
      </c>
      <c r="AF41" s="38">
        <v>4</v>
      </c>
      <c r="AG41" s="38">
        <v>4</v>
      </c>
    </row>
    <row r="42" spans="1:33" ht="15.75" thickBot="1" x14ac:dyDescent="0.3">
      <c r="A42" s="32">
        <v>38</v>
      </c>
      <c r="B42" s="41">
        <v>5</v>
      </c>
      <c r="C42" s="33" t="s">
        <v>102</v>
      </c>
      <c r="D42" s="100" t="s">
        <v>254</v>
      </c>
      <c r="E42" s="41" t="s">
        <v>89</v>
      </c>
      <c r="F42" s="41" t="s">
        <v>56</v>
      </c>
      <c r="G42" s="41" t="s">
        <v>29</v>
      </c>
      <c r="H42" s="41">
        <v>30</v>
      </c>
      <c r="I42" s="41"/>
      <c r="J42" s="41">
        <v>60</v>
      </c>
      <c r="K42" s="41"/>
      <c r="L42" s="41"/>
      <c r="M42" s="41"/>
      <c r="N42" s="41">
        <f t="shared" si="9"/>
        <v>90</v>
      </c>
      <c r="O42" s="41"/>
      <c r="P42" s="41"/>
      <c r="Q42" s="41"/>
      <c r="R42" s="41"/>
      <c r="S42" s="41"/>
      <c r="T42" s="41"/>
      <c r="U42" s="41"/>
      <c r="V42" s="41"/>
      <c r="W42" s="41">
        <f t="shared" si="10"/>
        <v>30</v>
      </c>
      <c r="X42" s="41">
        <f t="shared" si="11"/>
        <v>60</v>
      </c>
      <c r="Y42" s="41"/>
      <c r="Z42" s="41"/>
      <c r="AA42" s="41"/>
      <c r="AB42" s="41"/>
      <c r="AC42" s="41"/>
      <c r="AD42" s="41"/>
      <c r="AE42" s="41"/>
      <c r="AF42" s="43">
        <v>7</v>
      </c>
      <c r="AG42" s="43">
        <f>SUM(AG94:AG95)</f>
        <v>5</v>
      </c>
    </row>
    <row r="43" spans="1:33" x14ac:dyDescent="0.25">
      <c r="A43" s="35">
        <v>39</v>
      </c>
      <c r="B43" s="35">
        <v>6</v>
      </c>
      <c r="C43" s="36" t="s">
        <v>104</v>
      </c>
      <c r="D43" s="37" t="s">
        <v>105</v>
      </c>
      <c r="E43" s="35" t="s">
        <v>27</v>
      </c>
      <c r="F43" s="35" t="s">
        <v>28</v>
      </c>
      <c r="G43" s="35" t="s">
        <v>29</v>
      </c>
      <c r="H43" s="35">
        <v>30</v>
      </c>
      <c r="I43" s="35"/>
      <c r="J43" s="35">
        <v>30</v>
      </c>
      <c r="K43" s="35"/>
      <c r="L43" s="35"/>
      <c r="M43" s="35"/>
      <c r="N43" s="35">
        <f>SUM(H43:M43)</f>
        <v>60</v>
      </c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>
        <f>H43</f>
        <v>30</v>
      </c>
      <c r="Z43" s="35">
        <f>SUM(I43:M43)</f>
        <v>30</v>
      </c>
      <c r="AA43" s="35"/>
      <c r="AB43" s="35"/>
      <c r="AC43" s="35" t="s">
        <v>13</v>
      </c>
      <c r="AD43" s="35"/>
      <c r="AE43" s="35"/>
      <c r="AF43" s="38">
        <v>5</v>
      </c>
      <c r="AG43" s="38">
        <v>3</v>
      </c>
    </row>
    <row r="44" spans="1:33" x14ac:dyDescent="0.25">
      <c r="A44" s="27">
        <v>40</v>
      </c>
      <c r="B44" s="35">
        <v>6</v>
      </c>
      <c r="C44" s="28" t="s">
        <v>106</v>
      </c>
      <c r="D44" s="29" t="s">
        <v>107</v>
      </c>
      <c r="E44" s="35" t="s">
        <v>27</v>
      </c>
      <c r="F44" s="35" t="s">
        <v>28</v>
      </c>
      <c r="G44" s="35" t="s">
        <v>29</v>
      </c>
      <c r="H44" s="35"/>
      <c r="I44" s="35"/>
      <c r="J44" s="35">
        <v>15</v>
      </c>
      <c r="K44" s="35"/>
      <c r="L44" s="35"/>
      <c r="M44" s="35"/>
      <c r="N44" s="35">
        <f t="shared" ref="N44:N52" si="12">SUM(H44:M44)</f>
        <v>15</v>
      </c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>
        <f t="shared" ref="Y44:Y47" si="13">H44</f>
        <v>0</v>
      </c>
      <c r="Z44" s="35">
        <f t="shared" ref="Z44:Z47" si="14">SUM(I44:M44)</f>
        <v>15</v>
      </c>
      <c r="AA44" s="35"/>
      <c r="AB44" s="35"/>
      <c r="AC44" s="35"/>
      <c r="AD44" s="35" t="s">
        <v>14</v>
      </c>
      <c r="AE44" s="35"/>
      <c r="AF44" s="38">
        <v>2</v>
      </c>
      <c r="AG44" s="38">
        <v>1</v>
      </c>
    </row>
    <row r="45" spans="1:33" x14ac:dyDescent="0.25">
      <c r="A45" s="27">
        <v>41</v>
      </c>
      <c r="B45" s="35">
        <v>6</v>
      </c>
      <c r="C45" s="28" t="s">
        <v>108</v>
      </c>
      <c r="D45" s="29" t="s">
        <v>109</v>
      </c>
      <c r="E45" s="35" t="s">
        <v>55</v>
      </c>
      <c r="F45" s="35" t="s">
        <v>28</v>
      </c>
      <c r="G45" s="35" t="s">
        <v>29</v>
      </c>
      <c r="H45" s="35">
        <v>15</v>
      </c>
      <c r="I45" s="35"/>
      <c r="J45" s="35"/>
      <c r="K45" s="35"/>
      <c r="L45" s="35"/>
      <c r="M45" s="35"/>
      <c r="N45" s="35">
        <f t="shared" si="12"/>
        <v>15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>
        <f t="shared" si="13"/>
        <v>15</v>
      </c>
      <c r="Z45" s="35">
        <f t="shared" si="14"/>
        <v>0</v>
      </c>
      <c r="AA45" s="35"/>
      <c r="AB45" s="35"/>
      <c r="AC45" s="35"/>
      <c r="AD45" s="35" t="s">
        <v>14</v>
      </c>
      <c r="AE45" s="35"/>
      <c r="AF45" s="38">
        <v>1</v>
      </c>
      <c r="AG45" s="38">
        <v>0.75</v>
      </c>
    </row>
    <row r="46" spans="1:33" x14ac:dyDescent="0.25">
      <c r="A46" s="27">
        <v>42</v>
      </c>
      <c r="B46" s="35">
        <v>6</v>
      </c>
      <c r="C46" s="28" t="s">
        <v>110</v>
      </c>
      <c r="D46" s="99" t="s">
        <v>111</v>
      </c>
      <c r="E46" s="27" t="s">
        <v>89</v>
      </c>
      <c r="F46" s="27" t="s">
        <v>56</v>
      </c>
      <c r="G46" s="27"/>
      <c r="H46" s="27">
        <v>60</v>
      </c>
      <c r="I46" s="27"/>
      <c r="J46" s="27"/>
      <c r="K46" s="27"/>
      <c r="L46" s="27"/>
      <c r="M46" s="27"/>
      <c r="N46" s="35">
        <f t="shared" si="12"/>
        <v>60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35">
        <f t="shared" si="13"/>
        <v>60</v>
      </c>
      <c r="Z46" s="35">
        <f t="shared" si="14"/>
        <v>0</v>
      </c>
      <c r="AA46" s="27"/>
      <c r="AB46" s="27"/>
      <c r="AC46" s="27"/>
      <c r="AD46" s="27" t="s">
        <v>14</v>
      </c>
      <c r="AE46" s="27"/>
      <c r="AF46" s="31">
        <v>4</v>
      </c>
      <c r="AG46" s="31">
        <v>2</v>
      </c>
    </row>
    <row r="47" spans="1:33" x14ac:dyDescent="0.25">
      <c r="A47" s="27">
        <v>43</v>
      </c>
      <c r="B47" s="35">
        <v>6</v>
      </c>
      <c r="C47" s="28" t="s">
        <v>112</v>
      </c>
      <c r="D47" s="29" t="s">
        <v>113</v>
      </c>
      <c r="E47" s="27" t="s">
        <v>27</v>
      </c>
      <c r="F47" s="27" t="s">
        <v>28</v>
      </c>
      <c r="G47" s="27"/>
      <c r="H47" s="27"/>
      <c r="I47" s="27">
        <v>30</v>
      </c>
      <c r="J47" s="27"/>
      <c r="K47" s="27"/>
      <c r="L47" s="27"/>
      <c r="M47" s="27"/>
      <c r="N47" s="35">
        <f t="shared" si="12"/>
        <v>30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35">
        <f t="shared" si="13"/>
        <v>0</v>
      </c>
      <c r="Z47" s="35">
        <f t="shared" si="14"/>
        <v>30</v>
      </c>
      <c r="AA47" s="27"/>
      <c r="AB47" s="27"/>
      <c r="AC47" s="27"/>
      <c r="AD47" s="27"/>
      <c r="AE47" s="27" t="s">
        <v>15</v>
      </c>
      <c r="AF47" s="31">
        <v>2</v>
      </c>
      <c r="AG47" s="31">
        <v>2</v>
      </c>
    </row>
    <row r="48" spans="1:33" ht="15.75" thickBot="1" x14ac:dyDescent="0.3">
      <c r="A48" s="32">
        <v>44</v>
      </c>
      <c r="B48" s="41">
        <v>6</v>
      </c>
      <c r="C48" s="33" t="s">
        <v>114</v>
      </c>
      <c r="D48" s="101" t="s">
        <v>254</v>
      </c>
      <c r="E48" s="32" t="s">
        <v>89</v>
      </c>
      <c r="F48" s="32" t="s">
        <v>56</v>
      </c>
      <c r="G48" s="32" t="s">
        <v>29</v>
      </c>
      <c r="H48" s="32"/>
      <c r="I48" s="32"/>
      <c r="J48" s="32"/>
      <c r="K48" s="32"/>
      <c r="L48" s="32"/>
      <c r="M48" s="32"/>
      <c r="N48" s="41">
        <v>210</v>
      </c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41">
        <v>90</v>
      </c>
      <c r="Z48" s="41">
        <v>120</v>
      </c>
      <c r="AA48" s="32"/>
      <c r="AB48" s="32"/>
      <c r="AC48" s="32" t="s">
        <v>13</v>
      </c>
      <c r="AD48" s="32" t="s">
        <v>14</v>
      </c>
      <c r="AE48" s="32"/>
      <c r="AF48" s="34">
        <v>16</v>
      </c>
      <c r="AG48" s="34">
        <f>SUM(AG96:AG99)</f>
        <v>10.5</v>
      </c>
    </row>
    <row r="49" spans="1:33" x14ac:dyDescent="0.25">
      <c r="A49" s="35">
        <v>45</v>
      </c>
      <c r="B49" s="35">
        <v>7</v>
      </c>
      <c r="C49" s="36" t="s">
        <v>115</v>
      </c>
      <c r="D49" s="37" t="s">
        <v>116</v>
      </c>
      <c r="E49" s="35" t="s">
        <v>27</v>
      </c>
      <c r="F49" s="35" t="s">
        <v>28</v>
      </c>
      <c r="G49" s="35" t="s">
        <v>29</v>
      </c>
      <c r="H49" s="35">
        <v>30</v>
      </c>
      <c r="I49" s="35"/>
      <c r="J49" s="35">
        <v>15</v>
      </c>
      <c r="K49" s="35"/>
      <c r="L49" s="35"/>
      <c r="M49" s="35"/>
      <c r="N49" s="35">
        <f t="shared" si="12"/>
        <v>45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>
        <v>30</v>
      </c>
      <c r="AB49" s="35">
        <v>15</v>
      </c>
      <c r="AC49" s="35" t="s">
        <v>13</v>
      </c>
      <c r="AD49" s="35"/>
      <c r="AE49" s="35"/>
      <c r="AF49" s="38">
        <v>4</v>
      </c>
      <c r="AG49" s="38">
        <v>2</v>
      </c>
    </row>
    <row r="50" spans="1:33" ht="23.45" customHeight="1" x14ac:dyDescent="0.25">
      <c r="A50" s="27">
        <v>46</v>
      </c>
      <c r="B50" s="35">
        <v>7</v>
      </c>
      <c r="C50" s="28" t="s">
        <v>117</v>
      </c>
      <c r="D50" s="44" t="s">
        <v>118</v>
      </c>
      <c r="E50" s="27" t="s">
        <v>55</v>
      </c>
      <c r="F50" s="27" t="s">
        <v>56</v>
      </c>
      <c r="G50" s="27"/>
      <c r="H50" s="27">
        <v>30</v>
      </c>
      <c r="I50" s="27"/>
      <c r="J50" s="27"/>
      <c r="K50" s="27"/>
      <c r="L50" s="27"/>
      <c r="M50" s="27"/>
      <c r="N50" s="35">
        <f t="shared" si="12"/>
        <v>30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>
        <v>30</v>
      </c>
      <c r="AB50" s="27"/>
      <c r="AC50" s="27"/>
      <c r="AD50" s="27" t="s">
        <v>14</v>
      </c>
      <c r="AE50" s="27"/>
      <c r="AF50" s="31">
        <v>2</v>
      </c>
      <c r="AG50" s="31">
        <v>1</v>
      </c>
    </row>
    <row r="51" spans="1:33" x14ac:dyDescent="0.25">
      <c r="A51" s="27">
        <v>47</v>
      </c>
      <c r="B51" s="35">
        <v>7</v>
      </c>
      <c r="C51" s="28" t="s">
        <v>119</v>
      </c>
      <c r="D51" s="29" t="s">
        <v>120</v>
      </c>
      <c r="E51" s="27" t="s">
        <v>89</v>
      </c>
      <c r="F51" s="27" t="s">
        <v>56</v>
      </c>
      <c r="G51" s="27"/>
      <c r="H51" s="27">
        <v>30</v>
      </c>
      <c r="I51" s="27"/>
      <c r="J51" s="27"/>
      <c r="K51" s="27"/>
      <c r="L51" s="27"/>
      <c r="M51" s="27"/>
      <c r="N51" s="35">
        <f t="shared" si="12"/>
        <v>30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>
        <v>30</v>
      </c>
      <c r="AB51" s="27"/>
      <c r="AC51" s="27"/>
      <c r="AD51" s="27" t="s">
        <v>14</v>
      </c>
      <c r="AE51" s="27"/>
      <c r="AF51" s="31">
        <v>2</v>
      </c>
      <c r="AG51" s="31">
        <v>1</v>
      </c>
    </row>
    <row r="52" spans="1:33" x14ac:dyDescent="0.25">
      <c r="A52" s="27">
        <v>48</v>
      </c>
      <c r="B52" s="35">
        <v>7</v>
      </c>
      <c r="C52" s="28" t="s">
        <v>121</v>
      </c>
      <c r="D52" s="29" t="s">
        <v>113</v>
      </c>
      <c r="E52" s="27" t="s">
        <v>89</v>
      </c>
      <c r="F52" s="27" t="s">
        <v>28</v>
      </c>
      <c r="G52" s="27"/>
      <c r="H52" s="27"/>
      <c r="I52" s="27">
        <v>30</v>
      </c>
      <c r="J52" s="27"/>
      <c r="K52" s="27"/>
      <c r="L52" s="27"/>
      <c r="M52" s="27"/>
      <c r="N52" s="35">
        <f t="shared" si="12"/>
        <v>30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>
        <v>30</v>
      </c>
      <c r="AC52" s="27"/>
      <c r="AD52" s="27"/>
      <c r="AE52" s="27" t="s">
        <v>15</v>
      </c>
      <c r="AF52" s="31">
        <v>2</v>
      </c>
      <c r="AG52" s="31">
        <v>1</v>
      </c>
    </row>
    <row r="53" spans="1:33" x14ac:dyDescent="0.25">
      <c r="A53" s="27">
        <v>49</v>
      </c>
      <c r="B53" s="35">
        <v>7</v>
      </c>
      <c r="C53" s="28" t="s">
        <v>122</v>
      </c>
      <c r="D53" s="29" t="s">
        <v>123</v>
      </c>
      <c r="E53" s="27" t="s">
        <v>89</v>
      </c>
      <c r="F53" s="27" t="s">
        <v>28</v>
      </c>
      <c r="G53" s="27" t="s">
        <v>29</v>
      </c>
      <c r="H53" s="27"/>
      <c r="I53" s="27"/>
      <c r="J53" s="27"/>
      <c r="K53" s="27">
        <v>20</v>
      </c>
      <c r="L53" s="27"/>
      <c r="M53" s="27"/>
      <c r="N53" s="35">
        <v>0</v>
      </c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 t="s">
        <v>13</v>
      </c>
      <c r="AD53" s="27" t="s">
        <v>14</v>
      </c>
      <c r="AE53" s="27"/>
      <c r="AF53" s="31">
        <v>15</v>
      </c>
      <c r="AG53" s="31">
        <v>4</v>
      </c>
    </row>
    <row r="54" spans="1:33" ht="15.75" thickBot="1" x14ac:dyDescent="0.3">
      <c r="A54" s="32">
        <v>50</v>
      </c>
      <c r="B54" s="41">
        <v>7</v>
      </c>
      <c r="C54" s="33" t="s">
        <v>124</v>
      </c>
      <c r="D54" s="101" t="s">
        <v>254</v>
      </c>
      <c r="E54" s="32" t="s">
        <v>89</v>
      </c>
      <c r="F54" s="32" t="s">
        <v>56</v>
      </c>
      <c r="G54" s="32" t="s">
        <v>29</v>
      </c>
      <c r="H54" s="32"/>
      <c r="I54" s="32"/>
      <c r="J54" s="32"/>
      <c r="K54" s="32"/>
      <c r="L54" s="32"/>
      <c r="M54" s="32"/>
      <c r="N54" s="41">
        <v>75</v>
      </c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>
        <v>45</v>
      </c>
      <c r="AB54" s="32">
        <v>30</v>
      </c>
      <c r="AC54" s="32" t="s">
        <v>13</v>
      </c>
      <c r="AD54" s="32" t="s">
        <v>14</v>
      </c>
      <c r="AE54" s="32"/>
      <c r="AF54" s="34">
        <v>5</v>
      </c>
      <c r="AG54" s="34">
        <f>SUM(AG100:AG101)</f>
        <v>3.5</v>
      </c>
    </row>
    <row r="55" spans="1:33" x14ac:dyDescent="0.25">
      <c r="A55" s="45"/>
      <c r="B55" s="45"/>
      <c r="C55" s="46"/>
      <c r="D55" s="46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7"/>
      <c r="AG55" s="47"/>
    </row>
    <row r="56" spans="1:33" x14ac:dyDescent="0.25">
      <c r="A56" s="45"/>
      <c r="B56" s="45"/>
      <c r="C56" s="46"/>
      <c r="D56" s="109" t="s">
        <v>454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31"/>
      <c r="AG56" s="31"/>
    </row>
    <row r="57" spans="1:33" x14ac:dyDescent="0.25">
      <c r="A57" s="45"/>
      <c r="B57" s="45"/>
      <c r="C57" s="46"/>
      <c r="D57" s="76" t="s">
        <v>455</v>
      </c>
      <c r="E57" s="27" t="s">
        <v>89</v>
      </c>
      <c r="F57" s="27" t="s">
        <v>56</v>
      </c>
      <c r="G57" s="27"/>
      <c r="H57" s="27">
        <v>30</v>
      </c>
      <c r="I57" s="27"/>
      <c r="J57" s="27"/>
      <c r="K57" s="27"/>
      <c r="L57" s="27"/>
      <c r="M57" s="27"/>
      <c r="N57" s="27">
        <f>SUM(G57:M57)</f>
        <v>30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 t="s">
        <v>14</v>
      </c>
      <c r="AE57" s="27"/>
      <c r="AF57" s="31">
        <v>2</v>
      </c>
      <c r="AG57" s="31">
        <v>1</v>
      </c>
    </row>
    <row r="58" spans="1:33" x14ac:dyDescent="0.25">
      <c r="A58" s="45"/>
      <c r="B58" s="45"/>
      <c r="C58" s="46"/>
      <c r="D58" s="76" t="s">
        <v>456</v>
      </c>
      <c r="E58" s="27" t="s">
        <v>89</v>
      </c>
      <c r="F58" s="27" t="s">
        <v>56</v>
      </c>
      <c r="G58" s="27"/>
      <c r="H58" s="27"/>
      <c r="I58" s="27">
        <v>30</v>
      </c>
      <c r="J58" s="27"/>
      <c r="K58" s="27"/>
      <c r="L58" s="27"/>
      <c r="M58" s="27"/>
      <c r="N58" s="27">
        <f t="shared" ref="N58:N70" si="15">SUM(G58:M58)</f>
        <v>30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 t="s">
        <v>14</v>
      </c>
      <c r="AE58" s="27"/>
      <c r="AF58" s="31">
        <v>2</v>
      </c>
      <c r="AG58" s="31">
        <v>1</v>
      </c>
    </row>
    <row r="59" spans="1:33" x14ac:dyDescent="0.25">
      <c r="A59" s="45"/>
      <c r="B59" s="45"/>
      <c r="C59" s="46"/>
      <c r="D59" s="76" t="s">
        <v>457</v>
      </c>
      <c r="E59" s="27" t="s">
        <v>89</v>
      </c>
      <c r="F59" s="27" t="s">
        <v>56</v>
      </c>
      <c r="G59" s="27"/>
      <c r="H59" s="27">
        <v>30</v>
      </c>
      <c r="I59" s="27"/>
      <c r="J59" s="27"/>
      <c r="K59" s="27"/>
      <c r="L59" s="27"/>
      <c r="M59" s="27"/>
      <c r="N59" s="27">
        <f t="shared" si="15"/>
        <v>30</v>
      </c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 t="s">
        <v>14</v>
      </c>
      <c r="AE59" s="27"/>
      <c r="AF59" s="31">
        <v>2</v>
      </c>
      <c r="AG59" s="31">
        <v>1</v>
      </c>
    </row>
    <row r="60" spans="1:33" x14ac:dyDescent="0.25">
      <c r="A60" s="45"/>
      <c r="B60" s="45"/>
      <c r="C60" s="46"/>
      <c r="D60" s="110" t="s">
        <v>458</v>
      </c>
      <c r="E60" s="27" t="s">
        <v>89</v>
      </c>
      <c r="F60" s="27" t="s">
        <v>56</v>
      </c>
      <c r="G60" s="27"/>
      <c r="H60" s="27">
        <v>30</v>
      </c>
      <c r="I60" s="27"/>
      <c r="J60" s="27"/>
      <c r="K60" s="27"/>
      <c r="L60" s="27"/>
      <c r="M60" s="27"/>
      <c r="N60" s="27">
        <f t="shared" si="15"/>
        <v>30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 t="s">
        <v>14</v>
      </c>
      <c r="AE60" s="27"/>
      <c r="AF60" s="31">
        <v>2</v>
      </c>
      <c r="AG60" s="31">
        <v>1</v>
      </c>
    </row>
    <row r="61" spans="1:33" x14ac:dyDescent="0.25">
      <c r="A61" s="45"/>
      <c r="B61" s="45"/>
      <c r="C61" s="46"/>
      <c r="D61" s="76" t="s">
        <v>459</v>
      </c>
      <c r="E61" s="27" t="s">
        <v>89</v>
      </c>
      <c r="F61" s="27" t="s">
        <v>56</v>
      </c>
      <c r="G61" s="27"/>
      <c r="H61" s="27"/>
      <c r="I61" s="27">
        <v>30</v>
      </c>
      <c r="J61" s="27"/>
      <c r="K61" s="27"/>
      <c r="L61" s="27"/>
      <c r="M61" s="27"/>
      <c r="N61" s="27">
        <f t="shared" si="15"/>
        <v>30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 t="s">
        <v>14</v>
      </c>
      <c r="AE61" s="27"/>
      <c r="AF61" s="31">
        <v>2</v>
      </c>
      <c r="AG61" s="31">
        <v>1</v>
      </c>
    </row>
    <row r="62" spans="1:33" x14ac:dyDescent="0.25">
      <c r="A62" s="45"/>
      <c r="B62" s="45"/>
      <c r="C62" s="46"/>
      <c r="D62" s="76" t="s">
        <v>460</v>
      </c>
      <c r="E62" s="27" t="s">
        <v>89</v>
      </c>
      <c r="F62" s="27" t="s">
        <v>56</v>
      </c>
      <c r="G62" s="27"/>
      <c r="H62" s="27"/>
      <c r="I62" s="27">
        <v>30</v>
      </c>
      <c r="J62" s="27"/>
      <c r="K62" s="27"/>
      <c r="L62" s="27"/>
      <c r="M62" s="27"/>
      <c r="N62" s="27">
        <f t="shared" si="15"/>
        <v>30</v>
      </c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 t="s">
        <v>14</v>
      </c>
      <c r="AE62" s="27"/>
      <c r="AF62" s="31">
        <v>2</v>
      </c>
      <c r="AG62" s="31">
        <v>1</v>
      </c>
    </row>
    <row r="63" spans="1:33" x14ac:dyDescent="0.25">
      <c r="A63" s="45"/>
      <c r="B63" s="45"/>
      <c r="C63" s="46"/>
      <c r="D63" s="76" t="s">
        <v>461</v>
      </c>
      <c r="E63" s="27" t="s">
        <v>89</v>
      </c>
      <c r="F63" s="27" t="s">
        <v>56</v>
      </c>
      <c r="G63" s="27"/>
      <c r="H63" s="27"/>
      <c r="I63" s="27">
        <v>30</v>
      </c>
      <c r="J63" s="27"/>
      <c r="K63" s="27"/>
      <c r="L63" s="27"/>
      <c r="M63" s="27"/>
      <c r="N63" s="27">
        <f t="shared" si="15"/>
        <v>30</v>
      </c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 t="s">
        <v>14</v>
      </c>
      <c r="AE63" s="27"/>
      <c r="AF63" s="31">
        <v>2</v>
      </c>
      <c r="AG63" s="31">
        <v>1</v>
      </c>
    </row>
    <row r="64" spans="1:33" x14ac:dyDescent="0.25">
      <c r="A64" s="45"/>
      <c r="B64" s="45"/>
      <c r="C64" s="46"/>
      <c r="D64" s="76" t="s">
        <v>462</v>
      </c>
      <c r="E64" s="27" t="s">
        <v>89</v>
      </c>
      <c r="F64" s="27" t="s">
        <v>56</v>
      </c>
      <c r="G64" s="27"/>
      <c r="H64" s="27">
        <v>30</v>
      </c>
      <c r="I64" s="27"/>
      <c r="J64" s="27"/>
      <c r="K64" s="27"/>
      <c r="L64" s="27"/>
      <c r="M64" s="27"/>
      <c r="N64" s="27">
        <f t="shared" si="15"/>
        <v>30</v>
      </c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 t="s">
        <v>14</v>
      </c>
      <c r="AE64" s="27"/>
      <c r="AF64" s="31">
        <v>2</v>
      </c>
      <c r="AG64" s="31">
        <v>1</v>
      </c>
    </row>
    <row r="65" spans="1:33" x14ac:dyDescent="0.25">
      <c r="A65" s="45"/>
      <c r="B65" s="45"/>
      <c r="C65" s="46"/>
      <c r="D65" s="111" t="s">
        <v>463</v>
      </c>
      <c r="E65" s="27" t="s">
        <v>89</v>
      </c>
      <c r="F65" s="27" t="s">
        <v>56</v>
      </c>
      <c r="G65" s="27"/>
      <c r="H65" s="27"/>
      <c r="I65" s="27">
        <v>30</v>
      </c>
      <c r="J65" s="27"/>
      <c r="K65" s="27"/>
      <c r="L65" s="27"/>
      <c r="M65" s="27"/>
      <c r="N65" s="27">
        <f t="shared" si="15"/>
        <v>30</v>
      </c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 t="s">
        <v>14</v>
      </c>
      <c r="AE65" s="27"/>
      <c r="AF65" s="31">
        <v>2</v>
      </c>
      <c r="AG65" s="31">
        <v>1</v>
      </c>
    </row>
    <row r="66" spans="1:33" x14ac:dyDescent="0.25">
      <c r="A66" s="45"/>
      <c r="B66" s="45"/>
      <c r="C66" s="46"/>
      <c r="D66" s="76" t="s">
        <v>464</v>
      </c>
      <c r="E66" s="27" t="s">
        <v>89</v>
      </c>
      <c r="F66" s="27" t="s">
        <v>56</v>
      </c>
      <c r="G66" s="27"/>
      <c r="H66" s="27"/>
      <c r="I66" s="27">
        <v>30</v>
      </c>
      <c r="J66" s="27"/>
      <c r="K66" s="27"/>
      <c r="L66" s="27"/>
      <c r="M66" s="27"/>
      <c r="N66" s="27">
        <f t="shared" si="15"/>
        <v>30</v>
      </c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 t="s">
        <v>14</v>
      </c>
      <c r="AE66" s="27"/>
      <c r="AF66" s="31">
        <v>2</v>
      </c>
      <c r="AG66" s="31">
        <v>1</v>
      </c>
    </row>
    <row r="67" spans="1:33" x14ac:dyDescent="0.25">
      <c r="A67" s="45"/>
      <c r="B67" s="45"/>
      <c r="C67" s="46"/>
      <c r="D67" s="76" t="s">
        <v>465</v>
      </c>
      <c r="E67" s="27" t="s">
        <v>89</v>
      </c>
      <c r="F67" s="27" t="s">
        <v>56</v>
      </c>
      <c r="G67" s="27"/>
      <c r="H67" s="27"/>
      <c r="I67" s="27">
        <v>30</v>
      </c>
      <c r="J67" s="27"/>
      <c r="K67" s="27"/>
      <c r="L67" s="27"/>
      <c r="M67" s="27"/>
      <c r="N67" s="27">
        <f t="shared" si="15"/>
        <v>30</v>
      </c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 t="s">
        <v>14</v>
      </c>
      <c r="AE67" s="27"/>
      <c r="AF67" s="31">
        <v>2</v>
      </c>
      <c r="AG67" s="31">
        <v>1</v>
      </c>
    </row>
    <row r="68" spans="1:33" x14ac:dyDescent="0.25">
      <c r="A68" s="45"/>
      <c r="B68" s="45"/>
      <c r="C68" s="46"/>
      <c r="D68" s="76" t="s">
        <v>466</v>
      </c>
      <c r="E68" s="27" t="s">
        <v>89</v>
      </c>
      <c r="F68" s="27" t="s">
        <v>56</v>
      </c>
      <c r="G68" s="27"/>
      <c r="H68" s="27">
        <v>30</v>
      </c>
      <c r="I68" s="27"/>
      <c r="J68" s="27"/>
      <c r="K68" s="27"/>
      <c r="L68" s="27"/>
      <c r="M68" s="27"/>
      <c r="N68" s="27">
        <f t="shared" si="15"/>
        <v>30</v>
      </c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 t="s">
        <v>14</v>
      </c>
      <c r="AE68" s="27"/>
      <c r="AF68" s="31">
        <v>2</v>
      </c>
      <c r="AG68" s="31">
        <v>1</v>
      </c>
    </row>
    <row r="69" spans="1:33" x14ac:dyDescent="0.25">
      <c r="A69" s="45"/>
      <c r="B69" s="45"/>
      <c r="C69" s="46"/>
      <c r="D69" s="76" t="s">
        <v>467</v>
      </c>
      <c r="E69" s="27" t="s">
        <v>89</v>
      </c>
      <c r="F69" s="27" t="s">
        <v>56</v>
      </c>
      <c r="G69" s="27"/>
      <c r="H69" s="27"/>
      <c r="I69" s="27">
        <v>30</v>
      </c>
      <c r="J69" s="27"/>
      <c r="K69" s="27"/>
      <c r="L69" s="27"/>
      <c r="M69" s="27"/>
      <c r="N69" s="27">
        <f t="shared" si="15"/>
        <v>30</v>
      </c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 t="s">
        <v>14</v>
      </c>
      <c r="AE69" s="27"/>
      <c r="AF69" s="31">
        <v>2</v>
      </c>
      <c r="AG69" s="31">
        <v>1</v>
      </c>
    </row>
    <row r="70" spans="1:33" x14ac:dyDescent="0.25">
      <c r="A70" s="45"/>
      <c r="B70" s="45"/>
      <c r="C70" s="46"/>
      <c r="D70" s="111" t="s">
        <v>468</v>
      </c>
      <c r="E70" s="27" t="s">
        <v>89</v>
      </c>
      <c r="F70" s="27" t="s">
        <v>56</v>
      </c>
      <c r="G70" s="27"/>
      <c r="H70" s="27"/>
      <c r="I70" s="27">
        <v>30</v>
      </c>
      <c r="J70" s="27"/>
      <c r="K70" s="27"/>
      <c r="L70" s="27"/>
      <c r="M70" s="27"/>
      <c r="N70" s="27">
        <f t="shared" si="15"/>
        <v>30</v>
      </c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 t="s">
        <v>14</v>
      </c>
      <c r="AE70" s="27"/>
      <c r="AF70" s="31">
        <v>2</v>
      </c>
      <c r="AG70" s="31">
        <v>1</v>
      </c>
    </row>
    <row r="71" spans="1:33" x14ac:dyDescent="0.25">
      <c r="A71" s="45"/>
      <c r="B71" s="45"/>
      <c r="C71" s="46"/>
      <c r="D71" s="46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7"/>
      <c r="AG71" s="47"/>
    </row>
    <row r="72" spans="1:33" x14ac:dyDescent="0.25">
      <c r="A72" s="45"/>
      <c r="B72" s="45"/>
      <c r="C72" s="46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8"/>
    </row>
    <row r="73" spans="1:33" s="50" customFormat="1" x14ac:dyDescent="0.25">
      <c r="A73" s="45"/>
      <c r="B73" s="45"/>
      <c r="C73" s="49" t="s">
        <v>54</v>
      </c>
      <c r="D73" s="46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8"/>
    </row>
    <row r="74" spans="1:33" s="51" customFormat="1" ht="12" x14ac:dyDescent="0.2">
      <c r="A74" s="27">
        <v>14</v>
      </c>
      <c r="B74" s="27">
        <v>2</v>
      </c>
      <c r="C74" s="28" t="s">
        <v>125</v>
      </c>
      <c r="D74" s="97" t="s">
        <v>126</v>
      </c>
      <c r="E74" s="27" t="s">
        <v>55</v>
      </c>
      <c r="F74" s="27" t="s">
        <v>56</v>
      </c>
      <c r="G74" s="27"/>
      <c r="H74" s="27">
        <v>30</v>
      </c>
      <c r="I74" s="27"/>
      <c r="J74" s="27"/>
      <c r="K74" s="27"/>
      <c r="L74" s="27"/>
      <c r="M74" s="27"/>
      <c r="N74" s="27">
        <f>SUM(H74:M74)</f>
        <v>30</v>
      </c>
      <c r="O74" s="27"/>
      <c r="P74" s="27"/>
      <c r="Q74" s="27">
        <f>N74</f>
        <v>30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 t="s">
        <v>14</v>
      </c>
      <c r="AE74" s="27"/>
      <c r="AF74" s="27">
        <v>2</v>
      </c>
      <c r="AG74" s="27">
        <v>1.5</v>
      </c>
    </row>
    <row r="75" spans="1:33" s="51" customFormat="1" ht="12" x14ac:dyDescent="0.2">
      <c r="A75" s="27">
        <v>14</v>
      </c>
      <c r="B75" s="27">
        <v>2</v>
      </c>
      <c r="C75" s="28" t="s">
        <v>127</v>
      </c>
      <c r="D75" s="97" t="s">
        <v>128</v>
      </c>
      <c r="E75" s="27" t="s">
        <v>55</v>
      </c>
      <c r="F75" s="27" t="s">
        <v>56</v>
      </c>
      <c r="G75" s="27"/>
      <c r="H75" s="27">
        <v>30</v>
      </c>
      <c r="I75" s="27"/>
      <c r="J75" s="27"/>
      <c r="K75" s="27"/>
      <c r="L75" s="27"/>
      <c r="M75" s="27"/>
      <c r="N75" s="27">
        <f t="shared" ref="N75:N76" si="16">SUM(H75:M75)</f>
        <v>30</v>
      </c>
      <c r="O75" s="27"/>
      <c r="P75" s="27"/>
      <c r="Q75" s="27">
        <f t="shared" ref="Q75:Q76" si="17">N75</f>
        <v>30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 t="s">
        <v>14</v>
      </c>
      <c r="AE75" s="27"/>
      <c r="AF75" s="27">
        <v>2</v>
      </c>
      <c r="AG75" s="27">
        <v>1.5</v>
      </c>
    </row>
    <row r="76" spans="1:33" s="51" customFormat="1" ht="12" x14ac:dyDescent="0.2">
      <c r="A76" s="27">
        <v>14</v>
      </c>
      <c r="B76" s="27">
        <v>2</v>
      </c>
      <c r="C76" s="28" t="s">
        <v>129</v>
      </c>
      <c r="D76" s="97" t="s">
        <v>130</v>
      </c>
      <c r="E76" s="27" t="s">
        <v>55</v>
      </c>
      <c r="F76" s="27" t="s">
        <v>56</v>
      </c>
      <c r="G76" s="27"/>
      <c r="H76" s="27">
        <v>30</v>
      </c>
      <c r="I76" s="27"/>
      <c r="J76" s="27"/>
      <c r="K76" s="27"/>
      <c r="L76" s="27"/>
      <c r="M76" s="27"/>
      <c r="N76" s="27">
        <f t="shared" si="16"/>
        <v>30</v>
      </c>
      <c r="O76" s="27"/>
      <c r="P76" s="27"/>
      <c r="Q76" s="27">
        <f t="shared" si="17"/>
        <v>30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 t="s">
        <v>14</v>
      </c>
      <c r="AE76" s="27"/>
      <c r="AF76" s="27">
        <v>2</v>
      </c>
      <c r="AG76" s="27">
        <v>1.5</v>
      </c>
    </row>
    <row r="77" spans="1:33" s="51" customFormat="1" ht="12" x14ac:dyDescent="0.2">
      <c r="A77" s="52"/>
      <c r="B77" s="52"/>
      <c r="E77" s="52"/>
      <c r="F77" s="52"/>
      <c r="G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</row>
    <row r="78" spans="1:33" s="51" customFormat="1" ht="12" x14ac:dyDescent="0.2">
      <c r="A78" s="52"/>
      <c r="B78" s="52"/>
      <c r="C78" s="42" t="s">
        <v>88</v>
      </c>
      <c r="E78" s="52"/>
      <c r="F78" s="52"/>
      <c r="G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</row>
    <row r="79" spans="1:33" s="51" customFormat="1" ht="12" x14ac:dyDescent="0.2">
      <c r="A79" s="27">
        <v>30</v>
      </c>
      <c r="B79" s="27">
        <v>4</v>
      </c>
      <c r="C79" s="28" t="s">
        <v>131</v>
      </c>
      <c r="D79" s="97" t="s">
        <v>132</v>
      </c>
      <c r="E79" s="27" t="s">
        <v>89</v>
      </c>
      <c r="F79" s="27" t="s">
        <v>56</v>
      </c>
      <c r="G79" s="27"/>
      <c r="H79" s="28">
        <v>30</v>
      </c>
      <c r="I79" s="28"/>
      <c r="J79" s="28"/>
      <c r="K79" s="28"/>
      <c r="L79" s="28"/>
      <c r="M79" s="28"/>
      <c r="N79" s="27">
        <f>SUM(H79:M79)</f>
        <v>30</v>
      </c>
      <c r="O79" s="27"/>
      <c r="P79" s="27"/>
      <c r="Q79" s="27"/>
      <c r="R79" s="27"/>
      <c r="S79" s="27"/>
      <c r="T79" s="27"/>
      <c r="U79" s="27">
        <f>H79</f>
        <v>30</v>
      </c>
      <c r="V79" s="27"/>
      <c r="W79" s="27"/>
      <c r="X79" s="27"/>
      <c r="Y79" s="27"/>
      <c r="Z79" s="27"/>
      <c r="AA79" s="27"/>
      <c r="AB79" s="27"/>
      <c r="AC79" s="27"/>
      <c r="AD79" s="27" t="s">
        <v>14</v>
      </c>
      <c r="AE79" s="27"/>
      <c r="AF79" s="27">
        <v>2</v>
      </c>
      <c r="AG79" s="27">
        <v>1</v>
      </c>
    </row>
    <row r="80" spans="1:33" s="51" customFormat="1" ht="12" x14ac:dyDescent="0.2">
      <c r="A80" s="27">
        <v>30</v>
      </c>
      <c r="B80" s="27">
        <v>4</v>
      </c>
      <c r="C80" s="28" t="s">
        <v>133</v>
      </c>
      <c r="D80" s="97" t="s">
        <v>134</v>
      </c>
      <c r="E80" s="27" t="s">
        <v>89</v>
      </c>
      <c r="F80" s="27" t="s">
        <v>56</v>
      </c>
      <c r="G80" s="27"/>
      <c r="H80" s="28"/>
      <c r="I80" s="28"/>
      <c r="J80" s="28">
        <v>30</v>
      </c>
      <c r="K80" s="28"/>
      <c r="L80" s="28"/>
      <c r="M80" s="28"/>
      <c r="N80" s="27">
        <f>SUM(H80:M80)</f>
        <v>30</v>
      </c>
      <c r="O80" s="27"/>
      <c r="P80" s="27"/>
      <c r="Q80" s="27"/>
      <c r="R80" s="27"/>
      <c r="S80" s="27"/>
      <c r="T80" s="27"/>
      <c r="U80" s="27"/>
      <c r="V80" s="27">
        <v>30</v>
      </c>
      <c r="W80" s="27"/>
      <c r="X80" s="27"/>
      <c r="Y80" s="27"/>
      <c r="Z80" s="27"/>
      <c r="AA80" s="27"/>
      <c r="AB80" s="27"/>
      <c r="AC80" s="27"/>
      <c r="AD80" s="27" t="s">
        <v>14</v>
      </c>
      <c r="AE80" s="27"/>
      <c r="AF80" s="27">
        <v>2</v>
      </c>
      <c r="AG80" s="27">
        <v>1</v>
      </c>
    </row>
    <row r="81" spans="1:33" s="51" customFormat="1" ht="12" x14ac:dyDescent="0.2">
      <c r="A81" s="45"/>
      <c r="B81" s="45"/>
      <c r="C81" s="53"/>
      <c r="D81" s="46"/>
      <c r="E81" s="45"/>
      <c r="F81" s="45"/>
      <c r="G81" s="45"/>
      <c r="H81" s="46"/>
      <c r="I81" s="46"/>
      <c r="J81" s="46"/>
      <c r="K81" s="46"/>
      <c r="L81" s="46"/>
      <c r="M81" s="46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</row>
    <row r="82" spans="1:33" s="51" customFormat="1" ht="12" x14ac:dyDescent="0.2">
      <c r="A82" s="52"/>
      <c r="B82" s="52"/>
      <c r="C82" s="42" t="s">
        <v>99</v>
      </c>
      <c r="E82" s="52"/>
      <c r="F82" s="52"/>
      <c r="G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</row>
    <row r="83" spans="1:33" s="51" customFormat="1" ht="12" x14ac:dyDescent="0.2">
      <c r="A83" s="27">
        <v>36</v>
      </c>
      <c r="B83" s="27">
        <v>5</v>
      </c>
      <c r="C83" s="28" t="s">
        <v>135</v>
      </c>
      <c r="D83" s="28" t="s">
        <v>136</v>
      </c>
      <c r="E83" s="27" t="s">
        <v>89</v>
      </c>
      <c r="F83" s="27" t="s">
        <v>56</v>
      </c>
      <c r="G83" s="27"/>
      <c r="H83" s="28">
        <v>30</v>
      </c>
      <c r="I83" s="28"/>
      <c r="J83" s="28"/>
      <c r="K83" s="28"/>
      <c r="L83" s="28"/>
      <c r="M83" s="28"/>
      <c r="N83" s="27">
        <f>SUM(H83:M83)</f>
        <v>30</v>
      </c>
      <c r="O83" s="27"/>
      <c r="P83" s="27"/>
      <c r="Q83" s="27"/>
      <c r="R83" s="27"/>
      <c r="S83" s="27"/>
      <c r="T83" s="27"/>
      <c r="U83" s="27">
        <f>H83</f>
        <v>30</v>
      </c>
      <c r="V83" s="27"/>
      <c r="W83" s="27"/>
      <c r="X83" s="27"/>
      <c r="Y83" s="27"/>
      <c r="Z83" s="27"/>
      <c r="AA83" s="27"/>
      <c r="AB83" s="27"/>
      <c r="AC83" s="27"/>
      <c r="AD83" s="27" t="s">
        <v>14</v>
      </c>
      <c r="AE83" s="27"/>
      <c r="AF83" s="27">
        <v>2</v>
      </c>
      <c r="AG83" s="27">
        <v>1</v>
      </c>
    </row>
    <row r="84" spans="1:33" s="51" customFormat="1" ht="12" x14ac:dyDescent="0.2">
      <c r="A84" s="27">
        <v>36</v>
      </c>
      <c r="B84" s="27">
        <v>5</v>
      </c>
      <c r="C84" s="28" t="s">
        <v>137</v>
      </c>
      <c r="D84" s="28" t="s">
        <v>138</v>
      </c>
      <c r="E84" s="27" t="s">
        <v>89</v>
      </c>
      <c r="F84" s="27" t="s">
        <v>56</v>
      </c>
      <c r="G84" s="27"/>
      <c r="H84" s="28"/>
      <c r="I84" s="28"/>
      <c r="J84" s="28">
        <v>30</v>
      </c>
      <c r="K84" s="28"/>
      <c r="L84" s="28"/>
      <c r="M84" s="28"/>
      <c r="N84" s="27">
        <f>SUM(H84:M84)</f>
        <v>30</v>
      </c>
      <c r="O84" s="27"/>
      <c r="P84" s="27"/>
      <c r="Q84" s="27"/>
      <c r="R84" s="27"/>
      <c r="S84" s="27"/>
      <c r="T84" s="27"/>
      <c r="U84" s="27"/>
      <c r="V84" s="27">
        <v>30</v>
      </c>
      <c r="W84" s="27"/>
      <c r="X84" s="27"/>
      <c r="Y84" s="27"/>
      <c r="Z84" s="27"/>
      <c r="AA84" s="27"/>
      <c r="AB84" s="27"/>
      <c r="AC84" s="27"/>
      <c r="AD84" s="27" t="s">
        <v>14</v>
      </c>
      <c r="AE84" s="27"/>
      <c r="AF84" s="27">
        <v>2</v>
      </c>
      <c r="AG84" s="27">
        <v>1</v>
      </c>
    </row>
    <row r="85" spans="1:33" s="51" customFormat="1" ht="12" x14ac:dyDescent="0.2">
      <c r="A85" s="45"/>
      <c r="B85" s="45"/>
      <c r="C85" s="53"/>
      <c r="D85" s="46"/>
      <c r="E85" s="45"/>
      <c r="F85" s="45"/>
      <c r="G85" s="45"/>
      <c r="H85" s="46"/>
      <c r="I85" s="46"/>
      <c r="J85" s="46"/>
      <c r="K85" s="46"/>
      <c r="L85" s="46"/>
      <c r="M85" s="46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</row>
    <row r="86" spans="1:33" s="51" customFormat="1" ht="12" x14ac:dyDescent="0.2">
      <c r="A86" s="52"/>
      <c r="B86" s="52"/>
      <c r="C86" s="42" t="s">
        <v>111</v>
      </c>
      <c r="E86" s="52"/>
      <c r="F86" s="52"/>
      <c r="G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</row>
    <row r="87" spans="1:33" s="51" customFormat="1" ht="12" x14ac:dyDescent="0.2">
      <c r="A87" s="27">
        <v>42</v>
      </c>
      <c r="B87" s="27">
        <v>6</v>
      </c>
      <c r="C87" s="28" t="s">
        <v>139</v>
      </c>
      <c r="D87" s="28" t="s">
        <v>140</v>
      </c>
      <c r="E87" s="27" t="s">
        <v>89</v>
      </c>
      <c r="F87" s="27" t="s">
        <v>56</v>
      </c>
      <c r="G87" s="27"/>
      <c r="H87" s="28">
        <v>30</v>
      </c>
      <c r="I87" s="28"/>
      <c r="J87" s="28"/>
      <c r="K87" s="28"/>
      <c r="L87" s="28"/>
      <c r="M87" s="28"/>
      <c r="N87" s="27">
        <f>SUM(H87:M87)</f>
        <v>30</v>
      </c>
      <c r="O87" s="27"/>
      <c r="P87" s="27"/>
      <c r="Q87" s="27"/>
      <c r="R87" s="27"/>
      <c r="S87" s="27"/>
      <c r="T87" s="27"/>
      <c r="U87" s="27">
        <f>H87</f>
        <v>30</v>
      </c>
      <c r="V87" s="27"/>
      <c r="W87" s="27"/>
      <c r="X87" s="27"/>
      <c r="Y87" s="27"/>
      <c r="Z87" s="27"/>
      <c r="AA87" s="27"/>
      <c r="AB87" s="27"/>
      <c r="AC87" s="27"/>
      <c r="AD87" s="27" t="s">
        <v>14</v>
      </c>
      <c r="AE87" s="27"/>
      <c r="AF87" s="27">
        <v>2</v>
      </c>
      <c r="AG87" s="27">
        <v>1</v>
      </c>
    </row>
    <row r="88" spans="1:33" s="51" customFormat="1" ht="12" x14ac:dyDescent="0.2">
      <c r="A88" s="27">
        <v>42</v>
      </c>
      <c r="B88" s="27">
        <v>6</v>
      </c>
      <c r="C88" s="28" t="s">
        <v>141</v>
      </c>
      <c r="D88" s="28" t="s">
        <v>142</v>
      </c>
      <c r="E88" s="27" t="s">
        <v>89</v>
      </c>
      <c r="F88" s="27" t="s">
        <v>56</v>
      </c>
      <c r="G88" s="27"/>
      <c r="H88" s="28"/>
      <c r="I88" s="28"/>
      <c r="J88" s="28">
        <v>30</v>
      </c>
      <c r="K88" s="28"/>
      <c r="L88" s="28"/>
      <c r="M88" s="28"/>
      <c r="N88" s="27">
        <f>SUM(H88:M88)</f>
        <v>30</v>
      </c>
      <c r="O88" s="27"/>
      <c r="P88" s="27"/>
      <c r="Q88" s="27"/>
      <c r="R88" s="27"/>
      <c r="S88" s="27"/>
      <c r="T88" s="27"/>
      <c r="U88" s="27"/>
      <c r="V88" s="27">
        <v>30</v>
      </c>
      <c r="W88" s="27"/>
      <c r="X88" s="27"/>
      <c r="Y88" s="27"/>
      <c r="Z88" s="27"/>
      <c r="AA88" s="27"/>
      <c r="AB88" s="27"/>
      <c r="AC88" s="27"/>
      <c r="AD88" s="27" t="s">
        <v>14</v>
      </c>
      <c r="AE88" s="27"/>
      <c r="AF88" s="27">
        <v>2</v>
      </c>
      <c r="AG88" s="27">
        <v>1</v>
      </c>
    </row>
    <row r="89" spans="1:33" s="51" customFormat="1" ht="12" x14ac:dyDescent="0.2"/>
    <row r="90" spans="1:33" s="51" customFormat="1" ht="12" x14ac:dyDescent="0.2"/>
    <row r="91" spans="1:33" s="51" customFormat="1" ht="12" x14ac:dyDescent="0.2"/>
    <row r="92" spans="1:33" s="51" customFormat="1" ht="12" x14ac:dyDescent="0.2">
      <c r="A92" s="52"/>
      <c r="B92" s="52"/>
      <c r="E92" s="52"/>
      <c r="F92" s="52"/>
      <c r="G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</row>
    <row r="93" spans="1:33" s="51" customFormat="1" ht="12" x14ac:dyDescent="0.2">
      <c r="A93" s="54"/>
      <c r="B93" s="54"/>
      <c r="C93" s="118" t="s">
        <v>433</v>
      </c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20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</row>
    <row r="94" spans="1:33" s="51" customFormat="1" ht="12.75" x14ac:dyDescent="0.2">
      <c r="A94" s="27">
        <v>38</v>
      </c>
      <c r="B94" s="27">
        <v>5</v>
      </c>
      <c r="C94" s="28" t="s">
        <v>143</v>
      </c>
      <c r="D94" s="108" t="s">
        <v>144</v>
      </c>
      <c r="E94" s="27" t="s">
        <v>89</v>
      </c>
      <c r="F94" s="27" t="s">
        <v>56</v>
      </c>
      <c r="G94" s="27" t="s">
        <v>29</v>
      </c>
      <c r="H94" s="28">
        <v>15</v>
      </c>
      <c r="I94" s="28"/>
      <c r="J94" s="28">
        <v>30</v>
      </c>
      <c r="K94" s="28"/>
      <c r="L94" s="28"/>
      <c r="M94" s="28"/>
      <c r="N94" s="27">
        <f>SUM(H94:M94)</f>
        <v>45</v>
      </c>
      <c r="O94" s="27"/>
      <c r="P94" s="27"/>
      <c r="Q94" s="27"/>
      <c r="R94" s="27"/>
      <c r="S94" s="27"/>
      <c r="T94" s="27"/>
      <c r="U94" s="27"/>
      <c r="V94" s="27"/>
      <c r="W94" s="27">
        <f>N94</f>
        <v>45</v>
      </c>
      <c r="X94" s="27">
        <f>SUM(I94:M94)</f>
        <v>30</v>
      </c>
      <c r="Y94" s="27"/>
      <c r="Z94" s="27"/>
      <c r="AA94" s="27"/>
      <c r="AB94" s="27"/>
      <c r="AC94" s="27" t="s">
        <v>13</v>
      </c>
      <c r="AD94" s="27"/>
      <c r="AE94" s="27"/>
      <c r="AF94" s="55">
        <v>4</v>
      </c>
      <c r="AG94" s="27">
        <v>3</v>
      </c>
    </row>
    <row r="95" spans="1:33" s="51" customFormat="1" ht="12.75" x14ac:dyDescent="0.2">
      <c r="A95" s="27">
        <v>38</v>
      </c>
      <c r="B95" s="27">
        <v>5</v>
      </c>
      <c r="C95" s="28" t="s">
        <v>145</v>
      </c>
      <c r="D95" s="44" t="s">
        <v>146</v>
      </c>
      <c r="E95" s="27" t="s">
        <v>89</v>
      </c>
      <c r="F95" s="27" t="s">
        <v>56</v>
      </c>
      <c r="G95" s="27" t="s">
        <v>29</v>
      </c>
      <c r="H95" s="28">
        <v>15</v>
      </c>
      <c r="I95" s="28"/>
      <c r="J95" s="28">
        <v>30</v>
      </c>
      <c r="K95" s="28"/>
      <c r="L95" s="28"/>
      <c r="M95" s="28"/>
      <c r="N95" s="27">
        <f t="shared" ref="N95:N101" si="18">SUM(H95:M95)</f>
        <v>45</v>
      </c>
      <c r="O95" s="27"/>
      <c r="P95" s="27"/>
      <c r="Q95" s="27"/>
      <c r="R95" s="27"/>
      <c r="S95" s="27"/>
      <c r="T95" s="27"/>
      <c r="U95" s="27"/>
      <c r="V95" s="27"/>
      <c r="W95" s="27">
        <f>N95</f>
        <v>45</v>
      </c>
      <c r="X95" s="27">
        <f>SUM(I95:M95)</f>
        <v>30</v>
      </c>
      <c r="Y95" s="27"/>
      <c r="Z95" s="27"/>
      <c r="AA95" s="27"/>
      <c r="AB95" s="27"/>
      <c r="AC95" s="27"/>
      <c r="AD95" s="27" t="s">
        <v>14</v>
      </c>
      <c r="AE95" s="27"/>
      <c r="AF95" s="55">
        <v>3</v>
      </c>
      <c r="AG95" s="27">
        <v>2</v>
      </c>
    </row>
    <row r="96" spans="1:33" s="51" customFormat="1" ht="25.5" x14ac:dyDescent="0.2">
      <c r="A96" s="27">
        <v>44</v>
      </c>
      <c r="B96" s="27">
        <v>6</v>
      </c>
      <c r="C96" s="28" t="s">
        <v>147</v>
      </c>
      <c r="D96" s="44" t="s">
        <v>148</v>
      </c>
      <c r="E96" s="27" t="s">
        <v>89</v>
      </c>
      <c r="F96" s="27" t="s">
        <v>56</v>
      </c>
      <c r="G96" s="27" t="s">
        <v>29</v>
      </c>
      <c r="H96" s="28">
        <v>30</v>
      </c>
      <c r="I96" s="28"/>
      <c r="J96" s="28">
        <v>30</v>
      </c>
      <c r="K96" s="28"/>
      <c r="L96" s="28"/>
      <c r="M96" s="28"/>
      <c r="N96" s="27">
        <f t="shared" si="18"/>
        <v>60</v>
      </c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>
        <v>30</v>
      </c>
      <c r="Z96" s="27">
        <v>30</v>
      </c>
      <c r="AA96" s="27"/>
      <c r="AB96" s="27"/>
      <c r="AC96" s="27" t="s">
        <v>13</v>
      </c>
      <c r="AD96" s="27"/>
      <c r="AE96" s="27"/>
      <c r="AF96" s="55">
        <v>5</v>
      </c>
      <c r="AG96" s="27">
        <v>3</v>
      </c>
    </row>
    <row r="97" spans="1:33" s="51" customFormat="1" ht="12.75" x14ac:dyDescent="0.2">
      <c r="A97" s="27">
        <v>44</v>
      </c>
      <c r="B97" s="27">
        <v>6</v>
      </c>
      <c r="C97" s="28" t="s">
        <v>149</v>
      </c>
      <c r="D97" s="44" t="s">
        <v>150</v>
      </c>
      <c r="E97" s="27" t="s">
        <v>89</v>
      </c>
      <c r="F97" s="27" t="s">
        <v>56</v>
      </c>
      <c r="G97" s="27" t="s">
        <v>29</v>
      </c>
      <c r="H97" s="28">
        <v>15</v>
      </c>
      <c r="I97" s="28"/>
      <c r="J97" s="28">
        <v>30</v>
      </c>
      <c r="K97" s="28"/>
      <c r="L97" s="28"/>
      <c r="M97" s="28"/>
      <c r="N97" s="27">
        <f t="shared" si="18"/>
        <v>45</v>
      </c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>
        <v>15</v>
      </c>
      <c r="Z97" s="27">
        <v>30</v>
      </c>
      <c r="AA97" s="27"/>
      <c r="AB97" s="27"/>
      <c r="AC97" s="27" t="s">
        <v>13</v>
      </c>
      <c r="AD97" s="27"/>
      <c r="AE97" s="27"/>
      <c r="AF97" s="55">
        <v>4</v>
      </c>
      <c r="AG97" s="27">
        <v>3</v>
      </c>
    </row>
    <row r="98" spans="1:33" s="51" customFormat="1" ht="12.75" x14ac:dyDescent="0.2">
      <c r="A98" s="27">
        <v>44</v>
      </c>
      <c r="B98" s="27">
        <v>6</v>
      </c>
      <c r="C98" s="28" t="s">
        <v>151</v>
      </c>
      <c r="D98" s="44" t="s">
        <v>152</v>
      </c>
      <c r="E98" s="27" t="s">
        <v>89</v>
      </c>
      <c r="F98" s="27" t="s">
        <v>56</v>
      </c>
      <c r="G98" s="27" t="s">
        <v>29</v>
      </c>
      <c r="H98" s="28">
        <v>30</v>
      </c>
      <c r="I98" s="28"/>
      <c r="J98" s="28">
        <v>30</v>
      </c>
      <c r="K98" s="28"/>
      <c r="L98" s="28"/>
      <c r="M98" s="28"/>
      <c r="N98" s="27">
        <f t="shared" si="18"/>
        <v>60</v>
      </c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>
        <v>30</v>
      </c>
      <c r="Z98" s="27">
        <v>30</v>
      </c>
      <c r="AA98" s="27"/>
      <c r="AB98" s="27"/>
      <c r="AC98" s="27"/>
      <c r="AD98" s="27" t="s">
        <v>14</v>
      </c>
      <c r="AE98" s="27"/>
      <c r="AF98" s="55">
        <v>4</v>
      </c>
      <c r="AG98" s="27">
        <v>2.5</v>
      </c>
    </row>
    <row r="99" spans="1:33" s="51" customFormat="1" ht="12.75" x14ac:dyDescent="0.2">
      <c r="A99" s="27">
        <v>44</v>
      </c>
      <c r="B99" s="27">
        <v>6</v>
      </c>
      <c r="C99" s="28" t="s">
        <v>153</v>
      </c>
      <c r="D99" s="44" t="s">
        <v>154</v>
      </c>
      <c r="E99" s="27" t="s">
        <v>89</v>
      </c>
      <c r="F99" s="27" t="s">
        <v>56</v>
      </c>
      <c r="G99" s="27" t="s">
        <v>29</v>
      </c>
      <c r="H99" s="28">
        <v>15</v>
      </c>
      <c r="I99" s="28"/>
      <c r="J99" s="28">
        <v>30</v>
      </c>
      <c r="K99" s="28"/>
      <c r="L99" s="28"/>
      <c r="M99" s="28"/>
      <c r="N99" s="27">
        <f t="shared" si="18"/>
        <v>45</v>
      </c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>
        <v>15</v>
      </c>
      <c r="Z99" s="27">
        <v>30</v>
      </c>
      <c r="AA99" s="27"/>
      <c r="AB99" s="27"/>
      <c r="AC99" s="27"/>
      <c r="AD99" s="27" t="s">
        <v>14</v>
      </c>
      <c r="AE99" s="27"/>
      <c r="AF99" s="55">
        <v>3</v>
      </c>
      <c r="AG99" s="27">
        <v>2</v>
      </c>
    </row>
    <row r="100" spans="1:33" s="51" customFormat="1" ht="12.75" x14ac:dyDescent="0.2">
      <c r="A100" s="27">
        <v>50</v>
      </c>
      <c r="B100" s="27">
        <v>7</v>
      </c>
      <c r="C100" s="28" t="s">
        <v>155</v>
      </c>
      <c r="D100" s="44" t="s">
        <v>156</v>
      </c>
      <c r="E100" s="27" t="s">
        <v>89</v>
      </c>
      <c r="F100" s="27" t="s">
        <v>56</v>
      </c>
      <c r="G100" s="27" t="s">
        <v>29</v>
      </c>
      <c r="H100" s="28">
        <v>30</v>
      </c>
      <c r="I100" s="28"/>
      <c r="J100" s="28">
        <v>15</v>
      </c>
      <c r="K100" s="28"/>
      <c r="L100" s="28"/>
      <c r="M100" s="28"/>
      <c r="N100" s="27">
        <f t="shared" si="18"/>
        <v>45</v>
      </c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>
        <v>30</v>
      </c>
      <c r="AB100" s="27">
        <v>15</v>
      </c>
      <c r="AC100" s="27" t="s">
        <v>13</v>
      </c>
      <c r="AD100" s="27"/>
      <c r="AE100" s="27"/>
      <c r="AF100" s="55">
        <v>3</v>
      </c>
      <c r="AG100" s="27">
        <v>2</v>
      </c>
    </row>
    <row r="101" spans="1:33" s="51" customFormat="1" ht="13.5" thickBot="1" x14ac:dyDescent="0.25">
      <c r="A101" s="27">
        <v>50</v>
      </c>
      <c r="B101" s="27">
        <v>7</v>
      </c>
      <c r="C101" s="28" t="s">
        <v>157</v>
      </c>
      <c r="D101" s="106" t="s">
        <v>158</v>
      </c>
      <c r="E101" s="32" t="s">
        <v>89</v>
      </c>
      <c r="F101" s="32" t="s">
        <v>56</v>
      </c>
      <c r="G101" s="32" t="s">
        <v>29</v>
      </c>
      <c r="H101" s="56">
        <v>15</v>
      </c>
      <c r="I101" s="56"/>
      <c r="J101" s="56">
        <v>15</v>
      </c>
      <c r="K101" s="56"/>
      <c r="L101" s="56"/>
      <c r="M101" s="56"/>
      <c r="N101" s="32">
        <f t="shared" si="18"/>
        <v>30</v>
      </c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>
        <v>15</v>
      </c>
      <c r="AB101" s="57">
        <v>15</v>
      </c>
      <c r="AC101" s="57"/>
      <c r="AD101" s="96" t="s">
        <v>14</v>
      </c>
      <c r="AE101" s="96"/>
      <c r="AF101" s="81">
        <v>2</v>
      </c>
      <c r="AG101" s="96">
        <v>1.5</v>
      </c>
    </row>
    <row r="102" spans="1:33" s="51" customFormat="1" ht="12" x14ac:dyDescent="0.2">
      <c r="A102" s="52"/>
      <c r="B102" s="52"/>
      <c r="E102" s="52"/>
      <c r="F102" s="52"/>
      <c r="G102" s="52"/>
      <c r="H102" s="52">
        <f t="shared" ref="H102:M102" si="19">SUM(H94:H101)</f>
        <v>165</v>
      </c>
      <c r="I102" s="52">
        <f t="shared" si="19"/>
        <v>0</v>
      </c>
      <c r="J102" s="52">
        <f t="shared" si="19"/>
        <v>210</v>
      </c>
      <c r="K102" s="52">
        <f t="shared" si="19"/>
        <v>0</v>
      </c>
      <c r="L102" s="52">
        <f t="shared" si="19"/>
        <v>0</v>
      </c>
      <c r="M102" s="52">
        <f t="shared" si="19"/>
        <v>0</v>
      </c>
      <c r="N102" s="52">
        <f>SUM(N94:N101)</f>
        <v>375</v>
      </c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1:33" s="51" customFormat="1" ht="11.85" customHeight="1" x14ac:dyDescent="0.2">
      <c r="A103" s="54"/>
      <c r="B103" s="54"/>
      <c r="C103" s="113" t="s">
        <v>434</v>
      </c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5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</row>
    <row r="104" spans="1:33" s="51" customFormat="1" ht="12.75" x14ac:dyDescent="0.2">
      <c r="A104" s="27">
        <v>38</v>
      </c>
      <c r="B104" s="27">
        <v>5</v>
      </c>
      <c r="C104" s="28" t="s">
        <v>159</v>
      </c>
      <c r="D104" s="44" t="s">
        <v>144</v>
      </c>
      <c r="E104" s="27" t="s">
        <v>89</v>
      </c>
      <c r="F104" s="27" t="s">
        <v>56</v>
      </c>
      <c r="G104" s="27" t="s">
        <v>29</v>
      </c>
      <c r="H104" s="28">
        <v>15</v>
      </c>
      <c r="I104" s="28"/>
      <c r="J104" s="28">
        <v>30</v>
      </c>
      <c r="K104" s="28"/>
      <c r="L104" s="28"/>
      <c r="M104" s="28"/>
      <c r="N104" s="27">
        <f>SUM(H104:M104)</f>
        <v>45</v>
      </c>
      <c r="O104" s="27"/>
      <c r="P104" s="27"/>
      <c r="Q104" s="27"/>
      <c r="R104" s="27"/>
      <c r="S104" s="27"/>
      <c r="T104" s="27"/>
      <c r="U104" s="27"/>
      <c r="V104" s="27"/>
      <c r="W104" s="27">
        <f>H104</f>
        <v>15</v>
      </c>
      <c r="X104" s="27">
        <f>SUM(I104:M104)</f>
        <v>30</v>
      </c>
      <c r="Y104" s="27"/>
      <c r="Z104" s="27"/>
      <c r="AA104" s="27"/>
      <c r="AB104" s="27"/>
      <c r="AC104" s="27" t="s">
        <v>13</v>
      </c>
      <c r="AD104" s="27"/>
      <c r="AE104" s="27"/>
      <c r="AF104" s="55">
        <v>4</v>
      </c>
      <c r="AG104" s="27">
        <v>2</v>
      </c>
    </row>
    <row r="105" spans="1:33" s="51" customFormat="1" ht="12.75" x14ac:dyDescent="0.2">
      <c r="A105" s="27">
        <v>38</v>
      </c>
      <c r="B105" s="27">
        <v>5</v>
      </c>
      <c r="C105" s="28" t="s">
        <v>160</v>
      </c>
      <c r="D105" s="44" t="s">
        <v>161</v>
      </c>
      <c r="E105" s="27" t="s">
        <v>89</v>
      </c>
      <c r="F105" s="27" t="s">
        <v>56</v>
      </c>
      <c r="G105" s="27" t="s">
        <v>29</v>
      </c>
      <c r="H105" s="28">
        <v>15</v>
      </c>
      <c r="I105" s="28"/>
      <c r="J105" s="28">
        <v>30</v>
      </c>
      <c r="K105" s="28"/>
      <c r="L105" s="28"/>
      <c r="M105" s="28"/>
      <c r="N105" s="27">
        <f t="shared" ref="N105:N111" si="20">SUM(H105:M105)</f>
        <v>45</v>
      </c>
      <c r="O105" s="27"/>
      <c r="P105" s="27"/>
      <c r="Q105" s="27"/>
      <c r="R105" s="27"/>
      <c r="S105" s="27"/>
      <c r="T105" s="27"/>
      <c r="U105" s="27"/>
      <c r="V105" s="27"/>
      <c r="W105" s="27">
        <f t="shared" ref="W105" si="21">H105</f>
        <v>15</v>
      </c>
      <c r="X105" s="27">
        <f t="shared" ref="X105" si="22">SUM(I105:M105)</f>
        <v>30</v>
      </c>
      <c r="Y105" s="27"/>
      <c r="Z105" s="27"/>
      <c r="AA105" s="27"/>
      <c r="AB105" s="27"/>
      <c r="AC105" s="27"/>
      <c r="AD105" s="27" t="s">
        <v>14</v>
      </c>
      <c r="AE105" s="27"/>
      <c r="AF105" s="55">
        <v>3</v>
      </c>
      <c r="AG105" s="27">
        <v>1.5</v>
      </c>
    </row>
    <row r="106" spans="1:33" s="51" customFormat="1" ht="25.5" x14ac:dyDescent="0.2">
      <c r="A106" s="27">
        <v>44</v>
      </c>
      <c r="B106" s="27">
        <v>6</v>
      </c>
      <c r="C106" s="28" t="s">
        <v>162</v>
      </c>
      <c r="D106" s="44" t="s">
        <v>148</v>
      </c>
      <c r="E106" s="27" t="s">
        <v>89</v>
      </c>
      <c r="F106" s="27" t="s">
        <v>56</v>
      </c>
      <c r="G106" s="27" t="s">
        <v>29</v>
      </c>
      <c r="H106" s="28">
        <v>30</v>
      </c>
      <c r="I106" s="28"/>
      <c r="J106" s="28">
        <v>30</v>
      </c>
      <c r="K106" s="28"/>
      <c r="L106" s="28"/>
      <c r="M106" s="28"/>
      <c r="N106" s="27">
        <f t="shared" si="20"/>
        <v>60</v>
      </c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>
        <v>30</v>
      </c>
      <c r="Z106" s="27">
        <v>30</v>
      </c>
      <c r="AA106" s="27"/>
      <c r="AB106" s="27"/>
      <c r="AC106" s="27" t="s">
        <v>13</v>
      </c>
      <c r="AD106" s="27"/>
      <c r="AE106" s="27"/>
      <c r="AF106" s="55">
        <v>5</v>
      </c>
      <c r="AG106" s="27">
        <v>3</v>
      </c>
    </row>
    <row r="107" spans="1:33" s="51" customFormat="1" ht="12.75" x14ac:dyDescent="0.2">
      <c r="A107" s="27">
        <v>44</v>
      </c>
      <c r="B107" s="27">
        <v>6</v>
      </c>
      <c r="C107" s="28" t="s">
        <v>163</v>
      </c>
      <c r="D107" s="44" t="s">
        <v>164</v>
      </c>
      <c r="E107" s="27" t="s">
        <v>89</v>
      </c>
      <c r="F107" s="27" t="s">
        <v>56</v>
      </c>
      <c r="G107" s="27" t="s">
        <v>29</v>
      </c>
      <c r="H107" s="28">
        <v>15</v>
      </c>
      <c r="I107" s="28"/>
      <c r="J107" s="28">
        <v>30</v>
      </c>
      <c r="K107" s="28"/>
      <c r="L107" s="28"/>
      <c r="M107" s="28"/>
      <c r="N107" s="27">
        <f t="shared" si="20"/>
        <v>45</v>
      </c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>
        <v>15</v>
      </c>
      <c r="Z107" s="27">
        <v>30</v>
      </c>
      <c r="AA107" s="27"/>
      <c r="AB107" s="27"/>
      <c r="AC107" s="27" t="s">
        <v>13</v>
      </c>
      <c r="AD107" s="27"/>
      <c r="AE107" s="27"/>
      <c r="AF107" s="55">
        <v>4</v>
      </c>
      <c r="AG107" s="27">
        <v>1.5</v>
      </c>
    </row>
    <row r="108" spans="1:33" s="51" customFormat="1" ht="12.75" x14ac:dyDescent="0.2">
      <c r="A108" s="27">
        <v>44</v>
      </c>
      <c r="B108" s="27">
        <v>6</v>
      </c>
      <c r="C108" s="28" t="s">
        <v>165</v>
      </c>
      <c r="D108" s="44" t="s">
        <v>152</v>
      </c>
      <c r="E108" s="27" t="s">
        <v>89</v>
      </c>
      <c r="F108" s="27" t="s">
        <v>56</v>
      </c>
      <c r="G108" s="27" t="s">
        <v>29</v>
      </c>
      <c r="H108" s="28">
        <v>30</v>
      </c>
      <c r="I108" s="28"/>
      <c r="J108" s="28">
        <v>30</v>
      </c>
      <c r="K108" s="28"/>
      <c r="L108" s="28"/>
      <c r="M108" s="28"/>
      <c r="N108" s="27">
        <f t="shared" si="20"/>
        <v>60</v>
      </c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>
        <v>30</v>
      </c>
      <c r="Z108" s="27">
        <v>30</v>
      </c>
      <c r="AA108" s="27"/>
      <c r="AB108" s="27"/>
      <c r="AC108" s="27"/>
      <c r="AD108" s="27" t="s">
        <v>14</v>
      </c>
      <c r="AE108" s="27"/>
      <c r="AF108" s="55">
        <v>4</v>
      </c>
      <c r="AG108" s="27"/>
    </row>
    <row r="109" spans="1:33" s="51" customFormat="1" ht="12.75" x14ac:dyDescent="0.2">
      <c r="A109" s="27">
        <v>44</v>
      </c>
      <c r="B109" s="27">
        <v>6</v>
      </c>
      <c r="C109" s="28" t="s">
        <v>166</v>
      </c>
      <c r="D109" s="44" t="s">
        <v>154</v>
      </c>
      <c r="E109" s="27" t="s">
        <v>89</v>
      </c>
      <c r="F109" s="27" t="s">
        <v>56</v>
      </c>
      <c r="G109" s="27" t="s">
        <v>29</v>
      </c>
      <c r="H109" s="28">
        <v>15</v>
      </c>
      <c r="I109" s="28"/>
      <c r="J109" s="28">
        <v>30</v>
      </c>
      <c r="K109" s="28"/>
      <c r="L109" s="28"/>
      <c r="M109" s="28"/>
      <c r="N109" s="27">
        <f t="shared" si="20"/>
        <v>45</v>
      </c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>
        <v>15</v>
      </c>
      <c r="Z109" s="27">
        <v>30</v>
      </c>
      <c r="AA109" s="27"/>
      <c r="AB109" s="27"/>
      <c r="AC109" s="27"/>
      <c r="AD109" s="27" t="s">
        <v>14</v>
      </c>
      <c r="AE109" s="27"/>
      <c r="AF109" s="55">
        <v>3</v>
      </c>
      <c r="AG109" s="27">
        <v>2</v>
      </c>
    </row>
    <row r="110" spans="1:33" s="51" customFormat="1" ht="12.75" x14ac:dyDescent="0.2">
      <c r="A110" s="27">
        <v>50</v>
      </c>
      <c r="B110" s="27">
        <v>7</v>
      </c>
      <c r="C110" s="28" t="s">
        <v>167</v>
      </c>
      <c r="D110" s="44" t="s">
        <v>156</v>
      </c>
      <c r="E110" s="27" t="s">
        <v>89</v>
      </c>
      <c r="F110" s="27" t="s">
        <v>56</v>
      </c>
      <c r="G110" s="27" t="s">
        <v>29</v>
      </c>
      <c r="H110" s="28">
        <v>15</v>
      </c>
      <c r="I110" s="28"/>
      <c r="J110" s="28">
        <v>30</v>
      </c>
      <c r="K110" s="28"/>
      <c r="L110" s="28"/>
      <c r="M110" s="28"/>
      <c r="N110" s="27">
        <f t="shared" si="20"/>
        <v>45</v>
      </c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>
        <v>15</v>
      </c>
      <c r="AB110" s="27">
        <v>30</v>
      </c>
      <c r="AC110" s="27" t="s">
        <v>13</v>
      </c>
      <c r="AD110" s="27"/>
      <c r="AE110" s="27"/>
      <c r="AF110" s="55">
        <v>3</v>
      </c>
      <c r="AG110" s="27">
        <v>2</v>
      </c>
    </row>
    <row r="111" spans="1:33" s="51" customFormat="1" ht="12.75" x14ac:dyDescent="0.2">
      <c r="A111" s="27">
        <v>50</v>
      </c>
      <c r="B111" s="27">
        <v>7</v>
      </c>
      <c r="C111" s="28" t="s">
        <v>168</v>
      </c>
      <c r="D111" s="44" t="s">
        <v>169</v>
      </c>
      <c r="E111" s="27" t="s">
        <v>89</v>
      </c>
      <c r="F111" s="27" t="s">
        <v>56</v>
      </c>
      <c r="G111" s="27" t="s">
        <v>29</v>
      </c>
      <c r="H111" s="28">
        <v>15</v>
      </c>
      <c r="I111" s="28"/>
      <c r="J111" s="28">
        <v>15</v>
      </c>
      <c r="K111" s="28"/>
      <c r="L111" s="28"/>
      <c r="M111" s="28"/>
      <c r="N111" s="27">
        <f t="shared" si="20"/>
        <v>30</v>
      </c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>
        <v>15</v>
      </c>
      <c r="AB111" s="27">
        <v>15</v>
      </c>
      <c r="AC111" s="27"/>
      <c r="AD111" s="27" t="s">
        <v>14</v>
      </c>
      <c r="AE111" s="27"/>
      <c r="AF111" s="55">
        <v>2</v>
      </c>
      <c r="AG111" s="27">
        <v>1</v>
      </c>
    </row>
    <row r="112" spans="1:33" s="51" customFormat="1" ht="12" x14ac:dyDescent="0.2">
      <c r="A112" s="52"/>
      <c r="B112" s="52"/>
      <c r="D112" s="105"/>
      <c r="E112" s="52"/>
      <c r="F112" s="52"/>
      <c r="G112" s="52"/>
      <c r="H112" s="52">
        <f t="shared" ref="H112:M112" si="23">SUM(H104:H111)</f>
        <v>150</v>
      </c>
      <c r="I112" s="52">
        <f t="shared" si="23"/>
        <v>0</v>
      </c>
      <c r="J112" s="52">
        <f t="shared" si="23"/>
        <v>225</v>
      </c>
      <c r="K112" s="52">
        <f t="shared" si="23"/>
        <v>0</v>
      </c>
      <c r="L112" s="52">
        <f t="shared" si="23"/>
        <v>0</v>
      </c>
      <c r="M112" s="52">
        <f t="shared" si="23"/>
        <v>0</v>
      </c>
      <c r="N112" s="52">
        <f>SUM(N104:N111)</f>
        <v>375</v>
      </c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</row>
    <row r="113" spans="1:33" s="51" customFormat="1" ht="12" x14ac:dyDescent="0.2">
      <c r="A113" s="54"/>
      <c r="B113" s="54"/>
      <c r="C113" s="113" t="s">
        <v>435</v>
      </c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5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</row>
    <row r="114" spans="1:33" s="51" customFormat="1" ht="12.75" x14ac:dyDescent="0.2">
      <c r="A114" s="27">
        <v>38</v>
      </c>
      <c r="B114" s="27">
        <v>5</v>
      </c>
      <c r="C114" s="28" t="s">
        <v>170</v>
      </c>
      <c r="D114" s="44" t="s">
        <v>171</v>
      </c>
      <c r="E114" s="27" t="s">
        <v>89</v>
      </c>
      <c r="F114" s="27" t="s">
        <v>56</v>
      </c>
      <c r="G114" s="27" t="s">
        <v>29</v>
      </c>
      <c r="H114" s="28">
        <v>15</v>
      </c>
      <c r="I114" s="28"/>
      <c r="J114" s="28">
        <v>30</v>
      </c>
      <c r="K114" s="28"/>
      <c r="L114" s="28"/>
      <c r="M114" s="28"/>
      <c r="N114" s="27">
        <f>SUM(H114:M114)</f>
        <v>45</v>
      </c>
      <c r="O114" s="27"/>
      <c r="P114" s="27"/>
      <c r="Q114" s="27"/>
      <c r="R114" s="27"/>
      <c r="S114" s="27"/>
      <c r="T114" s="27"/>
      <c r="U114" s="27"/>
      <c r="V114" s="27"/>
      <c r="W114" s="27">
        <f>H114</f>
        <v>15</v>
      </c>
      <c r="X114" s="27">
        <f>SUM(I114:M114)</f>
        <v>30</v>
      </c>
      <c r="Y114" s="27"/>
      <c r="Z114" s="27"/>
      <c r="AA114" s="27"/>
      <c r="AB114" s="27"/>
      <c r="AC114" s="27" t="s">
        <v>13</v>
      </c>
      <c r="AD114" s="27"/>
      <c r="AE114" s="27"/>
      <c r="AF114" s="55">
        <v>4</v>
      </c>
      <c r="AG114" s="27">
        <v>2</v>
      </c>
    </row>
    <row r="115" spans="1:33" s="51" customFormat="1" ht="12.75" x14ac:dyDescent="0.2">
      <c r="A115" s="27">
        <v>38</v>
      </c>
      <c r="B115" s="27">
        <v>5</v>
      </c>
      <c r="C115" s="28" t="s">
        <v>172</v>
      </c>
      <c r="D115" s="29" t="s">
        <v>173</v>
      </c>
      <c r="E115" s="27" t="s">
        <v>89</v>
      </c>
      <c r="F115" s="27" t="s">
        <v>56</v>
      </c>
      <c r="G115" s="27" t="s">
        <v>29</v>
      </c>
      <c r="H115" s="28">
        <v>15</v>
      </c>
      <c r="I115" s="28"/>
      <c r="J115" s="28">
        <v>30</v>
      </c>
      <c r="K115" s="28"/>
      <c r="L115" s="28"/>
      <c r="M115" s="28"/>
      <c r="N115" s="27">
        <f t="shared" ref="N115:N121" si="24">SUM(H115:M115)</f>
        <v>45</v>
      </c>
      <c r="O115" s="27"/>
      <c r="P115" s="27"/>
      <c r="Q115" s="27"/>
      <c r="R115" s="27"/>
      <c r="S115" s="27"/>
      <c r="T115" s="27"/>
      <c r="U115" s="27"/>
      <c r="V115" s="27"/>
      <c r="W115" s="27">
        <f>H115</f>
        <v>15</v>
      </c>
      <c r="X115" s="27">
        <f>SUM(I115:M115)</f>
        <v>30</v>
      </c>
      <c r="Y115" s="27"/>
      <c r="Z115" s="27"/>
      <c r="AA115" s="27"/>
      <c r="AB115" s="27"/>
      <c r="AC115" s="27"/>
      <c r="AD115" s="27" t="s">
        <v>14</v>
      </c>
      <c r="AE115" s="27"/>
      <c r="AF115" s="55">
        <v>3</v>
      </c>
      <c r="AG115" s="27">
        <v>2</v>
      </c>
    </row>
    <row r="116" spans="1:33" s="51" customFormat="1" ht="12.75" x14ac:dyDescent="0.2">
      <c r="A116" s="27">
        <v>44</v>
      </c>
      <c r="B116" s="27">
        <v>6</v>
      </c>
      <c r="C116" s="28" t="s">
        <v>174</v>
      </c>
      <c r="D116" s="29" t="s">
        <v>175</v>
      </c>
      <c r="E116" s="27" t="s">
        <v>89</v>
      </c>
      <c r="F116" s="27" t="s">
        <v>56</v>
      </c>
      <c r="G116" s="27" t="s">
        <v>29</v>
      </c>
      <c r="H116" s="28">
        <v>30</v>
      </c>
      <c r="I116" s="28"/>
      <c r="J116" s="28">
        <v>30</v>
      </c>
      <c r="K116" s="28"/>
      <c r="L116" s="28"/>
      <c r="M116" s="28"/>
      <c r="N116" s="27">
        <f t="shared" si="24"/>
        <v>60</v>
      </c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>
        <v>30</v>
      </c>
      <c r="Z116" s="27">
        <v>30</v>
      </c>
      <c r="AA116" s="27"/>
      <c r="AB116" s="27"/>
      <c r="AC116" s="27" t="s">
        <v>13</v>
      </c>
      <c r="AD116" s="27"/>
      <c r="AE116" s="27"/>
      <c r="AF116" s="55">
        <v>5</v>
      </c>
      <c r="AG116" s="27">
        <v>3</v>
      </c>
    </row>
    <row r="117" spans="1:33" s="51" customFormat="1" ht="12.75" x14ac:dyDescent="0.2">
      <c r="A117" s="27">
        <v>44</v>
      </c>
      <c r="B117" s="27">
        <v>6</v>
      </c>
      <c r="C117" s="28" t="s">
        <v>176</v>
      </c>
      <c r="D117" s="44" t="s">
        <v>177</v>
      </c>
      <c r="E117" s="27" t="s">
        <v>89</v>
      </c>
      <c r="F117" s="27" t="s">
        <v>56</v>
      </c>
      <c r="G117" s="27" t="s">
        <v>29</v>
      </c>
      <c r="H117" s="28">
        <v>30</v>
      </c>
      <c r="I117" s="28"/>
      <c r="J117" s="28">
        <v>30</v>
      </c>
      <c r="K117" s="28"/>
      <c r="L117" s="28"/>
      <c r="M117" s="28"/>
      <c r="N117" s="27">
        <f t="shared" si="24"/>
        <v>60</v>
      </c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>
        <v>30</v>
      </c>
      <c r="Z117" s="27">
        <v>30</v>
      </c>
      <c r="AA117" s="27"/>
      <c r="AB117" s="27"/>
      <c r="AC117" s="27" t="s">
        <v>13</v>
      </c>
      <c r="AD117" s="27"/>
      <c r="AE117" s="27"/>
      <c r="AF117" s="55">
        <v>5</v>
      </c>
      <c r="AG117" s="27">
        <v>2.5</v>
      </c>
    </row>
    <row r="118" spans="1:33" s="51" customFormat="1" ht="12.75" x14ac:dyDescent="0.2">
      <c r="A118" s="27">
        <v>44</v>
      </c>
      <c r="B118" s="27">
        <v>6</v>
      </c>
      <c r="C118" s="28" t="s">
        <v>178</v>
      </c>
      <c r="D118" s="44" t="s">
        <v>179</v>
      </c>
      <c r="E118" s="27" t="s">
        <v>89</v>
      </c>
      <c r="F118" s="27" t="s">
        <v>56</v>
      </c>
      <c r="G118" s="27" t="s">
        <v>29</v>
      </c>
      <c r="H118" s="28">
        <v>30</v>
      </c>
      <c r="I118" s="28"/>
      <c r="J118" s="28">
        <v>15</v>
      </c>
      <c r="K118" s="28"/>
      <c r="L118" s="28"/>
      <c r="M118" s="28"/>
      <c r="N118" s="27">
        <f t="shared" si="24"/>
        <v>45</v>
      </c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>
        <v>30</v>
      </c>
      <c r="Z118" s="27">
        <v>15</v>
      </c>
      <c r="AA118" s="27"/>
      <c r="AB118" s="27"/>
      <c r="AC118" s="27"/>
      <c r="AD118" s="27" t="s">
        <v>14</v>
      </c>
      <c r="AE118" s="27"/>
      <c r="AF118" s="55">
        <v>3</v>
      </c>
      <c r="AG118" s="27">
        <v>3</v>
      </c>
    </row>
    <row r="119" spans="1:33" s="51" customFormat="1" ht="12.75" x14ac:dyDescent="0.2">
      <c r="A119" s="27">
        <v>44</v>
      </c>
      <c r="B119" s="27">
        <v>6</v>
      </c>
      <c r="C119" s="28" t="s">
        <v>180</v>
      </c>
      <c r="D119" s="44" t="s">
        <v>181</v>
      </c>
      <c r="E119" s="27" t="s">
        <v>89</v>
      </c>
      <c r="F119" s="27" t="s">
        <v>56</v>
      </c>
      <c r="G119" s="27" t="s">
        <v>29</v>
      </c>
      <c r="H119" s="28">
        <v>15</v>
      </c>
      <c r="I119" s="28"/>
      <c r="J119" s="28">
        <v>30</v>
      </c>
      <c r="K119" s="28"/>
      <c r="L119" s="28"/>
      <c r="M119" s="28"/>
      <c r="N119" s="27">
        <f t="shared" si="24"/>
        <v>45</v>
      </c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>
        <v>15</v>
      </c>
      <c r="Z119" s="27">
        <v>30</v>
      </c>
      <c r="AA119" s="27"/>
      <c r="AB119" s="27"/>
      <c r="AC119" s="27"/>
      <c r="AD119" s="27" t="s">
        <v>14</v>
      </c>
      <c r="AE119" s="27"/>
      <c r="AF119" s="55">
        <v>3</v>
      </c>
      <c r="AG119" s="27">
        <v>2</v>
      </c>
    </row>
    <row r="120" spans="1:33" s="51" customFormat="1" ht="12.75" x14ac:dyDescent="0.2">
      <c r="A120" s="27">
        <v>50</v>
      </c>
      <c r="B120" s="27">
        <v>7</v>
      </c>
      <c r="C120" s="28" t="s">
        <v>182</v>
      </c>
      <c r="D120" s="44" t="s">
        <v>183</v>
      </c>
      <c r="E120" s="27" t="s">
        <v>89</v>
      </c>
      <c r="F120" s="27" t="s">
        <v>56</v>
      </c>
      <c r="G120" s="27" t="s">
        <v>29</v>
      </c>
      <c r="H120" s="28">
        <v>30</v>
      </c>
      <c r="I120" s="28"/>
      <c r="J120" s="28">
        <v>15</v>
      </c>
      <c r="K120" s="28"/>
      <c r="L120" s="28"/>
      <c r="M120" s="28"/>
      <c r="N120" s="27">
        <f t="shared" si="24"/>
        <v>45</v>
      </c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>
        <v>30</v>
      </c>
      <c r="AB120" s="27">
        <v>15</v>
      </c>
      <c r="AC120" s="27" t="s">
        <v>13</v>
      </c>
      <c r="AD120" s="27"/>
      <c r="AE120" s="27"/>
      <c r="AF120" s="55">
        <v>3</v>
      </c>
      <c r="AG120" s="27">
        <v>1.5</v>
      </c>
    </row>
    <row r="121" spans="1:33" s="51" customFormat="1" ht="12.75" x14ac:dyDescent="0.2">
      <c r="A121" s="27">
        <v>50</v>
      </c>
      <c r="B121" s="27">
        <v>7</v>
      </c>
      <c r="C121" s="28" t="s">
        <v>184</v>
      </c>
      <c r="D121" s="44" t="s">
        <v>185</v>
      </c>
      <c r="E121" s="27" t="s">
        <v>89</v>
      </c>
      <c r="F121" s="27" t="s">
        <v>56</v>
      </c>
      <c r="G121" s="27" t="s">
        <v>29</v>
      </c>
      <c r="H121" s="28">
        <v>15</v>
      </c>
      <c r="I121" s="28"/>
      <c r="J121" s="28">
        <v>15</v>
      </c>
      <c r="K121" s="28"/>
      <c r="L121" s="28"/>
      <c r="M121" s="28"/>
      <c r="N121" s="27">
        <f t="shared" si="24"/>
        <v>30</v>
      </c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>
        <v>15</v>
      </c>
      <c r="AB121" s="27">
        <v>15</v>
      </c>
      <c r="AC121" s="27"/>
      <c r="AD121" s="27" t="s">
        <v>14</v>
      </c>
      <c r="AE121" s="27"/>
      <c r="AF121" s="55">
        <v>2</v>
      </c>
      <c r="AG121" s="27">
        <v>1.5</v>
      </c>
    </row>
    <row r="122" spans="1:33" s="51" customFormat="1" ht="12" x14ac:dyDescent="0.2">
      <c r="A122" s="52"/>
      <c r="B122" s="52"/>
      <c r="E122" s="52"/>
      <c r="F122" s="52"/>
      <c r="G122" s="52"/>
      <c r="H122" s="52">
        <f t="shared" ref="H122:M122" si="25">SUM(H114:H121)</f>
        <v>180</v>
      </c>
      <c r="I122" s="52">
        <f t="shared" si="25"/>
        <v>0</v>
      </c>
      <c r="J122" s="52">
        <f t="shared" si="25"/>
        <v>195</v>
      </c>
      <c r="K122" s="52">
        <f t="shared" si="25"/>
        <v>0</v>
      </c>
      <c r="L122" s="52">
        <f t="shared" si="25"/>
        <v>0</v>
      </c>
      <c r="M122" s="52">
        <f t="shared" si="25"/>
        <v>0</v>
      </c>
      <c r="N122" s="52">
        <f>SUM(N114:N121)</f>
        <v>375</v>
      </c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</row>
    <row r="123" spans="1:33" s="51" customFormat="1" ht="12" x14ac:dyDescent="0.2">
      <c r="A123" s="54"/>
      <c r="B123" s="54"/>
      <c r="C123" s="113" t="s">
        <v>436</v>
      </c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5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</row>
    <row r="124" spans="1:33" s="51" customFormat="1" ht="12.75" x14ac:dyDescent="0.2">
      <c r="A124" s="27">
        <v>38</v>
      </c>
      <c r="B124" s="27">
        <v>5</v>
      </c>
      <c r="C124" s="28" t="s">
        <v>186</v>
      </c>
      <c r="D124" s="44" t="s">
        <v>187</v>
      </c>
      <c r="E124" s="27" t="s">
        <v>89</v>
      </c>
      <c r="F124" s="27" t="s">
        <v>56</v>
      </c>
      <c r="G124" s="27" t="s">
        <v>29</v>
      </c>
      <c r="H124" s="28">
        <v>15</v>
      </c>
      <c r="I124" s="28"/>
      <c r="J124" s="28">
        <v>30</v>
      </c>
      <c r="K124" s="28"/>
      <c r="L124" s="28"/>
      <c r="M124" s="28"/>
      <c r="N124" s="27">
        <f>SUM(H124:M124)</f>
        <v>45</v>
      </c>
      <c r="O124" s="27"/>
      <c r="P124" s="27"/>
      <c r="Q124" s="27"/>
      <c r="R124" s="27"/>
      <c r="S124" s="27"/>
      <c r="T124" s="27"/>
      <c r="U124" s="27"/>
      <c r="V124" s="27"/>
      <c r="W124" s="27">
        <f>H124</f>
        <v>15</v>
      </c>
      <c r="X124" s="27">
        <f>SUM(I124:M124)</f>
        <v>30</v>
      </c>
      <c r="Y124" s="27"/>
      <c r="Z124" s="27"/>
      <c r="AA124" s="27"/>
      <c r="AB124" s="27"/>
      <c r="AC124" s="27" t="s">
        <v>13</v>
      </c>
      <c r="AD124" s="27"/>
      <c r="AE124" s="27"/>
      <c r="AF124" s="55">
        <v>4</v>
      </c>
      <c r="AG124" s="27">
        <v>1.5</v>
      </c>
    </row>
    <row r="125" spans="1:33" s="51" customFormat="1" ht="12.75" x14ac:dyDescent="0.2">
      <c r="A125" s="27">
        <v>38</v>
      </c>
      <c r="B125" s="27">
        <v>5</v>
      </c>
      <c r="C125" s="28" t="s">
        <v>188</v>
      </c>
      <c r="D125" s="44" t="s">
        <v>189</v>
      </c>
      <c r="E125" s="27" t="s">
        <v>89</v>
      </c>
      <c r="F125" s="27" t="s">
        <v>56</v>
      </c>
      <c r="G125" s="27" t="s">
        <v>29</v>
      </c>
      <c r="H125" s="28">
        <v>15</v>
      </c>
      <c r="I125" s="28"/>
      <c r="J125" s="28">
        <v>30</v>
      </c>
      <c r="K125" s="28"/>
      <c r="L125" s="28"/>
      <c r="M125" s="28"/>
      <c r="N125" s="27">
        <f>SUM(H125:M125)</f>
        <v>45</v>
      </c>
      <c r="O125" s="27"/>
      <c r="P125" s="27"/>
      <c r="Q125" s="27"/>
      <c r="R125" s="27"/>
      <c r="S125" s="27"/>
      <c r="T125" s="27"/>
      <c r="U125" s="27"/>
      <c r="V125" s="27"/>
      <c r="W125" s="27">
        <f>H125</f>
        <v>15</v>
      </c>
      <c r="X125" s="27">
        <f>SUM(I125:M125)</f>
        <v>30</v>
      </c>
      <c r="Y125" s="27"/>
      <c r="Z125" s="27"/>
      <c r="AA125" s="27"/>
      <c r="AB125" s="27"/>
      <c r="AC125" s="27"/>
      <c r="AD125" s="27" t="s">
        <v>14</v>
      </c>
      <c r="AE125" s="27"/>
      <c r="AF125" s="55">
        <v>3</v>
      </c>
      <c r="AG125" s="27">
        <v>2</v>
      </c>
    </row>
    <row r="126" spans="1:33" s="51" customFormat="1" ht="12.75" x14ac:dyDescent="0.2">
      <c r="A126" s="27">
        <v>44</v>
      </c>
      <c r="B126" s="27">
        <v>6</v>
      </c>
      <c r="C126" s="28" t="s">
        <v>190</v>
      </c>
      <c r="D126" s="44" t="s">
        <v>191</v>
      </c>
      <c r="E126" s="27" t="s">
        <v>89</v>
      </c>
      <c r="F126" s="27" t="s">
        <v>56</v>
      </c>
      <c r="G126" s="27" t="s">
        <v>29</v>
      </c>
      <c r="H126" s="28">
        <v>15</v>
      </c>
      <c r="I126" s="28"/>
      <c r="J126" s="28">
        <v>30</v>
      </c>
      <c r="K126" s="28"/>
      <c r="L126" s="28"/>
      <c r="M126" s="28"/>
      <c r="N126" s="27">
        <f t="shared" ref="N126:N132" si="26">SUM(H126:M126)</f>
        <v>45</v>
      </c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>
        <v>15</v>
      </c>
      <c r="Z126" s="27">
        <v>30</v>
      </c>
      <c r="AA126" s="27"/>
      <c r="AB126" s="27"/>
      <c r="AC126" s="27" t="s">
        <v>13</v>
      </c>
      <c r="AD126" s="27"/>
      <c r="AE126" s="27"/>
      <c r="AF126" s="55">
        <v>4</v>
      </c>
      <c r="AG126" s="27">
        <v>2</v>
      </c>
    </row>
    <row r="127" spans="1:33" s="51" customFormat="1" ht="12.75" x14ac:dyDescent="0.2">
      <c r="A127" s="27">
        <v>44</v>
      </c>
      <c r="B127" s="27">
        <v>6</v>
      </c>
      <c r="C127" s="28" t="s">
        <v>192</v>
      </c>
      <c r="D127" s="44" t="s">
        <v>177</v>
      </c>
      <c r="E127" s="27" t="s">
        <v>89</v>
      </c>
      <c r="F127" s="27" t="s">
        <v>56</v>
      </c>
      <c r="G127" s="27" t="s">
        <v>29</v>
      </c>
      <c r="H127" s="28">
        <v>30</v>
      </c>
      <c r="I127" s="28"/>
      <c r="J127" s="28">
        <v>15</v>
      </c>
      <c r="K127" s="28"/>
      <c r="L127" s="28"/>
      <c r="M127" s="28"/>
      <c r="N127" s="27">
        <f t="shared" si="26"/>
        <v>45</v>
      </c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>
        <v>30</v>
      </c>
      <c r="Z127" s="27">
        <v>15</v>
      </c>
      <c r="AA127" s="27"/>
      <c r="AB127" s="27"/>
      <c r="AC127" s="27" t="s">
        <v>13</v>
      </c>
      <c r="AD127" s="27"/>
      <c r="AE127" s="27"/>
      <c r="AF127" s="55">
        <v>4</v>
      </c>
      <c r="AG127" s="27"/>
    </row>
    <row r="128" spans="1:33" s="51" customFormat="1" ht="12.75" x14ac:dyDescent="0.2">
      <c r="A128" s="27">
        <v>44</v>
      </c>
      <c r="B128" s="27">
        <v>6</v>
      </c>
      <c r="C128" s="28" t="s">
        <v>193</v>
      </c>
      <c r="D128" s="44" t="s">
        <v>194</v>
      </c>
      <c r="E128" s="27" t="s">
        <v>89</v>
      </c>
      <c r="F128" s="27" t="s">
        <v>56</v>
      </c>
      <c r="G128" s="27" t="s">
        <v>29</v>
      </c>
      <c r="H128" s="28">
        <v>15</v>
      </c>
      <c r="I128" s="28"/>
      <c r="J128" s="28">
        <v>30</v>
      </c>
      <c r="K128" s="28"/>
      <c r="L128" s="28"/>
      <c r="M128" s="28"/>
      <c r="N128" s="27">
        <f t="shared" si="26"/>
        <v>45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>
        <v>15</v>
      </c>
      <c r="Z128" s="27">
        <v>30</v>
      </c>
      <c r="AA128" s="27"/>
      <c r="AB128" s="27"/>
      <c r="AC128" s="27"/>
      <c r="AD128" s="27" t="s">
        <v>14</v>
      </c>
      <c r="AE128" s="27"/>
      <c r="AF128" s="55">
        <v>3</v>
      </c>
      <c r="AG128" s="27">
        <v>1.5</v>
      </c>
    </row>
    <row r="129" spans="1:33" s="51" customFormat="1" ht="12.75" x14ac:dyDescent="0.2">
      <c r="A129" s="27">
        <v>44</v>
      </c>
      <c r="B129" s="27">
        <v>6</v>
      </c>
      <c r="C129" s="28" t="s">
        <v>195</v>
      </c>
      <c r="D129" s="44" t="s">
        <v>181</v>
      </c>
      <c r="E129" s="27" t="s">
        <v>89</v>
      </c>
      <c r="F129" s="27" t="s">
        <v>56</v>
      </c>
      <c r="G129" s="27" t="s">
        <v>29</v>
      </c>
      <c r="H129" s="28">
        <v>15</v>
      </c>
      <c r="I129" s="28"/>
      <c r="J129" s="28">
        <v>30</v>
      </c>
      <c r="K129" s="28"/>
      <c r="L129" s="28"/>
      <c r="M129" s="28"/>
      <c r="N129" s="27">
        <f t="shared" si="26"/>
        <v>45</v>
      </c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>
        <v>15</v>
      </c>
      <c r="Z129" s="27">
        <v>30</v>
      </c>
      <c r="AA129" s="27"/>
      <c r="AB129" s="27"/>
      <c r="AC129" s="27"/>
      <c r="AD129" s="27" t="s">
        <v>14</v>
      </c>
      <c r="AE129" s="27"/>
      <c r="AF129" s="55">
        <v>3</v>
      </c>
      <c r="AG129" s="27">
        <v>2</v>
      </c>
    </row>
    <row r="130" spans="1:33" s="51" customFormat="1" ht="12.75" x14ac:dyDescent="0.2">
      <c r="A130" s="27">
        <v>44</v>
      </c>
      <c r="B130" s="27">
        <v>6</v>
      </c>
      <c r="C130" s="28" t="s">
        <v>196</v>
      </c>
      <c r="D130" s="44" t="s">
        <v>197</v>
      </c>
      <c r="E130" s="27" t="s">
        <v>89</v>
      </c>
      <c r="F130" s="27" t="s">
        <v>56</v>
      </c>
      <c r="G130" s="27" t="s">
        <v>29</v>
      </c>
      <c r="H130" s="28">
        <v>15</v>
      </c>
      <c r="I130" s="28"/>
      <c r="J130" s="28">
        <v>15</v>
      </c>
      <c r="K130" s="28"/>
      <c r="L130" s="28"/>
      <c r="M130" s="28"/>
      <c r="N130" s="27">
        <f t="shared" si="26"/>
        <v>30</v>
      </c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>
        <v>15</v>
      </c>
      <c r="Z130" s="27">
        <v>15</v>
      </c>
      <c r="AA130" s="27"/>
      <c r="AB130" s="27"/>
      <c r="AC130" s="27"/>
      <c r="AD130" s="27" t="s">
        <v>14</v>
      </c>
      <c r="AE130" s="27"/>
      <c r="AF130" s="55">
        <v>2</v>
      </c>
      <c r="AG130" s="27">
        <v>1.5</v>
      </c>
    </row>
    <row r="131" spans="1:33" s="51" customFormat="1" ht="12.75" x14ac:dyDescent="0.2">
      <c r="A131" s="27">
        <v>50</v>
      </c>
      <c r="B131" s="27">
        <v>7</v>
      </c>
      <c r="C131" s="28" t="s">
        <v>198</v>
      </c>
      <c r="D131" s="44" t="s">
        <v>199</v>
      </c>
      <c r="E131" s="27" t="s">
        <v>89</v>
      </c>
      <c r="F131" s="27" t="s">
        <v>56</v>
      </c>
      <c r="G131" s="27" t="s">
        <v>29</v>
      </c>
      <c r="H131" s="28">
        <v>30</v>
      </c>
      <c r="I131" s="28"/>
      <c r="J131" s="28">
        <v>15</v>
      </c>
      <c r="K131" s="28"/>
      <c r="L131" s="28"/>
      <c r="M131" s="28"/>
      <c r="N131" s="27">
        <f t="shared" si="26"/>
        <v>45</v>
      </c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>
        <v>30</v>
      </c>
      <c r="AB131" s="27">
        <v>15</v>
      </c>
      <c r="AC131" s="27" t="s">
        <v>13</v>
      </c>
      <c r="AD131" s="27"/>
      <c r="AE131" s="27"/>
      <c r="AF131" s="55">
        <v>3</v>
      </c>
      <c r="AG131" s="27">
        <v>2</v>
      </c>
    </row>
    <row r="132" spans="1:33" s="51" customFormat="1" ht="12.75" x14ac:dyDescent="0.2">
      <c r="A132" s="27">
        <v>50</v>
      </c>
      <c r="B132" s="27">
        <v>7</v>
      </c>
      <c r="C132" s="28" t="s">
        <v>200</v>
      </c>
      <c r="D132" s="44" t="s">
        <v>201</v>
      </c>
      <c r="E132" s="27" t="s">
        <v>89</v>
      </c>
      <c r="F132" s="27" t="s">
        <v>56</v>
      </c>
      <c r="G132" s="27" t="s">
        <v>29</v>
      </c>
      <c r="H132" s="28">
        <v>15</v>
      </c>
      <c r="I132" s="28"/>
      <c r="J132" s="28">
        <v>15</v>
      </c>
      <c r="K132" s="28"/>
      <c r="L132" s="28"/>
      <c r="M132" s="28"/>
      <c r="N132" s="27">
        <f t="shared" si="26"/>
        <v>30</v>
      </c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>
        <v>15</v>
      </c>
      <c r="AB132" s="27">
        <v>15</v>
      </c>
      <c r="AC132" s="27"/>
      <c r="AD132" s="27" t="s">
        <v>14</v>
      </c>
      <c r="AE132" s="27"/>
      <c r="AF132" s="55">
        <v>2</v>
      </c>
      <c r="AG132" s="27">
        <v>1.5</v>
      </c>
    </row>
    <row r="133" spans="1:33" s="51" customFormat="1" ht="12" x14ac:dyDescent="0.2">
      <c r="A133" s="52"/>
      <c r="B133" s="52"/>
      <c r="E133" s="52"/>
      <c r="F133" s="52"/>
      <c r="G133" s="52"/>
      <c r="H133" s="52">
        <f t="shared" ref="H133:M133" si="27">SUM(H124:H132)</f>
        <v>165</v>
      </c>
      <c r="I133" s="52">
        <f t="shared" si="27"/>
        <v>0</v>
      </c>
      <c r="J133" s="52">
        <f t="shared" si="27"/>
        <v>210</v>
      </c>
      <c r="K133" s="52">
        <f t="shared" si="27"/>
        <v>0</v>
      </c>
      <c r="L133" s="52">
        <f t="shared" si="27"/>
        <v>0</v>
      </c>
      <c r="M133" s="52">
        <f t="shared" si="27"/>
        <v>0</v>
      </c>
      <c r="N133" s="52">
        <f>SUM(N124:N132)</f>
        <v>375</v>
      </c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</row>
    <row r="134" spans="1:33" s="51" customFormat="1" ht="12" x14ac:dyDescent="0.2">
      <c r="A134" s="45"/>
      <c r="B134" s="45"/>
      <c r="C134" s="46"/>
      <c r="D134" s="46"/>
      <c r="E134" s="45"/>
      <c r="F134" s="45"/>
      <c r="G134" s="45"/>
      <c r="H134" s="46"/>
      <c r="I134" s="46"/>
      <c r="J134" s="46"/>
      <c r="K134" s="46"/>
      <c r="L134" s="46"/>
      <c r="M134" s="46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</row>
    <row r="135" spans="1:33" s="51" customFormat="1" ht="12" x14ac:dyDescent="0.2">
      <c r="A135" s="52"/>
      <c r="B135" s="52"/>
      <c r="E135" s="52"/>
      <c r="F135" s="52"/>
      <c r="G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</row>
    <row r="136" spans="1:33" x14ac:dyDescent="0.25">
      <c r="E136" s="58" t="s">
        <v>202</v>
      </c>
      <c r="F136" s="59"/>
      <c r="G136" s="59"/>
      <c r="H136" s="60"/>
      <c r="J136" s="58" t="s">
        <v>9</v>
      </c>
      <c r="K136" s="59"/>
      <c r="L136" s="61"/>
      <c r="M136" s="59"/>
      <c r="N136" s="62"/>
      <c r="O136" s="63" t="s">
        <v>203</v>
      </c>
      <c r="P136" s="64"/>
    </row>
    <row r="137" spans="1:33" ht="15.75" x14ac:dyDescent="0.25">
      <c r="E137" s="65" t="s">
        <v>204</v>
      </c>
      <c r="F137" s="66" t="s">
        <v>19</v>
      </c>
      <c r="G137" s="67" t="s">
        <v>20</v>
      </c>
      <c r="H137" s="67" t="s">
        <v>24</v>
      </c>
      <c r="J137" s="65" t="s">
        <v>204</v>
      </c>
      <c r="K137" s="68" t="s">
        <v>205</v>
      </c>
      <c r="L137" s="69" t="s">
        <v>206</v>
      </c>
      <c r="M137" s="70" t="s">
        <v>207</v>
      </c>
      <c r="N137" s="70" t="s">
        <v>208</v>
      </c>
      <c r="O137" s="16"/>
      <c r="P137" s="71"/>
    </row>
    <row r="138" spans="1:33" x14ac:dyDescent="0.25">
      <c r="D138" s="72" t="s">
        <v>209</v>
      </c>
      <c r="E138" s="31">
        <f>SUM(N5:N11)</f>
        <v>345</v>
      </c>
      <c r="F138" s="73">
        <f>SUM(O5:O11)</f>
        <v>195</v>
      </c>
      <c r="G138" s="73">
        <f>SUM(P5:P11)</f>
        <v>150</v>
      </c>
      <c r="H138" s="73"/>
      <c r="J138" s="73">
        <f>SUM(K138:L138)</f>
        <v>30</v>
      </c>
      <c r="K138" s="73">
        <f>SUM(AF5:AF11)</f>
        <v>30</v>
      </c>
      <c r="L138" s="73">
        <v>0</v>
      </c>
      <c r="M138" s="73">
        <v>0</v>
      </c>
      <c r="N138" s="73">
        <f>SUM(AF5:AF9)</f>
        <v>27</v>
      </c>
      <c r="O138" s="74">
        <f>SUM(AG5:AG11)</f>
        <v>17.8</v>
      </c>
      <c r="P138" s="75"/>
    </row>
    <row r="139" spans="1:33" x14ac:dyDescent="0.25">
      <c r="D139" s="72" t="s">
        <v>210</v>
      </c>
      <c r="E139" s="31">
        <f>SUM(N12:N18)</f>
        <v>360</v>
      </c>
      <c r="F139" s="73">
        <f>SUM(Q12:Q18)</f>
        <v>180</v>
      </c>
      <c r="G139" s="73">
        <f>SUM(R12:R18)</f>
        <v>180</v>
      </c>
      <c r="H139" s="76"/>
      <c r="J139" s="73">
        <f>SUM(AF12:AF18)</f>
        <v>30</v>
      </c>
      <c r="K139" s="73">
        <f>SUM(AF12:AF17)</f>
        <v>28</v>
      </c>
      <c r="L139" s="73">
        <v>2</v>
      </c>
      <c r="M139" s="73">
        <v>2</v>
      </c>
      <c r="N139" s="73">
        <f>SUM(AF12:AF16)</f>
        <v>26</v>
      </c>
      <c r="O139" s="77">
        <f>SUM(AG12:AG18)</f>
        <v>18</v>
      </c>
      <c r="P139" s="78"/>
    </row>
    <row r="140" spans="1:33" x14ac:dyDescent="0.25">
      <c r="D140" s="72" t="s">
        <v>211</v>
      </c>
      <c r="E140" s="31">
        <f>SUM(N19:N27)</f>
        <v>405</v>
      </c>
      <c r="F140" s="73">
        <f>SUM(S19:S27)</f>
        <v>150</v>
      </c>
      <c r="G140" s="73">
        <f>SUM(T19:T27)</f>
        <v>255</v>
      </c>
      <c r="H140" s="76"/>
      <c r="J140" s="73">
        <f>SUM(AF19:AF27)</f>
        <v>30</v>
      </c>
      <c r="K140" s="73">
        <f>SUM(AF19:AF23)</f>
        <v>24</v>
      </c>
      <c r="L140" s="73">
        <f>AF26+AF27</f>
        <v>3</v>
      </c>
      <c r="M140" s="73">
        <f>AF24+AF25+AF27</f>
        <v>6</v>
      </c>
      <c r="N140" s="73">
        <f>SUM(AF19:AF23)</f>
        <v>24</v>
      </c>
      <c r="O140" s="77">
        <f>SUM(AG19:AG27)</f>
        <v>18.5</v>
      </c>
      <c r="P140" s="78"/>
    </row>
    <row r="141" spans="1:33" x14ac:dyDescent="0.25">
      <c r="D141" s="72" t="s">
        <v>212</v>
      </c>
      <c r="E141" s="31">
        <f>SUM(N28:N36)</f>
        <v>435</v>
      </c>
      <c r="F141" s="73">
        <f>SUM(U28:U36)</f>
        <v>180</v>
      </c>
      <c r="G141" s="73">
        <f>SUM(V28:V36)</f>
        <v>255</v>
      </c>
      <c r="H141" s="76"/>
      <c r="J141" s="73">
        <v>30</v>
      </c>
      <c r="K141" s="73">
        <f>SUM(AF28:AF33)</f>
        <v>22</v>
      </c>
      <c r="L141" s="73">
        <f>SUM(AF34:AF36)</f>
        <v>8</v>
      </c>
      <c r="M141" s="73">
        <f>AF36</f>
        <v>4</v>
      </c>
      <c r="N141" s="73">
        <f>SUM(AF28:AF33)</f>
        <v>22</v>
      </c>
      <c r="O141" s="77">
        <f>SUM(AG28:AG36)</f>
        <v>18.3</v>
      </c>
      <c r="P141" s="78"/>
    </row>
    <row r="142" spans="1:33" x14ac:dyDescent="0.25">
      <c r="D142" s="72" t="s">
        <v>213</v>
      </c>
      <c r="E142" s="31">
        <f>SUM(N37:N42)</f>
        <v>330</v>
      </c>
      <c r="F142" s="73">
        <f>SUM(N37:N42)</f>
        <v>330</v>
      </c>
      <c r="G142" s="73">
        <f>SUM(X37:X42)</f>
        <v>150</v>
      </c>
      <c r="H142" s="73">
        <v>300</v>
      </c>
      <c r="J142" s="73">
        <f>SUM(AF37:AF42)</f>
        <v>30</v>
      </c>
      <c r="K142" s="73">
        <f>SUM(AF37:AF39)</f>
        <v>15</v>
      </c>
      <c r="L142" s="73">
        <f>SUM(AF40:AF42)</f>
        <v>15</v>
      </c>
      <c r="M142" s="73">
        <v>0</v>
      </c>
      <c r="N142" s="73">
        <f>SUM(AF37:AF39,AF42)</f>
        <v>22</v>
      </c>
      <c r="O142" s="77">
        <f>SUM(AG37:AG42)</f>
        <v>18.399999999999999</v>
      </c>
      <c r="P142" s="78"/>
    </row>
    <row r="143" spans="1:33" x14ac:dyDescent="0.25">
      <c r="D143" s="72" t="s">
        <v>214</v>
      </c>
      <c r="E143" s="31">
        <f>SUM(N43:N48)</f>
        <v>390</v>
      </c>
      <c r="F143" s="73">
        <f>SUM(Y43:Y48)</f>
        <v>195</v>
      </c>
      <c r="G143" s="73">
        <f>SUM(Z43:Z48)</f>
        <v>195</v>
      </c>
      <c r="H143" s="76"/>
      <c r="J143" s="73">
        <f>SUM(AF43:AF48)</f>
        <v>30</v>
      </c>
      <c r="K143" s="73">
        <f>SUM(AF43,AF44,AF45,AF47)</f>
        <v>10</v>
      </c>
      <c r="L143" s="73">
        <f>SUM(AF46,AF48)</f>
        <v>20</v>
      </c>
      <c r="M143" s="73">
        <f>AF45</f>
        <v>1</v>
      </c>
      <c r="N143" s="73">
        <f>SUM(AF43:AF45,AF48)</f>
        <v>24</v>
      </c>
      <c r="O143" s="77">
        <f>SUM(AG43:AG48)</f>
        <v>19.25</v>
      </c>
      <c r="P143" s="78"/>
    </row>
    <row r="144" spans="1:33" x14ac:dyDescent="0.25">
      <c r="D144" s="72" t="s">
        <v>215</v>
      </c>
      <c r="E144" s="31">
        <f>SUM(N49:N54)</f>
        <v>210</v>
      </c>
      <c r="F144" s="73">
        <f>SUM(AA49:AA54)</f>
        <v>135</v>
      </c>
      <c r="G144" s="73">
        <f>SUM(AB49:AB54)</f>
        <v>75</v>
      </c>
      <c r="H144" s="76"/>
      <c r="J144" s="73">
        <f>SUM(AF49:AF54)</f>
        <v>30</v>
      </c>
      <c r="K144" s="73">
        <f>SUM(AF49,AF52,AF53)</f>
        <v>21</v>
      </c>
      <c r="L144" s="73">
        <f>SUM(AF50,AF51,AF54)</f>
        <v>9</v>
      </c>
      <c r="M144" s="73">
        <f>AF50</f>
        <v>2</v>
      </c>
      <c r="N144" s="73">
        <f>SUM(AF49,AF53,AF54)</f>
        <v>24</v>
      </c>
      <c r="O144" s="77">
        <f>SUM(AG49:AG54)</f>
        <v>12.5</v>
      </c>
      <c r="P144" s="78"/>
    </row>
    <row r="145" spans="4:20" x14ac:dyDescent="0.25">
      <c r="D145" s="72" t="s">
        <v>216</v>
      </c>
      <c r="E145" s="31"/>
      <c r="F145" s="73"/>
      <c r="G145" s="73"/>
      <c r="H145" s="76"/>
      <c r="J145" s="73"/>
      <c r="K145" s="73"/>
      <c r="L145" s="73"/>
      <c r="M145" s="73"/>
      <c r="N145" s="30"/>
      <c r="O145" s="77"/>
      <c r="P145" s="78"/>
    </row>
    <row r="146" spans="4:20" x14ac:dyDescent="0.25">
      <c r="D146" s="72" t="s">
        <v>217</v>
      </c>
      <c r="E146" s="31"/>
      <c r="F146" s="73"/>
      <c r="G146" s="73"/>
      <c r="H146" s="76"/>
      <c r="J146" s="73"/>
      <c r="K146" s="73"/>
      <c r="L146" s="73"/>
      <c r="M146" s="73"/>
      <c r="N146" s="30"/>
      <c r="O146" s="77"/>
      <c r="P146" s="78"/>
    </row>
    <row r="147" spans="4:20" x14ac:dyDescent="0.25">
      <c r="D147" s="72" t="s">
        <v>218</v>
      </c>
      <c r="E147" s="31"/>
      <c r="F147" s="73"/>
      <c r="G147" s="73"/>
      <c r="H147" s="76"/>
      <c r="J147" s="73"/>
      <c r="K147" s="73"/>
      <c r="L147" s="73"/>
      <c r="M147" s="73"/>
      <c r="N147" s="30"/>
      <c r="O147" s="77"/>
      <c r="P147" s="78"/>
    </row>
    <row r="148" spans="4:20" x14ac:dyDescent="0.25">
      <c r="D148" s="72" t="s">
        <v>219</v>
      </c>
      <c r="E148" s="31"/>
      <c r="F148" s="73"/>
      <c r="G148" s="73"/>
      <c r="H148" s="76"/>
      <c r="J148" s="73"/>
      <c r="K148" s="73"/>
      <c r="L148" s="73"/>
      <c r="M148" s="73"/>
      <c r="N148" s="30"/>
      <c r="O148" s="77"/>
      <c r="P148" s="78"/>
    </row>
    <row r="149" spans="4:20" x14ac:dyDescent="0.25">
      <c r="D149" s="72" t="s">
        <v>220</v>
      </c>
      <c r="E149" s="31">
        <f>SUM(E138:E148)</f>
        <v>2475</v>
      </c>
      <c r="F149" s="31">
        <f t="shared" ref="F149" si="28">SUM(F138:F148)</f>
        <v>1365</v>
      </c>
      <c r="G149" s="31">
        <f>SUM(G138:G148)</f>
        <v>1260</v>
      </c>
      <c r="H149" s="31">
        <f>SUM(H138:H148)</f>
        <v>300</v>
      </c>
      <c r="J149" s="31">
        <f t="shared" ref="J149:O149" si="29">SUM(J138:J148)</f>
        <v>210</v>
      </c>
      <c r="K149" s="31">
        <f t="shared" si="29"/>
        <v>150</v>
      </c>
      <c r="L149" s="31">
        <f t="shared" si="29"/>
        <v>57</v>
      </c>
      <c r="M149" s="31">
        <f t="shared" si="29"/>
        <v>15</v>
      </c>
      <c r="N149" s="31">
        <f t="shared" si="29"/>
        <v>169</v>
      </c>
      <c r="O149" s="77">
        <f t="shared" si="29"/>
        <v>122.75</v>
      </c>
      <c r="P149" s="78"/>
    </row>
    <row r="150" spans="4:20" x14ac:dyDescent="0.25">
      <c r="O150"/>
      <c r="P150"/>
      <c r="Q150"/>
      <c r="R150"/>
      <c r="S150"/>
      <c r="T150"/>
    </row>
  </sheetData>
  <mergeCells count="6">
    <mergeCell ref="C123:N123"/>
    <mergeCell ref="AF1:AF3"/>
    <mergeCell ref="AG1:AG3"/>
    <mergeCell ref="C93:N93"/>
    <mergeCell ref="C103:N103"/>
    <mergeCell ref="C113:N113"/>
  </mergeCells>
  <pageMargins left="0.7" right="0.7" top="0.75" bottom="0.75" header="0.3" footer="0.3"/>
  <pageSetup paperSize="9"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51"/>
  <sheetViews>
    <sheetView topLeftCell="D1" zoomScaleNormal="100" workbookViewId="0">
      <selection activeCell="C8" sqref="C8"/>
    </sheetView>
  </sheetViews>
  <sheetFormatPr defaultRowHeight="15" x14ac:dyDescent="0.25"/>
  <cols>
    <col min="1" max="2" width="4.5703125" style="1" customWidth="1"/>
    <col min="3" max="3" width="16.140625" customWidth="1"/>
    <col min="4" max="4" width="36.5703125" customWidth="1"/>
    <col min="5" max="5" width="7.140625" style="1" bestFit="1" customWidth="1"/>
    <col min="6" max="7" width="3.85546875" style="1" customWidth="1"/>
    <col min="8" max="8" width="4.28515625" customWidth="1"/>
    <col min="9" max="13" width="3.42578125" customWidth="1"/>
    <col min="14" max="14" width="6.140625" customWidth="1"/>
    <col min="15" max="39" width="3.5703125" style="1" customWidth="1"/>
    <col min="40" max="41" width="3.5703125" customWidth="1"/>
  </cols>
  <sheetData>
    <row r="1" spans="1:4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6" t="s">
        <v>5</v>
      </c>
      <c r="I1" s="7"/>
      <c r="J1" s="7"/>
      <c r="K1" s="7"/>
      <c r="L1" s="7"/>
      <c r="M1" s="7"/>
      <c r="N1" s="6" t="s">
        <v>6</v>
      </c>
      <c r="O1" s="8" t="s">
        <v>7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0"/>
      <c r="AK1" s="11" t="s">
        <v>8</v>
      </c>
      <c r="AL1" s="9"/>
      <c r="AM1" s="9"/>
      <c r="AN1" s="116" t="s">
        <v>9</v>
      </c>
      <c r="AO1" s="116" t="s">
        <v>10</v>
      </c>
    </row>
    <row r="2" spans="1:41" x14ac:dyDescent="0.25">
      <c r="A2" s="12"/>
      <c r="B2" s="12"/>
      <c r="C2" s="13"/>
      <c r="D2" s="13"/>
      <c r="E2" s="14" t="s">
        <v>11</v>
      </c>
      <c r="F2" s="15"/>
      <c r="G2" s="15"/>
      <c r="H2" s="16"/>
      <c r="I2" s="17"/>
      <c r="J2" s="17"/>
      <c r="K2" s="17"/>
      <c r="L2" s="17"/>
      <c r="M2" s="17"/>
      <c r="N2" s="18" t="s">
        <v>12</v>
      </c>
      <c r="O2" s="15">
        <v>1</v>
      </c>
      <c r="P2" s="19"/>
      <c r="Q2" s="20">
        <v>2</v>
      </c>
      <c r="R2" s="19"/>
      <c r="S2" s="20">
        <v>3</v>
      </c>
      <c r="T2" s="19"/>
      <c r="U2" s="20">
        <v>4</v>
      </c>
      <c r="V2" s="19"/>
      <c r="W2" s="20">
        <v>5</v>
      </c>
      <c r="X2" s="19"/>
      <c r="Y2" s="20">
        <v>6</v>
      </c>
      <c r="Z2" s="19"/>
      <c r="AA2" s="20">
        <v>7</v>
      </c>
      <c r="AB2" s="19"/>
      <c r="AC2" s="20">
        <v>8</v>
      </c>
      <c r="AD2" s="19"/>
      <c r="AE2" s="20">
        <v>9</v>
      </c>
      <c r="AF2" s="19"/>
      <c r="AG2" s="21">
        <v>10</v>
      </c>
      <c r="AH2" s="10"/>
      <c r="AI2" s="21">
        <v>11</v>
      </c>
      <c r="AJ2" s="10"/>
      <c r="AK2" s="2" t="s">
        <v>13</v>
      </c>
      <c r="AL2" s="2" t="s">
        <v>14</v>
      </c>
      <c r="AM2" s="22" t="s">
        <v>15</v>
      </c>
      <c r="AN2" s="117"/>
      <c r="AO2" s="117"/>
    </row>
    <row r="3" spans="1:41" x14ac:dyDescent="0.25">
      <c r="A3" s="23"/>
      <c r="B3" s="23"/>
      <c r="C3" s="18"/>
      <c r="D3" s="18"/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/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2" t="s">
        <v>19</v>
      </c>
      <c r="X3" s="2" t="s">
        <v>20</v>
      </c>
      <c r="Y3" s="2" t="s">
        <v>19</v>
      </c>
      <c r="Z3" s="2" t="s">
        <v>20</v>
      </c>
      <c r="AA3" s="2" t="s">
        <v>19</v>
      </c>
      <c r="AB3" s="2" t="s">
        <v>20</v>
      </c>
      <c r="AC3" s="2" t="s">
        <v>19</v>
      </c>
      <c r="AD3" s="2" t="s">
        <v>20</v>
      </c>
      <c r="AE3" s="2" t="s">
        <v>19</v>
      </c>
      <c r="AF3" s="2" t="s">
        <v>20</v>
      </c>
      <c r="AG3" s="2" t="s">
        <v>19</v>
      </c>
      <c r="AH3" s="2" t="s">
        <v>20</v>
      </c>
      <c r="AI3" s="12"/>
      <c r="AJ3" s="12"/>
      <c r="AK3" s="12"/>
      <c r="AL3" s="12"/>
      <c r="AM3" s="24"/>
      <c r="AN3" s="117"/>
      <c r="AO3" s="117"/>
    </row>
    <row r="4" spans="1:41" ht="10.5" customHeight="1" x14ac:dyDescent="0.25">
      <c r="A4" s="25">
        <v>1</v>
      </c>
      <c r="B4" s="25">
        <v>2</v>
      </c>
      <c r="C4" s="25">
        <v>3</v>
      </c>
      <c r="D4" s="25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/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22</v>
      </c>
      <c r="X4" s="26">
        <v>23</v>
      </c>
      <c r="Y4" s="26">
        <v>24</v>
      </c>
      <c r="Z4" s="26">
        <v>25</v>
      </c>
      <c r="AA4" s="26">
        <v>26</v>
      </c>
      <c r="AB4" s="26">
        <v>27</v>
      </c>
      <c r="AC4" s="26">
        <v>28</v>
      </c>
      <c r="AD4" s="26">
        <v>29</v>
      </c>
      <c r="AE4" s="26">
        <v>30</v>
      </c>
      <c r="AF4" s="26">
        <v>31</v>
      </c>
      <c r="AG4" s="26">
        <v>32</v>
      </c>
      <c r="AH4" s="26">
        <v>33</v>
      </c>
      <c r="AI4" s="26">
        <v>34</v>
      </c>
      <c r="AJ4" s="26">
        <v>35</v>
      </c>
      <c r="AK4" s="26">
        <v>36</v>
      </c>
      <c r="AL4" s="26">
        <v>37</v>
      </c>
      <c r="AM4" s="26">
        <v>38</v>
      </c>
      <c r="AN4" s="26">
        <v>39</v>
      </c>
      <c r="AO4" s="26">
        <v>40</v>
      </c>
    </row>
    <row r="5" spans="1:41" x14ac:dyDescent="0.25">
      <c r="A5" s="27">
        <v>1</v>
      </c>
      <c r="B5" s="27">
        <v>1</v>
      </c>
      <c r="C5" s="28" t="s">
        <v>221</v>
      </c>
      <c r="D5" s="29" t="s">
        <v>26</v>
      </c>
      <c r="E5" s="27" t="s">
        <v>27</v>
      </c>
      <c r="F5" s="27" t="s">
        <v>28</v>
      </c>
      <c r="G5" s="27" t="s">
        <v>29</v>
      </c>
      <c r="H5" s="27">
        <v>18</v>
      </c>
      <c r="I5" s="30"/>
      <c r="J5" s="27">
        <v>18</v>
      </c>
      <c r="K5" s="27"/>
      <c r="L5" s="27"/>
      <c r="M5" s="27"/>
      <c r="N5" s="27">
        <f>SUM(H5:M5)</f>
        <v>36</v>
      </c>
      <c r="O5" s="27">
        <f>H5</f>
        <v>18</v>
      </c>
      <c r="P5" s="27">
        <f>SUM(I5:M5)</f>
        <v>18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 t="s">
        <v>13</v>
      </c>
      <c r="AL5" s="27"/>
      <c r="AM5" s="27"/>
      <c r="AN5" s="31">
        <v>6</v>
      </c>
      <c r="AO5" s="31">
        <v>2</v>
      </c>
    </row>
    <row r="6" spans="1:41" x14ac:dyDescent="0.25">
      <c r="A6" s="27">
        <v>2</v>
      </c>
      <c r="B6" s="27">
        <v>1</v>
      </c>
      <c r="C6" s="28" t="s">
        <v>222</v>
      </c>
      <c r="D6" s="29" t="s">
        <v>31</v>
      </c>
      <c r="E6" s="27" t="s">
        <v>27</v>
      </c>
      <c r="F6" s="27" t="s">
        <v>28</v>
      </c>
      <c r="G6" s="27" t="s">
        <v>29</v>
      </c>
      <c r="H6" s="27">
        <v>18</v>
      </c>
      <c r="I6" s="27">
        <v>18</v>
      </c>
      <c r="J6" s="27"/>
      <c r="K6" s="27"/>
      <c r="L6" s="27"/>
      <c r="M6" s="27"/>
      <c r="N6" s="27">
        <f t="shared" ref="N6:N30" si="0">SUM(H6:M6)</f>
        <v>36</v>
      </c>
      <c r="O6" s="27">
        <f t="shared" ref="O6:O10" si="1">H6</f>
        <v>18</v>
      </c>
      <c r="P6" s="27">
        <f t="shared" ref="P6:P10" si="2">SUM(I6:M6)</f>
        <v>18</v>
      </c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 t="s">
        <v>13</v>
      </c>
      <c r="AL6" s="27"/>
      <c r="AM6" s="27"/>
      <c r="AN6" s="31">
        <v>5</v>
      </c>
      <c r="AO6" s="31">
        <v>1.7</v>
      </c>
    </row>
    <row r="7" spans="1:41" x14ac:dyDescent="0.25">
      <c r="A7" s="27">
        <v>3</v>
      </c>
      <c r="B7" s="27">
        <v>1</v>
      </c>
      <c r="C7" s="28" t="s">
        <v>223</v>
      </c>
      <c r="D7" s="29" t="s">
        <v>46</v>
      </c>
      <c r="E7" s="27" t="s">
        <v>27</v>
      </c>
      <c r="F7" s="27" t="s">
        <v>28</v>
      </c>
      <c r="G7" s="27" t="s">
        <v>29</v>
      </c>
      <c r="H7" s="27">
        <v>18</v>
      </c>
      <c r="I7" s="27">
        <v>18</v>
      </c>
      <c r="J7" s="27"/>
      <c r="K7" s="27"/>
      <c r="L7" s="27"/>
      <c r="M7" s="27"/>
      <c r="N7" s="27">
        <f t="shared" si="0"/>
        <v>36</v>
      </c>
      <c r="O7" s="27">
        <f t="shared" si="1"/>
        <v>18</v>
      </c>
      <c r="P7" s="27">
        <f t="shared" si="2"/>
        <v>18</v>
      </c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 t="s">
        <v>13</v>
      </c>
      <c r="AL7" s="27"/>
      <c r="AM7" s="27"/>
      <c r="AN7" s="31">
        <v>5</v>
      </c>
      <c r="AO7" s="31">
        <v>1.5</v>
      </c>
    </row>
    <row r="8" spans="1:41" x14ac:dyDescent="0.25">
      <c r="A8" s="27">
        <v>4</v>
      </c>
      <c r="B8" s="27">
        <v>1</v>
      </c>
      <c r="C8" s="28" t="s">
        <v>224</v>
      </c>
      <c r="D8" s="29" t="s">
        <v>35</v>
      </c>
      <c r="E8" s="27" t="s">
        <v>27</v>
      </c>
      <c r="F8" s="27" t="s">
        <v>28</v>
      </c>
      <c r="G8" s="27" t="s">
        <v>29</v>
      </c>
      <c r="H8" s="27">
        <v>18</v>
      </c>
      <c r="I8" s="27">
        <v>18</v>
      </c>
      <c r="J8" s="27"/>
      <c r="K8" s="27"/>
      <c r="L8" s="27"/>
      <c r="M8" s="27"/>
      <c r="N8" s="27">
        <f t="shared" si="0"/>
        <v>36</v>
      </c>
      <c r="O8" s="27">
        <f t="shared" si="1"/>
        <v>18</v>
      </c>
      <c r="P8" s="27">
        <f t="shared" si="2"/>
        <v>18</v>
      </c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 t="s">
        <v>13</v>
      </c>
      <c r="AL8" s="27"/>
      <c r="AM8" s="27"/>
      <c r="AN8" s="31">
        <v>5</v>
      </c>
      <c r="AO8" s="31">
        <v>2</v>
      </c>
    </row>
    <row r="9" spans="1:41" x14ac:dyDescent="0.25">
      <c r="A9" s="27">
        <v>5</v>
      </c>
      <c r="B9" s="27">
        <v>1</v>
      </c>
      <c r="C9" s="28" t="s">
        <v>225</v>
      </c>
      <c r="D9" s="29" t="s">
        <v>37</v>
      </c>
      <c r="E9" s="27" t="s">
        <v>27</v>
      </c>
      <c r="F9" s="27" t="s">
        <v>28</v>
      </c>
      <c r="G9" s="27" t="s">
        <v>29</v>
      </c>
      <c r="H9" s="27">
        <v>18</v>
      </c>
      <c r="I9" s="27">
        <v>18</v>
      </c>
      <c r="J9" s="27"/>
      <c r="K9" s="27"/>
      <c r="L9" s="27"/>
      <c r="M9" s="27"/>
      <c r="N9" s="27">
        <f t="shared" si="0"/>
        <v>36</v>
      </c>
      <c r="O9" s="27">
        <f t="shared" si="1"/>
        <v>18</v>
      </c>
      <c r="P9" s="27">
        <f t="shared" si="2"/>
        <v>18</v>
      </c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 t="s">
        <v>13</v>
      </c>
      <c r="AL9" s="27"/>
      <c r="AM9" s="27"/>
      <c r="AN9" s="31">
        <v>5</v>
      </c>
      <c r="AO9" s="31">
        <v>2</v>
      </c>
    </row>
    <row r="10" spans="1:41" ht="15.75" thickBot="1" x14ac:dyDescent="0.3">
      <c r="A10" s="27">
        <v>6</v>
      </c>
      <c r="B10" s="32">
        <v>1</v>
      </c>
      <c r="C10" s="33" t="s">
        <v>226</v>
      </c>
      <c r="D10" s="102" t="s">
        <v>40</v>
      </c>
      <c r="E10" s="32" t="s">
        <v>27</v>
      </c>
      <c r="F10" s="32" t="s">
        <v>28</v>
      </c>
      <c r="G10" s="32"/>
      <c r="H10" s="32">
        <v>9</v>
      </c>
      <c r="I10" s="32"/>
      <c r="J10" s="32"/>
      <c r="K10" s="32"/>
      <c r="L10" s="32"/>
      <c r="M10" s="32"/>
      <c r="N10" s="32">
        <f t="shared" si="0"/>
        <v>9</v>
      </c>
      <c r="O10" s="32">
        <f t="shared" si="1"/>
        <v>9</v>
      </c>
      <c r="P10" s="32">
        <f t="shared" si="2"/>
        <v>0</v>
      </c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 t="s">
        <v>14</v>
      </c>
      <c r="AM10" s="32"/>
      <c r="AN10" s="34">
        <v>1</v>
      </c>
      <c r="AO10" s="34">
        <v>0.5</v>
      </c>
    </row>
    <row r="11" spans="1:41" x14ac:dyDescent="0.25">
      <c r="A11" s="27">
        <v>7</v>
      </c>
      <c r="B11" s="35">
        <v>2</v>
      </c>
      <c r="C11" s="36" t="s">
        <v>227</v>
      </c>
      <c r="D11" s="37" t="s">
        <v>42</v>
      </c>
      <c r="E11" s="35" t="s">
        <v>27</v>
      </c>
      <c r="F11" s="35" t="s">
        <v>28</v>
      </c>
      <c r="G11" s="35" t="s">
        <v>29</v>
      </c>
      <c r="H11" s="35">
        <v>18</v>
      </c>
      <c r="I11" s="35"/>
      <c r="J11" s="35">
        <v>18</v>
      </c>
      <c r="K11" s="35">
        <v>15</v>
      </c>
      <c r="L11" s="35"/>
      <c r="M11" s="35"/>
      <c r="N11" s="35">
        <f t="shared" si="0"/>
        <v>51</v>
      </c>
      <c r="O11" s="35"/>
      <c r="P11" s="35"/>
      <c r="Q11" s="35">
        <f>H11</f>
        <v>18</v>
      </c>
      <c r="R11" s="35">
        <f>SUM(I11:M11)</f>
        <v>33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 t="s">
        <v>13</v>
      </c>
      <c r="AL11" s="35"/>
      <c r="AM11" s="35"/>
      <c r="AN11" s="38">
        <v>6</v>
      </c>
      <c r="AO11" s="38">
        <v>2</v>
      </c>
    </row>
    <row r="12" spans="1:41" x14ac:dyDescent="0.25">
      <c r="A12" s="27">
        <v>8</v>
      </c>
      <c r="B12" s="35">
        <v>2</v>
      </c>
      <c r="C12" s="36" t="s">
        <v>228</v>
      </c>
      <c r="D12" s="29" t="s">
        <v>44</v>
      </c>
      <c r="E12" s="35" t="s">
        <v>27</v>
      </c>
      <c r="F12" s="35" t="s">
        <v>28</v>
      </c>
      <c r="G12" s="35" t="s">
        <v>29</v>
      </c>
      <c r="H12" s="27">
        <v>18</v>
      </c>
      <c r="I12" s="27">
        <v>18</v>
      </c>
      <c r="J12" s="27"/>
      <c r="K12" s="27"/>
      <c r="L12" s="27"/>
      <c r="M12" s="27"/>
      <c r="N12" s="27">
        <f t="shared" si="0"/>
        <v>36</v>
      </c>
      <c r="O12" s="27"/>
      <c r="P12" s="27"/>
      <c r="Q12" s="35">
        <f t="shared" ref="Q12:Q16" si="3">H12</f>
        <v>18</v>
      </c>
      <c r="R12" s="35">
        <f t="shared" ref="R12:R16" si="4">SUM(I12:M12)</f>
        <v>18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 t="s">
        <v>13</v>
      </c>
      <c r="AL12" s="27"/>
      <c r="AM12" s="27"/>
      <c r="AN12" s="31">
        <v>6</v>
      </c>
      <c r="AO12" s="31">
        <v>2</v>
      </c>
    </row>
    <row r="13" spans="1:41" x14ac:dyDescent="0.25">
      <c r="A13" s="27">
        <v>9</v>
      </c>
      <c r="B13" s="35">
        <v>2</v>
      </c>
      <c r="C13" s="36" t="s">
        <v>229</v>
      </c>
      <c r="D13" s="29" t="s">
        <v>48</v>
      </c>
      <c r="E13" s="35" t="s">
        <v>27</v>
      </c>
      <c r="F13" s="35" t="s">
        <v>28</v>
      </c>
      <c r="G13" s="35" t="s">
        <v>29</v>
      </c>
      <c r="H13" s="27">
        <v>18</v>
      </c>
      <c r="I13" s="27">
        <v>18</v>
      </c>
      <c r="J13" s="27"/>
      <c r="K13" s="27"/>
      <c r="L13" s="27"/>
      <c r="M13" s="27"/>
      <c r="N13" s="27">
        <f t="shared" si="0"/>
        <v>36</v>
      </c>
      <c r="O13" s="27"/>
      <c r="P13" s="27"/>
      <c r="Q13" s="35">
        <f t="shared" si="3"/>
        <v>18</v>
      </c>
      <c r="R13" s="35">
        <f t="shared" si="4"/>
        <v>18</v>
      </c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 t="s">
        <v>13</v>
      </c>
      <c r="AL13" s="27"/>
      <c r="AM13" s="27"/>
      <c r="AN13" s="31">
        <v>5</v>
      </c>
      <c r="AO13" s="31">
        <v>1.5</v>
      </c>
    </row>
    <row r="14" spans="1:41" x14ac:dyDescent="0.25">
      <c r="A14" s="27">
        <v>10</v>
      </c>
      <c r="B14" s="35">
        <v>2</v>
      </c>
      <c r="C14" s="36" t="s">
        <v>230</v>
      </c>
      <c r="D14" s="29" t="s">
        <v>50</v>
      </c>
      <c r="E14" s="35" t="s">
        <v>27</v>
      </c>
      <c r="F14" s="35" t="s">
        <v>28</v>
      </c>
      <c r="G14" s="35" t="s">
        <v>29</v>
      </c>
      <c r="H14" s="39">
        <v>18</v>
      </c>
      <c r="I14" s="39">
        <v>18</v>
      </c>
      <c r="J14" s="39"/>
      <c r="K14" s="39"/>
      <c r="L14" s="39"/>
      <c r="M14" s="39"/>
      <c r="N14" s="27">
        <f t="shared" si="0"/>
        <v>36</v>
      </c>
      <c r="O14" s="27"/>
      <c r="P14" s="27"/>
      <c r="Q14" s="35">
        <f t="shared" si="3"/>
        <v>18</v>
      </c>
      <c r="R14" s="35">
        <f t="shared" si="4"/>
        <v>18</v>
      </c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 t="s">
        <v>14</v>
      </c>
      <c r="AM14" s="39"/>
      <c r="AN14" s="40">
        <v>5</v>
      </c>
      <c r="AO14" s="40">
        <v>2</v>
      </c>
    </row>
    <row r="15" spans="1:41" x14ac:dyDescent="0.25">
      <c r="A15" s="27">
        <v>11</v>
      </c>
      <c r="B15" s="35">
        <v>2</v>
      </c>
      <c r="C15" s="36" t="s">
        <v>231</v>
      </c>
      <c r="D15" s="29" t="s">
        <v>453</v>
      </c>
      <c r="E15" s="35" t="s">
        <v>27</v>
      </c>
      <c r="F15" s="35" t="s">
        <v>28</v>
      </c>
      <c r="G15" s="39"/>
      <c r="H15" s="39">
        <v>18</v>
      </c>
      <c r="I15" s="39"/>
      <c r="J15" s="39"/>
      <c r="K15" s="39"/>
      <c r="L15" s="39"/>
      <c r="M15" s="39"/>
      <c r="N15" s="27">
        <f t="shared" si="0"/>
        <v>18</v>
      </c>
      <c r="O15" s="27"/>
      <c r="P15" s="27"/>
      <c r="Q15" s="35">
        <f t="shared" si="3"/>
        <v>18</v>
      </c>
      <c r="R15" s="35">
        <f t="shared" si="4"/>
        <v>0</v>
      </c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 t="s">
        <v>14</v>
      </c>
      <c r="AM15" s="39"/>
      <c r="AN15" s="40">
        <v>2</v>
      </c>
      <c r="AO15" s="40">
        <v>1</v>
      </c>
    </row>
    <row r="16" spans="1:41" ht="15.75" thickBot="1" x14ac:dyDescent="0.3">
      <c r="A16" s="32">
        <v>12</v>
      </c>
      <c r="B16" s="32">
        <v>2</v>
      </c>
      <c r="C16" s="33" t="s">
        <v>232</v>
      </c>
      <c r="D16" s="102" t="s">
        <v>74</v>
      </c>
      <c r="E16" s="32" t="s">
        <v>55</v>
      </c>
      <c r="F16" s="32" t="s">
        <v>56</v>
      </c>
      <c r="G16" s="32"/>
      <c r="H16" s="32"/>
      <c r="I16" s="32">
        <v>24</v>
      </c>
      <c r="J16" s="32"/>
      <c r="K16" s="32"/>
      <c r="L16" s="32"/>
      <c r="M16" s="32"/>
      <c r="N16" s="32">
        <f t="shared" si="0"/>
        <v>24</v>
      </c>
      <c r="O16" s="32"/>
      <c r="P16" s="32"/>
      <c r="Q16" s="32">
        <f t="shared" si="3"/>
        <v>0</v>
      </c>
      <c r="R16" s="32">
        <f t="shared" si="4"/>
        <v>24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 t="s">
        <v>14</v>
      </c>
      <c r="AM16" s="32"/>
      <c r="AN16" s="34">
        <v>2</v>
      </c>
      <c r="AO16" s="34">
        <v>1</v>
      </c>
    </row>
    <row r="17" spans="1:41" x14ac:dyDescent="0.25">
      <c r="A17" s="35">
        <v>13</v>
      </c>
      <c r="B17" s="35">
        <v>3</v>
      </c>
      <c r="C17" s="36" t="s">
        <v>233</v>
      </c>
      <c r="D17" s="37" t="s">
        <v>58</v>
      </c>
      <c r="E17" s="35" t="s">
        <v>27</v>
      </c>
      <c r="F17" s="35" t="s">
        <v>28</v>
      </c>
      <c r="G17" s="35" t="s">
        <v>29</v>
      </c>
      <c r="H17" s="35">
        <v>18</v>
      </c>
      <c r="I17" s="35"/>
      <c r="J17" s="35">
        <v>18</v>
      </c>
      <c r="K17" s="35"/>
      <c r="L17" s="35"/>
      <c r="M17" s="35"/>
      <c r="N17" s="35">
        <f t="shared" si="0"/>
        <v>36</v>
      </c>
      <c r="O17" s="35"/>
      <c r="P17" s="35"/>
      <c r="Q17" s="35"/>
      <c r="R17" s="35"/>
      <c r="S17" s="35">
        <f>H17</f>
        <v>18</v>
      </c>
      <c r="T17" s="35">
        <f>SUM(I17:M17)</f>
        <v>18</v>
      </c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 t="s">
        <v>13</v>
      </c>
      <c r="AL17" s="35"/>
      <c r="AM17" s="35"/>
      <c r="AN17" s="38">
        <v>6</v>
      </c>
      <c r="AO17" s="38">
        <v>2</v>
      </c>
    </row>
    <row r="18" spans="1:41" x14ac:dyDescent="0.25">
      <c r="A18" s="27">
        <v>14</v>
      </c>
      <c r="B18" s="27">
        <v>3</v>
      </c>
      <c r="C18" s="36" t="s">
        <v>234</v>
      </c>
      <c r="D18" s="29" t="s">
        <v>60</v>
      </c>
      <c r="E18" s="35" t="s">
        <v>27</v>
      </c>
      <c r="F18" s="35" t="s">
        <v>28</v>
      </c>
      <c r="G18" s="35" t="s">
        <v>29</v>
      </c>
      <c r="H18" s="27">
        <v>18</v>
      </c>
      <c r="I18" s="27"/>
      <c r="J18" s="27">
        <v>18</v>
      </c>
      <c r="K18" s="27"/>
      <c r="L18" s="27"/>
      <c r="M18" s="27"/>
      <c r="N18" s="35">
        <f t="shared" si="0"/>
        <v>36</v>
      </c>
      <c r="O18" s="27"/>
      <c r="P18" s="27"/>
      <c r="Q18" s="27"/>
      <c r="R18" s="27"/>
      <c r="S18" s="35">
        <f t="shared" ref="S18:S22" si="5">H18</f>
        <v>18</v>
      </c>
      <c r="T18" s="35">
        <f t="shared" ref="T18:T22" si="6">SUM(I18:M18)</f>
        <v>18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 t="s">
        <v>13</v>
      </c>
      <c r="AL18" s="27"/>
      <c r="AM18" s="27"/>
      <c r="AN18" s="31">
        <v>6</v>
      </c>
      <c r="AO18" s="31">
        <v>2</v>
      </c>
    </row>
    <row r="19" spans="1:41" x14ac:dyDescent="0.25">
      <c r="A19" s="27">
        <v>15</v>
      </c>
      <c r="B19" s="27">
        <v>3</v>
      </c>
      <c r="C19" s="36" t="s">
        <v>235</v>
      </c>
      <c r="D19" s="29" t="s">
        <v>62</v>
      </c>
      <c r="E19" s="35" t="s">
        <v>27</v>
      </c>
      <c r="F19" s="35" t="s">
        <v>28</v>
      </c>
      <c r="G19" s="35" t="s">
        <v>29</v>
      </c>
      <c r="H19" s="27">
        <v>18</v>
      </c>
      <c r="I19" s="27"/>
      <c r="J19" s="27">
        <v>18</v>
      </c>
      <c r="K19" s="27"/>
      <c r="L19" s="27"/>
      <c r="M19" s="27"/>
      <c r="N19" s="35">
        <f t="shared" si="0"/>
        <v>36</v>
      </c>
      <c r="O19" s="27"/>
      <c r="P19" s="27"/>
      <c r="Q19" s="27"/>
      <c r="R19" s="27"/>
      <c r="S19" s="35">
        <f t="shared" si="5"/>
        <v>18</v>
      </c>
      <c r="T19" s="35">
        <f t="shared" si="6"/>
        <v>18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 t="s">
        <v>13</v>
      </c>
      <c r="AL19" s="27"/>
      <c r="AM19" s="27"/>
      <c r="AN19" s="31">
        <v>5</v>
      </c>
      <c r="AO19" s="31">
        <v>2</v>
      </c>
    </row>
    <row r="20" spans="1:41" x14ac:dyDescent="0.25">
      <c r="A20" s="27">
        <v>16</v>
      </c>
      <c r="B20" s="27">
        <v>3</v>
      </c>
      <c r="C20" s="36" t="s">
        <v>236</v>
      </c>
      <c r="D20" s="29" t="s">
        <v>64</v>
      </c>
      <c r="E20" s="35" t="s">
        <v>27</v>
      </c>
      <c r="F20" s="35" t="s">
        <v>28</v>
      </c>
      <c r="G20" s="35" t="s">
        <v>29</v>
      </c>
      <c r="H20" s="27">
        <v>18</v>
      </c>
      <c r="I20" s="27">
        <v>18</v>
      </c>
      <c r="J20" s="27"/>
      <c r="K20" s="27"/>
      <c r="L20" s="27"/>
      <c r="M20" s="27"/>
      <c r="N20" s="35">
        <f t="shared" si="0"/>
        <v>36</v>
      </c>
      <c r="O20" s="27"/>
      <c r="P20" s="27"/>
      <c r="Q20" s="27"/>
      <c r="R20" s="27"/>
      <c r="S20" s="35">
        <f t="shared" si="5"/>
        <v>18</v>
      </c>
      <c r="T20" s="35">
        <f t="shared" si="6"/>
        <v>18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 t="s">
        <v>13</v>
      </c>
      <c r="AL20" s="27"/>
      <c r="AM20" s="27"/>
      <c r="AN20" s="31">
        <v>5</v>
      </c>
      <c r="AO20" s="31">
        <v>3</v>
      </c>
    </row>
    <row r="21" spans="1:41" x14ac:dyDescent="0.25">
      <c r="A21" s="27">
        <v>17</v>
      </c>
      <c r="B21" s="27">
        <v>3</v>
      </c>
      <c r="C21" s="36" t="s">
        <v>237</v>
      </c>
      <c r="D21" s="29" t="s">
        <v>66</v>
      </c>
      <c r="E21" s="35" t="s">
        <v>27</v>
      </c>
      <c r="F21" s="35" t="s">
        <v>28</v>
      </c>
      <c r="G21" s="35" t="s">
        <v>29</v>
      </c>
      <c r="H21" s="27"/>
      <c r="I21" s="27"/>
      <c r="J21" s="27">
        <v>18</v>
      </c>
      <c r="K21" s="27"/>
      <c r="L21" s="27"/>
      <c r="M21" s="27"/>
      <c r="N21" s="35">
        <f t="shared" si="0"/>
        <v>18</v>
      </c>
      <c r="O21" s="27"/>
      <c r="P21" s="27"/>
      <c r="Q21" s="27"/>
      <c r="R21" s="27"/>
      <c r="S21" s="35">
        <f t="shared" si="5"/>
        <v>0</v>
      </c>
      <c r="T21" s="35">
        <f t="shared" si="6"/>
        <v>18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 t="s">
        <v>14</v>
      </c>
      <c r="AM21" s="27"/>
      <c r="AN21" s="31">
        <v>2</v>
      </c>
      <c r="AO21" s="31">
        <v>1.5</v>
      </c>
    </row>
    <row r="22" spans="1:41" ht="15.75" thickBot="1" x14ac:dyDescent="0.3">
      <c r="A22" s="32">
        <v>18</v>
      </c>
      <c r="B22" s="32">
        <v>3</v>
      </c>
      <c r="C22" s="33" t="s">
        <v>238</v>
      </c>
      <c r="D22" s="102" t="s">
        <v>74</v>
      </c>
      <c r="E22" s="32" t="s">
        <v>55</v>
      </c>
      <c r="F22" s="32" t="s">
        <v>56</v>
      </c>
      <c r="G22" s="32"/>
      <c r="H22" s="32"/>
      <c r="I22" s="32">
        <v>24</v>
      </c>
      <c r="J22" s="32"/>
      <c r="K22" s="32"/>
      <c r="L22" s="32"/>
      <c r="M22" s="32"/>
      <c r="N22" s="32">
        <f t="shared" si="0"/>
        <v>24</v>
      </c>
      <c r="O22" s="32"/>
      <c r="P22" s="32"/>
      <c r="Q22" s="32"/>
      <c r="R22" s="32"/>
      <c r="S22" s="41">
        <f t="shared" si="5"/>
        <v>0</v>
      </c>
      <c r="T22" s="41">
        <f t="shared" si="6"/>
        <v>24</v>
      </c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 t="s">
        <v>14</v>
      </c>
      <c r="AM22" s="32"/>
      <c r="AN22" s="34">
        <v>2</v>
      </c>
      <c r="AO22" s="34">
        <v>1</v>
      </c>
    </row>
    <row r="23" spans="1:41" x14ac:dyDescent="0.25">
      <c r="A23" s="35">
        <v>19</v>
      </c>
      <c r="B23" s="35">
        <v>4</v>
      </c>
      <c r="C23" s="36" t="s">
        <v>239</v>
      </c>
      <c r="D23" s="37" t="s">
        <v>76</v>
      </c>
      <c r="E23" s="35" t="s">
        <v>27</v>
      </c>
      <c r="F23" s="35" t="s">
        <v>28</v>
      </c>
      <c r="G23" s="35" t="s">
        <v>29</v>
      </c>
      <c r="H23" s="35">
        <v>18</v>
      </c>
      <c r="I23" s="35"/>
      <c r="J23" s="35">
        <v>18</v>
      </c>
      <c r="K23" s="35">
        <v>15</v>
      </c>
      <c r="L23" s="35"/>
      <c r="M23" s="35"/>
      <c r="N23" s="35">
        <f t="shared" si="0"/>
        <v>51</v>
      </c>
      <c r="O23" s="35"/>
      <c r="P23" s="35"/>
      <c r="Q23" s="35"/>
      <c r="R23" s="35"/>
      <c r="S23" s="35"/>
      <c r="T23" s="35"/>
      <c r="U23" s="35">
        <f>H23</f>
        <v>18</v>
      </c>
      <c r="V23" s="35">
        <f>SUM(I23:M23)</f>
        <v>33</v>
      </c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 t="s">
        <v>13</v>
      </c>
      <c r="AL23" s="35"/>
      <c r="AM23" s="35"/>
      <c r="AN23" s="38">
        <v>5</v>
      </c>
      <c r="AO23" s="38">
        <v>3</v>
      </c>
    </row>
    <row r="24" spans="1:41" x14ac:dyDescent="0.25">
      <c r="A24" s="27">
        <v>20</v>
      </c>
      <c r="B24" s="35">
        <v>4</v>
      </c>
      <c r="C24" s="36" t="s">
        <v>240</v>
      </c>
      <c r="D24" s="29" t="s">
        <v>78</v>
      </c>
      <c r="E24" s="35" t="s">
        <v>27</v>
      </c>
      <c r="F24" s="35" t="s">
        <v>28</v>
      </c>
      <c r="G24" s="35" t="s">
        <v>29</v>
      </c>
      <c r="H24" s="27">
        <v>18</v>
      </c>
      <c r="I24" s="27"/>
      <c r="J24" s="27">
        <v>18</v>
      </c>
      <c r="K24" s="27">
        <v>15</v>
      </c>
      <c r="L24" s="27"/>
      <c r="M24" s="27"/>
      <c r="N24" s="27">
        <f t="shared" si="0"/>
        <v>51</v>
      </c>
      <c r="O24" s="27"/>
      <c r="P24" s="27"/>
      <c r="Q24" s="27"/>
      <c r="R24" s="27"/>
      <c r="S24" s="27"/>
      <c r="T24" s="27"/>
      <c r="U24" s="35">
        <f t="shared" ref="U24:U30" si="7">H24</f>
        <v>18</v>
      </c>
      <c r="V24" s="35">
        <f t="shared" ref="V24:V30" si="8">SUM(I24:M24)</f>
        <v>33</v>
      </c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 t="s">
        <v>13</v>
      </c>
      <c r="AL24" s="27"/>
      <c r="AM24" s="27"/>
      <c r="AN24" s="31">
        <v>5</v>
      </c>
      <c r="AO24" s="31">
        <v>2</v>
      </c>
    </row>
    <row r="25" spans="1:41" x14ac:dyDescent="0.25">
      <c r="A25" s="27">
        <v>21</v>
      </c>
      <c r="B25" s="35">
        <v>4</v>
      </c>
      <c r="C25" s="36" t="s">
        <v>241</v>
      </c>
      <c r="D25" s="29" t="s">
        <v>82</v>
      </c>
      <c r="E25" s="35" t="s">
        <v>27</v>
      </c>
      <c r="F25" s="35" t="s">
        <v>28</v>
      </c>
      <c r="G25" s="35" t="s">
        <v>29</v>
      </c>
      <c r="H25" s="27">
        <v>18</v>
      </c>
      <c r="I25" s="27">
        <v>9</v>
      </c>
      <c r="J25" s="27"/>
      <c r="K25" s="27"/>
      <c r="L25" s="27"/>
      <c r="M25" s="27"/>
      <c r="N25" s="27">
        <f t="shared" si="0"/>
        <v>27</v>
      </c>
      <c r="O25" s="27"/>
      <c r="P25" s="27"/>
      <c r="Q25" s="27"/>
      <c r="R25" s="27"/>
      <c r="S25" s="27"/>
      <c r="T25" s="27"/>
      <c r="U25" s="35">
        <f t="shared" si="7"/>
        <v>18</v>
      </c>
      <c r="V25" s="35">
        <f t="shared" si="8"/>
        <v>9</v>
      </c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 t="s">
        <v>13</v>
      </c>
      <c r="AL25" s="27"/>
      <c r="AM25" s="27"/>
      <c r="AN25" s="31">
        <v>3</v>
      </c>
      <c r="AO25" s="31">
        <v>1</v>
      </c>
    </row>
    <row r="26" spans="1:41" x14ac:dyDescent="0.25">
      <c r="A26" s="27">
        <v>22</v>
      </c>
      <c r="B26" s="35">
        <v>4</v>
      </c>
      <c r="C26" s="36" t="s">
        <v>242</v>
      </c>
      <c r="D26" s="29" t="s">
        <v>84</v>
      </c>
      <c r="E26" s="35" t="s">
        <v>27</v>
      </c>
      <c r="F26" s="35" t="s">
        <v>28</v>
      </c>
      <c r="G26" s="35" t="s">
        <v>29</v>
      </c>
      <c r="H26" s="27">
        <v>9</v>
      </c>
      <c r="I26" s="27"/>
      <c r="J26" s="27">
        <v>9</v>
      </c>
      <c r="K26" s="27"/>
      <c r="L26" s="27"/>
      <c r="M26" s="27"/>
      <c r="N26" s="27">
        <f t="shared" si="0"/>
        <v>18</v>
      </c>
      <c r="O26" s="27"/>
      <c r="P26" s="27"/>
      <c r="Q26" s="27"/>
      <c r="R26" s="27"/>
      <c r="S26" s="27"/>
      <c r="T26" s="27"/>
      <c r="U26" s="35">
        <f t="shared" si="7"/>
        <v>9</v>
      </c>
      <c r="V26" s="35">
        <f t="shared" si="8"/>
        <v>9</v>
      </c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 t="s">
        <v>14</v>
      </c>
      <c r="AM26" s="27"/>
      <c r="AN26" s="31">
        <v>2</v>
      </c>
      <c r="AO26" s="31">
        <v>1</v>
      </c>
    </row>
    <row r="27" spans="1:41" x14ac:dyDescent="0.25">
      <c r="A27" s="27">
        <v>23</v>
      </c>
      <c r="B27" s="35">
        <v>4</v>
      </c>
      <c r="C27" s="36" t="s">
        <v>243</v>
      </c>
      <c r="D27" s="99" t="s">
        <v>244</v>
      </c>
      <c r="E27" s="27" t="s">
        <v>89</v>
      </c>
      <c r="F27" s="27" t="s">
        <v>56</v>
      </c>
      <c r="G27" s="27"/>
      <c r="H27" s="27">
        <v>18</v>
      </c>
      <c r="I27" s="27"/>
      <c r="J27" s="27"/>
      <c r="K27" s="27"/>
      <c r="L27" s="27"/>
      <c r="M27" s="27"/>
      <c r="N27" s="27">
        <f t="shared" si="0"/>
        <v>18</v>
      </c>
      <c r="O27" s="27"/>
      <c r="P27" s="27"/>
      <c r="Q27" s="27"/>
      <c r="R27" s="27"/>
      <c r="S27" s="27"/>
      <c r="T27" s="27"/>
      <c r="U27" s="35">
        <f t="shared" si="7"/>
        <v>18</v>
      </c>
      <c r="V27" s="35">
        <f t="shared" si="8"/>
        <v>0</v>
      </c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 t="s">
        <v>14</v>
      </c>
      <c r="AM27" s="27"/>
      <c r="AN27" s="31">
        <v>2</v>
      </c>
      <c r="AO27" s="31">
        <v>1</v>
      </c>
    </row>
    <row r="28" spans="1:41" x14ac:dyDescent="0.25">
      <c r="A28" s="27">
        <v>24</v>
      </c>
      <c r="B28" s="35">
        <v>4</v>
      </c>
      <c r="C28" s="36" t="s">
        <v>245</v>
      </c>
      <c r="D28" s="29" t="s">
        <v>68</v>
      </c>
      <c r="E28" s="27" t="s">
        <v>55</v>
      </c>
      <c r="F28" s="27" t="s">
        <v>28</v>
      </c>
      <c r="G28" s="27"/>
      <c r="H28" s="27">
        <v>9</v>
      </c>
      <c r="I28" s="27">
        <v>9</v>
      </c>
      <c r="J28" s="27"/>
      <c r="K28" s="27"/>
      <c r="L28" s="27"/>
      <c r="M28" s="27"/>
      <c r="N28" s="27">
        <f t="shared" si="0"/>
        <v>18</v>
      </c>
      <c r="O28" s="27"/>
      <c r="P28" s="27"/>
      <c r="Q28" s="27"/>
      <c r="R28" s="27"/>
      <c r="S28" s="27"/>
      <c r="T28" s="27"/>
      <c r="U28" s="35">
        <f t="shared" si="7"/>
        <v>9</v>
      </c>
      <c r="V28" s="35">
        <f t="shared" si="8"/>
        <v>9</v>
      </c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 t="s">
        <v>14</v>
      </c>
      <c r="AM28" s="27"/>
      <c r="AN28" s="31">
        <v>2</v>
      </c>
      <c r="AO28" s="31">
        <v>1</v>
      </c>
    </row>
    <row r="29" spans="1:41" x14ac:dyDescent="0.25">
      <c r="A29" s="27">
        <v>25</v>
      </c>
      <c r="B29" s="79">
        <v>4</v>
      </c>
      <c r="C29" s="36" t="s">
        <v>246</v>
      </c>
      <c r="D29" s="103" t="s">
        <v>132</v>
      </c>
      <c r="E29" s="39" t="s">
        <v>89</v>
      </c>
      <c r="F29" s="39" t="s">
        <v>56</v>
      </c>
      <c r="G29" s="39"/>
      <c r="H29" s="39">
        <v>18</v>
      </c>
      <c r="I29" s="39"/>
      <c r="J29" s="39"/>
      <c r="K29" s="39"/>
      <c r="L29" s="39"/>
      <c r="M29" s="39"/>
      <c r="N29" s="39">
        <f>SUM(H29:M29)</f>
        <v>18</v>
      </c>
      <c r="O29" s="39"/>
      <c r="P29" s="39"/>
      <c r="Q29" s="39"/>
      <c r="R29" s="39"/>
      <c r="S29" s="39"/>
      <c r="T29" s="39"/>
      <c r="U29" s="79">
        <f t="shared" si="7"/>
        <v>18</v>
      </c>
      <c r="V29" s="79">
        <f>SUM(I29:M29)</f>
        <v>0</v>
      </c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27" t="s">
        <v>14</v>
      </c>
      <c r="AM29" s="39"/>
      <c r="AN29" s="40">
        <v>2</v>
      </c>
      <c r="AO29" s="40">
        <v>1</v>
      </c>
    </row>
    <row r="30" spans="1:41" ht="15.75" thickBot="1" x14ac:dyDescent="0.3">
      <c r="A30" s="32">
        <v>26</v>
      </c>
      <c r="B30" s="41">
        <v>4</v>
      </c>
      <c r="C30" s="33" t="s">
        <v>247</v>
      </c>
      <c r="D30" s="102" t="s">
        <v>74</v>
      </c>
      <c r="E30" s="32" t="s">
        <v>55</v>
      </c>
      <c r="F30" s="32" t="s">
        <v>56</v>
      </c>
      <c r="G30" s="32"/>
      <c r="H30" s="32"/>
      <c r="I30" s="32">
        <v>24</v>
      </c>
      <c r="J30" s="32"/>
      <c r="K30" s="32"/>
      <c r="L30" s="32"/>
      <c r="M30" s="32"/>
      <c r="N30" s="32">
        <f t="shared" si="0"/>
        <v>24</v>
      </c>
      <c r="O30" s="32"/>
      <c r="P30" s="32"/>
      <c r="Q30" s="32"/>
      <c r="R30" s="32"/>
      <c r="S30" s="32"/>
      <c r="T30" s="32"/>
      <c r="U30" s="32">
        <f t="shared" si="7"/>
        <v>0</v>
      </c>
      <c r="V30" s="32">
        <f t="shared" si="8"/>
        <v>24</v>
      </c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 t="s">
        <v>13</v>
      </c>
      <c r="AL30" s="32"/>
      <c r="AM30" s="32"/>
      <c r="AN30" s="34">
        <v>3</v>
      </c>
      <c r="AO30" s="34">
        <v>2</v>
      </c>
    </row>
    <row r="31" spans="1:41" x14ac:dyDescent="0.25">
      <c r="A31" s="27">
        <v>27</v>
      </c>
      <c r="B31" s="35">
        <v>5</v>
      </c>
      <c r="C31" s="36" t="s">
        <v>248</v>
      </c>
      <c r="D31" s="37" t="s">
        <v>93</v>
      </c>
      <c r="E31" s="35" t="s">
        <v>27</v>
      </c>
      <c r="F31" s="35" t="s">
        <v>28</v>
      </c>
      <c r="G31" s="35" t="s">
        <v>29</v>
      </c>
      <c r="H31" s="35">
        <v>18</v>
      </c>
      <c r="I31" s="35"/>
      <c r="J31" s="35">
        <v>18</v>
      </c>
      <c r="K31" s="35"/>
      <c r="L31" s="35"/>
      <c r="M31" s="35"/>
      <c r="N31" s="35">
        <f>SUM(H31:M31)</f>
        <v>36</v>
      </c>
      <c r="O31" s="35"/>
      <c r="P31" s="35"/>
      <c r="Q31" s="35"/>
      <c r="R31" s="35"/>
      <c r="S31" s="35"/>
      <c r="T31" s="35"/>
      <c r="U31" s="35"/>
      <c r="V31" s="35"/>
      <c r="W31" s="35">
        <f>H31</f>
        <v>18</v>
      </c>
      <c r="X31" s="35">
        <f>SUM(I31:M31)</f>
        <v>18</v>
      </c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 t="s">
        <v>13</v>
      </c>
      <c r="AL31" s="35"/>
      <c r="AM31" s="35"/>
      <c r="AN31" s="38">
        <v>6</v>
      </c>
      <c r="AO31" s="38">
        <v>2</v>
      </c>
    </row>
    <row r="32" spans="1:41" x14ac:dyDescent="0.25">
      <c r="A32" s="27">
        <v>28</v>
      </c>
      <c r="B32" s="35">
        <v>5</v>
      </c>
      <c r="C32" s="36" t="s">
        <v>249</v>
      </c>
      <c r="D32" s="29" t="s">
        <v>80</v>
      </c>
      <c r="E32" s="35" t="s">
        <v>27</v>
      </c>
      <c r="F32" s="35" t="s">
        <v>28</v>
      </c>
      <c r="G32" s="35" t="s">
        <v>29</v>
      </c>
      <c r="H32" s="35">
        <v>18</v>
      </c>
      <c r="I32" s="35">
        <v>9</v>
      </c>
      <c r="J32" s="35">
        <v>9</v>
      </c>
      <c r="K32" s="35"/>
      <c r="L32" s="35"/>
      <c r="M32" s="35"/>
      <c r="N32" s="35">
        <f t="shared" ref="N32:N36" si="9">SUM(H32:M32)</f>
        <v>36</v>
      </c>
      <c r="O32" s="35"/>
      <c r="P32" s="35"/>
      <c r="Q32" s="35"/>
      <c r="R32" s="35"/>
      <c r="S32" s="35"/>
      <c r="T32" s="35"/>
      <c r="U32" s="35"/>
      <c r="V32" s="35"/>
      <c r="W32" s="35">
        <f t="shared" ref="W32:W36" si="10">H32</f>
        <v>18</v>
      </c>
      <c r="X32" s="35">
        <f t="shared" ref="X32:X36" si="11">SUM(I32:M32)</f>
        <v>18</v>
      </c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 t="s">
        <v>14</v>
      </c>
      <c r="AM32" s="35"/>
      <c r="AN32" s="38">
        <v>5</v>
      </c>
      <c r="AO32" s="38">
        <v>3</v>
      </c>
    </row>
    <row r="33" spans="1:41" x14ac:dyDescent="0.25">
      <c r="A33" s="27">
        <v>29</v>
      </c>
      <c r="B33" s="35">
        <v>5</v>
      </c>
      <c r="C33" s="36" t="s">
        <v>250</v>
      </c>
      <c r="D33" s="29" t="s">
        <v>86</v>
      </c>
      <c r="E33" s="35" t="s">
        <v>27</v>
      </c>
      <c r="F33" s="35" t="s">
        <v>28</v>
      </c>
      <c r="G33" s="35" t="s">
        <v>29</v>
      </c>
      <c r="H33" s="35">
        <v>18</v>
      </c>
      <c r="I33" s="35">
        <v>9</v>
      </c>
      <c r="J33" s="35"/>
      <c r="K33" s="35"/>
      <c r="L33" s="35"/>
      <c r="M33" s="35"/>
      <c r="N33" s="35">
        <f t="shared" si="9"/>
        <v>27</v>
      </c>
      <c r="O33" s="35"/>
      <c r="P33" s="35"/>
      <c r="Q33" s="35"/>
      <c r="R33" s="35"/>
      <c r="S33" s="35"/>
      <c r="T33" s="35"/>
      <c r="U33" s="35"/>
      <c r="V33" s="35"/>
      <c r="W33" s="35">
        <f t="shared" si="10"/>
        <v>18</v>
      </c>
      <c r="X33" s="35">
        <f t="shared" si="11"/>
        <v>9</v>
      </c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 t="s">
        <v>14</v>
      </c>
      <c r="AM33" s="35"/>
      <c r="AN33" s="38">
        <v>2</v>
      </c>
      <c r="AO33" s="38">
        <v>1.2</v>
      </c>
    </row>
    <row r="34" spans="1:41" x14ac:dyDescent="0.25">
      <c r="A34" s="27">
        <v>30</v>
      </c>
      <c r="B34" s="35">
        <v>5</v>
      </c>
      <c r="C34" s="36" t="s">
        <v>251</v>
      </c>
      <c r="D34" s="99" t="s">
        <v>88</v>
      </c>
      <c r="E34" s="35" t="s">
        <v>89</v>
      </c>
      <c r="F34" s="35" t="s">
        <v>56</v>
      </c>
      <c r="G34" s="35"/>
      <c r="H34" s="35">
        <v>18</v>
      </c>
      <c r="I34" s="35"/>
      <c r="J34" s="35">
        <v>18</v>
      </c>
      <c r="K34" s="35"/>
      <c r="L34" s="35"/>
      <c r="M34" s="35"/>
      <c r="N34" s="35">
        <f t="shared" si="9"/>
        <v>36</v>
      </c>
      <c r="O34" s="35"/>
      <c r="P34" s="35"/>
      <c r="Q34" s="35"/>
      <c r="R34" s="35"/>
      <c r="S34" s="35"/>
      <c r="T34" s="35"/>
      <c r="U34" s="35"/>
      <c r="V34" s="35"/>
      <c r="W34" s="35">
        <f t="shared" si="10"/>
        <v>18</v>
      </c>
      <c r="X34" s="35">
        <f t="shared" si="11"/>
        <v>18</v>
      </c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 t="s">
        <v>14</v>
      </c>
      <c r="AM34" s="35"/>
      <c r="AN34" s="38">
        <v>4</v>
      </c>
      <c r="AO34" s="38">
        <v>2</v>
      </c>
    </row>
    <row r="35" spans="1:41" x14ac:dyDescent="0.25">
      <c r="A35" s="27">
        <v>31</v>
      </c>
      <c r="B35" s="35">
        <v>5</v>
      </c>
      <c r="C35" s="36" t="s">
        <v>252</v>
      </c>
      <c r="D35" s="29" t="s">
        <v>70</v>
      </c>
      <c r="E35" s="35" t="s">
        <v>55</v>
      </c>
      <c r="F35" s="35" t="s">
        <v>28</v>
      </c>
      <c r="G35" s="35"/>
      <c r="H35" s="35">
        <v>9</v>
      </c>
      <c r="I35" s="35"/>
      <c r="J35" s="35"/>
      <c r="K35" s="35"/>
      <c r="L35" s="35"/>
      <c r="M35" s="35"/>
      <c r="N35" s="35">
        <f>SUM(H35:L35)</f>
        <v>9</v>
      </c>
      <c r="O35" s="35"/>
      <c r="P35" s="35"/>
      <c r="Q35" s="35"/>
      <c r="R35" s="35"/>
      <c r="S35" s="35"/>
      <c r="T35" s="35"/>
      <c r="U35" s="35"/>
      <c r="V35" s="35"/>
      <c r="W35" s="35">
        <f t="shared" si="10"/>
        <v>9</v>
      </c>
      <c r="X35" s="35">
        <f>SUM(I35:L35)</f>
        <v>0</v>
      </c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 t="s">
        <v>14</v>
      </c>
      <c r="AM35" s="35"/>
      <c r="AN35" s="38">
        <v>1</v>
      </c>
      <c r="AO35" s="38">
        <v>1</v>
      </c>
    </row>
    <row r="36" spans="1:41" ht="26.25" thickBot="1" x14ac:dyDescent="0.3">
      <c r="A36" s="32">
        <v>32</v>
      </c>
      <c r="B36" s="41">
        <v>5</v>
      </c>
      <c r="C36" s="33" t="s">
        <v>253</v>
      </c>
      <c r="D36" s="100" t="s">
        <v>254</v>
      </c>
      <c r="E36" s="41" t="s">
        <v>89</v>
      </c>
      <c r="F36" s="41" t="s">
        <v>56</v>
      </c>
      <c r="G36" s="41" t="s">
        <v>29</v>
      </c>
      <c r="H36" s="41">
        <v>18</v>
      </c>
      <c r="I36" s="41"/>
      <c r="J36" s="41">
        <v>36</v>
      </c>
      <c r="K36" s="41"/>
      <c r="L36" s="41"/>
      <c r="M36" s="41"/>
      <c r="N36" s="41">
        <f t="shared" si="9"/>
        <v>54</v>
      </c>
      <c r="O36" s="41"/>
      <c r="P36" s="41"/>
      <c r="Q36" s="41"/>
      <c r="R36" s="41"/>
      <c r="S36" s="41"/>
      <c r="T36" s="41"/>
      <c r="U36" s="41"/>
      <c r="V36" s="41"/>
      <c r="W36" s="41">
        <f t="shared" si="10"/>
        <v>18</v>
      </c>
      <c r="X36" s="41">
        <f t="shared" si="11"/>
        <v>36</v>
      </c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 t="s">
        <v>13</v>
      </c>
      <c r="AL36" s="41" t="s">
        <v>14</v>
      </c>
      <c r="AM36" s="41"/>
      <c r="AN36" s="43">
        <v>8</v>
      </c>
      <c r="AO36" s="43">
        <f>SUM(AO101:AO102)</f>
        <v>1.9</v>
      </c>
    </row>
    <row r="37" spans="1:41" ht="25.5" x14ac:dyDescent="0.25">
      <c r="A37" s="35">
        <v>33</v>
      </c>
      <c r="B37" s="35">
        <v>6</v>
      </c>
      <c r="C37" s="36" t="s">
        <v>255</v>
      </c>
      <c r="D37" s="37" t="s">
        <v>256</v>
      </c>
      <c r="E37" s="35" t="s">
        <v>27</v>
      </c>
      <c r="F37" s="35" t="s">
        <v>28</v>
      </c>
      <c r="G37" s="35" t="s">
        <v>29</v>
      </c>
      <c r="H37" s="35">
        <v>18</v>
      </c>
      <c r="I37" s="35"/>
      <c r="J37" s="35">
        <v>18</v>
      </c>
      <c r="K37" s="35"/>
      <c r="L37" s="35"/>
      <c r="M37" s="35"/>
      <c r="N37" s="35">
        <f>SUM(H37:M37)</f>
        <v>36</v>
      </c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>
        <f>H37</f>
        <v>18</v>
      </c>
      <c r="Z37" s="35">
        <f>SUM(I37:M37)</f>
        <v>18</v>
      </c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 t="s">
        <v>14</v>
      </c>
      <c r="AM37" s="35"/>
      <c r="AN37" s="38">
        <v>5</v>
      </c>
      <c r="AO37" s="38">
        <v>2</v>
      </c>
    </row>
    <row r="38" spans="1:41" x14ac:dyDescent="0.25">
      <c r="A38" s="27">
        <v>34</v>
      </c>
      <c r="B38" s="35">
        <v>6</v>
      </c>
      <c r="C38" s="36" t="s">
        <v>257</v>
      </c>
      <c r="D38" s="29" t="s">
        <v>97</v>
      </c>
      <c r="E38" s="35" t="s">
        <v>27</v>
      </c>
      <c r="F38" s="35" t="s">
        <v>28</v>
      </c>
      <c r="G38" s="35" t="s">
        <v>29</v>
      </c>
      <c r="H38" s="35">
        <v>18</v>
      </c>
      <c r="I38" s="35"/>
      <c r="J38" s="35">
        <v>18</v>
      </c>
      <c r="K38" s="35"/>
      <c r="L38" s="35"/>
      <c r="M38" s="35"/>
      <c r="N38" s="35">
        <f t="shared" ref="N38:N45" si="12">SUM(H38:M38)</f>
        <v>36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>
        <f t="shared" ref="Y38:Y40" si="13">H38</f>
        <v>18</v>
      </c>
      <c r="Z38" s="35">
        <f t="shared" ref="Z38:Z40" si="14">SUM(I38:M38)</f>
        <v>18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 t="s">
        <v>14</v>
      </c>
      <c r="AM38" s="35"/>
      <c r="AN38" s="38">
        <v>4</v>
      </c>
      <c r="AO38" s="38">
        <v>2</v>
      </c>
    </row>
    <row r="39" spans="1:41" x14ac:dyDescent="0.25">
      <c r="A39" s="27">
        <v>35</v>
      </c>
      <c r="B39" s="35">
        <v>6</v>
      </c>
      <c r="C39" s="36" t="s">
        <v>258</v>
      </c>
      <c r="D39" s="104" t="s">
        <v>259</v>
      </c>
      <c r="E39" s="35" t="s">
        <v>55</v>
      </c>
      <c r="F39" s="35" t="s">
        <v>56</v>
      </c>
      <c r="G39" s="35"/>
      <c r="H39" s="35">
        <v>18</v>
      </c>
      <c r="I39" s="35"/>
      <c r="J39" s="35"/>
      <c r="K39" s="35"/>
      <c r="L39" s="35"/>
      <c r="M39" s="35"/>
      <c r="N39" s="35">
        <f t="shared" si="12"/>
        <v>18</v>
      </c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>
        <f t="shared" si="13"/>
        <v>18</v>
      </c>
      <c r="Z39" s="35">
        <f t="shared" si="14"/>
        <v>0</v>
      </c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 t="s">
        <v>14</v>
      </c>
      <c r="AM39" s="35"/>
      <c r="AN39" s="38">
        <v>2</v>
      </c>
      <c r="AO39" s="38">
        <v>1</v>
      </c>
    </row>
    <row r="40" spans="1:41" x14ac:dyDescent="0.25">
      <c r="A40" s="27">
        <v>36</v>
      </c>
      <c r="B40" s="35">
        <v>6</v>
      </c>
      <c r="C40" s="36" t="s">
        <v>260</v>
      </c>
      <c r="D40" s="99" t="s">
        <v>99</v>
      </c>
      <c r="E40" s="27" t="s">
        <v>89</v>
      </c>
      <c r="F40" s="27" t="s">
        <v>56</v>
      </c>
      <c r="G40" s="27"/>
      <c r="H40" s="27">
        <v>36</v>
      </c>
      <c r="I40" s="27"/>
      <c r="J40" s="27"/>
      <c r="K40" s="27"/>
      <c r="L40" s="27"/>
      <c r="M40" s="27"/>
      <c r="N40" s="35">
        <f t="shared" si="12"/>
        <v>36</v>
      </c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35">
        <f t="shared" si="13"/>
        <v>36</v>
      </c>
      <c r="Z40" s="35">
        <f t="shared" si="14"/>
        <v>0</v>
      </c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 t="s">
        <v>14</v>
      </c>
      <c r="AM40" s="27"/>
      <c r="AN40" s="31">
        <v>4</v>
      </c>
      <c r="AO40" s="31">
        <v>2</v>
      </c>
    </row>
    <row r="41" spans="1:41" ht="26.25" thickBot="1" x14ac:dyDescent="0.3">
      <c r="A41" s="32">
        <v>37</v>
      </c>
      <c r="B41" s="41">
        <v>6</v>
      </c>
      <c r="C41" s="33" t="s">
        <v>261</v>
      </c>
      <c r="D41" s="101" t="s">
        <v>254</v>
      </c>
      <c r="E41" s="32" t="s">
        <v>89</v>
      </c>
      <c r="F41" s="32" t="s">
        <v>56</v>
      </c>
      <c r="G41" s="32" t="s">
        <v>29</v>
      </c>
      <c r="H41" s="32">
        <f>SUM(Y103:Y105)</f>
        <v>36</v>
      </c>
      <c r="I41" s="32"/>
      <c r="J41" s="32">
        <f>SUM(Z103:Z105)</f>
        <v>54</v>
      </c>
      <c r="K41" s="32"/>
      <c r="L41" s="32"/>
      <c r="M41" s="32"/>
      <c r="N41" s="41">
        <f>SUM(H41:M41)</f>
        <v>90</v>
      </c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41">
        <f>SUM(H41)</f>
        <v>36</v>
      </c>
      <c r="Z41" s="41">
        <f>SUM(I41:M41)</f>
        <v>54</v>
      </c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 t="s">
        <v>13</v>
      </c>
      <c r="AL41" s="32" t="s">
        <v>14</v>
      </c>
      <c r="AM41" s="32"/>
      <c r="AN41" s="34">
        <v>13</v>
      </c>
      <c r="AO41" s="34">
        <f>SUM(AO103:AO105)</f>
        <v>7</v>
      </c>
    </row>
    <row r="42" spans="1:41" ht="25.5" x14ac:dyDescent="0.25">
      <c r="A42" s="27">
        <v>38</v>
      </c>
      <c r="B42" s="35">
        <v>7</v>
      </c>
      <c r="C42" s="36" t="s">
        <v>262</v>
      </c>
      <c r="D42" s="37" t="s">
        <v>105</v>
      </c>
      <c r="E42" s="35" t="s">
        <v>27</v>
      </c>
      <c r="F42" s="35" t="s">
        <v>28</v>
      </c>
      <c r="G42" s="35" t="s">
        <v>29</v>
      </c>
      <c r="H42" s="35">
        <v>18</v>
      </c>
      <c r="I42" s="35"/>
      <c r="J42" s="35">
        <v>18</v>
      </c>
      <c r="K42" s="35"/>
      <c r="L42" s="35"/>
      <c r="M42" s="35"/>
      <c r="N42" s="35">
        <f t="shared" si="12"/>
        <v>36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>
        <f>SUM(H42)</f>
        <v>18</v>
      </c>
      <c r="AB42" s="35">
        <f>SUM(I42:M42)</f>
        <v>18</v>
      </c>
      <c r="AC42" s="35"/>
      <c r="AD42" s="35"/>
      <c r="AE42" s="35"/>
      <c r="AF42" s="35"/>
      <c r="AG42" s="35"/>
      <c r="AH42" s="35"/>
      <c r="AI42" s="35"/>
      <c r="AJ42" s="35"/>
      <c r="AK42" s="35" t="s">
        <v>13</v>
      </c>
      <c r="AL42" s="35"/>
      <c r="AM42" s="35"/>
      <c r="AN42" s="38">
        <v>5</v>
      </c>
      <c r="AO42" s="38">
        <v>2</v>
      </c>
    </row>
    <row r="43" spans="1:41" ht="23.45" customHeight="1" x14ac:dyDescent="0.25">
      <c r="A43" s="27">
        <v>39</v>
      </c>
      <c r="B43" s="35">
        <v>7</v>
      </c>
      <c r="C43" s="36" t="s">
        <v>263</v>
      </c>
      <c r="D43" s="44" t="s">
        <v>264</v>
      </c>
      <c r="E43" s="27" t="s">
        <v>27</v>
      </c>
      <c r="F43" s="27" t="s">
        <v>28</v>
      </c>
      <c r="G43" s="27" t="s">
        <v>29</v>
      </c>
      <c r="H43" s="27"/>
      <c r="I43" s="27"/>
      <c r="J43" s="27">
        <v>18</v>
      </c>
      <c r="K43" s="27"/>
      <c r="L43" s="27"/>
      <c r="M43" s="27"/>
      <c r="N43" s="35">
        <f t="shared" si="12"/>
        <v>18</v>
      </c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35">
        <f t="shared" ref="AA43:AA47" si="15">SUM(H43)</f>
        <v>0</v>
      </c>
      <c r="AB43" s="35">
        <f t="shared" ref="AB43:AB47" si="16">SUM(I43:M43)</f>
        <v>18</v>
      </c>
      <c r="AC43" s="27"/>
      <c r="AD43" s="27"/>
      <c r="AE43" s="27"/>
      <c r="AF43" s="27"/>
      <c r="AG43" s="27"/>
      <c r="AH43" s="27"/>
      <c r="AI43" s="27"/>
      <c r="AJ43" s="27"/>
      <c r="AK43" s="27"/>
      <c r="AL43" s="27" t="s">
        <v>14</v>
      </c>
      <c r="AM43" s="27"/>
      <c r="AN43" s="31">
        <v>4</v>
      </c>
      <c r="AO43" s="31">
        <v>1</v>
      </c>
    </row>
    <row r="44" spans="1:41" x14ac:dyDescent="0.25">
      <c r="A44" s="27">
        <v>40</v>
      </c>
      <c r="B44" s="35">
        <v>7</v>
      </c>
      <c r="C44" s="36" t="s">
        <v>265</v>
      </c>
      <c r="D44" s="29" t="s">
        <v>120</v>
      </c>
      <c r="E44" s="27" t="s">
        <v>89</v>
      </c>
      <c r="F44" s="27" t="s">
        <v>56</v>
      </c>
      <c r="G44" s="27"/>
      <c r="H44" s="27"/>
      <c r="I44" s="27"/>
      <c r="J44" s="27">
        <v>9</v>
      </c>
      <c r="K44" s="27"/>
      <c r="L44" s="27"/>
      <c r="M44" s="27"/>
      <c r="N44" s="35">
        <f t="shared" si="12"/>
        <v>9</v>
      </c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35">
        <f t="shared" si="15"/>
        <v>0</v>
      </c>
      <c r="AB44" s="35">
        <f t="shared" si="16"/>
        <v>9</v>
      </c>
      <c r="AC44" s="27"/>
      <c r="AD44" s="27"/>
      <c r="AE44" s="27"/>
      <c r="AF44" s="27"/>
      <c r="AG44" s="27"/>
      <c r="AH44" s="27"/>
      <c r="AI44" s="27"/>
      <c r="AJ44" s="27"/>
      <c r="AK44" s="27"/>
      <c r="AL44" s="27" t="s">
        <v>14</v>
      </c>
      <c r="AM44" s="27"/>
      <c r="AN44" s="31">
        <v>2</v>
      </c>
      <c r="AO44" s="31">
        <v>1</v>
      </c>
    </row>
    <row r="45" spans="1:41" x14ac:dyDescent="0.25">
      <c r="A45" s="27">
        <v>41</v>
      </c>
      <c r="B45" s="35">
        <v>7</v>
      </c>
      <c r="C45" s="36" t="s">
        <v>266</v>
      </c>
      <c r="D45" s="29" t="s">
        <v>113</v>
      </c>
      <c r="E45" s="27" t="s">
        <v>89</v>
      </c>
      <c r="F45" s="27" t="s">
        <v>28</v>
      </c>
      <c r="G45" s="27" t="s">
        <v>29</v>
      </c>
      <c r="H45" s="27"/>
      <c r="I45" s="27">
        <v>18</v>
      </c>
      <c r="J45" s="27"/>
      <c r="K45" s="27"/>
      <c r="L45" s="27"/>
      <c r="M45" s="27"/>
      <c r="N45" s="35">
        <f t="shared" si="12"/>
        <v>18</v>
      </c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35">
        <f t="shared" si="15"/>
        <v>0</v>
      </c>
      <c r="AB45" s="35">
        <f t="shared" si="16"/>
        <v>18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 t="s">
        <v>15</v>
      </c>
      <c r="AN45" s="31">
        <v>2</v>
      </c>
      <c r="AO45" s="31">
        <v>1</v>
      </c>
    </row>
    <row r="46" spans="1:41" x14ac:dyDescent="0.25">
      <c r="A46" s="27">
        <v>42</v>
      </c>
      <c r="B46" s="35"/>
      <c r="C46" s="36" t="s">
        <v>267</v>
      </c>
      <c r="D46" s="29" t="s">
        <v>101</v>
      </c>
      <c r="E46" s="27" t="s">
        <v>89</v>
      </c>
      <c r="F46" s="27" t="s">
        <v>56</v>
      </c>
      <c r="G46" s="27"/>
      <c r="H46" s="27"/>
      <c r="I46" s="27"/>
      <c r="J46" s="27"/>
      <c r="K46" s="27"/>
      <c r="L46" s="27"/>
      <c r="M46" s="27">
        <v>120</v>
      </c>
      <c r="N46" s="35">
        <f>SUM(G46:M46)</f>
        <v>120</v>
      </c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35"/>
      <c r="AB46" s="35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 t="s">
        <v>15</v>
      </c>
      <c r="AN46" s="31">
        <v>4</v>
      </c>
      <c r="AO46" s="31">
        <v>4</v>
      </c>
    </row>
    <row r="47" spans="1:41" x14ac:dyDescent="0.25">
      <c r="A47" s="27">
        <v>43</v>
      </c>
      <c r="B47" s="35">
        <v>7</v>
      </c>
      <c r="C47" s="36" t="s">
        <v>268</v>
      </c>
      <c r="D47" s="29" t="s">
        <v>107</v>
      </c>
      <c r="E47" s="27" t="s">
        <v>27</v>
      </c>
      <c r="F47" s="27" t="s">
        <v>28</v>
      </c>
      <c r="G47" s="27" t="s">
        <v>29</v>
      </c>
      <c r="H47" s="27"/>
      <c r="I47" s="27"/>
      <c r="J47" s="27">
        <v>9</v>
      </c>
      <c r="K47" s="27"/>
      <c r="L47" s="27"/>
      <c r="M47" s="27"/>
      <c r="N47" s="35">
        <v>0</v>
      </c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35">
        <f t="shared" si="15"/>
        <v>0</v>
      </c>
      <c r="AB47" s="35">
        <f t="shared" si="16"/>
        <v>9</v>
      </c>
      <c r="AC47" s="27"/>
      <c r="AD47" s="27"/>
      <c r="AE47" s="27"/>
      <c r="AF47" s="27"/>
      <c r="AG47" s="27"/>
      <c r="AH47" s="27"/>
      <c r="AI47" s="27"/>
      <c r="AJ47" s="27"/>
      <c r="AK47" s="27"/>
      <c r="AL47" s="27" t="s">
        <v>14</v>
      </c>
      <c r="AM47" s="27"/>
      <c r="AN47" s="31">
        <v>2</v>
      </c>
      <c r="AO47" s="31">
        <v>1</v>
      </c>
    </row>
    <row r="48" spans="1:41" ht="26.25" thickBot="1" x14ac:dyDescent="0.3">
      <c r="A48" s="32">
        <v>44</v>
      </c>
      <c r="B48" s="32">
        <v>7</v>
      </c>
      <c r="C48" s="33" t="s">
        <v>269</v>
      </c>
      <c r="D48" s="101" t="s">
        <v>254</v>
      </c>
      <c r="E48" s="32" t="s">
        <v>89</v>
      </c>
      <c r="F48" s="32" t="s">
        <v>56</v>
      </c>
      <c r="G48" s="32" t="s">
        <v>29</v>
      </c>
      <c r="H48" s="32">
        <f>SUM(H106:H108)</f>
        <v>36</v>
      </c>
      <c r="I48" s="32"/>
      <c r="J48" s="32">
        <f>SUM(J106:J108)</f>
        <v>45</v>
      </c>
      <c r="K48" s="32"/>
      <c r="L48" s="32"/>
      <c r="M48" s="32"/>
      <c r="N48" s="32">
        <f>SUM(H48:M48)</f>
        <v>81</v>
      </c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>
        <f>SUM(H48)</f>
        <v>36</v>
      </c>
      <c r="AB48" s="32">
        <f>SUM(I48:M48)</f>
        <v>45</v>
      </c>
      <c r="AC48" s="32"/>
      <c r="AD48" s="32"/>
      <c r="AE48" s="32"/>
      <c r="AF48" s="32"/>
      <c r="AG48" s="32"/>
      <c r="AH48" s="32"/>
      <c r="AI48" s="32"/>
      <c r="AJ48" s="32"/>
      <c r="AK48" s="32" t="s">
        <v>13</v>
      </c>
      <c r="AL48" s="32" t="s">
        <v>14</v>
      </c>
      <c r="AM48" s="32"/>
      <c r="AN48" s="80">
        <f>SUM(AN106:AN108)</f>
        <v>10</v>
      </c>
      <c r="AO48" s="34">
        <f>SUM(AO106:AO108)</f>
        <v>4.5</v>
      </c>
    </row>
    <row r="49" spans="1:41" x14ac:dyDescent="0.25">
      <c r="A49" s="35">
        <v>45</v>
      </c>
      <c r="B49" s="35">
        <v>8</v>
      </c>
      <c r="C49" s="36" t="s">
        <v>270</v>
      </c>
      <c r="D49" s="37" t="s">
        <v>116</v>
      </c>
      <c r="E49" s="35" t="s">
        <v>27</v>
      </c>
      <c r="F49" s="35" t="s">
        <v>28</v>
      </c>
      <c r="G49" s="35" t="s">
        <v>29</v>
      </c>
      <c r="H49" s="55">
        <v>18</v>
      </c>
      <c r="I49" s="35"/>
      <c r="J49" s="55">
        <v>9</v>
      </c>
      <c r="K49" s="35"/>
      <c r="L49" s="35"/>
      <c r="M49" s="35"/>
      <c r="N49" s="35">
        <f>SUM(H49:M49)</f>
        <v>27</v>
      </c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>
        <f>SUM(H49)</f>
        <v>18</v>
      </c>
      <c r="AD49" s="35">
        <f>SUM(I49:M49)</f>
        <v>9</v>
      </c>
      <c r="AE49" s="35"/>
      <c r="AF49" s="35"/>
      <c r="AG49" s="35"/>
      <c r="AH49" s="35"/>
      <c r="AI49" s="35"/>
      <c r="AJ49" s="35"/>
      <c r="AK49" s="35" t="s">
        <v>13</v>
      </c>
      <c r="AL49" s="35"/>
      <c r="AM49" s="35"/>
      <c r="AN49" s="55">
        <v>4</v>
      </c>
      <c r="AO49" s="38">
        <v>2</v>
      </c>
    </row>
    <row r="50" spans="1:41" x14ac:dyDescent="0.25">
      <c r="A50" s="27">
        <v>46</v>
      </c>
      <c r="B50" s="27">
        <v>8</v>
      </c>
      <c r="C50" s="28" t="s">
        <v>271</v>
      </c>
      <c r="D50" s="29" t="s">
        <v>109</v>
      </c>
      <c r="E50" s="27" t="s">
        <v>55</v>
      </c>
      <c r="F50" s="27" t="s">
        <v>28</v>
      </c>
      <c r="G50" s="27" t="s">
        <v>29</v>
      </c>
      <c r="H50" s="55">
        <v>9</v>
      </c>
      <c r="I50" s="27"/>
      <c r="J50" s="55"/>
      <c r="K50" s="27"/>
      <c r="L50" s="27"/>
      <c r="M50" s="27"/>
      <c r="N50" s="35">
        <f t="shared" ref="N50:N53" si="17">SUM(H50:M50)</f>
        <v>9</v>
      </c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35">
        <f t="shared" ref="AC50:AC53" si="18">SUM(H50)</f>
        <v>9</v>
      </c>
      <c r="AD50" s="35">
        <f t="shared" ref="AD50:AD53" si="19">SUM(I50:M50)</f>
        <v>0</v>
      </c>
      <c r="AE50" s="27"/>
      <c r="AF50" s="27"/>
      <c r="AG50" s="27"/>
      <c r="AH50" s="27"/>
      <c r="AI50" s="27"/>
      <c r="AJ50" s="27"/>
      <c r="AK50" s="27"/>
      <c r="AL50" s="27" t="s">
        <v>14</v>
      </c>
      <c r="AM50" s="27"/>
      <c r="AN50" s="55">
        <v>1</v>
      </c>
      <c r="AO50" s="31">
        <v>0.75</v>
      </c>
    </row>
    <row r="51" spans="1:41" x14ac:dyDescent="0.25">
      <c r="A51" s="27">
        <v>47</v>
      </c>
      <c r="B51" s="27">
        <v>8</v>
      </c>
      <c r="C51" s="28" t="s">
        <v>272</v>
      </c>
      <c r="D51" s="44" t="s">
        <v>120</v>
      </c>
      <c r="E51" s="27" t="s">
        <v>89</v>
      </c>
      <c r="F51" s="27" t="s">
        <v>56</v>
      </c>
      <c r="G51" s="27"/>
      <c r="H51" s="55">
        <v>9</v>
      </c>
      <c r="I51" s="27"/>
      <c r="J51" s="55">
        <v>9</v>
      </c>
      <c r="K51" s="27"/>
      <c r="L51" s="27"/>
      <c r="M51" s="27"/>
      <c r="N51" s="35">
        <f t="shared" si="17"/>
        <v>18</v>
      </c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35">
        <f t="shared" si="18"/>
        <v>9</v>
      </c>
      <c r="AD51" s="35">
        <f t="shared" si="19"/>
        <v>9</v>
      </c>
      <c r="AE51" s="27"/>
      <c r="AF51" s="27"/>
      <c r="AG51" s="27"/>
      <c r="AH51" s="27"/>
      <c r="AI51" s="27"/>
      <c r="AJ51" s="27"/>
      <c r="AK51" s="27"/>
      <c r="AL51" s="27" t="s">
        <v>14</v>
      </c>
      <c r="AM51" s="27"/>
      <c r="AN51" s="55">
        <v>2</v>
      </c>
      <c r="AO51" s="31">
        <v>1</v>
      </c>
    </row>
    <row r="52" spans="1:41" x14ac:dyDescent="0.25">
      <c r="A52" s="27">
        <v>48</v>
      </c>
      <c r="B52" s="27">
        <v>8</v>
      </c>
      <c r="C52" s="28" t="s">
        <v>273</v>
      </c>
      <c r="D52" s="29" t="s">
        <v>113</v>
      </c>
      <c r="E52" s="27" t="s">
        <v>89</v>
      </c>
      <c r="F52" s="27" t="s">
        <v>28</v>
      </c>
      <c r="G52" s="27"/>
      <c r="H52" s="55"/>
      <c r="I52" s="27">
        <v>18</v>
      </c>
      <c r="J52" s="55"/>
      <c r="K52" s="27"/>
      <c r="L52" s="27"/>
      <c r="M52" s="27"/>
      <c r="N52" s="35">
        <f t="shared" si="17"/>
        <v>18</v>
      </c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35">
        <f t="shared" si="18"/>
        <v>0</v>
      </c>
      <c r="AD52" s="35">
        <f t="shared" si="19"/>
        <v>18</v>
      </c>
      <c r="AE52" s="27"/>
      <c r="AF52" s="27"/>
      <c r="AG52" s="27"/>
      <c r="AH52" s="27"/>
      <c r="AI52" s="27"/>
      <c r="AJ52" s="27"/>
      <c r="AK52" s="27"/>
      <c r="AL52" s="27"/>
      <c r="AM52" s="27" t="s">
        <v>15</v>
      </c>
      <c r="AN52" s="55">
        <v>2</v>
      </c>
      <c r="AO52" s="31">
        <v>1</v>
      </c>
    </row>
    <row r="53" spans="1:41" ht="15.75" thickBot="1" x14ac:dyDescent="0.3">
      <c r="A53" s="32">
        <v>49</v>
      </c>
      <c r="B53" s="32">
        <v>8</v>
      </c>
      <c r="C53" s="33" t="s">
        <v>274</v>
      </c>
      <c r="D53" s="102" t="s">
        <v>123</v>
      </c>
      <c r="E53" s="32" t="s">
        <v>89</v>
      </c>
      <c r="F53" s="32" t="s">
        <v>56</v>
      </c>
      <c r="G53" s="32" t="s">
        <v>29</v>
      </c>
      <c r="H53" s="81"/>
      <c r="I53" s="32"/>
      <c r="J53" s="32"/>
      <c r="K53" s="32">
        <v>12</v>
      </c>
      <c r="L53" s="32"/>
      <c r="M53" s="32"/>
      <c r="N53" s="32">
        <f t="shared" si="17"/>
        <v>12</v>
      </c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>
        <f t="shared" si="18"/>
        <v>0</v>
      </c>
      <c r="AD53" s="32">
        <f t="shared" si="19"/>
        <v>12</v>
      </c>
      <c r="AE53" s="32"/>
      <c r="AF53" s="32"/>
      <c r="AG53" s="32"/>
      <c r="AH53" s="32"/>
      <c r="AI53" s="32"/>
      <c r="AJ53" s="32"/>
      <c r="AK53" s="32" t="s">
        <v>13</v>
      </c>
      <c r="AL53" s="32" t="s">
        <v>14</v>
      </c>
      <c r="AM53" s="32"/>
      <c r="AN53" s="81">
        <v>15</v>
      </c>
      <c r="AO53" s="34">
        <v>4</v>
      </c>
    </row>
    <row r="54" spans="1:41" x14ac:dyDescent="0.25">
      <c r="A54" s="45"/>
      <c r="B54" s="45"/>
      <c r="C54" s="46"/>
      <c r="D54" s="46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7"/>
      <c r="AO54" s="47"/>
    </row>
    <row r="55" spans="1:41" x14ac:dyDescent="0.25">
      <c r="A55" s="45"/>
      <c r="B55" s="45"/>
      <c r="C55" s="46"/>
      <c r="D55" s="109" t="s">
        <v>454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31"/>
      <c r="AG55" s="31"/>
      <c r="AH55" s="27"/>
      <c r="AI55" s="27"/>
      <c r="AJ55" s="27"/>
      <c r="AK55" s="27"/>
      <c r="AL55" s="27"/>
      <c r="AM55" s="27"/>
      <c r="AN55" s="31"/>
      <c r="AO55" s="31"/>
    </row>
    <row r="56" spans="1:41" x14ac:dyDescent="0.25">
      <c r="A56" s="45"/>
      <c r="B56" s="45"/>
      <c r="C56" s="46"/>
      <c r="D56" s="76" t="s">
        <v>455</v>
      </c>
      <c r="E56" s="27" t="s">
        <v>89</v>
      </c>
      <c r="F56" s="27" t="s">
        <v>56</v>
      </c>
      <c r="G56" s="27"/>
      <c r="H56" s="27">
        <v>30</v>
      </c>
      <c r="I56" s="27"/>
      <c r="J56" s="27"/>
      <c r="K56" s="27"/>
      <c r="L56" s="27"/>
      <c r="M56" s="27"/>
      <c r="N56" s="27">
        <f>SUM(G56:M56)</f>
        <v>30</v>
      </c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31"/>
      <c r="AG56" s="31"/>
      <c r="AH56" s="27"/>
      <c r="AI56" s="27"/>
      <c r="AJ56" s="27"/>
      <c r="AK56" s="27"/>
      <c r="AL56" s="27" t="s">
        <v>14</v>
      </c>
      <c r="AM56" s="27"/>
      <c r="AN56" s="31">
        <v>2</v>
      </c>
      <c r="AO56" s="31">
        <v>1</v>
      </c>
    </row>
    <row r="57" spans="1:41" x14ac:dyDescent="0.25">
      <c r="A57" s="45"/>
      <c r="B57" s="45"/>
      <c r="C57" s="46"/>
      <c r="D57" s="76" t="s">
        <v>456</v>
      </c>
      <c r="E57" s="27" t="s">
        <v>89</v>
      </c>
      <c r="F57" s="27" t="s">
        <v>56</v>
      </c>
      <c r="G57" s="27"/>
      <c r="H57" s="27"/>
      <c r="I57" s="27">
        <v>30</v>
      </c>
      <c r="J57" s="27"/>
      <c r="K57" s="27"/>
      <c r="L57" s="27"/>
      <c r="M57" s="27"/>
      <c r="N57" s="27">
        <f t="shared" ref="N57:N69" si="20">SUM(G57:M57)</f>
        <v>30</v>
      </c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31"/>
      <c r="AG57" s="31"/>
      <c r="AH57" s="27"/>
      <c r="AI57" s="27"/>
      <c r="AJ57" s="27"/>
      <c r="AK57" s="27"/>
      <c r="AL57" s="27" t="s">
        <v>14</v>
      </c>
      <c r="AM57" s="27"/>
      <c r="AN57" s="31">
        <v>2</v>
      </c>
      <c r="AO57" s="31">
        <v>1</v>
      </c>
    </row>
    <row r="58" spans="1:41" x14ac:dyDescent="0.25">
      <c r="A58" s="45"/>
      <c r="B58" s="45"/>
      <c r="C58" s="46"/>
      <c r="D58" s="76" t="s">
        <v>457</v>
      </c>
      <c r="E58" s="27" t="s">
        <v>89</v>
      </c>
      <c r="F58" s="27" t="s">
        <v>56</v>
      </c>
      <c r="G58" s="27"/>
      <c r="H58" s="27">
        <v>30</v>
      </c>
      <c r="I58" s="27"/>
      <c r="J58" s="27"/>
      <c r="K58" s="27"/>
      <c r="L58" s="27"/>
      <c r="M58" s="27"/>
      <c r="N58" s="27">
        <f t="shared" si="20"/>
        <v>30</v>
      </c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31"/>
      <c r="AG58" s="31"/>
      <c r="AH58" s="27"/>
      <c r="AI58" s="27"/>
      <c r="AJ58" s="27"/>
      <c r="AK58" s="27"/>
      <c r="AL58" s="27" t="s">
        <v>14</v>
      </c>
      <c r="AM58" s="27"/>
      <c r="AN58" s="31">
        <v>2</v>
      </c>
      <c r="AO58" s="31">
        <v>1</v>
      </c>
    </row>
    <row r="59" spans="1:41" x14ac:dyDescent="0.25">
      <c r="A59" s="45"/>
      <c r="B59" s="45"/>
      <c r="C59" s="46"/>
      <c r="D59" s="110" t="s">
        <v>458</v>
      </c>
      <c r="E59" s="27" t="s">
        <v>89</v>
      </c>
      <c r="F59" s="27" t="s">
        <v>56</v>
      </c>
      <c r="G59" s="27"/>
      <c r="H59" s="27">
        <v>30</v>
      </c>
      <c r="I59" s="27"/>
      <c r="J59" s="27"/>
      <c r="K59" s="27"/>
      <c r="L59" s="27"/>
      <c r="M59" s="27"/>
      <c r="N59" s="27">
        <f t="shared" si="20"/>
        <v>30</v>
      </c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31"/>
      <c r="AG59" s="31"/>
      <c r="AH59" s="27"/>
      <c r="AI59" s="27"/>
      <c r="AJ59" s="27"/>
      <c r="AK59" s="27"/>
      <c r="AL59" s="27" t="s">
        <v>14</v>
      </c>
      <c r="AM59" s="27"/>
      <c r="AN59" s="31">
        <v>2</v>
      </c>
      <c r="AO59" s="31">
        <v>1</v>
      </c>
    </row>
    <row r="60" spans="1:41" x14ac:dyDescent="0.25">
      <c r="A60" s="45"/>
      <c r="B60" s="45"/>
      <c r="C60" s="46"/>
      <c r="D60" s="76" t="s">
        <v>459</v>
      </c>
      <c r="E60" s="27" t="s">
        <v>89</v>
      </c>
      <c r="F60" s="27" t="s">
        <v>56</v>
      </c>
      <c r="G60" s="27"/>
      <c r="H60" s="27"/>
      <c r="I60" s="27">
        <v>30</v>
      </c>
      <c r="J60" s="27"/>
      <c r="K60" s="27"/>
      <c r="L60" s="27"/>
      <c r="M60" s="27"/>
      <c r="N60" s="27">
        <f t="shared" si="20"/>
        <v>30</v>
      </c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31"/>
      <c r="AG60" s="31"/>
      <c r="AH60" s="27"/>
      <c r="AI60" s="27"/>
      <c r="AJ60" s="27"/>
      <c r="AK60" s="27"/>
      <c r="AL60" s="27" t="s">
        <v>14</v>
      </c>
      <c r="AM60" s="27"/>
      <c r="AN60" s="31">
        <v>2</v>
      </c>
      <c r="AO60" s="31">
        <v>1</v>
      </c>
    </row>
    <row r="61" spans="1:41" x14ac:dyDescent="0.25">
      <c r="A61" s="45"/>
      <c r="B61" s="45"/>
      <c r="C61" s="46"/>
      <c r="D61" s="76" t="s">
        <v>460</v>
      </c>
      <c r="E61" s="27" t="s">
        <v>89</v>
      </c>
      <c r="F61" s="27" t="s">
        <v>56</v>
      </c>
      <c r="G61" s="27"/>
      <c r="H61" s="27"/>
      <c r="I61" s="27">
        <v>30</v>
      </c>
      <c r="J61" s="27"/>
      <c r="K61" s="27"/>
      <c r="L61" s="27"/>
      <c r="M61" s="27"/>
      <c r="N61" s="27">
        <f t="shared" si="20"/>
        <v>30</v>
      </c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31"/>
      <c r="AG61" s="31"/>
      <c r="AH61" s="27"/>
      <c r="AI61" s="27"/>
      <c r="AJ61" s="27"/>
      <c r="AK61" s="27"/>
      <c r="AL61" s="27" t="s">
        <v>14</v>
      </c>
      <c r="AM61" s="27"/>
      <c r="AN61" s="31">
        <v>2</v>
      </c>
      <c r="AO61" s="31">
        <v>1</v>
      </c>
    </row>
    <row r="62" spans="1:41" x14ac:dyDescent="0.25">
      <c r="A62" s="45"/>
      <c r="B62" s="45"/>
      <c r="C62" s="46"/>
      <c r="D62" s="76" t="s">
        <v>461</v>
      </c>
      <c r="E62" s="27" t="s">
        <v>89</v>
      </c>
      <c r="F62" s="27" t="s">
        <v>56</v>
      </c>
      <c r="G62" s="27"/>
      <c r="H62" s="27"/>
      <c r="I62" s="27">
        <v>30</v>
      </c>
      <c r="J62" s="27"/>
      <c r="K62" s="27"/>
      <c r="L62" s="27"/>
      <c r="M62" s="27"/>
      <c r="N62" s="27">
        <f t="shared" si="20"/>
        <v>30</v>
      </c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31"/>
      <c r="AG62" s="31"/>
      <c r="AH62" s="27"/>
      <c r="AI62" s="27"/>
      <c r="AJ62" s="27"/>
      <c r="AK62" s="27"/>
      <c r="AL62" s="27" t="s">
        <v>14</v>
      </c>
      <c r="AM62" s="27"/>
      <c r="AN62" s="31">
        <v>2</v>
      </c>
      <c r="AO62" s="31">
        <v>1</v>
      </c>
    </row>
    <row r="63" spans="1:41" x14ac:dyDescent="0.25">
      <c r="A63" s="45"/>
      <c r="B63" s="45"/>
      <c r="C63" s="46"/>
      <c r="D63" s="76" t="s">
        <v>462</v>
      </c>
      <c r="E63" s="27" t="s">
        <v>89</v>
      </c>
      <c r="F63" s="27" t="s">
        <v>56</v>
      </c>
      <c r="G63" s="27"/>
      <c r="H63" s="27">
        <v>30</v>
      </c>
      <c r="I63" s="27"/>
      <c r="J63" s="27"/>
      <c r="K63" s="27"/>
      <c r="L63" s="27"/>
      <c r="M63" s="27"/>
      <c r="N63" s="27">
        <f t="shared" si="20"/>
        <v>30</v>
      </c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31"/>
      <c r="AG63" s="31"/>
      <c r="AH63" s="27"/>
      <c r="AI63" s="27"/>
      <c r="AJ63" s="27"/>
      <c r="AK63" s="27"/>
      <c r="AL63" s="27" t="s">
        <v>14</v>
      </c>
      <c r="AM63" s="27"/>
      <c r="AN63" s="31">
        <v>2</v>
      </c>
      <c r="AO63" s="31">
        <v>1</v>
      </c>
    </row>
    <row r="64" spans="1:41" x14ac:dyDescent="0.25">
      <c r="A64" s="45"/>
      <c r="B64" s="45"/>
      <c r="C64" s="46"/>
      <c r="D64" s="111" t="s">
        <v>463</v>
      </c>
      <c r="E64" s="27" t="s">
        <v>89</v>
      </c>
      <c r="F64" s="27" t="s">
        <v>56</v>
      </c>
      <c r="G64" s="27"/>
      <c r="H64" s="27"/>
      <c r="I64" s="27">
        <v>30</v>
      </c>
      <c r="J64" s="27"/>
      <c r="K64" s="27"/>
      <c r="L64" s="27"/>
      <c r="M64" s="27"/>
      <c r="N64" s="27">
        <f t="shared" si="20"/>
        <v>30</v>
      </c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31"/>
      <c r="AG64" s="31"/>
      <c r="AH64" s="27"/>
      <c r="AI64" s="27"/>
      <c r="AJ64" s="27"/>
      <c r="AK64" s="27"/>
      <c r="AL64" s="27" t="s">
        <v>14</v>
      </c>
      <c r="AM64" s="27"/>
      <c r="AN64" s="31">
        <v>2</v>
      </c>
      <c r="AO64" s="31">
        <v>1</v>
      </c>
    </row>
    <row r="65" spans="1:41" x14ac:dyDescent="0.25">
      <c r="A65" s="45"/>
      <c r="B65" s="45"/>
      <c r="C65" s="46"/>
      <c r="D65" s="76" t="s">
        <v>464</v>
      </c>
      <c r="E65" s="27" t="s">
        <v>89</v>
      </c>
      <c r="F65" s="27" t="s">
        <v>56</v>
      </c>
      <c r="G65" s="27"/>
      <c r="H65" s="27"/>
      <c r="I65" s="27">
        <v>30</v>
      </c>
      <c r="J65" s="27"/>
      <c r="K65" s="27"/>
      <c r="L65" s="27"/>
      <c r="M65" s="27"/>
      <c r="N65" s="27">
        <f t="shared" si="20"/>
        <v>30</v>
      </c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31"/>
      <c r="AG65" s="31"/>
      <c r="AH65" s="27"/>
      <c r="AI65" s="27"/>
      <c r="AJ65" s="27"/>
      <c r="AK65" s="27"/>
      <c r="AL65" s="27" t="s">
        <v>14</v>
      </c>
      <c r="AM65" s="27"/>
      <c r="AN65" s="31">
        <v>2</v>
      </c>
      <c r="AO65" s="31">
        <v>1</v>
      </c>
    </row>
    <row r="66" spans="1:41" x14ac:dyDescent="0.25">
      <c r="A66" s="45"/>
      <c r="B66" s="45"/>
      <c r="C66" s="46"/>
      <c r="D66" s="76" t="s">
        <v>465</v>
      </c>
      <c r="E66" s="27" t="s">
        <v>89</v>
      </c>
      <c r="F66" s="27" t="s">
        <v>56</v>
      </c>
      <c r="G66" s="27"/>
      <c r="H66" s="27"/>
      <c r="I66" s="27">
        <v>30</v>
      </c>
      <c r="J66" s="27"/>
      <c r="K66" s="27"/>
      <c r="L66" s="27"/>
      <c r="M66" s="27"/>
      <c r="N66" s="27">
        <f t="shared" si="20"/>
        <v>30</v>
      </c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31"/>
      <c r="AG66" s="31"/>
      <c r="AH66" s="27"/>
      <c r="AI66" s="27"/>
      <c r="AJ66" s="27"/>
      <c r="AK66" s="27"/>
      <c r="AL66" s="27" t="s">
        <v>14</v>
      </c>
      <c r="AM66" s="27"/>
      <c r="AN66" s="31">
        <v>2</v>
      </c>
      <c r="AO66" s="31">
        <v>1</v>
      </c>
    </row>
    <row r="67" spans="1:41" x14ac:dyDescent="0.25">
      <c r="A67" s="45"/>
      <c r="B67" s="45"/>
      <c r="C67" s="46"/>
      <c r="D67" s="76" t="s">
        <v>466</v>
      </c>
      <c r="E67" s="27" t="s">
        <v>89</v>
      </c>
      <c r="F67" s="27" t="s">
        <v>56</v>
      </c>
      <c r="G67" s="27"/>
      <c r="H67" s="27">
        <v>30</v>
      </c>
      <c r="I67" s="27"/>
      <c r="J67" s="27"/>
      <c r="K67" s="27"/>
      <c r="L67" s="27"/>
      <c r="M67" s="27"/>
      <c r="N67" s="27">
        <f t="shared" si="20"/>
        <v>30</v>
      </c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31"/>
      <c r="AG67" s="31"/>
      <c r="AH67" s="27"/>
      <c r="AI67" s="27"/>
      <c r="AJ67" s="27"/>
      <c r="AK67" s="27"/>
      <c r="AL67" s="27" t="s">
        <v>14</v>
      </c>
      <c r="AM67" s="27"/>
      <c r="AN67" s="31">
        <v>2</v>
      </c>
      <c r="AO67" s="31">
        <v>1</v>
      </c>
    </row>
    <row r="68" spans="1:41" x14ac:dyDescent="0.25">
      <c r="A68" s="45"/>
      <c r="B68" s="45"/>
      <c r="C68" s="46"/>
      <c r="D68" s="76" t="s">
        <v>467</v>
      </c>
      <c r="E68" s="27" t="s">
        <v>89</v>
      </c>
      <c r="F68" s="27" t="s">
        <v>56</v>
      </c>
      <c r="G68" s="27"/>
      <c r="H68" s="27"/>
      <c r="I68" s="27">
        <v>30</v>
      </c>
      <c r="J68" s="27"/>
      <c r="K68" s="27"/>
      <c r="L68" s="27"/>
      <c r="M68" s="27"/>
      <c r="N68" s="27">
        <f t="shared" si="20"/>
        <v>30</v>
      </c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31"/>
      <c r="AG68" s="31"/>
      <c r="AH68" s="27"/>
      <c r="AI68" s="27"/>
      <c r="AJ68" s="27"/>
      <c r="AK68" s="27"/>
      <c r="AL68" s="27" t="s">
        <v>14</v>
      </c>
      <c r="AM68" s="27"/>
      <c r="AN68" s="31">
        <v>2</v>
      </c>
      <c r="AO68" s="31">
        <v>1</v>
      </c>
    </row>
    <row r="69" spans="1:41" x14ac:dyDescent="0.25">
      <c r="A69" s="45"/>
      <c r="B69" s="45"/>
      <c r="C69" s="46"/>
      <c r="D69" s="111" t="s">
        <v>468</v>
      </c>
      <c r="E69" s="27" t="s">
        <v>89</v>
      </c>
      <c r="F69" s="27" t="s">
        <v>56</v>
      </c>
      <c r="G69" s="27"/>
      <c r="H69" s="27"/>
      <c r="I69" s="27">
        <v>30</v>
      </c>
      <c r="J69" s="27"/>
      <c r="K69" s="27"/>
      <c r="L69" s="27"/>
      <c r="M69" s="27"/>
      <c r="N69" s="27">
        <f t="shared" si="20"/>
        <v>30</v>
      </c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31"/>
      <c r="AG69" s="31"/>
      <c r="AH69" s="27"/>
      <c r="AI69" s="27"/>
      <c r="AJ69" s="27"/>
      <c r="AK69" s="27"/>
      <c r="AL69" s="27" t="s">
        <v>14</v>
      </c>
      <c r="AM69" s="27"/>
      <c r="AN69" s="31">
        <v>2</v>
      </c>
      <c r="AO69" s="31">
        <v>1</v>
      </c>
    </row>
    <row r="70" spans="1:41" x14ac:dyDescent="0.25">
      <c r="A70" s="45"/>
      <c r="B70" s="45"/>
      <c r="C70" s="46"/>
      <c r="D70" s="46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7"/>
      <c r="AO70" s="47"/>
    </row>
    <row r="71" spans="1:41" x14ac:dyDescent="0.25">
      <c r="A71" s="45"/>
      <c r="B71" s="45"/>
      <c r="C71" s="46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8"/>
    </row>
    <row r="72" spans="1:41" s="50" customFormat="1" x14ac:dyDescent="0.25">
      <c r="A72" s="45"/>
      <c r="B72" s="45"/>
      <c r="C72" s="49" t="s">
        <v>244</v>
      </c>
      <c r="D72" s="46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8"/>
    </row>
    <row r="73" spans="1:41" s="51" customFormat="1" ht="12" x14ac:dyDescent="0.2">
      <c r="A73" s="27">
        <v>23</v>
      </c>
      <c r="B73" s="27">
        <v>2</v>
      </c>
      <c r="C73" s="36" t="s">
        <v>275</v>
      </c>
      <c r="D73" s="97" t="s">
        <v>126</v>
      </c>
      <c r="E73" s="27" t="s">
        <v>55</v>
      </c>
      <c r="F73" s="27" t="s">
        <v>56</v>
      </c>
      <c r="G73" s="27"/>
      <c r="H73" s="27">
        <v>18</v>
      </c>
      <c r="I73" s="27"/>
      <c r="J73" s="27"/>
      <c r="K73" s="27"/>
      <c r="L73" s="27"/>
      <c r="M73" s="27"/>
      <c r="N73" s="27">
        <f>SUM(H73:M73)</f>
        <v>18</v>
      </c>
      <c r="O73" s="27"/>
      <c r="P73" s="27"/>
      <c r="Q73" s="27">
        <f>N73</f>
        <v>18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 t="s">
        <v>14</v>
      </c>
      <c r="AM73" s="27"/>
      <c r="AN73" s="27">
        <v>2</v>
      </c>
      <c r="AO73" s="27">
        <v>1</v>
      </c>
    </row>
    <row r="74" spans="1:41" s="51" customFormat="1" ht="12" x14ac:dyDescent="0.2">
      <c r="A74" s="27">
        <v>23</v>
      </c>
      <c r="B74" s="27">
        <v>2</v>
      </c>
      <c r="C74" s="36" t="s">
        <v>276</v>
      </c>
      <c r="D74" s="97" t="s">
        <v>128</v>
      </c>
      <c r="E74" s="27" t="s">
        <v>55</v>
      </c>
      <c r="F74" s="27" t="s">
        <v>56</v>
      </c>
      <c r="G74" s="27"/>
      <c r="H74" s="27">
        <v>18</v>
      </c>
      <c r="I74" s="27"/>
      <c r="J74" s="27"/>
      <c r="K74" s="27"/>
      <c r="L74" s="27"/>
      <c r="M74" s="27"/>
      <c r="N74" s="27">
        <f t="shared" ref="N74:N75" si="21">SUM(H74:M74)</f>
        <v>18</v>
      </c>
      <c r="O74" s="27"/>
      <c r="P74" s="27"/>
      <c r="Q74" s="27">
        <f t="shared" ref="Q74:Q75" si="22">N74</f>
        <v>18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 t="s">
        <v>14</v>
      </c>
      <c r="AM74" s="27"/>
      <c r="AN74" s="27">
        <v>2</v>
      </c>
      <c r="AO74" s="27">
        <v>1</v>
      </c>
    </row>
    <row r="75" spans="1:41" s="51" customFormat="1" ht="12" x14ac:dyDescent="0.2">
      <c r="A75" s="27">
        <v>23</v>
      </c>
      <c r="B75" s="27">
        <v>2</v>
      </c>
      <c r="C75" s="36" t="s">
        <v>277</v>
      </c>
      <c r="D75" s="97" t="s">
        <v>130</v>
      </c>
      <c r="E75" s="27" t="s">
        <v>55</v>
      </c>
      <c r="F75" s="27" t="s">
        <v>56</v>
      </c>
      <c r="G75" s="27"/>
      <c r="H75" s="27">
        <v>18</v>
      </c>
      <c r="I75" s="27"/>
      <c r="J75" s="27"/>
      <c r="K75" s="27"/>
      <c r="L75" s="27"/>
      <c r="M75" s="27"/>
      <c r="N75" s="27">
        <f t="shared" si="21"/>
        <v>18</v>
      </c>
      <c r="O75" s="27"/>
      <c r="P75" s="27"/>
      <c r="Q75" s="27">
        <f t="shared" si="22"/>
        <v>18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 t="s">
        <v>14</v>
      </c>
      <c r="AM75" s="27"/>
      <c r="AN75" s="27">
        <v>2</v>
      </c>
      <c r="AO75" s="27">
        <v>1</v>
      </c>
    </row>
    <row r="76" spans="1:41" s="51" customFormat="1" ht="12" x14ac:dyDescent="0.2">
      <c r="A76" s="45"/>
      <c r="B76" s="45"/>
      <c r="C76" s="46"/>
      <c r="D76" s="46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</row>
    <row r="77" spans="1:41" s="51" customFormat="1" ht="12" x14ac:dyDescent="0.2">
      <c r="A77" s="45"/>
      <c r="B77" s="45"/>
      <c r="C77" s="46"/>
      <c r="D77" s="46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</row>
    <row r="78" spans="1:41" s="51" customFormat="1" x14ac:dyDescent="0.25">
      <c r="A78" s="45"/>
      <c r="B78" s="45"/>
      <c r="C78" s="49" t="s">
        <v>259</v>
      </c>
      <c r="D78" s="46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8"/>
    </row>
    <row r="79" spans="1:41" s="51" customFormat="1" ht="12" x14ac:dyDescent="0.2">
      <c r="A79" s="27">
        <v>35</v>
      </c>
      <c r="B79" s="27">
        <v>6</v>
      </c>
      <c r="C79" s="36" t="s">
        <v>278</v>
      </c>
      <c r="D79" s="97" t="s">
        <v>279</v>
      </c>
      <c r="E79" s="27" t="s">
        <v>55</v>
      </c>
      <c r="F79" s="27" t="s">
        <v>56</v>
      </c>
      <c r="G79" s="27"/>
      <c r="H79" s="27">
        <v>18</v>
      </c>
      <c r="I79" s="27"/>
      <c r="J79" s="27"/>
      <c r="K79" s="27"/>
      <c r="L79" s="27"/>
      <c r="M79" s="27"/>
      <c r="N79" s="27">
        <f>SUM(H79:M79)</f>
        <v>18</v>
      </c>
      <c r="O79" s="27"/>
      <c r="P79" s="27"/>
      <c r="Q79" s="27">
        <f>N79</f>
        <v>18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 t="s">
        <v>14</v>
      </c>
      <c r="AM79" s="27"/>
      <c r="AN79" s="27">
        <v>2</v>
      </c>
      <c r="AO79" s="27">
        <v>1</v>
      </c>
    </row>
    <row r="80" spans="1:41" s="51" customFormat="1" ht="12" x14ac:dyDescent="0.2">
      <c r="A80" s="27">
        <v>35</v>
      </c>
      <c r="B80" s="27">
        <v>6</v>
      </c>
      <c r="C80" s="36" t="s">
        <v>280</v>
      </c>
      <c r="D80" s="97" t="s">
        <v>281</v>
      </c>
      <c r="E80" s="27" t="s">
        <v>55</v>
      </c>
      <c r="F80" s="27" t="s">
        <v>56</v>
      </c>
      <c r="G80" s="27"/>
      <c r="H80" s="27">
        <v>18</v>
      </c>
      <c r="I80" s="27"/>
      <c r="J80" s="27"/>
      <c r="K80" s="27"/>
      <c r="L80" s="27"/>
      <c r="M80" s="27"/>
      <c r="N80" s="27">
        <f t="shared" ref="N80" si="23">SUM(H80:M80)</f>
        <v>18</v>
      </c>
      <c r="O80" s="27"/>
      <c r="P80" s="27"/>
      <c r="Q80" s="27">
        <f t="shared" ref="Q80" si="24">N80</f>
        <v>18</v>
      </c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 t="s">
        <v>14</v>
      </c>
      <c r="AM80" s="27"/>
      <c r="AN80" s="27">
        <v>2</v>
      </c>
      <c r="AO80" s="27">
        <v>1</v>
      </c>
    </row>
    <row r="81" spans="1:41" s="51" customFormat="1" ht="12" x14ac:dyDescent="0.2">
      <c r="A81" s="45"/>
      <c r="B81" s="45"/>
      <c r="C81" s="46"/>
      <c r="D81" s="46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</row>
    <row r="82" spans="1:41" s="51" customFormat="1" ht="12" x14ac:dyDescent="0.2">
      <c r="A82" s="45"/>
      <c r="B82" s="45"/>
      <c r="C82" s="46"/>
      <c r="D82" s="46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</row>
    <row r="83" spans="1:41" s="51" customFormat="1" ht="12" x14ac:dyDescent="0.2">
      <c r="A83" s="52"/>
      <c r="B83" s="52"/>
      <c r="E83" s="52"/>
      <c r="F83" s="52"/>
      <c r="G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</row>
    <row r="84" spans="1:41" s="51" customFormat="1" ht="12" x14ac:dyDescent="0.2">
      <c r="A84" s="52"/>
      <c r="B84" s="52"/>
      <c r="C84" s="42" t="s">
        <v>88</v>
      </c>
      <c r="E84" s="52"/>
      <c r="F84" s="52"/>
      <c r="G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</row>
    <row r="85" spans="1:41" s="51" customFormat="1" ht="12" x14ac:dyDescent="0.2">
      <c r="A85" s="27">
        <v>30</v>
      </c>
      <c r="B85" s="27">
        <v>5</v>
      </c>
      <c r="C85" s="36" t="s">
        <v>282</v>
      </c>
      <c r="D85" s="28" t="s">
        <v>134</v>
      </c>
      <c r="E85" s="27" t="s">
        <v>89</v>
      </c>
      <c r="F85" s="27" t="s">
        <v>56</v>
      </c>
      <c r="G85" s="27"/>
      <c r="H85" s="28">
        <v>18</v>
      </c>
      <c r="I85" s="28"/>
      <c r="J85" s="28"/>
      <c r="K85" s="28"/>
      <c r="L85" s="28"/>
      <c r="M85" s="28"/>
      <c r="N85" s="27">
        <f>SUM(H85:M85)</f>
        <v>18</v>
      </c>
      <c r="O85" s="27"/>
      <c r="P85" s="27"/>
      <c r="Q85" s="27"/>
      <c r="R85" s="27"/>
      <c r="S85" s="27"/>
      <c r="T85" s="27"/>
      <c r="U85" s="27">
        <f>H85</f>
        <v>18</v>
      </c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 t="s">
        <v>14</v>
      </c>
      <c r="AM85" s="27"/>
      <c r="AN85" s="27">
        <v>2</v>
      </c>
      <c r="AO85" s="27">
        <v>1</v>
      </c>
    </row>
    <row r="86" spans="1:41" s="51" customFormat="1" ht="12" x14ac:dyDescent="0.2">
      <c r="A86" s="27">
        <v>30</v>
      </c>
      <c r="B86" s="27">
        <v>5</v>
      </c>
      <c r="C86" s="36" t="s">
        <v>283</v>
      </c>
      <c r="D86" s="28" t="s">
        <v>136</v>
      </c>
      <c r="E86" s="27" t="s">
        <v>89</v>
      </c>
      <c r="F86" s="27" t="s">
        <v>56</v>
      </c>
      <c r="G86" s="27"/>
      <c r="H86" s="28"/>
      <c r="I86" s="28"/>
      <c r="J86" s="28">
        <v>18</v>
      </c>
      <c r="K86" s="28"/>
      <c r="L86" s="28"/>
      <c r="M86" s="28"/>
      <c r="N86" s="27">
        <f>SUM(H86:M86)</f>
        <v>18</v>
      </c>
      <c r="O86" s="27"/>
      <c r="P86" s="27"/>
      <c r="Q86" s="27"/>
      <c r="R86" s="27"/>
      <c r="S86" s="27"/>
      <c r="T86" s="27"/>
      <c r="U86" s="27"/>
      <c r="V86" s="27">
        <f>SUM(I86:M86)</f>
        <v>18</v>
      </c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 t="s">
        <v>14</v>
      </c>
      <c r="AM86" s="27"/>
      <c r="AN86" s="27">
        <v>2</v>
      </c>
      <c r="AO86" s="27">
        <v>1</v>
      </c>
    </row>
    <row r="87" spans="1:41" s="51" customFormat="1" ht="12" x14ac:dyDescent="0.2">
      <c r="A87" s="45"/>
      <c r="B87" s="45"/>
      <c r="C87" s="53"/>
      <c r="D87" s="46"/>
      <c r="E87" s="45"/>
      <c r="F87" s="45"/>
      <c r="G87" s="45"/>
      <c r="H87" s="46"/>
      <c r="I87" s="46"/>
      <c r="J87" s="46"/>
      <c r="K87" s="46"/>
      <c r="L87" s="46"/>
      <c r="M87" s="46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</row>
    <row r="88" spans="1:41" s="51" customFormat="1" ht="12" x14ac:dyDescent="0.2">
      <c r="A88" s="52"/>
      <c r="B88" s="52"/>
      <c r="C88" s="42" t="s">
        <v>99</v>
      </c>
      <c r="E88" s="52"/>
      <c r="F88" s="52"/>
      <c r="G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</row>
    <row r="89" spans="1:41" s="51" customFormat="1" ht="12" x14ac:dyDescent="0.2">
      <c r="A89" s="27">
        <v>36</v>
      </c>
      <c r="B89" s="27">
        <v>6</v>
      </c>
      <c r="C89" s="28" t="s">
        <v>284</v>
      </c>
      <c r="D89" s="28" t="s">
        <v>138</v>
      </c>
      <c r="E89" s="27" t="s">
        <v>89</v>
      </c>
      <c r="F89" s="27" t="s">
        <v>56</v>
      </c>
      <c r="G89" s="27"/>
      <c r="H89" s="28">
        <v>18</v>
      </c>
      <c r="I89" s="28"/>
      <c r="J89" s="28"/>
      <c r="K89" s="28"/>
      <c r="L89" s="28"/>
      <c r="M89" s="28"/>
      <c r="N89" s="27">
        <f>SUM(H89:M89)</f>
        <v>18</v>
      </c>
      <c r="O89" s="27"/>
      <c r="P89" s="27"/>
      <c r="Q89" s="27"/>
      <c r="R89" s="27"/>
      <c r="S89" s="27"/>
      <c r="T89" s="27"/>
      <c r="U89" s="27">
        <f>H89</f>
        <v>18</v>
      </c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 t="s">
        <v>14</v>
      </c>
      <c r="AM89" s="27"/>
      <c r="AN89" s="27">
        <v>2</v>
      </c>
      <c r="AO89" s="27">
        <v>1</v>
      </c>
    </row>
    <row r="90" spans="1:41" s="51" customFormat="1" ht="12" x14ac:dyDescent="0.2">
      <c r="A90" s="27">
        <v>36</v>
      </c>
      <c r="B90" s="27">
        <v>6</v>
      </c>
      <c r="C90" s="28" t="s">
        <v>285</v>
      </c>
      <c r="D90" s="28" t="s">
        <v>140</v>
      </c>
      <c r="E90" s="27" t="s">
        <v>89</v>
      </c>
      <c r="F90" s="27" t="s">
        <v>56</v>
      </c>
      <c r="G90" s="27"/>
      <c r="H90" s="28"/>
      <c r="I90" s="28"/>
      <c r="J90" s="28">
        <v>18</v>
      </c>
      <c r="K90" s="28"/>
      <c r="L90" s="28"/>
      <c r="M90" s="28"/>
      <c r="N90" s="27">
        <f>SUM(H90:M90)</f>
        <v>18</v>
      </c>
      <c r="O90" s="27"/>
      <c r="P90" s="27"/>
      <c r="Q90" s="27"/>
      <c r="R90" s="27"/>
      <c r="S90" s="27"/>
      <c r="T90" s="27"/>
      <c r="U90" s="27"/>
      <c r="V90" s="27">
        <f>SUM(I90:M90)</f>
        <v>18</v>
      </c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 t="s">
        <v>14</v>
      </c>
      <c r="AM90" s="27"/>
      <c r="AN90" s="27">
        <v>2</v>
      </c>
      <c r="AO90" s="27">
        <v>1</v>
      </c>
    </row>
    <row r="91" spans="1:41" s="51" customFormat="1" ht="12" x14ac:dyDescent="0.2">
      <c r="A91" s="45"/>
      <c r="B91" s="45"/>
      <c r="C91" s="53"/>
      <c r="D91" s="46"/>
      <c r="E91" s="45"/>
      <c r="F91" s="45"/>
      <c r="G91" s="45"/>
      <c r="H91" s="46"/>
      <c r="I91" s="46"/>
      <c r="J91" s="46"/>
      <c r="K91" s="46"/>
      <c r="L91" s="46"/>
      <c r="M91" s="46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</row>
    <row r="92" spans="1:41" s="51" customFormat="1" ht="12" x14ac:dyDescent="0.2">
      <c r="A92" s="52"/>
      <c r="B92" s="52"/>
      <c r="C92" s="42" t="s">
        <v>111</v>
      </c>
      <c r="E92" s="52"/>
      <c r="F92" s="52"/>
      <c r="G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</row>
    <row r="93" spans="1:41" s="51" customFormat="1" ht="12" x14ac:dyDescent="0.2">
      <c r="A93" s="27">
        <v>42</v>
      </c>
      <c r="B93" s="27">
        <v>6</v>
      </c>
      <c r="C93" s="28" t="s">
        <v>139</v>
      </c>
      <c r="D93" s="28" t="s">
        <v>140</v>
      </c>
      <c r="E93" s="27" t="s">
        <v>89</v>
      </c>
      <c r="F93" s="27" t="s">
        <v>56</v>
      </c>
      <c r="G93" s="27"/>
      <c r="H93" s="28">
        <v>30</v>
      </c>
      <c r="I93" s="28"/>
      <c r="J93" s="28"/>
      <c r="K93" s="28"/>
      <c r="L93" s="28"/>
      <c r="M93" s="28"/>
      <c r="N93" s="27">
        <f>SUM(H93:M93)</f>
        <v>30</v>
      </c>
      <c r="O93" s="27"/>
      <c r="P93" s="27"/>
      <c r="Q93" s="27"/>
      <c r="R93" s="27"/>
      <c r="S93" s="27"/>
      <c r="T93" s="27"/>
      <c r="U93" s="27">
        <f>H93</f>
        <v>30</v>
      </c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 t="s">
        <v>14</v>
      </c>
      <c r="AM93" s="27"/>
      <c r="AN93" s="27">
        <v>2</v>
      </c>
      <c r="AO93" s="27">
        <v>1</v>
      </c>
    </row>
    <row r="94" spans="1:41" s="51" customFormat="1" ht="12" x14ac:dyDescent="0.2">
      <c r="A94" s="27">
        <v>42</v>
      </c>
      <c r="B94" s="27">
        <v>6</v>
      </c>
      <c r="C94" s="28" t="s">
        <v>141</v>
      </c>
      <c r="D94" s="28" t="s">
        <v>142</v>
      </c>
      <c r="E94" s="27" t="s">
        <v>89</v>
      </c>
      <c r="F94" s="27" t="s">
        <v>56</v>
      </c>
      <c r="G94" s="27"/>
      <c r="H94" s="28"/>
      <c r="I94" s="28"/>
      <c r="J94" s="28">
        <v>30</v>
      </c>
      <c r="K94" s="28"/>
      <c r="L94" s="28"/>
      <c r="M94" s="28"/>
      <c r="N94" s="27">
        <f>SUM(H94:M94)</f>
        <v>30</v>
      </c>
      <c r="O94" s="27"/>
      <c r="P94" s="27"/>
      <c r="Q94" s="27"/>
      <c r="R94" s="27"/>
      <c r="S94" s="27"/>
      <c r="T94" s="27"/>
      <c r="U94" s="27"/>
      <c r="V94" s="27">
        <v>30</v>
      </c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 t="s">
        <v>14</v>
      </c>
      <c r="AM94" s="27"/>
      <c r="AN94" s="27">
        <v>2</v>
      </c>
      <c r="AO94" s="27">
        <v>1</v>
      </c>
    </row>
    <row r="95" spans="1:41" s="51" customFormat="1" ht="12" x14ac:dyDescent="0.2"/>
    <row r="96" spans="1:41" s="51" customFormat="1" ht="12" x14ac:dyDescent="0.2"/>
    <row r="97" spans="1:41" s="51" customFormat="1" ht="12" x14ac:dyDescent="0.2"/>
    <row r="98" spans="1:41" s="51" customFormat="1" ht="12" x14ac:dyDescent="0.2">
      <c r="A98" s="52"/>
      <c r="B98" s="52"/>
      <c r="E98" s="52"/>
      <c r="F98" s="52"/>
      <c r="G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</row>
    <row r="99" spans="1:41" s="51" customFormat="1" ht="12" x14ac:dyDescent="0.2">
      <c r="A99" s="52"/>
      <c r="B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</row>
    <row r="100" spans="1:41" s="51" customFormat="1" ht="11.85" customHeight="1" x14ac:dyDescent="0.2">
      <c r="A100" s="54"/>
      <c r="B100" s="54"/>
      <c r="C100" s="113" t="s">
        <v>434</v>
      </c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5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</row>
    <row r="101" spans="1:41" s="51" customFormat="1" ht="12.75" x14ac:dyDescent="0.2">
      <c r="A101" s="27">
        <v>32</v>
      </c>
      <c r="B101" s="27">
        <v>5</v>
      </c>
      <c r="C101" s="28" t="s">
        <v>286</v>
      </c>
      <c r="D101" s="44" t="s">
        <v>144</v>
      </c>
      <c r="E101" s="27" t="s">
        <v>89</v>
      </c>
      <c r="F101" s="27" t="s">
        <v>56</v>
      </c>
      <c r="G101" s="27" t="s">
        <v>29</v>
      </c>
      <c r="H101" s="28">
        <v>9</v>
      </c>
      <c r="I101" s="28"/>
      <c r="J101" s="28">
        <v>18</v>
      </c>
      <c r="K101" s="28"/>
      <c r="L101" s="28"/>
      <c r="M101" s="28"/>
      <c r="N101" s="27">
        <f>SUM(H101:M101)</f>
        <v>27</v>
      </c>
      <c r="O101" s="27"/>
      <c r="P101" s="27"/>
      <c r="Q101" s="27"/>
      <c r="R101" s="27"/>
      <c r="S101" s="27"/>
      <c r="T101" s="27"/>
      <c r="U101" s="27"/>
      <c r="V101" s="27"/>
      <c r="W101" s="27">
        <f>H101</f>
        <v>9</v>
      </c>
      <c r="X101" s="27">
        <f>SUM(I101:M101)</f>
        <v>18</v>
      </c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 t="s">
        <v>13</v>
      </c>
      <c r="AL101" s="27"/>
      <c r="AM101" s="27"/>
      <c r="AN101" s="55">
        <v>4</v>
      </c>
      <c r="AO101" s="27">
        <v>1</v>
      </c>
    </row>
    <row r="102" spans="1:41" s="51" customFormat="1" ht="12.75" x14ac:dyDescent="0.2">
      <c r="A102" s="27">
        <v>32</v>
      </c>
      <c r="B102" s="27">
        <v>5</v>
      </c>
      <c r="C102" s="28" t="s">
        <v>287</v>
      </c>
      <c r="D102" s="44" t="s">
        <v>161</v>
      </c>
      <c r="E102" s="27" t="s">
        <v>89</v>
      </c>
      <c r="F102" s="27" t="s">
        <v>56</v>
      </c>
      <c r="G102" s="27" t="s">
        <v>29</v>
      </c>
      <c r="H102" s="28">
        <v>9</v>
      </c>
      <c r="I102" s="28"/>
      <c r="J102" s="28">
        <v>18</v>
      </c>
      <c r="K102" s="28"/>
      <c r="L102" s="28"/>
      <c r="M102" s="28"/>
      <c r="N102" s="27">
        <f t="shared" ref="N102:N108" si="25">SUM(H102:M102)</f>
        <v>27</v>
      </c>
      <c r="O102" s="27"/>
      <c r="P102" s="27"/>
      <c r="Q102" s="27"/>
      <c r="R102" s="27"/>
      <c r="S102" s="27"/>
      <c r="T102" s="27"/>
      <c r="U102" s="27"/>
      <c r="V102" s="27"/>
      <c r="W102" s="27">
        <f t="shared" ref="W102" si="26">H102</f>
        <v>9</v>
      </c>
      <c r="X102" s="27">
        <f t="shared" ref="X102" si="27">SUM(I102:M102)</f>
        <v>18</v>
      </c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 t="s">
        <v>14</v>
      </c>
      <c r="AM102" s="27"/>
      <c r="AN102" s="55">
        <v>4</v>
      </c>
      <c r="AO102" s="27">
        <v>0.9</v>
      </c>
    </row>
    <row r="103" spans="1:41" s="51" customFormat="1" ht="12.75" x14ac:dyDescent="0.2">
      <c r="A103" s="27">
        <v>37</v>
      </c>
      <c r="B103" s="27">
        <v>6</v>
      </c>
      <c r="C103" s="28" t="s">
        <v>288</v>
      </c>
      <c r="D103" s="44" t="s">
        <v>164</v>
      </c>
      <c r="E103" s="27" t="s">
        <v>89</v>
      </c>
      <c r="F103" s="27" t="s">
        <v>56</v>
      </c>
      <c r="G103" s="27" t="s">
        <v>29</v>
      </c>
      <c r="H103" s="28">
        <v>9</v>
      </c>
      <c r="I103" s="28"/>
      <c r="J103" s="28">
        <v>18</v>
      </c>
      <c r="K103" s="28"/>
      <c r="L103" s="28"/>
      <c r="M103" s="28"/>
      <c r="N103" s="27">
        <f t="shared" si="25"/>
        <v>27</v>
      </c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>
        <f>H103</f>
        <v>9</v>
      </c>
      <c r="Z103" s="27">
        <f>SUM(I103:M103)</f>
        <v>18</v>
      </c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 t="s">
        <v>13</v>
      </c>
      <c r="AL103" s="27"/>
      <c r="AM103" s="27"/>
      <c r="AN103" s="55">
        <v>5</v>
      </c>
      <c r="AO103" s="27">
        <v>1.5</v>
      </c>
    </row>
    <row r="104" spans="1:41" s="51" customFormat="1" ht="12.75" x14ac:dyDescent="0.2">
      <c r="A104" s="27">
        <v>37</v>
      </c>
      <c r="B104" s="27">
        <v>6</v>
      </c>
      <c r="C104" s="28" t="s">
        <v>289</v>
      </c>
      <c r="D104" s="44" t="s">
        <v>152</v>
      </c>
      <c r="E104" s="27" t="s">
        <v>89</v>
      </c>
      <c r="F104" s="27" t="s">
        <v>56</v>
      </c>
      <c r="G104" s="27" t="s">
        <v>29</v>
      </c>
      <c r="H104" s="28">
        <v>18</v>
      </c>
      <c r="I104" s="28"/>
      <c r="J104" s="28">
        <v>18</v>
      </c>
      <c r="K104" s="28"/>
      <c r="L104" s="28"/>
      <c r="M104" s="28"/>
      <c r="N104" s="27">
        <f t="shared" si="25"/>
        <v>36</v>
      </c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>
        <f t="shared" ref="Y104:Y105" si="28">H104</f>
        <v>18</v>
      </c>
      <c r="Z104" s="27">
        <f t="shared" ref="Z104:Z105" si="29">SUM(I104:M104)</f>
        <v>18</v>
      </c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 t="s">
        <v>14</v>
      </c>
      <c r="AM104" s="27"/>
      <c r="AN104" s="55">
        <v>5</v>
      </c>
      <c r="AO104" s="27">
        <v>3.5</v>
      </c>
    </row>
    <row r="105" spans="1:41" s="51" customFormat="1" ht="12.75" x14ac:dyDescent="0.2">
      <c r="A105" s="27">
        <v>37</v>
      </c>
      <c r="B105" s="27">
        <v>6</v>
      </c>
      <c r="C105" s="28" t="s">
        <v>290</v>
      </c>
      <c r="D105" s="44" t="s">
        <v>154</v>
      </c>
      <c r="E105" s="27" t="s">
        <v>89</v>
      </c>
      <c r="F105" s="27" t="s">
        <v>56</v>
      </c>
      <c r="G105" s="27" t="s">
        <v>29</v>
      </c>
      <c r="H105" s="28">
        <v>9</v>
      </c>
      <c r="I105" s="28"/>
      <c r="J105" s="28">
        <v>18</v>
      </c>
      <c r="K105" s="28"/>
      <c r="L105" s="28"/>
      <c r="M105" s="28"/>
      <c r="N105" s="27">
        <f t="shared" si="25"/>
        <v>27</v>
      </c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>
        <f t="shared" si="28"/>
        <v>9</v>
      </c>
      <c r="Z105" s="27">
        <f t="shared" si="29"/>
        <v>18</v>
      </c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 t="s">
        <v>14</v>
      </c>
      <c r="AM105" s="27"/>
      <c r="AN105" s="55">
        <v>3</v>
      </c>
      <c r="AO105" s="27">
        <v>2</v>
      </c>
    </row>
    <row r="106" spans="1:41" s="51" customFormat="1" ht="12.75" x14ac:dyDescent="0.2">
      <c r="A106" s="27">
        <v>44</v>
      </c>
      <c r="B106" s="27">
        <v>7</v>
      </c>
      <c r="C106" s="28" t="s">
        <v>291</v>
      </c>
      <c r="D106" s="44" t="s">
        <v>156</v>
      </c>
      <c r="E106" s="27" t="s">
        <v>89</v>
      </c>
      <c r="F106" s="27" t="s">
        <v>56</v>
      </c>
      <c r="G106" s="27" t="s">
        <v>29</v>
      </c>
      <c r="H106" s="28">
        <v>9</v>
      </c>
      <c r="I106" s="28"/>
      <c r="J106" s="28">
        <v>18</v>
      </c>
      <c r="K106" s="28"/>
      <c r="L106" s="28"/>
      <c r="M106" s="28"/>
      <c r="N106" s="27">
        <f t="shared" si="25"/>
        <v>27</v>
      </c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>
        <f>SUM(H106)</f>
        <v>9</v>
      </c>
      <c r="AB106" s="27">
        <f>SUM(I106:M106)</f>
        <v>18</v>
      </c>
      <c r="AC106" s="27"/>
      <c r="AD106" s="27"/>
      <c r="AE106" s="27"/>
      <c r="AF106" s="27"/>
      <c r="AG106" s="27"/>
      <c r="AH106" s="27"/>
      <c r="AI106" s="27"/>
      <c r="AJ106" s="27"/>
      <c r="AK106" s="27" t="s">
        <v>13</v>
      </c>
      <c r="AL106" s="27"/>
      <c r="AM106" s="27"/>
      <c r="AN106" s="55">
        <v>3</v>
      </c>
      <c r="AO106" s="27">
        <v>1.5</v>
      </c>
    </row>
    <row r="107" spans="1:41" s="51" customFormat="1" ht="12.75" x14ac:dyDescent="0.2">
      <c r="A107" s="27">
        <v>44</v>
      </c>
      <c r="B107" s="27">
        <v>7</v>
      </c>
      <c r="C107" s="28" t="s">
        <v>292</v>
      </c>
      <c r="D107" s="44" t="s">
        <v>169</v>
      </c>
      <c r="E107" s="27" t="s">
        <v>89</v>
      </c>
      <c r="F107" s="27" t="s">
        <v>56</v>
      </c>
      <c r="G107" s="27" t="s">
        <v>29</v>
      </c>
      <c r="H107" s="28">
        <v>9</v>
      </c>
      <c r="I107" s="28"/>
      <c r="J107" s="28">
        <v>9</v>
      </c>
      <c r="K107" s="28"/>
      <c r="L107" s="28"/>
      <c r="M107" s="28"/>
      <c r="N107" s="27">
        <f t="shared" si="25"/>
        <v>18</v>
      </c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>
        <f t="shared" ref="AA107:AA108" si="30">SUM(H107)</f>
        <v>9</v>
      </c>
      <c r="AB107" s="27">
        <f t="shared" ref="AB107:AB108" si="31">SUM(I107:M107)</f>
        <v>9</v>
      </c>
      <c r="AC107" s="27"/>
      <c r="AD107" s="27"/>
      <c r="AE107" s="27"/>
      <c r="AF107" s="27"/>
      <c r="AG107" s="27"/>
      <c r="AH107" s="27"/>
      <c r="AI107" s="27"/>
      <c r="AJ107" s="27"/>
      <c r="AK107" s="27"/>
      <c r="AL107" s="27" t="s">
        <v>14</v>
      </c>
      <c r="AM107" s="27"/>
      <c r="AN107" s="55">
        <v>2</v>
      </c>
      <c r="AO107" s="27">
        <v>1</v>
      </c>
    </row>
    <row r="108" spans="1:41" s="51" customFormat="1" ht="25.5" x14ac:dyDescent="0.2">
      <c r="A108" s="27">
        <v>44</v>
      </c>
      <c r="B108" s="27">
        <v>7</v>
      </c>
      <c r="C108" s="28" t="s">
        <v>293</v>
      </c>
      <c r="D108" s="44" t="s">
        <v>148</v>
      </c>
      <c r="E108" s="27" t="s">
        <v>89</v>
      </c>
      <c r="F108" s="27" t="s">
        <v>56</v>
      </c>
      <c r="G108" s="27" t="s">
        <v>29</v>
      </c>
      <c r="H108" s="28">
        <v>18</v>
      </c>
      <c r="I108" s="28"/>
      <c r="J108" s="28">
        <v>18</v>
      </c>
      <c r="K108" s="28"/>
      <c r="L108" s="28"/>
      <c r="M108" s="28"/>
      <c r="N108" s="27">
        <f t="shared" si="25"/>
        <v>36</v>
      </c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>
        <f t="shared" si="30"/>
        <v>18</v>
      </c>
      <c r="AB108" s="27">
        <f t="shared" si="31"/>
        <v>18</v>
      </c>
      <c r="AC108" s="27"/>
      <c r="AD108" s="27"/>
      <c r="AE108" s="27"/>
      <c r="AF108" s="27"/>
      <c r="AG108" s="27"/>
      <c r="AH108" s="27"/>
      <c r="AI108" s="27"/>
      <c r="AJ108" s="27"/>
      <c r="AK108" s="27" t="s">
        <v>13</v>
      </c>
      <c r="AL108" s="27"/>
      <c r="AM108" s="27"/>
      <c r="AN108" s="55">
        <v>5</v>
      </c>
      <c r="AO108" s="27">
        <v>2</v>
      </c>
    </row>
    <row r="109" spans="1:41" s="51" customFormat="1" ht="12.75" x14ac:dyDescent="0.2">
      <c r="A109" s="45"/>
      <c r="B109" s="45"/>
      <c r="C109" s="46"/>
      <c r="D109" s="82"/>
      <c r="E109" s="45"/>
      <c r="F109" s="45"/>
      <c r="G109" s="45"/>
      <c r="H109" s="46"/>
      <c r="I109" s="46"/>
      <c r="J109" s="46"/>
      <c r="K109" s="46"/>
      <c r="L109" s="46"/>
      <c r="M109" s="46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83"/>
      <c r="AO109" s="45"/>
    </row>
    <row r="110" spans="1:41" s="51" customFormat="1" ht="12" x14ac:dyDescent="0.2">
      <c r="A110" s="52"/>
      <c r="B110" s="52"/>
      <c r="E110" s="52"/>
      <c r="F110" s="52"/>
      <c r="G110" s="52"/>
      <c r="H110" s="52">
        <f>SUM(H101:H108)</f>
        <v>90</v>
      </c>
      <c r="I110" s="52">
        <f t="shared" ref="I110:M110" si="32">SUM(I101:I107)</f>
        <v>0</v>
      </c>
      <c r="J110" s="52">
        <f>SUM(J101:J108)</f>
        <v>135</v>
      </c>
      <c r="K110" s="52">
        <f t="shared" si="32"/>
        <v>0</v>
      </c>
      <c r="L110" s="52">
        <f t="shared" si="32"/>
        <v>0</v>
      </c>
      <c r="M110" s="52">
        <f t="shared" si="32"/>
        <v>0</v>
      </c>
      <c r="N110" s="52">
        <f>SUM(N101:N108)</f>
        <v>225</v>
      </c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</row>
    <row r="111" spans="1:41" s="51" customFormat="1" ht="12" x14ac:dyDescent="0.2">
      <c r="A111" s="54"/>
      <c r="B111" s="54"/>
      <c r="C111" s="113" t="s">
        <v>435</v>
      </c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5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</row>
    <row r="112" spans="1:41" s="51" customFormat="1" ht="12.75" x14ac:dyDescent="0.2">
      <c r="A112" s="27">
        <v>32</v>
      </c>
      <c r="B112" s="27">
        <v>5</v>
      </c>
      <c r="C112" s="28" t="s">
        <v>294</v>
      </c>
      <c r="D112" s="44" t="s">
        <v>171</v>
      </c>
      <c r="E112" s="27" t="s">
        <v>89</v>
      </c>
      <c r="F112" s="27" t="s">
        <v>56</v>
      </c>
      <c r="G112" s="27" t="s">
        <v>29</v>
      </c>
      <c r="H112" s="28">
        <v>9</v>
      </c>
      <c r="I112" s="28"/>
      <c r="J112" s="28">
        <v>18</v>
      </c>
      <c r="K112" s="28"/>
      <c r="L112" s="28"/>
      <c r="M112" s="28"/>
      <c r="N112" s="27">
        <f>SUM(H112:M112)</f>
        <v>27</v>
      </c>
      <c r="O112" s="27"/>
      <c r="P112" s="27"/>
      <c r="Q112" s="27"/>
      <c r="R112" s="27"/>
      <c r="S112" s="27"/>
      <c r="T112" s="27"/>
      <c r="U112" s="27"/>
      <c r="V112" s="27"/>
      <c r="W112" s="27">
        <f>H112</f>
        <v>9</v>
      </c>
      <c r="X112" s="27">
        <f>SUM(I112:M112)</f>
        <v>18</v>
      </c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 t="s">
        <v>13</v>
      </c>
      <c r="AL112" s="27"/>
      <c r="AM112" s="27"/>
      <c r="AN112" s="55">
        <v>4</v>
      </c>
      <c r="AO112" s="27">
        <v>1</v>
      </c>
    </row>
    <row r="113" spans="1:41" s="51" customFormat="1" ht="12.75" x14ac:dyDescent="0.2">
      <c r="A113" s="27">
        <v>32</v>
      </c>
      <c r="B113" s="27">
        <v>5</v>
      </c>
      <c r="C113" s="28" t="s">
        <v>295</v>
      </c>
      <c r="D113" s="29" t="s">
        <v>173</v>
      </c>
      <c r="E113" s="27" t="s">
        <v>89</v>
      </c>
      <c r="F113" s="27" t="s">
        <v>56</v>
      </c>
      <c r="G113" s="27" t="s">
        <v>29</v>
      </c>
      <c r="H113" s="28">
        <v>9</v>
      </c>
      <c r="I113" s="28"/>
      <c r="J113" s="28">
        <v>18</v>
      </c>
      <c r="K113" s="28"/>
      <c r="L113" s="28"/>
      <c r="M113" s="28"/>
      <c r="N113" s="27">
        <f t="shared" ref="N113:N119" si="33">SUM(H113:M113)</f>
        <v>27</v>
      </c>
      <c r="O113" s="27"/>
      <c r="P113" s="27"/>
      <c r="Q113" s="27"/>
      <c r="R113" s="27"/>
      <c r="S113" s="27"/>
      <c r="T113" s="27"/>
      <c r="U113" s="27"/>
      <c r="V113" s="27"/>
      <c r="W113" s="27">
        <f>H113</f>
        <v>9</v>
      </c>
      <c r="X113" s="27">
        <f>SUM(I113:M113)</f>
        <v>18</v>
      </c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 t="s">
        <v>14</v>
      </c>
      <c r="AM113" s="27"/>
      <c r="AN113" s="55">
        <v>4</v>
      </c>
      <c r="AO113" s="27">
        <v>2</v>
      </c>
    </row>
    <row r="114" spans="1:41" s="51" customFormat="1" ht="12.75" x14ac:dyDescent="0.2">
      <c r="A114" s="27">
        <v>37</v>
      </c>
      <c r="B114" s="27">
        <v>6</v>
      </c>
      <c r="C114" s="28" t="s">
        <v>296</v>
      </c>
      <c r="D114" s="29" t="s">
        <v>175</v>
      </c>
      <c r="E114" s="27" t="s">
        <v>89</v>
      </c>
      <c r="F114" s="27" t="s">
        <v>56</v>
      </c>
      <c r="G114" s="27" t="s">
        <v>29</v>
      </c>
      <c r="H114" s="28">
        <v>18</v>
      </c>
      <c r="I114" s="28"/>
      <c r="J114" s="28">
        <v>18</v>
      </c>
      <c r="K114" s="28"/>
      <c r="L114" s="28"/>
      <c r="M114" s="28"/>
      <c r="N114" s="27">
        <f t="shared" si="33"/>
        <v>36</v>
      </c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>
        <f>SUM(H114)</f>
        <v>18</v>
      </c>
      <c r="Z114" s="27">
        <f>SUM(I114:M114)</f>
        <v>18</v>
      </c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 t="s">
        <v>13</v>
      </c>
      <c r="AL114" s="27"/>
      <c r="AM114" s="27"/>
      <c r="AN114" s="55">
        <v>5</v>
      </c>
      <c r="AO114" s="27">
        <v>3</v>
      </c>
    </row>
    <row r="115" spans="1:41" s="51" customFormat="1" ht="12.75" x14ac:dyDescent="0.2">
      <c r="A115" s="27">
        <v>37</v>
      </c>
      <c r="B115" s="27">
        <v>6</v>
      </c>
      <c r="C115" s="28" t="s">
        <v>297</v>
      </c>
      <c r="D115" s="44" t="s">
        <v>179</v>
      </c>
      <c r="E115" s="27" t="s">
        <v>89</v>
      </c>
      <c r="F115" s="27" t="s">
        <v>56</v>
      </c>
      <c r="G115" s="27" t="s">
        <v>29</v>
      </c>
      <c r="H115" s="28">
        <v>18</v>
      </c>
      <c r="I115" s="28"/>
      <c r="J115" s="28">
        <v>9</v>
      </c>
      <c r="K115" s="28"/>
      <c r="L115" s="28"/>
      <c r="M115" s="28"/>
      <c r="N115" s="27">
        <f t="shared" si="33"/>
        <v>27</v>
      </c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>
        <f>SUM(H115)</f>
        <v>18</v>
      </c>
      <c r="Z115" s="27">
        <f>SUM(I115:M115)</f>
        <v>9</v>
      </c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 t="s">
        <v>14</v>
      </c>
      <c r="AM115" s="27"/>
      <c r="AN115" s="55">
        <v>4</v>
      </c>
      <c r="AO115" s="27">
        <v>2</v>
      </c>
    </row>
    <row r="116" spans="1:41" s="51" customFormat="1" ht="12.75" x14ac:dyDescent="0.2">
      <c r="A116" s="27">
        <v>37</v>
      </c>
      <c r="B116" s="27">
        <v>6</v>
      </c>
      <c r="C116" s="28" t="s">
        <v>298</v>
      </c>
      <c r="D116" s="44" t="s">
        <v>181</v>
      </c>
      <c r="E116" s="27" t="s">
        <v>89</v>
      </c>
      <c r="F116" s="27" t="s">
        <v>56</v>
      </c>
      <c r="G116" s="27" t="s">
        <v>29</v>
      </c>
      <c r="H116" s="28">
        <v>9</v>
      </c>
      <c r="I116" s="28"/>
      <c r="J116" s="28">
        <v>18</v>
      </c>
      <c r="K116" s="28"/>
      <c r="L116" s="28"/>
      <c r="M116" s="28"/>
      <c r="N116" s="27">
        <f t="shared" si="33"/>
        <v>27</v>
      </c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>
        <f>SUM(H116)</f>
        <v>9</v>
      </c>
      <c r="Z116" s="27">
        <f>SUM(I116:M116)</f>
        <v>18</v>
      </c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 t="s">
        <v>14</v>
      </c>
      <c r="AM116" s="27"/>
      <c r="AN116" s="55">
        <v>4</v>
      </c>
      <c r="AO116" s="27">
        <v>2</v>
      </c>
    </row>
    <row r="117" spans="1:41" s="51" customFormat="1" ht="25.5" x14ac:dyDescent="0.2">
      <c r="A117" s="27">
        <v>44</v>
      </c>
      <c r="B117" s="27">
        <v>7</v>
      </c>
      <c r="C117" s="28" t="s">
        <v>299</v>
      </c>
      <c r="D117" s="44" t="s">
        <v>183</v>
      </c>
      <c r="E117" s="27" t="s">
        <v>89</v>
      </c>
      <c r="F117" s="27" t="s">
        <v>56</v>
      </c>
      <c r="G117" s="27" t="s">
        <v>29</v>
      </c>
      <c r="H117" s="28">
        <v>18</v>
      </c>
      <c r="I117" s="28"/>
      <c r="J117" s="28">
        <v>9</v>
      </c>
      <c r="K117" s="28"/>
      <c r="L117" s="28"/>
      <c r="M117" s="28"/>
      <c r="N117" s="27">
        <f t="shared" si="33"/>
        <v>27</v>
      </c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>
        <f>SUM(H117)</f>
        <v>18</v>
      </c>
      <c r="AB117" s="27">
        <f>SUM(I117:M117)</f>
        <v>9</v>
      </c>
      <c r="AC117" s="27"/>
      <c r="AD117" s="27"/>
      <c r="AE117" s="27"/>
      <c r="AF117" s="27"/>
      <c r="AG117" s="27"/>
      <c r="AH117" s="27"/>
      <c r="AI117" s="27"/>
      <c r="AJ117" s="27"/>
      <c r="AK117" s="27" t="s">
        <v>13</v>
      </c>
      <c r="AL117" s="27"/>
      <c r="AM117" s="27"/>
      <c r="AN117" s="55">
        <v>3</v>
      </c>
      <c r="AO117" s="27">
        <v>1.5</v>
      </c>
    </row>
    <row r="118" spans="1:41" s="51" customFormat="1" ht="12.75" x14ac:dyDescent="0.2">
      <c r="A118" s="27">
        <v>44</v>
      </c>
      <c r="B118" s="27">
        <v>7</v>
      </c>
      <c r="C118" s="28" t="s">
        <v>300</v>
      </c>
      <c r="D118" s="44" t="s">
        <v>185</v>
      </c>
      <c r="E118" s="27" t="s">
        <v>89</v>
      </c>
      <c r="F118" s="27" t="s">
        <v>56</v>
      </c>
      <c r="G118" s="27" t="s">
        <v>29</v>
      </c>
      <c r="H118" s="28">
        <v>9</v>
      </c>
      <c r="I118" s="28"/>
      <c r="J118" s="28">
        <v>9</v>
      </c>
      <c r="K118" s="28"/>
      <c r="L118" s="28"/>
      <c r="M118" s="28"/>
      <c r="N118" s="27">
        <f t="shared" si="33"/>
        <v>18</v>
      </c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>
        <f t="shared" ref="AA118:AA119" si="34">SUM(H118)</f>
        <v>9</v>
      </c>
      <c r="AB118" s="27">
        <f t="shared" ref="AB118:AB119" si="35">SUM(I118:M118)</f>
        <v>9</v>
      </c>
      <c r="AC118" s="27"/>
      <c r="AD118" s="27"/>
      <c r="AE118" s="27"/>
      <c r="AF118" s="27"/>
      <c r="AG118" s="27"/>
      <c r="AH118" s="27"/>
      <c r="AI118" s="27"/>
      <c r="AJ118" s="27"/>
      <c r="AK118" s="27"/>
      <c r="AL118" s="27" t="s">
        <v>14</v>
      </c>
      <c r="AM118" s="27"/>
      <c r="AN118" s="55">
        <v>2</v>
      </c>
      <c r="AO118" s="27">
        <v>1</v>
      </c>
    </row>
    <row r="119" spans="1:41" s="51" customFormat="1" ht="12.75" x14ac:dyDescent="0.2">
      <c r="A119" s="27">
        <v>44</v>
      </c>
      <c r="B119" s="27">
        <v>7</v>
      </c>
      <c r="C119" s="28" t="s">
        <v>301</v>
      </c>
      <c r="D119" s="44" t="s">
        <v>177</v>
      </c>
      <c r="E119" s="27" t="s">
        <v>89</v>
      </c>
      <c r="F119" s="27" t="s">
        <v>56</v>
      </c>
      <c r="G119" s="27" t="s">
        <v>29</v>
      </c>
      <c r="H119" s="28">
        <v>18</v>
      </c>
      <c r="I119" s="28"/>
      <c r="J119" s="28">
        <v>18</v>
      </c>
      <c r="K119" s="28"/>
      <c r="L119" s="28"/>
      <c r="M119" s="28"/>
      <c r="N119" s="27">
        <f t="shared" si="33"/>
        <v>36</v>
      </c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>
        <f t="shared" si="34"/>
        <v>18</v>
      </c>
      <c r="AB119" s="27">
        <f t="shared" si="35"/>
        <v>18</v>
      </c>
      <c r="AC119" s="27"/>
      <c r="AD119" s="27"/>
      <c r="AE119" s="27"/>
      <c r="AF119" s="27"/>
      <c r="AG119" s="27"/>
      <c r="AH119" s="27"/>
      <c r="AI119" s="27"/>
      <c r="AJ119" s="27"/>
      <c r="AK119" s="27" t="s">
        <v>13</v>
      </c>
      <c r="AL119" s="27"/>
      <c r="AM119" s="27"/>
      <c r="AN119" s="55">
        <v>5</v>
      </c>
      <c r="AO119" s="27">
        <v>2</v>
      </c>
    </row>
    <row r="120" spans="1:41" s="51" customFormat="1" ht="12.75" x14ac:dyDescent="0.2">
      <c r="A120" s="45"/>
      <c r="B120" s="45"/>
      <c r="C120" s="46"/>
      <c r="D120" s="82"/>
      <c r="E120" s="45"/>
      <c r="F120" s="45"/>
      <c r="G120" s="45"/>
      <c r="H120" s="46"/>
      <c r="I120" s="46"/>
      <c r="J120" s="46"/>
      <c r="K120" s="46"/>
      <c r="L120" s="46"/>
      <c r="M120" s="46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83"/>
      <c r="AO120" s="45"/>
    </row>
    <row r="121" spans="1:41" s="51" customFormat="1" ht="12" x14ac:dyDescent="0.2">
      <c r="A121" s="52"/>
      <c r="B121" s="52"/>
      <c r="E121" s="52"/>
      <c r="F121" s="52"/>
      <c r="G121" s="52"/>
      <c r="H121" s="52">
        <f>SUM(H112:H119)</f>
        <v>108</v>
      </c>
      <c r="I121" s="52">
        <f t="shared" ref="I121:M121" si="36">SUM(I112:I118)</f>
        <v>0</v>
      </c>
      <c r="J121" s="52">
        <f>SUM(J112:J119)</f>
        <v>117</v>
      </c>
      <c r="K121" s="52">
        <f t="shared" si="36"/>
        <v>0</v>
      </c>
      <c r="L121" s="52">
        <f t="shared" si="36"/>
        <v>0</v>
      </c>
      <c r="M121" s="52">
        <f t="shared" si="36"/>
        <v>0</v>
      </c>
      <c r="N121" s="52">
        <f>SUM(N112:N119)</f>
        <v>225</v>
      </c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</row>
    <row r="122" spans="1:41" s="51" customFormat="1" ht="12" x14ac:dyDescent="0.2">
      <c r="A122" s="54"/>
      <c r="B122" s="54"/>
      <c r="C122" s="113" t="s">
        <v>436</v>
      </c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5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</row>
    <row r="123" spans="1:41" s="51" customFormat="1" ht="12.75" x14ac:dyDescent="0.2">
      <c r="A123" s="27">
        <v>32</v>
      </c>
      <c r="B123" s="27">
        <v>5</v>
      </c>
      <c r="C123" s="28" t="s">
        <v>302</v>
      </c>
      <c r="D123" s="44" t="s">
        <v>187</v>
      </c>
      <c r="E123" s="27" t="s">
        <v>89</v>
      </c>
      <c r="F123" s="27" t="s">
        <v>56</v>
      </c>
      <c r="G123" s="27" t="s">
        <v>29</v>
      </c>
      <c r="H123" s="28">
        <v>9</v>
      </c>
      <c r="I123" s="28"/>
      <c r="J123" s="28">
        <v>18</v>
      </c>
      <c r="K123" s="28"/>
      <c r="L123" s="28"/>
      <c r="M123" s="28"/>
      <c r="N123" s="27">
        <f>SUM(H123:M123)</f>
        <v>27</v>
      </c>
      <c r="O123" s="27"/>
      <c r="P123" s="27"/>
      <c r="Q123" s="27"/>
      <c r="R123" s="27"/>
      <c r="S123" s="27"/>
      <c r="T123" s="27"/>
      <c r="U123" s="27"/>
      <c r="V123" s="27"/>
      <c r="W123" s="27">
        <f>H123</f>
        <v>9</v>
      </c>
      <c r="X123" s="27">
        <f>SUM(I123:M123)</f>
        <v>18</v>
      </c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 t="s">
        <v>13</v>
      </c>
      <c r="AL123" s="27"/>
      <c r="AM123" s="27"/>
      <c r="AN123" s="55">
        <v>4</v>
      </c>
      <c r="AO123" s="27">
        <v>1.5</v>
      </c>
    </row>
    <row r="124" spans="1:41" s="51" customFormat="1" ht="12.75" x14ac:dyDescent="0.2">
      <c r="A124" s="27">
        <v>32</v>
      </c>
      <c r="B124" s="27">
        <v>5</v>
      </c>
      <c r="C124" s="28" t="s">
        <v>303</v>
      </c>
      <c r="D124" s="44" t="s">
        <v>189</v>
      </c>
      <c r="E124" s="27" t="s">
        <v>89</v>
      </c>
      <c r="F124" s="27" t="s">
        <v>56</v>
      </c>
      <c r="G124" s="27" t="s">
        <v>29</v>
      </c>
      <c r="H124" s="28">
        <v>9</v>
      </c>
      <c r="I124" s="28"/>
      <c r="J124" s="28">
        <v>18</v>
      </c>
      <c r="K124" s="28"/>
      <c r="L124" s="28"/>
      <c r="M124" s="28"/>
      <c r="N124" s="27">
        <f>SUM(H124:M124)</f>
        <v>27</v>
      </c>
      <c r="O124" s="27"/>
      <c r="P124" s="27"/>
      <c r="Q124" s="27"/>
      <c r="R124" s="27"/>
      <c r="S124" s="27"/>
      <c r="T124" s="27"/>
      <c r="U124" s="27"/>
      <c r="V124" s="27"/>
      <c r="W124" s="27">
        <f>H124</f>
        <v>9</v>
      </c>
      <c r="X124" s="27">
        <f>SUM(I124:M124)</f>
        <v>18</v>
      </c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 t="s">
        <v>14</v>
      </c>
      <c r="AM124" s="27"/>
      <c r="AN124" s="55">
        <v>4</v>
      </c>
      <c r="AO124" s="27">
        <v>2</v>
      </c>
    </row>
    <row r="125" spans="1:41" s="51" customFormat="1" ht="12.75" x14ac:dyDescent="0.2">
      <c r="A125" s="27">
        <v>37</v>
      </c>
      <c r="B125" s="27">
        <v>6</v>
      </c>
      <c r="C125" s="28" t="s">
        <v>304</v>
      </c>
      <c r="D125" s="44" t="s">
        <v>191</v>
      </c>
      <c r="E125" s="27" t="s">
        <v>89</v>
      </c>
      <c r="F125" s="27" t="s">
        <v>56</v>
      </c>
      <c r="G125" s="27" t="s">
        <v>29</v>
      </c>
      <c r="H125" s="28">
        <v>9</v>
      </c>
      <c r="I125" s="28"/>
      <c r="J125" s="28">
        <v>18</v>
      </c>
      <c r="K125" s="28"/>
      <c r="L125" s="28"/>
      <c r="M125" s="28"/>
      <c r="N125" s="27">
        <f t="shared" ref="N125:N132" si="37">SUM(H125:M125)</f>
        <v>27</v>
      </c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>
        <f>SUM(H125)</f>
        <v>9</v>
      </c>
      <c r="Z125" s="27">
        <f>SUM(I125:M125)</f>
        <v>18</v>
      </c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 t="s">
        <v>13</v>
      </c>
      <c r="AL125" s="27"/>
      <c r="AM125" s="27"/>
      <c r="AN125" s="55">
        <v>4</v>
      </c>
      <c r="AO125" s="27">
        <v>1.5</v>
      </c>
    </row>
    <row r="126" spans="1:41" s="51" customFormat="1" ht="12.75" x14ac:dyDescent="0.2">
      <c r="A126" s="27">
        <v>37</v>
      </c>
      <c r="B126" s="27">
        <v>6</v>
      </c>
      <c r="C126" s="28" t="s">
        <v>305</v>
      </c>
      <c r="D126" s="44" t="s">
        <v>177</v>
      </c>
      <c r="E126" s="27" t="s">
        <v>89</v>
      </c>
      <c r="F126" s="27" t="s">
        <v>56</v>
      </c>
      <c r="G126" s="27" t="s">
        <v>29</v>
      </c>
      <c r="H126" s="28">
        <v>18</v>
      </c>
      <c r="I126" s="28"/>
      <c r="J126" s="28">
        <v>9</v>
      </c>
      <c r="K126" s="28"/>
      <c r="L126" s="28"/>
      <c r="M126" s="28"/>
      <c r="N126" s="27">
        <f t="shared" si="37"/>
        <v>27</v>
      </c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>
        <f t="shared" ref="Y126:Y129" si="38">SUM(H126)</f>
        <v>18</v>
      </c>
      <c r="Z126" s="27">
        <f t="shared" ref="Z126:Z129" si="39">SUM(I126:M126)</f>
        <v>9</v>
      </c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 t="s">
        <v>13</v>
      </c>
      <c r="AL126" s="27"/>
      <c r="AM126" s="27"/>
      <c r="AN126" s="55">
        <v>4</v>
      </c>
      <c r="AO126" s="27">
        <v>2</v>
      </c>
    </row>
    <row r="127" spans="1:41" s="51" customFormat="1" ht="12.75" x14ac:dyDescent="0.2">
      <c r="A127" s="27">
        <v>37</v>
      </c>
      <c r="B127" s="27">
        <v>6</v>
      </c>
      <c r="C127" s="28" t="s">
        <v>306</v>
      </c>
      <c r="D127" s="44" t="s">
        <v>194</v>
      </c>
      <c r="E127" s="27" t="s">
        <v>89</v>
      </c>
      <c r="F127" s="27" t="s">
        <v>56</v>
      </c>
      <c r="G127" s="27" t="s">
        <v>29</v>
      </c>
      <c r="H127" s="28">
        <v>9</v>
      </c>
      <c r="I127" s="28"/>
      <c r="J127" s="28">
        <v>18</v>
      </c>
      <c r="K127" s="28"/>
      <c r="L127" s="28"/>
      <c r="M127" s="28"/>
      <c r="N127" s="27">
        <f t="shared" si="37"/>
        <v>27</v>
      </c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>
        <f t="shared" si="38"/>
        <v>9</v>
      </c>
      <c r="Z127" s="27">
        <f t="shared" si="39"/>
        <v>18</v>
      </c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 t="s">
        <v>14</v>
      </c>
      <c r="AM127" s="27"/>
      <c r="AN127" s="55">
        <v>3</v>
      </c>
      <c r="AO127" s="27">
        <v>1</v>
      </c>
    </row>
    <row r="128" spans="1:41" s="51" customFormat="1" ht="12.75" x14ac:dyDescent="0.2">
      <c r="A128" s="27">
        <v>37</v>
      </c>
      <c r="B128" s="27">
        <v>6</v>
      </c>
      <c r="C128" s="28" t="s">
        <v>307</v>
      </c>
      <c r="D128" s="44" t="s">
        <v>181</v>
      </c>
      <c r="E128" s="27" t="s">
        <v>89</v>
      </c>
      <c r="F128" s="27" t="s">
        <v>56</v>
      </c>
      <c r="G128" s="27" t="s">
        <v>29</v>
      </c>
      <c r="H128" s="28">
        <v>9</v>
      </c>
      <c r="I128" s="28"/>
      <c r="J128" s="28">
        <v>18</v>
      </c>
      <c r="K128" s="28"/>
      <c r="L128" s="28"/>
      <c r="M128" s="28"/>
      <c r="N128" s="27">
        <f t="shared" si="37"/>
        <v>27</v>
      </c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>
        <f t="shared" si="38"/>
        <v>9</v>
      </c>
      <c r="Z128" s="27">
        <f t="shared" si="39"/>
        <v>18</v>
      </c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 t="s">
        <v>14</v>
      </c>
      <c r="AM128" s="27"/>
      <c r="AN128" s="55">
        <v>3</v>
      </c>
      <c r="AO128" s="27">
        <v>2</v>
      </c>
    </row>
    <row r="129" spans="1:41" s="51" customFormat="1" ht="12.75" x14ac:dyDescent="0.2">
      <c r="A129" s="27">
        <v>37</v>
      </c>
      <c r="B129" s="27">
        <v>6</v>
      </c>
      <c r="C129" s="28" t="s">
        <v>308</v>
      </c>
      <c r="D129" s="44" t="s">
        <v>197</v>
      </c>
      <c r="E129" s="27" t="s">
        <v>89</v>
      </c>
      <c r="F129" s="27" t="s">
        <v>56</v>
      </c>
      <c r="G129" s="27" t="s">
        <v>29</v>
      </c>
      <c r="H129" s="28">
        <v>9</v>
      </c>
      <c r="I129" s="28"/>
      <c r="J129" s="28">
        <v>9</v>
      </c>
      <c r="K129" s="28"/>
      <c r="L129" s="28"/>
      <c r="M129" s="28"/>
      <c r="N129" s="27">
        <f t="shared" si="37"/>
        <v>18</v>
      </c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>
        <f t="shared" si="38"/>
        <v>9</v>
      </c>
      <c r="Z129" s="27">
        <f t="shared" si="39"/>
        <v>9</v>
      </c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 t="s">
        <v>14</v>
      </c>
      <c r="AM129" s="27"/>
      <c r="AN129" s="55">
        <v>2</v>
      </c>
      <c r="AO129" s="27">
        <v>1</v>
      </c>
    </row>
    <row r="130" spans="1:41" s="51" customFormat="1" ht="12.75" x14ac:dyDescent="0.2">
      <c r="A130" s="27">
        <v>44</v>
      </c>
      <c r="B130" s="27">
        <v>7</v>
      </c>
      <c r="C130" s="28" t="s">
        <v>309</v>
      </c>
      <c r="D130" s="44" t="s">
        <v>199</v>
      </c>
      <c r="E130" s="27" t="s">
        <v>89</v>
      </c>
      <c r="F130" s="27" t="s">
        <v>56</v>
      </c>
      <c r="G130" s="27" t="s">
        <v>29</v>
      </c>
      <c r="H130" s="28">
        <v>18</v>
      </c>
      <c r="I130" s="28"/>
      <c r="J130" s="28">
        <v>9</v>
      </c>
      <c r="K130" s="28"/>
      <c r="L130" s="28"/>
      <c r="M130" s="28"/>
      <c r="N130" s="27">
        <f t="shared" si="37"/>
        <v>27</v>
      </c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>
        <f>SUM(H130)</f>
        <v>18</v>
      </c>
      <c r="AB130" s="27">
        <f>SUM(I130:M130)</f>
        <v>9</v>
      </c>
      <c r="AC130" s="27"/>
      <c r="AD130" s="27"/>
      <c r="AE130" s="27"/>
      <c r="AF130" s="27"/>
      <c r="AG130" s="27"/>
      <c r="AH130" s="27"/>
      <c r="AI130" s="27"/>
      <c r="AJ130" s="27"/>
      <c r="AK130" s="27" t="s">
        <v>13</v>
      </c>
      <c r="AL130" s="27"/>
      <c r="AM130" s="27"/>
      <c r="AN130" s="55">
        <v>4</v>
      </c>
      <c r="AO130" s="27">
        <v>1.5</v>
      </c>
    </row>
    <row r="131" spans="1:41" s="51" customFormat="1" ht="12.75" x14ac:dyDescent="0.2">
      <c r="A131" s="27">
        <v>44</v>
      </c>
      <c r="B131" s="27">
        <v>7</v>
      </c>
      <c r="C131" s="28" t="s">
        <v>310</v>
      </c>
      <c r="D131" s="44" t="s">
        <v>201</v>
      </c>
      <c r="E131" s="27" t="s">
        <v>89</v>
      </c>
      <c r="F131" s="27" t="s">
        <v>56</v>
      </c>
      <c r="G131" s="27" t="s">
        <v>29</v>
      </c>
      <c r="H131" s="28">
        <v>9</v>
      </c>
      <c r="I131" s="28"/>
      <c r="J131" s="28">
        <v>9</v>
      </c>
      <c r="K131" s="28"/>
      <c r="L131" s="28"/>
      <c r="M131" s="28"/>
      <c r="N131" s="27">
        <f t="shared" si="37"/>
        <v>18</v>
      </c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>
        <f t="shared" ref="AA131:AA132" si="40">SUM(H131)</f>
        <v>9</v>
      </c>
      <c r="AB131" s="27">
        <f t="shared" ref="AB131:AB132" si="41">SUM(I131:M131)</f>
        <v>9</v>
      </c>
      <c r="AC131" s="27"/>
      <c r="AD131" s="27"/>
      <c r="AE131" s="27"/>
      <c r="AF131" s="27"/>
      <c r="AG131" s="27"/>
      <c r="AH131" s="27"/>
      <c r="AI131" s="27"/>
      <c r="AJ131" s="27"/>
      <c r="AK131" s="27"/>
      <c r="AL131" s="27" t="s">
        <v>14</v>
      </c>
      <c r="AM131" s="27"/>
      <c r="AN131" s="55">
        <v>2</v>
      </c>
      <c r="AO131" s="27">
        <v>1.5</v>
      </c>
    </row>
    <row r="132" spans="1:41" s="51" customFormat="1" ht="12.75" x14ac:dyDescent="0.2">
      <c r="A132" s="27">
        <v>44</v>
      </c>
      <c r="B132" s="27">
        <v>7</v>
      </c>
      <c r="C132" s="28" t="s">
        <v>311</v>
      </c>
      <c r="D132" s="44" t="s">
        <v>177</v>
      </c>
      <c r="E132" s="27" t="s">
        <v>89</v>
      </c>
      <c r="F132" s="27" t="s">
        <v>56</v>
      </c>
      <c r="G132" s="27" t="s">
        <v>29</v>
      </c>
      <c r="H132" s="28">
        <v>18</v>
      </c>
      <c r="I132" s="28"/>
      <c r="J132" s="28">
        <v>9</v>
      </c>
      <c r="K132" s="28"/>
      <c r="L132" s="28"/>
      <c r="M132" s="28"/>
      <c r="N132" s="27">
        <f t="shared" si="37"/>
        <v>27</v>
      </c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>
        <f t="shared" si="40"/>
        <v>18</v>
      </c>
      <c r="AB132" s="27">
        <f t="shared" si="41"/>
        <v>9</v>
      </c>
      <c r="AC132" s="27"/>
      <c r="AD132" s="27"/>
      <c r="AE132" s="27"/>
      <c r="AF132" s="27"/>
      <c r="AG132" s="27"/>
      <c r="AH132" s="27"/>
      <c r="AI132" s="27"/>
      <c r="AJ132" s="27"/>
      <c r="AK132" s="27" t="s">
        <v>13</v>
      </c>
      <c r="AL132" s="27"/>
      <c r="AM132" s="27"/>
      <c r="AN132" s="55">
        <v>4</v>
      </c>
      <c r="AO132" s="27">
        <v>2</v>
      </c>
    </row>
    <row r="133" spans="1:41" s="51" customFormat="1" ht="12.75" x14ac:dyDescent="0.2">
      <c r="A133" s="45"/>
      <c r="B133" s="45"/>
      <c r="C133" s="46"/>
      <c r="D133" s="82"/>
      <c r="E133" s="45"/>
      <c r="F133" s="45"/>
      <c r="G133" s="45"/>
      <c r="H133" s="46"/>
      <c r="I133" s="46"/>
      <c r="J133" s="46"/>
      <c r="K133" s="46"/>
      <c r="L133" s="46"/>
      <c r="M133" s="46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83"/>
      <c r="AO133" s="45"/>
    </row>
    <row r="134" spans="1:41" s="51" customFormat="1" ht="12" x14ac:dyDescent="0.2">
      <c r="A134" s="52"/>
      <c r="B134" s="52"/>
      <c r="E134" s="52"/>
      <c r="F134" s="52"/>
      <c r="G134" s="52"/>
      <c r="H134" s="52">
        <f>SUM(H123:H132)</f>
        <v>117</v>
      </c>
      <c r="I134" s="52">
        <f t="shared" ref="I134:M134" si="42">SUM(I123:I131)</f>
        <v>0</v>
      </c>
      <c r="J134" s="52">
        <f>SUM(J123:J132)</f>
        <v>135</v>
      </c>
      <c r="K134" s="52">
        <f t="shared" si="42"/>
        <v>0</v>
      </c>
      <c r="L134" s="52">
        <f t="shared" si="42"/>
        <v>0</v>
      </c>
      <c r="M134" s="52">
        <f t="shared" si="42"/>
        <v>0</v>
      </c>
      <c r="N134" s="52">
        <f>SUM(N123:N132)</f>
        <v>252</v>
      </c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</row>
    <row r="135" spans="1:41" s="51" customFormat="1" ht="12" x14ac:dyDescent="0.2">
      <c r="A135" s="45"/>
      <c r="B135" s="45"/>
      <c r="C135" s="46"/>
      <c r="D135" s="46"/>
      <c r="E135" s="45"/>
      <c r="F135" s="45"/>
      <c r="G135" s="45"/>
      <c r="H135" s="46"/>
      <c r="I135" s="46"/>
      <c r="J135" s="46"/>
      <c r="K135" s="46"/>
      <c r="L135" s="46"/>
      <c r="M135" s="46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</row>
    <row r="136" spans="1:41" s="51" customFormat="1" ht="12" x14ac:dyDescent="0.2">
      <c r="A136" s="52"/>
      <c r="B136" s="52"/>
      <c r="E136" s="52"/>
      <c r="F136" s="52"/>
      <c r="G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</row>
    <row r="137" spans="1:41" x14ac:dyDescent="0.25">
      <c r="E137" s="58" t="s">
        <v>202</v>
      </c>
      <c r="F137" s="59"/>
      <c r="G137" s="59"/>
      <c r="H137" s="60"/>
      <c r="J137" s="58" t="s">
        <v>9</v>
      </c>
      <c r="K137" s="59"/>
      <c r="L137" s="61"/>
      <c r="M137" s="59"/>
      <c r="N137" s="62"/>
      <c r="O137" s="63" t="s">
        <v>203</v>
      </c>
      <c r="P137" s="64"/>
    </row>
    <row r="138" spans="1:41" ht="15.75" x14ac:dyDescent="0.25">
      <c r="E138" s="65" t="s">
        <v>204</v>
      </c>
      <c r="F138" s="66" t="s">
        <v>19</v>
      </c>
      <c r="G138" s="67" t="s">
        <v>20</v>
      </c>
      <c r="H138" s="67" t="s">
        <v>24</v>
      </c>
      <c r="J138" s="65" t="s">
        <v>204</v>
      </c>
      <c r="K138" s="68" t="s">
        <v>205</v>
      </c>
      <c r="L138" s="69" t="s">
        <v>206</v>
      </c>
      <c r="M138" s="70" t="s">
        <v>207</v>
      </c>
      <c r="N138" s="70" t="s">
        <v>208</v>
      </c>
      <c r="O138" s="16"/>
      <c r="P138" s="71"/>
    </row>
    <row r="139" spans="1:41" x14ac:dyDescent="0.25">
      <c r="D139" s="72" t="s">
        <v>209</v>
      </c>
      <c r="E139" s="31">
        <f>SUM(F139:H139)</f>
        <v>189</v>
      </c>
      <c r="F139" s="73">
        <f>SUM(H5:H10)</f>
        <v>99</v>
      </c>
      <c r="G139" s="73">
        <f>SUM(I5:L10)</f>
        <v>90</v>
      </c>
      <c r="H139" s="73"/>
      <c r="J139" s="73">
        <f>SUM(K139:L139)</f>
        <v>27</v>
      </c>
      <c r="K139" s="73">
        <f>SUM(AN5:AN10)</f>
        <v>27</v>
      </c>
      <c r="L139" s="73">
        <v>0</v>
      </c>
      <c r="M139" s="73">
        <v>0</v>
      </c>
      <c r="N139" s="73">
        <f>SUM(AN5:AN9)</f>
        <v>26</v>
      </c>
      <c r="O139" s="74">
        <f>SUM(AO5:AO10)</f>
        <v>9.6999999999999993</v>
      </c>
      <c r="P139" s="75"/>
    </row>
    <row r="140" spans="1:41" x14ac:dyDescent="0.25">
      <c r="D140" s="72" t="s">
        <v>210</v>
      </c>
      <c r="E140" s="31">
        <f t="shared" ref="E140:E146" si="43">SUM(F140:H140)</f>
        <v>201</v>
      </c>
      <c r="F140" s="73">
        <f>SUM(H11:H16)</f>
        <v>90</v>
      </c>
      <c r="G140" s="73">
        <f>SUM(I11:L16)</f>
        <v>111</v>
      </c>
      <c r="H140" s="76"/>
      <c r="J140" s="73">
        <f t="shared" ref="J140:J146" si="44">SUM(K140:L140)</f>
        <v>26</v>
      </c>
      <c r="K140" s="73">
        <f>SUM(AN11:AN15)</f>
        <v>24</v>
      </c>
      <c r="L140" s="73">
        <f>AN16</f>
        <v>2</v>
      </c>
      <c r="M140" s="73">
        <f>AN16</f>
        <v>2</v>
      </c>
      <c r="N140" s="73">
        <f>SUM(AN11:AN14)</f>
        <v>22</v>
      </c>
      <c r="O140" s="77">
        <f>SUM(AO11:AO16)</f>
        <v>9.5</v>
      </c>
      <c r="P140" s="78"/>
    </row>
    <row r="141" spans="1:41" x14ac:dyDescent="0.25">
      <c r="D141" s="72" t="s">
        <v>211</v>
      </c>
      <c r="E141" s="31">
        <f t="shared" si="43"/>
        <v>186</v>
      </c>
      <c r="F141" s="73">
        <f>SUM(H17:H22)</f>
        <v>72</v>
      </c>
      <c r="G141" s="73">
        <f>SUM(I17:L22)</f>
        <v>114</v>
      </c>
      <c r="H141" s="76"/>
      <c r="J141" s="73">
        <f t="shared" si="44"/>
        <v>26</v>
      </c>
      <c r="K141" s="73">
        <f>SUM(AN17:AN21)</f>
        <v>24</v>
      </c>
      <c r="L141" s="73">
        <f>AN22</f>
        <v>2</v>
      </c>
      <c r="M141" s="73">
        <f>AN22</f>
        <v>2</v>
      </c>
      <c r="N141" s="73">
        <f>SUM(AN17:AN21)</f>
        <v>24</v>
      </c>
      <c r="O141" s="77">
        <f>SUM(AO17:AO22)</f>
        <v>11.5</v>
      </c>
      <c r="P141" s="78"/>
    </row>
    <row r="142" spans="1:41" x14ac:dyDescent="0.25">
      <c r="D142" s="72" t="s">
        <v>212</v>
      </c>
      <c r="E142" s="31">
        <f t="shared" si="43"/>
        <v>225</v>
      </c>
      <c r="F142" s="73">
        <f>SUM(H23:H30)</f>
        <v>108</v>
      </c>
      <c r="G142" s="73">
        <f>SUM(I23:L30)</f>
        <v>117</v>
      </c>
      <c r="H142" s="76"/>
      <c r="J142" s="73">
        <f t="shared" si="44"/>
        <v>24</v>
      </c>
      <c r="K142" s="73">
        <f>SUM(AN23:AN26,AN28)</f>
        <v>17</v>
      </c>
      <c r="L142" s="73">
        <f>SUM(AN27,AN29:AN30)</f>
        <v>7</v>
      </c>
      <c r="M142" s="73">
        <f>SUM(AN28,AN30)</f>
        <v>5</v>
      </c>
      <c r="N142" s="73">
        <f>SUM(AN23:AN26)</f>
        <v>15</v>
      </c>
      <c r="O142" s="77">
        <f>SUM(AO23:AO30)</f>
        <v>12</v>
      </c>
      <c r="P142" s="78"/>
    </row>
    <row r="143" spans="1:41" x14ac:dyDescent="0.25">
      <c r="D143" s="72" t="s">
        <v>213</v>
      </c>
      <c r="E143" s="31">
        <f t="shared" si="43"/>
        <v>198</v>
      </c>
      <c r="F143" s="73">
        <f>SUM(H31:H36)</f>
        <v>99</v>
      </c>
      <c r="G143" s="73">
        <f>SUM(I31:L36)</f>
        <v>99</v>
      </c>
      <c r="H143" s="73"/>
      <c r="J143" s="73">
        <f t="shared" si="44"/>
        <v>26</v>
      </c>
      <c r="K143" s="73">
        <f>SUM(AN31:AN33,AN35)</f>
        <v>14</v>
      </c>
      <c r="L143" s="73">
        <f>SUM(AN34,AN36)</f>
        <v>12</v>
      </c>
      <c r="M143" s="73">
        <f>AN35</f>
        <v>1</v>
      </c>
      <c r="N143" s="73">
        <f>SUM(AN31:AN33,AN36)</f>
        <v>21</v>
      </c>
      <c r="O143" s="77">
        <f>SUM(AO31:AO36)</f>
        <v>11.1</v>
      </c>
      <c r="P143" s="78"/>
    </row>
    <row r="144" spans="1:41" x14ac:dyDescent="0.25">
      <c r="D144" s="72" t="s">
        <v>214</v>
      </c>
      <c r="E144" s="31">
        <f t="shared" si="43"/>
        <v>216</v>
      </c>
      <c r="F144" s="73">
        <f>SUM(H37:H41)</f>
        <v>126</v>
      </c>
      <c r="G144" s="73">
        <f>SUM(I37:L41)</f>
        <v>90</v>
      </c>
      <c r="H144" s="76"/>
      <c r="J144" s="73">
        <f t="shared" si="44"/>
        <v>28</v>
      </c>
      <c r="K144" s="73">
        <f>SUM(AN37:AN38)</f>
        <v>9</v>
      </c>
      <c r="L144" s="73">
        <f>SUM(AN39:AN41)</f>
        <v>19</v>
      </c>
      <c r="M144" s="73">
        <f>SUM(AN39)</f>
        <v>2</v>
      </c>
      <c r="N144" s="73">
        <f>SUM(AN37:AN38,AN41)</f>
        <v>22</v>
      </c>
      <c r="O144" s="77">
        <f>SUM(AO37:AO41)</f>
        <v>14</v>
      </c>
      <c r="P144" s="78"/>
    </row>
    <row r="145" spans="4:20" x14ac:dyDescent="0.25">
      <c r="D145" s="72" t="s">
        <v>215</v>
      </c>
      <c r="E145" s="31">
        <f t="shared" si="43"/>
        <v>291</v>
      </c>
      <c r="F145" s="73">
        <f>SUM(H42:H48)</f>
        <v>54</v>
      </c>
      <c r="G145" s="73">
        <f>SUM(I42:L48)</f>
        <v>117</v>
      </c>
      <c r="H145" s="31">
        <f>M46</f>
        <v>120</v>
      </c>
      <c r="J145" s="73">
        <f t="shared" si="44"/>
        <v>29</v>
      </c>
      <c r="K145" s="73">
        <f>SUM(AN42:AN43,AN45,AN47)</f>
        <v>13</v>
      </c>
      <c r="L145" s="89">
        <f>SUM(AN44,AN46,AN48)</f>
        <v>16</v>
      </c>
      <c r="M145" s="73">
        <v>0</v>
      </c>
      <c r="N145" s="89">
        <f>SUM(AN42:AN43,AN45,AN47,AN48)</f>
        <v>23</v>
      </c>
      <c r="O145" s="77">
        <f>SUM(AO42:AO48)</f>
        <v>14.5</v>
      </c>
      <c r="P145" s="78"/>
    </row>
    <row r="146" spans="4:20" x14ac:dyDescent="0.25">
      <c r="D146" s="72" t="s">
        <v>216</v>
      </c>
      <c r="E146" s="31">
        <f t="shared" si="43"/>
        <v>84</v>
      </c>
      <c r="F146" s="89">
        <f>SUM(H49:H53)</f>
        <v>36</v>
      </c>
      <c r="G146" s="73">
        <f>SUM(I49:L53)</f>
        <v>48</v>
      </c>
      <c r="H146" s="76"/>
      <c r="J146" s="73">
        <f t="shared" si="44"/>
        <v>24</v>
      </c>
      <c r="K146" s="89">
        <f>SUM(AN49:AN50,AN52)</f>
        <v>7</v>
      </c>
      <c r="L146" s="89">
        <f>SUM(AN51,AN53)</f>
        <v>17</v>
      </c>
      <c r="M146" s="89">
        <f>SUM(AN50)</f>
        <v>1</v>
      </c>
      <c r="N146" s="89">
        <f>SUM(AN49:AN50,AN53)</f>
        <v>20</v>
      </c>
      <c r="O146" s="77">
        <f>SUM(AO49:AO53)</f>
        <v>8.75</v>
      </c>
      <c r="P146" s="78"/>
    </row>
    <row r="147" spans="4:20" x14ac:dyDescent="0.25">
      <c r="D147" s="72" t="s">
        <v>217</v>
      </c>
      <c r="E147" s="31"/>
      <c r="F147" s="73"/>
      <c r="G147" s="73"/>
      <c r="H147" s="76"/>
      <c r="J147" s="73"/>
      <c r="K147" s="73"/>
      <c r="L147" s="73"/>
      <c r="M147" s="73"/>
      <c r="N147" s="30"/>
      <c r="O147" s="77"/>
      <c r="P147" s="78"/>
    </row>
    <row r="148" spans="4:20" x14ac:dyDescent="0.25">
      <c r="D148" s="72" t="s">
        <v>218</v>
      </c>
      <c r="E148" s="31"/>
      <c r="F148" s="73"/>
      <c r="G148" s="73"/>
      <c r="H148" s="76"/>
      <c r="J148" s="73"/>
      <c r="K148" s="73"/>
      <c r="L148" s="73"/>
      <c r="M148" s="73"/>
      <c r="N148" s="30"/>
      <c r="O148" s="77"/>
      <c r="P148" s="78"/>
    </row>
    <row r="149" spans="4:20" x14ac:dyDescent="0.25">
      <c r="D149" s="72" t="s">
        <v>219</v>
      </c>
      <c r="E149" s="31"/>
      <c r="F149" s="73"/>
      <c r="G149" s="73"/>
      <c r="H149" s="76"/>
      <c r="J149" s="73"/>
      <c r="K149" s="73"/>
      <c r="L149" s="73"/>
      <c r="M149" s="73"/>
      <c r="N149" s="30"/>
      <c r="O149" s="77"/>
      <c r="P149" s="78"/>
    </row>
    <row r="150" spans="4:20" x14ac:dyDescent="0.25">
      <c r="D150" s="72" t="s">
        <v>220</v>
      </c>
      <c r="E150" s="31">
        <f>SUM(E139:E149)</f>
        <v>1590</v>
      </c>
      <c r="F150" s="31">
        <f t="shared" ref="F150" si="45">SUM(F139:F149)</f>
        <v>684</v>
      </c>
      <c r="G150" s="31">
        <f>SUM(G139:G149)</f>
        <v>786</v>
      </c>
      <c r="H150" s="31">
        <f>SUM(H139:H149)</f>
        <v>120</v>
      </c>
      <c r="J150" s="31">
        <f t="shared" ref="J150:O150" si="46">SUM(J139:J149)</f>
        <v>210</v>
      </c>
      <c r="K150" s="31">
        <f t="shared" si="46"/>
        <v>135</v>
      </c>
      <c r="L150" s="31">
        <f t="shared" si="46"/>
        <v>75</v>
      </c>
      <c r="M150" s="31">
        <f t="shared" si="46"/>
        <v>13</v>
      </c>
      <c r="N150" s="31">
        <f t="shared" si="46"/>
        <v>173</v>
      </c>
      <c r="O150" s="77">
        <f t="shared" si="46"/>
        <v>91.050000000000011</v>
      </c>
      <c r="P150" s="78"/>
    </row>
    <row r="151" spans="4:20" x14ac:dyDescent="0.25">
      <c r="O151"/>
      <c r="P151"/>
      <c r="Q151"/>
      <c r="R151"/>
      <c r="S151"/>
      <c r="T151"/>
    </row>
  </sheetData>
  <mergeCells count="5">
    <mergeCell ref="AN1:AN3"/>
    <mergeCell ref="AO1:AO3"/>
    <mergeCell ref="C100:N100"/>
    <mergeCell ref="C111:N111"/>
    <mergeCell ref="C122:N1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5"/>
  <sheetViews>
    <sheetView topLeftCell="A64" zoomScaleNormal="100" workbookViewId="0">
      <selection activeCell="Z1" sqref="Z1:Z1048576"/>
    </sheetView>
  </sheetViews>
  <sheetFormatPr defaultRowHeight="15" x14ac:dyDescent="0.25"/>
  <cols>
    <col min="1" max="2" width="4.5703125" style="1" customWidth="1"/>
    <col min="3" max="3" width="16.140625" customWidth="1"/>
    <col min="4" max="4" width="64.42578125" bestFit="1" customWidth="1"/>
    <col min="5" max="5" width="7.140625" style="1" bestFit="1" customWidth="1"/>
    <col min="6" max="7" width="3.85546875" style="1" customWidth="1"/>
    <col min="8" max="8" width="4.28515625" customWidth="1"/>
    <col min="9" max="13" width="3.42578125" customWidth="1"/>
    <col min="14" max="14" width="6.140625" customWidth="1"/>
    <col min="15" max="25" width="3.5703125" style="1" customWidth="1"/>
    <col min="26" max="27" width="3.5703125" customWidth="1"/>
  </cols>
  <sheetData>
    <row r="1" spans="1:27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6" t="s">
        <v>5</v>
      </c>
      <c r="I1" s="7"/>
      <c r="J1" s="7"/>
      <c r="K1" s="7"/>
      <c r="L1" s="7"/>
      <c r="M1" s="7"/>
      <c r="N1" s="6" t="s">
        <v>6</v>
      </c>
      <c r="O1" s="8" t="s">
        <v>7</v>
      </c>
      <c r="P1" s="9"/>
      <c r="Q1" s="9"/>
      <c r="R1" s="9"/>
      <c r="S1" s="9"/>
      <c r="T1" s="9"/>
      <c r="U1" s="9"/>
      <c r="V1" s="9"/>
      <c r="W1" s="11" t="s">
        <v>8</v>
      </c>
      <c r="X1" s="9"/>
      <c r="Y1" s="9"/>
      <c r="Z1" s="116" t="s">
        <v>9</v>
      </c>
      <c r="AA1" s="116" t="s">
        <v>10</v>
      </c>
    </row>
    <row r="2" spans="1:27" x14ac:dyDescent="0.25">
      <c r="A2" s="12"/>
      <c r="B2" s="12"/>
      <c r="C2" s="13"/>
      <c r="D2" s="13"/>
      <c r="E2" s="14" t="s">
        <v>11</v>
      </c>
      <c r="F2" s="15"/>
      <c r="G2" s="15"/>
      <c r="H2" s="16"/>
      <c r="I2" s="17"/>
      <c r="J2" s="17"/>
      <c r="K2" s="17"/>
      <c r="L2" s="17"/>
      <c r="M2" s="17"/>
      <c r="N2" s="18" t="s">
        <v>12</v>
      </c>
      <c r="O2" s="15">
        <v>1</v>
      </c>
      <c r="P2" s="19"/>
      <c r="Q2" s="20">
        <v>2</v>
      </c>
      <c r="R2" s="19"/>
      <c r="S2" s="20">
        <v>3</v>
      </c>
      <c r="T2" s="19"/>
      <c r="U2" s="20">
        <v>4</v>
      </c>
      <c r="V2" s="19"/>
      <c r="W2" s="2" t="s">
        <v>13</v>
      </c>
      <c r="X2" s="2" t="s">
        <v>14</v>
      </c>
      <c r="Y2" s="22" t="s">
        <v>15</v>
      </c>
      <c r="Z2" s="117"/>
      <c r="AA2" s="117"/>
    </row>
    <row r="3" spans="1:27" x14ac:dyDescent="0.25">
      <c r="A3" s="23"/>
      <c r="B3" s="23"/>
      <c r="C3" s="18"/>
      <c r="D3" s="18"/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/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12"/>
      <c r="X3" s="12"/>
      <c r="Y3" s="24"/>
      <c r="Z3" s="117"/>
      <c r="AA3" s="117"/>
    </row>
    <row r="4" spans="1:27" ht="10.5" customHeight="1" x14ac:dyDescent="0.25">
      <c r="A4" s="25">
        <v>1</v>
      </c>
      <c r="B4" s="25">
        <v>2</v>
      </c>
      <c r="C4" s="25">
        <v>3</v>
      </c>
      <c r="D4" s="25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/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36</v>
      </c>
      <c r="X4" s="26">
        <v>37</v>
      </c>
      <c r="Y4" s="26">
        <v>38</v>
      </c>
      <c r="Z4" s="26">
        <v>39</v>
      </c>
      <c r="AA4" s="26">
        <v>40</v>
      </c>
    </row>
    <row r="5" spans="1:27" x14ac:dyDescent="0.25">
      <c r="A5" s="27">
        <v>1</v>
      </c>
      <c r="B5" s="27">
        <v>1</v>
      </c>
      <c r="C5" s="28" t="s">
        <v>312</v>
      </c>
      <c r="D5" s="84" t="s">
        <v>313</v>
      </c>
      <c r="E5" s="27" t="s">
        <v>27</v>
      </c>
      <c r="F5" s="27" t="s">
        <v>28</v>
      </c>
      <c r="G5" s="27" t="s">
        <v>29</v>
      </c>
      <c r="H5" s="27">
        <v>30</v>
      </c>
      <c r="I5" s="30"/>
      <c r="J5" s="27">
        <v>30</v>
      </c>
      <c r="K5" s="27"/>
      <c r="L5" s="27"/>
      <c r="M5" s="27"/>
      <c r="N5" s="27">
        <f>SUM(H5:M5)</f>
        <v>60</v>
      </c>
      <c r="O5" s="27">
        <f>H5</f>
        <v>30</v>
      </c>
      <c r="P5" s="27">
        <f>SUM(I5:M5)</f>
        <v>30</v>
      </c>
      <c r="Q5" s="27"/>
      <c r="R5" s="27"/>
      <c r="S5" s="27"/>
      <c r="T5" s="27"/>
      <c r="U5" s="27"/>
      <c r="V5" s="27"/>
      <c r="W5" s="27" t="s">
        <v>13</v>
      </c>
      <c r="X5" s="27"/>
      <c r="Y5" s="27"/>
      <c r="Z5" s="85">
        <v>5</v>
      </c>
      <c r="AA5" s="31">
        <v>3</v>
      </c>
    </row>
    <row r="6" spans="1:27" x14ac:dyDescent="0.25">
      <c r="A6" s="27">
        <v>2</v>
      </c>
      <c r="B6" s="27">
        <v>1</v>
      </c>
      <c r="C6" s="28" t="s">
        <v>314</v>
      </c>
      <c r="D6" s="84" t="s">
        <v>315</v>
      </c>
      <c r="E6" s="27" t="s">
        <v>27</v>
      </c>
      <c r="F6" s="27" t="s">
        <v>28</v>
      </c>
      <c r="G6" s="27" t="s">
        <v>29</v>
      </c>
      <c r="H6" s="27">
        <v>30</v>
      </c>
      <c r="I6" s="27"/>
      <c r="J6" s="27">
        <v>30</v>
      </c>
      <c r="K6" s="27"/>
      <c r="L6" s="27"/>
      <c r="M6" s="27"/>
      <c r="N6" s="27">
        <f t="shared" ref="N6:N26" si="0">SUM(H6:M6)</f>
        <v>60</v>
      </c>
      <c r="O6" s="27">
        <f t="shared" ref="O6:O11" si="1">H6</f>
        <v>30</v>
      </c>
      <c r="P6" s="27">
        <f t="shared" ref="P6:P11" si="2">SUM(I6:M6)</f>
        <v>30</v>
      </c>
      <c r="Q6" s="27"/>
      <c r="R6" s="27"/>
      <c r="S6" s="27"/>
      <c r="T6" s="27"/>
      <c r="U6" s="27"/>
      <c r="V6" s="27"/>
      <c r="W6" s="27"/>
      <c r="X6" s="27" t="s">
        <v>14</v>
      </c>
      <c r="Y6" s="27"/>
      <c r="Z6" s="85">
        <v>5</v>
      </c>
      <c r="AA6" s="31">
        <v>2.5</v>
      </c>
    </row>
    <row r="7" spans="1:27" x14ac:dyDescent="0.25">
      <c r="A7" s="27">
        <v>3</v>
      </c>
      <c r="B7" s="27">
        <v>1</v>
      </c>
      <c r="C7" s="28" t="s">
        <v>316</v>
      </c>
      <c r="D7" s="84" t="s">
        <v>317</v>
      </c>
      <c r="E7" s="27" t="s">
        <v>27</v>
      </c>
      <c r="F7" s="27" t="s">
        <v>28</v>
      </c>
      <c r="G7" s="27" t="s">
        <v>29</v>
      </c>
      <c r="H7" s="27">
        <v>30</v>
      </c>
      <c r="I7" s="27"/>
      <c r="J7" s="27">
        <v>15</v>
      </c>
      <c r="K7" s="27"/>
      <c r="L7" s="27"/>
      <c r="M7" s="27"/>
      <c r="N7" s="27">
        <f t="shared" si="0"/>
        <v>45</v>
      </c>
      <c r="O7" s="27">
        <f t="shared" si="1"/>
        <v>30</v>
      </c>
      <c r="P7" s="27">
        <f t="shared" si="2"/>
        <v>15</v>
      </c>
      <c r="Q7" s="27"/>
      <c r="R7" s="27"/>
      <c r="S7" s="27"/>
      <c r="T7" s="27"/>
      <c r="U7" s="27"/>
      <c r="V7" s="27"/>
      <c r="W7" s="27"/>
      <c r="X7" s="27" t="s">
        <v>14</v>
      </c>
      <c r="Y7" s="27"/>
      <c r="Z7" s="85">
        <v>3</v>
      </c>
      <c r="AA7" s="31">
        <v>2</v>
      </c>
    </row>
    <row r="8" spans="1:27" x14ac:dyDescent="0.25">
      <c r="A8" s="27">
        <v>4</v>
      </c>
      <c r="B8" s="27">
        <v>1</v>
      </c>
      <c r="C8" s="28" t="s">
        <v>318</v>
      </c>
      <c r="D8" s="84" t="s">
        <v>319</v>
      </c>
      <c r="E8" s="27" t="s">
        <v>27</v>
      </c>
      <c r="F8" s="27" t="s">
        <v>28</v>
      </c>
      <c r="G8" s="27" t="s">
        <v>29</v>
      </c>
      <c r="H8" s="27">
        <v>30</v>
      </c>
      <c r="I8" s="27"/>
      <c r="J8" s="27"/>
      <c r="K8" s="27"/>
      <c r="L8" s="27"/>
      <c r="M8" s="27"/>
      <c r="N8" s="27">
        <f t="shared" si="0"/>
        <v>30</v>
      </c>
      <c r="O8" s="27">
        <f t="shared" si="1"/>
        <v>30</v>
      </c>
      <c r="P8" s="27">
        <f t="shared" si="2"/>
        <v>0</v>
      </c>
      <c r="Q8" s="27"/>
      <c r="R8" s="27"/>
      <c r="S8" s="27"/>
      <c r="T8" s="27"/>
      <c r="U8" s="27"/>
      <c r="V8" s="27"/>
      <c r="W8" s="27" t="s">
        <v>13</v>
      </c>
      <c r="X8" s="27"/>
      <c r="Y8" s="27"/>
      <c r="Z8" s="85">
        <v>3</v>
      </c>
      <c r="AA8" s="31">
        <v>2</v>
      </c>
    </row>
    <row r="9" spans="1:27" x14ac:dyDescent="0.25">
      <c r="A9" s="27">
        <v>5</v>
      </c>
      <c r="B9" s="27">
        <v>1</v>
      </c>
      <c r="C9" s="28" t="s">
        <v>320</v>
      </c>
      <c r="D9" s="86" t="s">
        <v>321</v>
      </c>
      <c r="E9" s="27" t="s">
        <v>27</v>
      </c>
      <c r="F9" s="27" t="s">
        <v>28</v>
      </c>
      <c r="G9" s="27" t="s">
        <v>29</v>
      </c>
      <c r="H9" s="27">
        <v>30</v>
      </c>
      <c r="I9" s="27"/>
      <c r="J9" s="27"/>
      <c r="K9" s="27"/>
      <c r="L9" s="27"/>
      <c r="M9" s="27"/>
      <c r="N9" s="27">
        <f t="shared" si="0"/>
        <v>30</v>
      </c>
      <c r="O9" s="27">
        <f t="shared" si="1"/>
        <v>30</v>
      </c>
      <c r="P9" s="27">
        <f t="shared" si="2"/>
        <v>0</v>
      </c>
      <c r="Q9" s="27"/>
      <c r="R9" s="27"/>
      <c r="S9" s="27"/>
      <c r="T9" s="27"/>
      <c r="U9" s="27"/>
      <c r="V9" s="27"/>
      <c r="W9" s="27"/>
      <c r="X9" s="27" t="s">
        <v>14</v>
      </c>
      <c r="Y9" s="27"/>
      <c r="Z9" s="85">
        <v>2</v>
      </c>
      <c r="AA9" s="31">
        <v>1.5</v>
      </c>
    </row>
    <row r="10" spans="1:27" x14ac:dyDescent="0.25">
      <c r="A10" s="27">
        <v>6</v>
      </c>
      <c r="B10" s="27">
        <v>1</v>
      </c>
      <c r="C10" s="28" t="s">
        <v>322</v>
      </c>
      <c r="D10" s="86" t="s">
        <v>88</v>
      </c>
      <c r="E10" s="27" t="s">
        <v>89</v>
      </c>
      <c r="F10" s="27" t="s">
        <v>56</v>
      </c>
      <c r="G10" s="27"/>
      <c r="H10" s="27">
        <v>30</v>
      </c>
      <c r="I10" s="27"/>
      <c r="J10" s="27">
        <v>30</v>
      </c>
      <c r="K10" s="27"/>
      <c r="L10" s="27"/>
      <c r="M10" s="27"/>
      <c r="N10" s="27">
        <f t="shared" si="0"/>
        <v>60</v>
      </c>
      <c r="O10" s="27">
        <f t="shared" si="1"/>
        <v>30</v>
      </c>
      <c r="P10" s="27">
        <f t="shared" si="2"/>
        <v>30</v>
      </c>
      <c r="Q10" s="27"/>
      <c r="R10" s="27"/>
      <c r="S10" s="27"/>
      <c r="T10" s="27"/>
      <c r="U10" s="27"/>
      <c r="V10" s="27"/>
      <c r="W10" s="27"/>
      <c r="X10" s="27" t="s">
        <v>14</v>
      </c>
      <c r="Y10" s="27"/>
      <c r="Z10" s="85">
        <v>4</v>
      </c>
      <c r="AA10" s="31">
        <v>2</v>
      </c>
    </row>
    <row r="11" spans="1:27" ht="15.75" thickBot="1" x14ac:dyDescent="0.3">
      <c r="A11" s="32">
        <v>7</v>
      </c>
      <c r="B11" s="32">
        <v>1</v>
      </c>
      <c r="C11" s="33" t="s">
        <v>323</v>
      </c>
      <c r="D11" s="87" t="s">
        <v>254</v>
      </c>
      <c r="E11" s="32" t="s">
        <v>89</v>
      </c>
      <c r="F11" s="32" t="s">
        <v>56</v>
      </c>
      <c r="G11" s="32" t="s">
        <v>29</v>
      </c>
      <c r="H11" s="32">
        <f>SUM(H59:H60)</f>
        <v>45</v>
      </c>
      <c r="I11" s="32">
        <f t="shared" ref="I11:M11" si="3">SUM(I59:I60)</f>
        <v>0</v>
      </c>
      <c r="J11" s="32">
        <f t="shared" si="3"/>
        <v>45</v>
      </c>
      <c r="K11" s="32">
        <f t="shared" si="3"/>
        <v>0</v>
      </c>
      <c r="L11" s="32">
        <f t="shared" si="3"/>
        <v>0</v>
      </c>
      <c r="M11" s="32">
        <f t="shared" si="3"/>
        <v>0</v>
      </c>
      <c r="N11" s="32">
        <f t="shared" si="0"/>
        <v>90</v>
      </c>
      <c r="O11" s="32">
        <f t="shared" si="1"/>
        <v>45</v>
      </c>
      <c r="P11" s="32">
        <f t="shared" si="2"/>
        <v>45</v>
      </c>
      <c r="Q11" s="32"/>
      <c r="R11" s="32"/>
      <c r="S11" s="32"/>
      <c r="T11" s="32"/>
      <c r="U11" s="32"/>
      <c r="V11" s="32"/>
      <c r="W11" s="32" t="s">
        <v>13</v>
      </c>
      <c r="X11" s="32" t="s">
        <v>14</v>
      </c>
      <c r="Y11" s="32"/>
      <c r="Z11" s="88">
        <v>8</v>
      </c>
      <c r="AA11" s="34">
        <f>SUM(AA59:AA60)</f>
        <v>5.5</v>
      </c>
    </row>
    <row r="12" spans="1:27" x14ac:dyDescent="0.25">
      <c r="A12" s="35">
        <v>8</v>
      </c>
      <c r="B12" s="35">
        <v>2</v>
      </c>
      <c r="C12" s="36" t="s">
        <v>324</v>
      </c>
      <c r="D12" s="86" t="s">
        <v>325</v>
      </c>
      <c r="E12" s="35" t="s">
        <v>27</v>
      </c>
      <c r="F12" s="35" t="s">
        <v>28</v>
      </c>
      <c r="G12" s="35" t="s">
        <v>29</v>
      </c>
      <c r="H12" s="35">
        <v>30</v>
      </c>
      <c r="I12" s="35"/>
      <c r="J12" s="35">
        <v>30</v>
      </c>
      <c r="K12" s="35"/>
      <c r="L12" s="35"/>
      <c r="M12" s="35"/>
      <c r="N12" s="35">
        <f t="shared" si="0"/>
        <v>60</v>
      </c>
      <c r="O12" s="35"/>
      <c r="P12" s="35"/>
      <c r="Q12" s="35">
        <f>H12</f>
        <v>30</v>
      </c>
      <c r="R12" s="35">
        <f>SUM(I12:M12)</f>
        <v>30</v>
      </c>
      <c r="S12" s="35"/>
      <c r="T12" s="35"/>
      <c r="U12" s="35"/>
      <c r="V12" s="35"/>
      <c r="W12" s="35" t="s">
        <v>13</v>
      </c>
      <c r="X12" s="35"/>
      <c r="Y12" s="35"/>
      <c r="Z12" s="85">
        <v>5</v>
      </c>
      <c r="AA12" s="38">
        <v>3</v>
      </c>
    </row>
    <row r="13" spans="1:27" x14ac:dyDescent="0.25">
      <c r="A13" s="27">
        <v>9</v>
      </c>
      <c r="B13" s="35">
        <v>2</v>
      </c>
      <c r="C13" s="36" t="s">
        <v>326</v>
      </c>
      <c r="D13" s="86" t="s">
        <v>327</v>
      </c>
      <c r="E13" s="35" t="s">
        <v>27</v>
      </c>
      <c r="F13" s="35" t="s">
        <v>28</v>
      </c>
      <c r="G13" s="35" t="s">
        <v>29</v>
      </c>
      <c r="H13" s="27">
        <v>30</v>
      </c>
      <c r="I13" s="27">
        <v>15</v>
      </c>
      <c r="J13" s="27"/>
      <c r="K13" s="27"/>
      <c r="L13" s="27"/>
      <c r="M13" s="27"/>
      <c r="N13" s="27">
        <f t="shared" si="0"/>
        <v>45</v>
      </c>
      <c r="O13" s="27"/>
      <c r="P13" s="27"/>
      <c r="Q13" s="35">
        <f t="shared" ref="Q13:Q19" si="4">H13</f>
        <v>30</v>
      </c>
      <c r="R13" s="35">
        <f t="shared" ref="R13:R19" si="5">SUM(I13:M13)</f>
        <v>15</v>
      </c>
      <c r="S13" s="27"/>
      <c r="T13" s="27"/>
      <c r="U13" s="27"/>
      <c r="V13" s="27"/>
      <c r="W13" s="27"/>
      <c r="X13" s="27" t="s">
        <v>14</v>
      </c>
      <c r="Y13" s="27"/>
      <c r="Z13" s="85">
        <v>4</v>
      </c>
      <c r="AA13" s="31">
        <v>2</v>
      </c>
    </row>
    <row r="14" spans="1:27" x14ac:dyDescent="0.25">
      <c r="A14" s="27">
        <v>10</v>
      </c>
      <c r="B14" s="35">
        <v>2</v>
      </c>
      <c r="C14" s="36" t="s">
        <v>328</v>
      </c>
      <c r="D14" s="86" t="s">
        <v>329</v>
      </c>
      <c r="E14" s="35" t="s">
        <v>27</v>
      </c>
      <c r="F14" s="35" t="s">
        <v>28</v>
      </c>
      <c r="G14" s="35" t="s">
        <v>29</v>
      </c>
      <c r="H14" s="27">
        <v>30</v>
      </c>
      <c r="I14" s="27"/>
      <c r="J14" s="27">
        <v>15</v>
      </c>
      <c r="K14" s="27"/>
      <c r="L14" s="27"/>
      <c r="M14" s="27"/>
      <c r="N14" s="27">
        <f t="shared" si="0"/>
        <v>45</v>
      </c>
      <c r="O14" s="27"/>
      <c r="P14" s="27"/>
      <c r="Q14" s="35">
        <f t="shared" si="4"/>
        <v>30</v>
      </c>
      <c r="R14" s="35">
        <f t="shared" si="5"/>
        <v>15</v>
      </c>
      <c r="S14" s="27"/>
      <c r="T14" s="27"/>
      <c r="U14" s="27"/>
      <c r="V14" s="27"/>
      <c r="W14" s="27"/>
      <c r="X14" s="27" t="s">
        <v>14</v>
      </c>
      <c r="Y14" s="27"/>
      <c r="Z14" s="85">
        <v>3</v>
      </c>
      <c r="AA14" s="31">
        <v>1.5</v>
      </c>
    </row>
    <row r="15" spans="1:27" x14ac:dyDescent="0.25">
      <c r="A15" s="27">
        <v>11</v>
      </c>
      <c r="B15" s="35">
        <v>2</v>
      </c>
      <c r="C15" s="36" t="s">
        <v>330</v>
      </c>
      <c r="D15" s="84" t="s">
        <v>331</v>
      </c>
      <c r="E15" s="35" t="s">
        <v>55</v>
      </c>
      <c r="F15" s="35" t="s">
        <v>28</v>
      </c>
      <c r="G15" s="35"/>
      <c r="H15" s="27">
        <v>30</v>
      </c>
      <c r="I15" s="27"/>
      <c r="J15" s="27"/>
      <c r="K15" s="27"/>
      <c r="L15" s="27"/>
      <c r="M15" s="27"/>
      <c r="N15" s="27">
        <f t="shared" si="0"/>
        <v>30</v>
      </c>
      <c r="O15" s="27"/>
      <c r="P15" s="27"/>
      <c r="Q15" s="35">
        <f t="shared" si="4"/>
        <v>30</v>
      </c>
      <c r="R15" s="35">
        <f t="shared" si="5"/>
        <v>0</v>
      </c>
      <c r="S15" s="27"/>
      <c r="T15" s="27"/>
      <c r="U15" s="27"/>
      <c r="V15" s="27"/>
      <c r="W15" s="27" t="s">
        <v>13</v>
      </c>
      <c r="X15" s="27"/>
      <c r="Y15" s="27"/>
      <c r="Z15" s="85">
        <v>2</v>
      </c>
      <c r="AA15" s="31">
        <v>1.5</v>
      </c>
    </row>
    <row r="16" spans="1:27" x14ac:dyDescent="0.25">
      <c r="A16" s="27">
        <v>12</v>
      </c>
      <c r="B16" s="35">
        <v>2</v>
      </c>
      <c r="C16" s="36" t="s">
        <v>332</v>
      </c>
      <c r="D16" s="86" t="s">
        <v>99</v>
      </c>
      <c r="E16" s="35" t="s">
        <v>89</v>
      </c>
      <c r="F16" s="35" t="s">
        <v>56</v>
      </c>
      <c r="G16" s="35"/>
      <c r="H16" s="39">
        <v>30</v>
      </c>
      <c r="I16" s="39"/>
      <c r="J16" s="39">
        <v>30</v>
      </c>
      <c r="K16" s="39"/>
      <c r="L16" s="39"/>
      <c r="M16" s="39"/>
      <c r="N16" s="27">
        <f t="shared" si="0"/>
        <v>60</v>
      </c>
      <c r="O16" s="27"/>
      <c r="P16" s="27"/>
      <c r="Q16" s="35">
        <f t="shared" si="4"/>
        <v>30</v>
      </c>
      <c r="R16" s="35">
        <f t="shared" si="5"/>
        <v>30</v>
      </c>
      <c r="S16" s="39"/>
      <c r="T16" s="39"/>
      <c r="U16" s="39"/>
      <c r="V16" s="39"/>
      <c r="W16" s="39"/>
      <c r="X16" s="39" t="s">
        <v>14</v>
      </c>
      <c r="Y16" s="39"/>
      <c r="Z16" s="85">
        <v>4</v>
      </c>
      <c r="AA16" s="40">
        <v>2</v>
      </c>
    </row>
    <row r="17" spans="1:27" x14ac:dyDescent="0.25">
      <c r="A17" s="27">
        <v>13</v>
      </c>
      <c r="B17" s="35">
        <v>2</v>
      </c>
      <c r="C17" s="36" t="s">
        <v>333</v>
      </c>
      <c r="D17" s="84" t="s">
        <v>334</v>
      </c>
      <c r="E17" s="35" t="s">
        <v>55</v>
      </c>
      <c r="F17" s="35" t="s">
        <v>56</v>
      </c>
      <c r="G17" s="39"/>
      <c r="H17" s="39"/>
      <c r="I17" s="39">
        <v>30</v>
      </c>
      <c r="J17" s="39"/>
      <c r="K17" s="39"/>
      <c r="L17" s="39"/>
      <c r="M17" s="39"/>
      <c r="N17" s="27">
        <f t="shared" si="0"/>
        <v>30</v>
      </c>
      <c r="O17" s="27"/>
      <c r="P17" s="27"/>
      <c r="Q17" s="35">
        <f t="shared" si="4"/>
        <v>0</v>
      </c>
      <c r="R17" s="35">
        <f t="shared" si="5"/>
        <v>30</v>
      </c>
      <c r="S17" s="39"/>
      <c r="T17" s="39"/>
      <c r="U17" s="39"/>
      <c r="V17" s="39"/>
      <c r="W17" s="39"/>
      <c r="X17" s="39" t="s">
        <v>14</v>
      </c>
      <c r="Y17" s="39"/>
      <c r="Z17" s="85">
        <v>2</v>
      </c>
      <c r="AA17" s="40">
        <v>1.5</v>
      </c>
    </row>
    <row r="18" spans="1:27" x14ac:dyDescent="0.25">
      <c r="A18" s="27">
        <v>14</v>
      </c>
      <c r="B18" s="27">
        <v>2</v>
      </c>
      <c r="C18" s="36" t="s">
        <v>335</v>
      </c>
      <c r="D18" s="84" t="s">
        <v>113</v>
      </c>
      <c r="E18" s="27" t="s">
        <v>89</v>
      </c>
      <c r="F18" s="27" t="s">
        <v>56</v>
      </c>
      <c r="G18" s="27"/>
      <c r="H18" s="27"/>
      <c r="I18" s="27">
        <v>30</v>
      </c>
      <c r="J18" s="27"/>
      <c r="K18" s="27"/>
      <c r="L18" s="27"/>
      <c r="M18" s="27"/>
      <c r="N18" s="27">
        <f t="shared" si="0"/>
        <v>30</v>
      </c>
      <c r="O18" s="27"/>
      <c r="P18" s="27"/>
      <c r="Q18" s="35">
        <f t="shared" si="4"/>
        <v>0</v>
      </c>
      <c r="R18" s="35">
        <f t="shared" si="5"/>
        <v>30</v>
      </c>
      <c r="S18" s="27"/>
      <c r="T18" s="27"/>
      <c r="U18" s="27"/>
      <c r="V18" s="27"/>
      <c r="W18" s="27"/>
      <c r="X18" s="27"/>
      <c r="Y18" s="27" t="s">
        <v>15</v>
      </c>
      <c r="Z18" s="85">
        <v>2</v>
      </c>
      <c r="AA18" s="31">
        <v>1.5</v>
      </c>
    </row>
    <row r="19" spans="1:27" ht="15.75" thickBot="1" x14ac:dyDescent="0.3">
      <c r="A19" s="32">
        <v>15</v>
      </c>
      <c r="B19" s="32">
        <v>2</v>
      </c>
      <c r="C19" s="33" t="s">
        <v>336</v>
      </c>
      <c r="D19" s="87" t="s">
        <v>254</v>
      </c>
      <c r="E19" s="32" t="s">
        <v>89</v>
      </c>
      <c r="F19" s="32" t="s">
        <v>56</v>
      </c>
      <c r="G19" s="32" t="s">
        <v>29</v>
      </c>
      <c r="H19" s="32">
        <f>SUM(H61:H62)</f>
        <v>45</v>
      </c>
      <c r="I19" s="32">
        <f t="shared" ref="I19:M19" si="6">SUM(I61:I62)</f>
        <v>15</v>
      </c>
      <c r="J19" s="32">
        <f t="shared" si="6"/>
        <v>30</v>
      </c>
      <c r="K19" s="32">
        <f t="shared" si="6"/>
        <v>0</v>
      </c>
      <c r="L19" s="32">
        <f t="shared" si="6"/>
        <v>0</v>
      </c>
      <c r="M19" s="32">
        <f t="shared" si="6"/>
        <v>0</v>
      </c>
      <c r="N19" s="32">
        <f t="shared" si="0"/>
        <v>90</v>
      </c>
      <c r="O19" s="32"/>
      <c r="P19" s="32"/>
      <c r="Q19" s="32">
        <f t="shared" si="4"/>
        <v>45</v>
      </c>
      <c r="R19" s="32">
        <f t="shared" si="5"/>
        <v>45</v>
      </c>
      <c r="S19" s="32"/>
      <c r="T19" s="32"/>
      <c r="U19" s="32"/>
      <c r="V19" s="32"/>
      <c r="W19" s="32" t="s">
        <v>13</v>
      </c>
      <c r="X19" s="32" t="s">
        <v>14</v>
      </c>
      <c r="Y19" s="32"/>
      <c r="Z19" s="88">
        <v>8</v>
      </c>
      <c r="AA19" s="34">
        <f>SUM(AA61:AA62)</f>
        <v>5</v>
      </c>
    </row>
    <row r="20" spans="1:27" x14ac:dyDescent="0.25">
      <c r="A20" s="35">
        <v>16</v>
      </c>
      <c r="B20" s="35">
        <v>3</v>
      </c>
      <c r="C20" s="36" t="s">
        <v>337</v>
      </c>
      <c r="D20" s="84" t="s">
        <v>338</v>
      </c>
      <c r="E20" s="35" t="s">
        <v>55</v>
      </c>
      <c r="F20" s="35" t="s">
        <v>56</v>
      </c>
      <c r="G20" s="35"/>
      <c r="H20" s="35">
        <v>30</v>
      </c>
      <c r="I20" s="35"/>
      <c r="J20" s="35"/>
      <c r="K20" s="35"/>
      <c r="L20" s="35"/>
      <c r="M20" s="35"/>
      <c r="N20" s="35">
        <f t="shared" si="0"/>
        <v>30</v>
      </c>
      <c r="O20" s="35"/>
      <c r="P20" s="35"/>
      <c r="Q20" s="35"/>
      <c r="R20" s="35"/>
      <c r="S20" s="35">
        <f>H20</f>
        <v>30</v>
      </c>
      <c r="T20" s="35">
        <f>SUM(I20:M20)</f>
        <v>0</v>
      </c>
      <c r="U20" s="35"/>
      <c r="V20" s="35"/>
      <c r="W20" s="35" t="s">
        <v>13</v>
      </c>
      <c r="X20" s="35"/>
      <c r="Y20" s="35"/>
      <c r="Z20" s="85">
        <v>2</v>
      </c>
      <c r="AA20" s="38">
        <v>1.5</v>
      </c>
    </row>
    <row r="21" spans="1:27" x14ac:dyDescent="0.25">
      <c r="A21" s="27">
        <v>17</v>
      </c>
      <c r="B21" s="27">
        <v>3</v>
      </c>
      <c r="C21" s="36" t="s">
        <v>339</v>
      </c>
      <c r="D21" s="84" t="s">
        <v>409</v>
      </c>
      <c r="E21" s="35" t="s">
        <v>55</v>
      </c>
      <c r="F21" s="35" t="s">
        <v>28</v>
      </c>
      <c r="G21" s="35"/>
      <c r="H21" s="27">
        <v>15</v>
      </c>
      <c r="I21" s="27"/>
      <c r="J21" s="27"/>
      <c r="K21" s="27"/>
      <c r="L21" s="27"/>
      <c r="M21" s="27"/>
      <c r="N21" s="27">
        <f t="shared" si="0"/>
        <v>15</v>
      </c>
      <c r="O21" s="27"/>
      <c r="P21" s="27"/>
      <c r="Q21" s="27"/>
      <c r="R21" s="27"/>
      <c r="S21" s="35">
        <f t="shared" ref="S21:S26" si="7">H21</f>
        <v>15</v>
      </c>
      <c r="T21" s="35">
        <f t="shared" ref="T21:T26" si="8">SUM(I21:M21)</f>
        <v>0</v>
      </c>
      <c r="U21" s="27"/>
      <c r="V21" s="27"/>
      <c r="W21" s="27"/>
      <c r="X21" s="27" t="s">
        <v>14</v>
      </c>
      <c r="Y21" s="27"/>
      <c r="Z21" s="85">
        <v>1</v>
      </c>
      <c r="AA21" s="31">
        <v>1</v>
      </c>
    </row>
    <row r="22" spans="1:27" x14ac:dyDescent="0.25">
      <c r="A22" s="27">
        <v>18</v>
      </c>
      <c r="B22" s="27">
        <v>3</v>
      </c>
      <c r="C22" s="36" t="s">
        <v>340</v>
      </c>
      <c r="D22" s="84" t="s">
        <v>140</v>
      </c>
      <c r="E22" s="35" t="s">
        <v>89</v>
      </c>
      <c r="F22" s="35" t="s">
        <v>56</v>
      </c>
      <c r="G22" s="35"/>
      <c r="H22" s="27">
        <v>30</v>
      </c>
      <c r="I22" s="27"/>
      <c r="J22" s="27"/>
      <c r="K22" s="27"/>
      <c r="L22" s="27"/>
      <c r="M22" s="27"/>
      <c r="N22" s="27">
        <f t="shared" si="0"/>
        <v>30</v>
      </c>
      <c r="O22" s="27"/>
      <c r="P22" s="27"/>
      <c r="Q22" s="27"/>
      <c r="R22" s="27"/>
      <c r="S22" s="35">
        <f t="shared" si="7"/>
        <v>30</v>
      </c>
      <c r="T22" s="35">
        <f t="shared" si="8"/>
        <v>0</v>
      </c>
      <c r="U22" s="27"/>
      <c r="V22" s="27"/>
      <c r="W22" s="27"/>
      <c r="X22" s="27" t="s">
        <v>14</v>
      </c>
      <c r="Y22" s="27"/>
      <c r="Z22" s="85">
        <v>2</v>
      </c>
      <c r="AA22" s="31">
        <v>1</v>
      </c>
    </row>
    <row r="23" spans="1:27" x14ac:dyDescent="0.25">
      <c r="A23" s="27">
        <v>19</v>
      </c>
      <c r="B23" s="27">
        <v>3</v>
      </c>
      <c r="C23" s="36" t="s">
        <v>341</v>
      </c>
      <c r="D23" s="84" t="s">
        <v>334</v>
      </c>
      <c r="E23" s="35" t="s">
        <v>55</v>
      </c>
      <c r="F23" s="35" t="s">
        <v>56</v>
      </c>
      <c r="G23" s="35"/>
      <c r="H23" s="27"/>
      <c r="I23" s="27">
        <v>30</v>
      </c>
      <c r="J23" s="27"/>
      <c r="K23" s="27"/>
      <c r="L23" s="27"/>
      <c r="M23" s="27"/>
      <c r="N23" s="27">
        <f t="shared" si="0"/>
        <v>30</v>
      </c>
      <c r="O23" s="27"/>
      <c r="P23" s="27"/>
      <c r="Q23" s="27"/>
      <c r="R23" s="27"/>
      <c r="S23" s="35">
        <f t="shared" si="7"/>
        <v>0</v>
      </c>
      <c r="T23" s="35">
        <f t="shared" si="8"/>
        <v>30</v>
      </c>
      <c r="U23" s="27"/>
      <c r="V23" s="27"/>
      <c r="W23" s="27"/>
      <c r="X23" s="27" t="s">
        <v>14</v>
      </c>
      <c r="Y23" s="27"/>
      <c r="Z23" s="85">
        <v>2</v>
      </c>
      <c r="AA23" s="31">
        <v>1.5</v>
      </c>
    </row>
    <row r="24" spans="1:27" x14ac:dyDescent="0.25">
      <c r="A24" s="27">
        <v>20</v>
      </c>
      <c r="B24" s="27">
        <v>3</v>
      </c>
      <c r="C24" s="36" t="s">
        <v>342</v>
      </c>
      <c r="D24" s="84" t="s">
        <v>113</v>
      </c>
      <c r="E24" s="35" t="s">
        <v>89</v>
      </c>
      <c r="F24" s="35" t="s">
        <v>56</v>
      </c>
      <c r="G24" s="35"/>
      <c r="H24" s="27"/>
      <c r="I24" s="27">
        <v>30</v>
      </c>
      <c r="J24" s="27"/>
      <c r="K24" s="27"/>
      <c r="L24" s="27"/>
      <c r="M24" s="27"/>
      <c r="N24" s="27">
        <f t="shared" si="0"/>
        <v>30</v>
      </c>
      <c r="O24" s="27"/>
      <c r="P24" s="27"/>
      <c r="Q24" s="27"/>
      <c r="R24" s="27"/>
      <c r="S24" s="35">
        <f t="shared" si="7"/>
        <v>0</v>
      </c>
      <c r="T24" s="35">
        <f t="shared" si="8"/>
        <v>30</v>
      </c>
      <c r="U24" s="27"/>
      <c r="V24" s="27"/>
      <c r="W24" s="27"/>
      <c r="X24" s="27"/>
      <c r="Y24" s="27" t="s">
        <v>15</v>
      </c>
      <c r="Z24" s="85">
        <v>2</v>
      </c>
      <c r="AA24" s="31">
        <v>1</v>
      </c>
    </row>
    <row r="25" spans="1:27" x14ac:dyDescent="0.25">
      <c r="A25" s="27">
        <v>21</v>
      </c>
      <c r="B25" s="27">
        <v>3</v>
      </c>
      <c r="C25" s="36" t="s">
        <v>343</v>
      </c>
      <c r="D25" s="84" t="s">
        <v>344</v>
      </c>
      <c r="E25" s="27" t="s">
        <v>89</v>
      </c>
      <c r="F25" s="35" t="s">
        <v>56</v>
      </c>
      <c r="G25" s="27"/>
      <c r="H25" s="27"/>
      <c r="I25" s="27"/>
      <c r="J25" s="27"/>
      <c r="K25" s="27">
        <v>30</v>
      </c>
      <c r="L25" s="27"/>
      <c r="M25" s="27"/>
      <c r="N25" s="27">
        <f t="shared" si="0"/>
        <v>30</v>
      </c>
      <c r="O25" s="27"/>
      <c r="P25" s="27"/>
      <c r="Q25" s="27"/>
      <c r="R25" s="27"/>
      <c r="S25" s="35">
        <f t="shared" si="7"/>
        <v>0</v>
      </c>
      <c r="T25" s="35">
        <f t="shared" si="8"/>
        <v>30</v>
      </c>
      <c r="U25" s="27"/>
      <c r="V25" s="27"/>
      <c r="W25" s="27" t="s">
        <v>13</v>
      </c>
      <c r="X25" s="27"/>
      <c r="Y25" s="27"/>
      <c r="Z25" s="85">
        <v>18</v>
      </c>
      <c r="AA25" s="31">
        <v>4</v>
      </c>
    </row>
    <row r="26" spans="1:27" ht="15.75" thickBot="1" x14ac:dyDescent="0.3">
      <c r="A26" s="32">
        <v>22</v>
      </c>
      <c r="B26" s="32">
        <v>3</v>
      </c>
      <c r="C26" s="33" t="s">
        <v>345</v>
      </c>
      <c r="D26" s="87" t="s">
        <v>254</v>
      </c>
      <c r="E26" s="32" t="s">
        <v>89</v>
      </c>
      <c r="F26" s="32" t="s">
        <v>56</v>
      </c>
      <c r="G26" s="32" t="s">
        <v>29</v>
      </c>
      <c r="H26" s="32">
        <f>SUM(H63)</f>
        <v>30</v>
      </c>
      <c r="I26" s="32">
        <f t="shared" ref="I26:M26" si="9">SUM(I63)</f>
        <v>0</v>
      </c>
      <c r="J26" s="32">
        <f t="shared" si="9"/>
        <v>15</v>
      </c>
      <c r="K26" s="32">
        <f t="shared" si="9"/>
        <v>0</v>
      </c>
      <c r="L26" s="32">
        <f t="shared" si="9"/>
        <v>0</v>
      </c>
      <c r="M26" s="32">
        <f t="shared" si="9"/>
        <v>0</v>
      </c>
      <c r="N26" s="32">
        <f t="shared" si="0"/>
        <v>45</v>
      </c>
      <c r="O26" s="32"/>
      <c r="P26" s="32"/>
      <c r="Q26" s="32"/>
      <c r="R26" s="32"/>
      <c r="S26" s="32">
        <f t="shared" si="7"/>
        <v>30</v>
      </c>
      <c r="T26" s="32">
        <f t="shared" si="8"/>
        <v>15</v>
      </c>
      <c r="U26" s="32"/>
      <c r="V26" s="32"/>
      <c r="W26" s="32" t="s">
        <v>13</v>
      </c>
      <c r="X26" s="32" t="s">
        <v>14</v>
      </c>
      <c r="Y26" s="32"/>
      <c r="Z26" s="88">
        <v>3</v>
      </c>
      <c r="AA26" s="34">
        <f>SUM(AA63)</f>
        <v>2</v>
      </c>
    </row>
    <row r="27" spans="1:27" x14ac:dyDescent="0.25">
      <c r="A27" s="45"/>
      <c r="B27" s="45"/>
      <c r="C27" s="46"/>
      <c r="D27" s="46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7"/>
      <c r="AA27" s="47"/>
    </row>
    <row r="28" spans="1:27" x14ac:dyDescent="0.25">
      <c r="A28" s="45"/>
      <c r="B28" s="45"/>
      <c r="C28" s="46"/>
      <c r="D28" s="109" t="s">
        <v>454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31"/>
      <c r="AA28" s="31"/>
    </row>
    <row r="29" spans="1:27" x14ac:dyDescent="0.25">
      <c r="A29" s="45"/>
      <c r="B29" s="45"/>
      <c r="C29" s="46"/>
      <c r="D29" s="76" t="s">
        <v>469</v>
      </c>
      <c r="E29" s="27" t="s">
        <v>89</v>
      </c>
      <c r="F29" s="27" t="s">
        <v>56</v>
      </c>
      <c r="G29" s="27"/>
      <c r="H29" s="27"/>
      <c r="I29" s="27">
        <v>30</v>
      </c>
      <c r="J29" s="27"/>
      <c r="K29" s="27"/>
      <c r="L29" s="27"/>
      <c r="M29" s="27"/>
      <c r="N29" s="27">
        <f>SUM(H29:M29)</f>
        <v>30</v>
      </c>
      <c r="O29" s="27"/>
      <c r="P29" s="27"/>
      <c r="Q29" s="27"/>
      <c r="R29" s="27"/>
      <c r="S29" s="27"/>
      <c r="T29" s="27"/>
      <c r="U29" s="27"/>
      <c r="V29" s="27"/>
      <c r="W29" s="27"/>
      <c r="X29" s="27" t="s">
        <v>14</v>
      </c>
      <c r="Y29" s="27"/>
      <c r="Z29" s="31">
        <v>2</v>
      </c>
      <c r="AA29" s="31">
        <v>1</v>
      </c>
    </row>
    <row r="30" spans="1:27" x14ac:dyDescent="0.25">
      <c r="A30" s="45"/>
      <c r="B30" s="45"/>
      <c r="C30" s="46"/>
      <c r="D30" s="76" t="s">
        <v>470</v>
      </c>
      <c r="E30" s="27" t="s">
        <v>89</v>
      </c>
      <c r="F30" s="27" t="s">
        <v>56</v>
      </c>
      <c r="G30" s="27"/>
      <c r="H30" s="27">
        <v>30</v>
      </c>
      <c r="I30" s="27"/>
      <c r="J30" s="27"/>
      <c r="K30" s="27"/>
      <c r="L30" s="27"/>
      <c r="M30" s="27"/>
      <c r="N30" s="27">
        <f t="shared" ref="N30:N39" si="10">SUM(H30:M30)</f>
        <v>30</v>
      </c>
      <c r="O30" s="27"/>
      <c r="P30" s="27"/>
      <c r="Q30" s="27"/>
      <c r="R30" s="27"/>
      <c r="S30" s="27"/>
      <c r="T30" s="27"/>
      <c r="U30" s="27"/>
      <c r="V30" s="27"/>
      <c r="W30" s="27"/>
      <c r="X30" s="27" t="s">
        <v>14</v>
      </c>
      <c r="Y30" s="27"/>
      <c r="Z30" s="31">
        <v>2</v>
      </c>
      <c r="AA30" s="31">
        <v>1</v>
      </c>
    </row>
    <row r="31" spans="1:27" x14ac:dyDescent="0.25">
      <c r="A31" s="45"/>
      <c r="B31" s="45"/>
      <c r="C31" s="46"/>
      <c r="D31" s="112" t="s">
        <v>471</v>
      </c>
      <c r="E31" s="27" t="s">
        <v>89</v>
      </c>
      <c r="F31" s="27" t="s">
        <v>56</v>
      </c>
      <c r="G31" s="27"/>
      <c r="H31" s="27">
        <v>30</v>
      </c>
      <c r="I31" s="27"/>
      <c r="J31" s="27"/>
      <c r="K31" s="27"/>
      <c r="L31" s="27"/>
      <c r="M31" s="27"/>
      <c r="N31" s="27">
        <f t="shared" si="10"/>
        <v>30</v>
      </c>
      <c r="O31" s="27"/>
      <c r="P31" s="27"/>
      <c r="Q31" s="27"/>
      <c r="R31" s="27"/>
      <c r="S31" s="27"/>
      <c r="T31" s="27"/>
      <c r="U31" s="27"/>
      <c r="V31" s="27"/>
      <c r="W31" s="27"/>
      <c r="X31" s="27" t="s">
        <v>14</v>
      </c>
      <c r="Y31" s="27"/>
      <c r="Z31" s="31">
        <v>2</v>
      </c>
      <c r="AA31" s="31">
        <v>1</v>
      </c>
    </row>
    <row r="32" spans="1:27" x14ac:dyDescent="0.25">
      <c r="A32" s="45"/>
      <c r="B32" s="45"/>
      <c r="C32" s="46"/>
      <c r="D32" s="76" t="s">
        <v>472</v>
      </c>
      <c r="E32" s="27" t="s">
        <v>89</v>
      </c>
      <c r="F32" s="27" t="s">
        <v>56</v>
      </c>
      <c r="G32" s="27"/>
      <c r="H32" s="27"/>
      <c r="I32" s="27">
        <v>30</v>
      </c>
      <c r="J32" s="27"/>
      <c r="K32" s="27"/>
      <c r="L32" s="27"/>
      <c r="M32" s="27"/>
      <c r="N32" s="27">
        <f t="shared" si="10"/>
        <v>30</v>
      </c>
      <c r="O32" s="27"/>
      <c r="P32" s="27"/>
      <c r="Q32" s="27"/>
      <c r="R32" s="27"/>
      <c r="S32" s="27"/>
      <c r="T32" s="27"/>
      <c r="U32" s="27"/>
      <c r="V32" s="27"/>
      <c r="W32" s="27"/>
      <c r="X32" s="27" t="s">
        <v>14</v>
      </c>
      <c r="Y32" s="27"/>
      <c r="Z32" s="31">
        <v>2</v>
      </c>
      <c r="AA32" s="31">
        <v>1</v>
      </c>
    </row>
    <row r="33" spans="1:27" x14ac:dyDescent="0.25">
      <c r="A33" s="45"/>
      <c r="B33" s="45"/>
      <c r="C33" s="46"/>
      <c r="D33" s="76" t="s">
        <v>473</v>
      </c>
      <c r="E33" s="27" t="s">
        <v>89</v>
      </c>
      <c r="F33" s="27" t="s">
        <v>56</v>
      </c>
      <c r="G33" s="27"/>
      <c r="H33" s="27"/>
      <c r="I33" s="27">
        <v>30</v>
      </c>
      <c r="J33" s="27"/>
      <c r="K33" s="27"/>
      <c r="L33" s="27"/>
      <c r="M33" s="27"/>
      <c r="N33" s="27">
        <f t="shared" si="10"/>
        <v>30</v>
      </c>
      <c r="O33" s="27"/>
      <c r="P33" s="27"/>
      <c r="Q33" s="27"/>
      <c r="R33" s="27"/>
      <c r="S33" s="27"/>
      <c r="T33" s="27"/>
      <c r="U33" s="27"/>
      <c r="V33" s="27"/>
      <c r="W33" s="27"/>
      <c r="X33" s="27" t="s">
        <v>14</v>
      </c>
      <c r="Y33" s="27"/>
      <c r="Z33" s="31">
        <v>2</v>
      </c>
      <c r="AA33" s="31">
        <v>1</v>
      </c>
    </row>
    <row r="34" spans="1:27" x14ac:dyDescent="0.25">
      <c r="A34" s="45"/>
      <c r="B34" s="45"/>
      <c r="C34" s="46"/>
      <c r="D34" s="76" t="s">
        <v>474</v>
      </c>
      <c r="E34" s="27" t="s">
        <v>89</v>
      </c>
      <c r="F34" s="27" t="s">
        <v>56</v>
      </c>
      <c r="G34" s="27"/>
      <c r="H34" s="27">
        <v>30</v>
      </c>
      <c r="I34" s="27"/>
      <c r="J34" s="27"/>
      <c r="K34" s="27"/>
      <c r="L34" s="27"/>
      <c r="M34" s="27"/>
      <c r="N34" s="27">
        <f t="shared" si="10"/>
        <v>30</v>
      </c>
      <c r="O34" s="27"/>
      <c r="P34" s="27"/>
      <c r="Q34" s="27"/>
      <c r="R34" s="27"/>
      <c r="S34" s="27"/>
      <c r="T34" s="27"/>
      <c r="U34" s="27"/>
      <c r="V34" s="27"/>
      <c r="W34" s="27"/>
      <c r="X34" s="27" t="s">
        <v>14</v>
      </c>
      <c r="Y34" s="27"/>
      <c r="Z34" s="31">
        <v>2</v>
      </c>
      <c r="AA34" s="31">
        <v>1</v>
      </c>
    </row>
    <row r="35" spans="1:27" x14ac:dyDescent="0.25">
      <c r="A35" s="45"/>
      <c r="B35" s="45"/>
      <c r="C35" s="46"/>
      <c r="D35" s="76" t="s">
        <v>455</v>
      </c>
      <c r="E35" s="27" t="s">
        <v>89</v>
      </c>
      <c r="F35" s="27" t="s">
        <v>56</v>
      </c>
      <c r="G35" s="27"/>
      <c r="H35" s="27">
        <v>30</v>
      </c>
      <c r="I35" s="27"/>
      <c r="J35" s="27"/>
      <c r="K35" s="27"/>
      <c r="L35" s="27"/>
      <c r="M35" s="27"/>
      <c r="N35" s="27">
        <f t="shared" si="10"/>
        <v>30</v>
      </c>
      <c r="O35" s="27"/>
      <c r="P35" s="27"/>
      <c r="Q35" s="27"/>
      <c r="R35" s="27"/>
      <c r="S35" s="27"/>
      <c r="T35" s="27"/>
      <c r="U35" s="27"/>
      <c r="V35" s="27"/>
      <c r="W35" s="27"/>
      <c r="X35" s="27" t="s">
        <v>14</v>
      </c>
      <c r="Y35" s="27"/>
      <c r="Z35" s="31">
        <v>2</v>
      </c>
      <c r="AA35" s="31">
        <v>1</v>
      </c>
    </row>
    <row r="36" spans="1:27" x14ac:dyDescent="0.25">
      <c r="A36" s="45"/>
      <c r="B36" s="45"/>
      <c r="C36" s="46"/>
      <c r="D36" s="76" t="s">
        <v>475</v>
      </c>
      <c r="E36" s="27" t="s">
        <v>89</v>
      </c>
      <c r="F36" s="27" t="s">
        <v>56</v>
      </c>
      <c r="G36" s="27"/>
      <c r="H36" s="27">
        <v>30</v>
      </c>
      <c r="I36" s="27"/>
      <c r="J36" s="27"/>
      <c r="K36" s="27"/>
      <c r="L36" s="27"/>
      <c r="M36" s="27"/>
      <c r="N36" s="27">
        <f t="shared" si="10"/>
        <v>30</v>
      </c>
      <c r="O36" s="27"/>
      <c r="P36" s="27"/>
      <c r="Q36" s="27"/>
      <c r="R36" s="27"/>
      <c r="S36" s="27"/>
      <c r="T36" s="27"/>
      <c r="U36" s="27"/>
      <c r="V36" s="27"/>
      <c r="W36" s="27"/>
      <c r="X36" s="27" t="s">
        <v>14</v>
      </c>
      <c r="Y36" s="27"/>
      <c r="Z36" s="31">
        <v>2</v>
      </c>
      <c r="AA36" s="31">
        <v>1</v>
      </c>
    </row>
    <row r="37" spans="1:27" x14ac:dyDescent="0.25">
      <c r="A37" s="45"/>
      <c r="B37" s="45"/>
      <c r="C37" s="46"/>
      <c r="D37" s="76" t="s">
        <v>476</v>
      </c>
      <c r="E37" s="27" t="s">
        <v>89</v>
      </c>
      <c r="F37" s="27" t="s">
        <v>56</v>
      </c>
      <c r="G37" s="27"/>
      <c r="H37" s="27">
        <v>30</v>
      </c>
      <c r="I37" s="27"/>
      <c r="J37" s="27"/>
      <c r="K37" s="27"/>
      <c r="L37" s="27"/>
      <c r="M37" s="27"/>
      <c r="N37" s="27">
        <f t="shared" si="10"/>
        <v>30</v>
      </c>
      <c r="O37" s="27"/>
      <c r="P37" s="27"/>
      <c r="Q37" s="27"/>
      <c r="R37" s="27"/>
      <c r="S37" s="27"/>
      <c r="T37" s="27"/>
      <c r="U37" s="27"/>
      <c r="V37" s="27"/>
      <c r="W37" s="27"/>
      <c r="X37" s="27" t="s">
        <v>14</v>
      </c>
      <c r="Y37" s="27"/>
      <c r="Z37" s="31">
        <v>2</v>
      </c>
      <c r="AA37" s="31">
        <v>1</v>
      </c>
    </row>
    <row r="38" spans="1:27" x14ac:dyDescent="0.25">
      <c r="A38" s="45"/>
      <c r="B38" s="45"/>
      <c r="C38" s="46"/>
      <c r="D38" s="76" t="s">
        <v>477</v>
      </c>
      <c r="E38" s="27" t="s">
        <v>89</v>
      </c>
      <c r="F38" s="27" t="s">
        <v>56</v>
      </c>
      <c r="G38" s="27"/>
      <c r="H38" s="27">
        <v>30</v>
      </c>
      <c r="I38" s="27"/>
      <c r="J38" s="27"/>
      <c r="K38" s="27"/>
      <c r="L38" s="27"/>
      <c r="M38" s="27"/>
      <c r="N38" s="27">
        <f t="shared" si="10"/>
        <v>30</v>
      </c>
      <c r="O38" s="27"/>
      <c r="P38" s="27"/>
      <c r="Q38" s="27"/>
      <c r="R38" s="27"/>
      <c r="S38" s="27"/>
      <c r="T38" s="27"/>
      <c r="U38" s="27"/>
      <c r="V38" s="27"/>
      <c r="W38" s="27"/>
      <c r="X38" s="27" t="s">
        <v>14</v>
      </c>
      <c r="Y38" s="27"/>
      <c r="Z38" s="31">
        <v>2</v>
      </c>
      <c r="AA38" s="31">
        <v>1</v>
      </c>
    </row>
    <row r="39" spans="1:27" x14ac:dyDescent="0.25">
      <c r="A39" s="45"/>
      <c r="B39" s="45"/>
      <c r="C39" s="46"/>
      <c r="D39" s="76" t="s">
        <v>478</v>
      </c>
      <c r="E39" s="27" t="s">
        <v>89</v>
      </c>
      <c r="F39" s="27" t="s">
        <v>56</v>
      </c>
      <c r="G39" s="27"/>
      <c r="H39" s="27"/>
      <c r="I39" s="27">
        <v>30</v>
      </c>
      <c r="J39" s="27"/>
      <c r="K39" s="27"/>
      <c r="L39" s="27"/>
      <c r="M39" s="27"/>
      <c r="N39" s="27">
        <f t="shared" si="10"/>
        <v>30</v>
      </c>
      <c r="O39" s="27"/>
      <c r="P39" s="27"/>
      <c r="Q39" s="27"/>
      <c r="R39" s="27"/>
      <c r="S39" s="27"/>
      <c r="T39" s="27"/>
      <c r="U39" s="27"/>
      <c r="V39" s="27"/>
      <c r="W39" s="27"/>
      <c r="X39" s="27" t="s">
        <v>14</v>
      </c>
      <c r="Y39" s="27"/>
      <c r="Z39" s="31">
        <v>2</v>
      </c>
      <c r="AA39" s="31">
        <v>1</v>
      </c>
    </row>
    <row r="40" spans="1:27" x14ac:dyDescent="0.25">
      <c r="A40" s="45"/>
      <c r="B40" s="45"/>
      <c r="C40" s="46"/>
      <c r="D40" s="46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7"/>
      <c r="AA40" s="47"/>
    </row>
    <row r="41" spans="1:27" x14ac:dyDescent="0.25">
      <c r="A41" s="45"/>
      <c r="B41" s="45"/>
      <c r="C41" s="46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8"/>
    </row>
    <row r="42" spans="1:27" s="50" customFormat="1" x14ac:dyDescent="0.25">
      <c r="A42" s="45"/>
      <c r="B42" s="45"/>
      <c r="C42" s="49" t="s">
        <v>54</v>
      </c>
      <c r="D42" s="46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8"/>
    </row>
    <row r="43" spans="1:27" s="51" customFormat="1" ht="12" x14ac:dyDescent="0.2">
      <c r="A43" s="27">
        <v>14</v>
      </c>
      <c r="B43" s="27">
        <v>2</v>
      </c>
      <c r="C43" s="28" t="s">
        <v>445</v>
      </c>
      <c r="D43" s="97" t="s">
        <v>346</v>
      </c>
      <c r="E43" s="27" t="s">
        <v>55</v>
      </c>
      <c r="F43" s="27" t="s">
        <v>56</v>
      </c>
      <c r="G43" s="27"/>
      <c r="H43" s="27">
        <v>30</v>
      </c>
      <c r="I43" s="27"/>
      <c r="J43" s="27"/>
      <c r="K43" s="27"/>
      <c r="L43" s="27"/>
      <c r="M43" s="27"/>
      <c r="N43" s="27">
        <f>SUM(H43:M43)</f>
        <v>30</v>
      </c>
      <c r="O43" s="27"/>
      <c r="P43" s="27"/>
      <c r="Q43" s="27">
        <f>N43</f>
        <v>30</v>
      </c>
      <c r="R43" s="27"/>
      <c r="S43" s="27"/>
      <c r="T43" s="27"/>
      <c r="U43" s="27"/>
      <c r="V43" s="27"/>
      <c r="W43" s="27"/>
      <c r="X43" s="27" t="s">
        <v>14</v>
      </c>
      <c r="Y43" s="27"/>
      <c r="Z43" s="27">
        <v>2</v>
      </c>
      <c r="AA43" s="27">
        <v>1.5</v>
      </c>
    </row>
    <row r="44" spans="1:27" s="51" customFormat="1" ht="12" x14ac:dyDescent="0.2">
      <c r="A44" s="27">
        <v>14</v>
      </c>
      <c r="B44" s="27">
        <v>2</v>
      </c>
      <c r="C44" s="28" t="s">
        <v>446</v>
      </c>
      <c r="D44" s="97" t="s">
        <v>347</v>
      </c>
      <c r="E44" s="27" t="s">
        <v>55</v>
      </c>
      <c r="F44" s="27" t="s">
        <v>56</v>
      </c>
      <c r="G44" s="27"/>
      <c r="H44" s="27">
        <v>30</v>
      </c>
      <c r="I44" s="27"/>
      <c r="J44" s="27"/>
      <c r="K44" s="27"/>
      <c r="L44" s="27"/>
      <c r="M44" s="27"/>
      <c r="N44" s="27">
        <f t="shared" ref="N44:N45" si="11">SUM(H44:M44)</f>
        <v>30</v>
      </c>
      <c r="O44" s="27"/>
      <c r="P44" s="27"/>
      <c r="Q44" s="27">
        <f t="shared" ref="Q44:Q45" si="12">N44</f>
        <v>30</v>
      </c>
      <c r="R44" s="27"/>
      <c r="S44" s="27"/>
      <c r="T44" s="27"/>
      <c r="U44" s="27"/>
      <c r="V44" s="27"/>
      <c r="W44" s="27"/>
      <c r="X44" s="27" t="s">
        <v>14</v>
      </c>
      <c r="Y44" s="27"/>
      <c r="Z44" s="27">
        <v>2</v>
      </c>
      <c r="AA44" s="27">
        <v>1.5</v>
      </c>
    </row>
    <row r="45" spans="1:27" s="51" customFormat="1" ht="12" x14ac:dyDescent="0.2">
      <c r="A45" s="27">
        <v>14</v>
      </c>
      <c r="B45" s="27">
        <v>2</v>
      </c>
      <c r="C45" s="28" t="s">
        <v>447</v>
      </c>
      <c r="D45" s="97" t="s">
        <v>348</v>
      </c>
      <c r="E45" s="27" t="s">
        <v>55</v>
      </c>
      <c r="F45" s="27" t="s">
        <v>56</v>
      </c>
      <c r="G45" s="27"/>
      <c r="H45" s="27">
        <v>30</v>
      </c>
      <c r="I45" s="27"/>
      <c r="J45" s="27"/>
      <c r="K45" s="27"/>
      <c r="L45" s="27"/>
      <c r="M45" s="27"/>
      <c r="N45" s="27">
        <f t="shared" si="11"/>
        <v>30</v>
      </c>
      <c r="O45" s="27"/>
      <c r="P45" s="27"/>
      <c r="Q45" s="27">
        <f t="shared" si="12"/>
        <v>30</v>
      </c>
      <c r="R45" s="27"/>
      <c r="S45" s="27"/>
      <c r="T45" s="27"/>
      <c r="U45" s="27"/>
      <c r="V45" s="27"/>
      <c r="W45" s="27"/>
      <c r="X45" s="27" t="s">
        <v>14</v>
      </c>
      <c r="Y45" s="27"/>
      <c r="Z45" s="27">
        <v>2</v>
      </c>
      <c r="AA45" s="27">
        <v>1.5</v>
      </c>
    </row>
    <row r="46" spans="1:27" s="51" customFormat="1" ht="12" x14ac:dyDescent="0.2">
      <c r="A46" s="52"/>
      <c r="B46" s="52"/>
      <c r="E46" s="52"/>
      <c r="F46" s="52"/>
      <c r="G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7" s="51" customFormat="1" ht="12" x14ac:dyDescent="0.2">
      <c r="A47" s="52"/>
      <c r="B47" s="52"/>
      <c r="C47" s="42" t="s">
        <v>88</v>
      </c>
      <c r="E47" s="52"/>
      <c r="F47" s="52"/>
      <c r="G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</row>
    <row r="48" spans="1:27" s="51" customFormat="1" ht="12" x14ac:dyDescent="0.2">
      <c r="A48" s="27">
        <v>30</v>
      </c>
      <c r="B48" s="27">
        <v>4</v>
      </c>
      <c r="C48" s="28" t="s">
        <v>441</v>
      </c>
      <c r="D48" s="28" t="s">
        <v>132</v>
      </c>
      <c r="E48" s="27" t="s">
        <v>89</v>
      </c>
      <c r="F48" s="27" t="s">
        <v>56</v>
      </c>
      <c r="G48" s="27"/>
      <c r="H48" s="28">
        <v>30</v>
      </c>
      <c r="I48" s="28"/>
      <c r="J48" s="28"/>
      <c r="K48" s="28"/>
      <c r="L48" s="28"/>
      <c r="M48" s="28"/>
      <c r="N48" s="27">
        <f>SUM(H48:M48)</f>
        <v>30</v>
      </c>
      <c r="O48" s="27"/>
      <c r="P48" s="27"/>
      <c r="Q48" s="27"/>
      <c r="R48" s="27"/>
      <c r="S48" s="27"/>
      <c r="T48" s="27"/>
      <c r="U48" s="27">
        <f>H48</f>
        <v>30</v>
      </c>
      <c r="V48" s="27"/>
      <c r="W48" s="27"/>
      <c r="X48" s="27" t="s">
        <v>14</v>
      </c>
      <c r="Y48" s="27"/>
      <c r="Z48" s="27">
        <v>2</v>
      </c>
      <c r="AA48" s="27">
        <v>1</v>
      </c>
    </row>
    <row r="49" spans="1:27" s="51" customFormat="1" ht="12" x14ac:dyDescent="0.2">
      <c r="A49" s="27">
        <v>30</v>
      </c>
      <c r="B49" s="27">
        <v>4</v>
      </c>
      <c r="C49" s="28" t="s">
        <v>442</v>
      </c>
      <c r="D49" s="28" t="s">
        <v>134</v>
      </c>
      <c r="E49" s="27" t="s">
        <v>89</v>
      </c>
      <c r="F49" s="27" t="s">
        <v>56</v>
      </c>
      <c r="G49" s="27"/>
      <c r="H49" s="28"/>
      <c r="I49" s="28"/>
      <c r="J49" s="28">
        <v>30</v>
      </c>
      <c r="K49" s="28"/>
      <c r="L49" s="28"/>
      <c r="M49" s="28"/>
      <c r="N49" s="27">
        <f>SUM(H49:M49)</f>
        <v>30</v>
      </c>
      <c r="O49" s="27"/>
      <c r="P49" s="27"/>
      <c r="Q49" s="27"/>
      <c r="R49" s="27"/>
      <c r="S49" s="27"/>
      <c r="T49" s="27"/>
      <c r="U49" s="27"/>
      <c r="V49" s="27">
        <v>30</v>
      </c>
      <c r="W49" s="27"/>
      <c r="X49" s="27" t="s">
        <v>14</v>
      </c>
      <c r="Y49" s="27"/>
      <c r="Z49" s="27">
        <v>2</v>
      </c>
      <c r="AA49" s="27">
        <v>1</v>
      </c>
    </row>
    <row r="50" spans="1:27" s="51" customFormat="1" ht="12" x14ac:dyDescent="0.2">
      <c r="A50" s="45"/>
      <c r="B50" s="45"/>
      <c r="C50" s="53"/>
      <c r="D50" s="46"/>
      <c r="E50" s="45"/>
      <c r="F50" s="45"/>
      <c r="G50" s="45"/>
      <c r="H50" s="46"/>
      <c r="I50" s="46"/>
      <c r="J50" s="46"/>
      <c r="K50" s="46"/>
      <c r="L50" s="46"/>
      <c r="M50" s="46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</row>
    <row r="51" spans="1:27" s="51" customFormat="1" ht="12" x14ac:dyDescent="0.2">
      <c r="A51" s="52"/>
      <c r="B51" s="52"/>
      <c r="C51" s="42" t="s">
        <v>99</v>
      </c>
      <c r="E51" s="52"/>
      <c r="F51" s="52"/>
      <c r="G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</row>
    <row r="52" spans="1:27" s="51" customFormat="1" ht="12" x14ac:dyDescent="0.2">
      <c r="A52" s="27">
        <v>36</v>
      </c>
      <c r="B52" s="27">
        <v>5</v>
      </c>
      <c r="C52" s="36" t="s">
        <v>443</v>
      </c>
      <c r="D52" s="28" t="s">
        <v>136</v>
      </c>
      <c r="E52" s="27" t="s">
        <v>89</v>
      </c>
      <c r="F52" s="27" t="s">
        <v>56</v>
      </c>
      <c r="G52" s="27"/>
      <c r="H52" s="28">
        <v>30</v>
      </c>
      <c r="I52" s="28"/>
      <c r="J52" s="28"/>
      <c r="K52" s="28"/>
      <c r="L52" s="28"/>
      <c r="M52" s="28"/>
      <c r="N52" s="27">
        <f>SUM(H52:M52)</f>
        <v>30</v>
      </c>
      <c r="O52" s="27"/>
      <c r="P52" s="27"/>
      <c r="Q52" s="27"/>
      <c r="R52" s="27"/>
      <c r="S52" s="27"/>
      <c r="T52" s="27"/>
      <c r="U52" s="27">
        <f>H52</f>
        <v>30</v>
      </c>
      <c r="V52" s="27"/>
      <c r="W52" s="27"/>
      <c r="X52" s="27" t="s">
        <v>14</v>
      </c>
      <c r="Y52" s="27"/>
      <c r="Z52" s="27">
        <v>2</v>
      </c>
      <c r="AA52" s="27">
        <v>1</v>
      </c>
    </row>
    <row r="53" spans="1:27" s="51" customFormat="1" ht="12" x14ac:dyDescent="0.2">
      <c r="A53" s="27">
        <v>36</v>
      </c>
      <c r="B53" s="27">
        <v>5</v>
      </c>
      <c r="C53" s="36" t="s">
        <v>444</v>
      </c>
      <c r="D53" s="28" t="s">
        <v>138</v>
      </c>
      <c r="E53" s="27" t="s">
        <v>89</v>
      </c>
      <c r="F53" s="27" t="s">
        <v>56</v>
      </c>
      <c r="G53" s="27"/>
      <c r="H53" s="28"/>
      <c r="I53" s="28"/>
      <c r="J53" s="28">
        <v>30</v>
      </c>
      <c r="K53" s="28"/>
      <c r="L53" s="28"/>
      <c r="M53" s="28"/>
      <c r="N53" s="27">
        <f>SUM(H53:M53)</f>
        <v>30</v>
      </c>
      <c r="O53" s="27"/>
      <c r="P53" s="27"/>
      <c r="Q53" s="27"/>
      <c r="R53" s="27"/>
      <c r="S53" s="27"/>
      <c r="T53" s="27"/>
      <c r="U53" s="27"/>
      <c r="V53" s="27">
        <v>30</v>
      </c>
      <c r="W53" s="27"/>
      <c r="X53" s="27" t="s">
        <v>14</v>
      </c>
      <c r="Y53" s="27"/>
      <c r="Z53" s="27">
        <v>2</v>
      </c>
      <c r="AA53" s="27">
        <v>1</v>
      </c>
    </row>
    <row r="54" spans="1:27" s="51" customFormat="1" ht="12" x14ac:dyDescent="0.2">
      <c r="A54" s="45"/>
      <c r="B54" s="45"/>
      <c r="C54" s="53"/>
      <c r="D54" s="46"/>
      <c r="E54" s="45"/>
      <c r="F54" s="45"/>
      <c r="G54" s="45"/>
      <c r="H54" s="46"/>
      <c r="I54" s="46"/>
      <c r="J54" s="46"/>
      <c r="K54" s="46"/>
      <c r="L54" s="46"/>
      <c r="M54" s="46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</row>
    <row r="55" spans="1:27" s="51" customFormat="1" ht="12" x14ac:dyDescent="0.2"/>
    <row r="56" spans="1:27" s="51" customFormat="1" ht="12" x14ac:dyDescent="0.2"/>
    <row r="57" spans="1:27" s="51" customFormat="1" ht="12" x14ac:dyDescent="0.2">
      <c r="A57" s="52"/>
      <c r="B57" s="52"/>
      <c r="E57" s="52"/>
      <c r="F57" s="52"/>
      <c r="G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</row>
    <row r="58" spans="1:27" s="51" customFormat="1" ht="12" x14ac:dyDescent="0.2">
      <c r="A58" s="54"/>
      <c r="B58" s="54"/>
      <c r="C58" s="118" t="s">
        <v>429</v>
      </c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s="51" customFormat="1" ht="13.5" thickBot="1" x14ac:dyDescent="0.25">
      <c r="A59" s="27">
        <v>7</v>
      </c>
      <c r="B59" s="27">
        <v>1</v>
      </c>
      <c r="C59" s="33" t="s">
        <v>349</v>
      </c>
      <c r="D59" s="86" t="s">
        <v>350</v>
      </c>
      <c r="E59" s="27" t="s">
        <v>89</v>
      </c>
      <c r="F59" s="27" t="s">
        <v>56</v>
      </c>
      <c r="G59" s="27" t="s">
        <v>29</v>
      </c>
      <c r="H59" s="28">
        <v>15</v>
      </c>
      <c r="I59" s="28"/>
      <c r="J59" s="28">
        <v>30</v>
      </c>
      <c r="K59" s="28"/>
      <c r="L59" s="28"/>
      <c r="M59" s="28"/>
      <c r="N59" s="27">
        <f>SUM(H59:M59)</f>
        <v>45</v>
      </c>
      <c r="O59" s="27">
        <f>H59</f>
        <v>15</v>
      </c>
      <c r="P59" s="27">
        <f>SUM(I59:M59)</f>
        <v>30</v>
      </c>
      <c r="Q59" s="27"/>
      <c r="R59" s="27"/>
      <c r="S59" s="27"/>
      <c r="T59" s="27"/>
      <c r="U59" s="27"/>
      <c r="V59" s="27"/>
      <c r="W59" s="27" t="s">
        <v>13</v>
      </c>
      <c r="X59" s="27"/>
      <c r="Y59" s="27"/>
      <c r="Z59" s="85">
        <v>4</v>
      </c>
      <c r="AA59" s="27">
        <v>3</v>
      </c>
    </row>
    <row r="60" spans="1:27" s="51" customFormat="1" ht="13.5" thickBot="1" x14ac:dyDescent="0.25">
      <c r="A60" s="27">
        <v>7</v>
      </c>
      <c r="B60" s="27">
        <v>1</v>
      </c>
      <c r="C60" s="33" t="s">
        <v>351</v>
      </c>
      <c r="D60" s="86" t="s">
        <v>352</v>
      </c>
      <c r="E60" s="27" t="s">
        <v>89</v>
      </c>
      <c r="F60" s="27" t="s">
        <v>56</v>
      </c>
      <c r="G60" s="27" t="s">
        <v>29</v>
      </c>
      <c r="H60" s="28">
        <v>30</v>
      </c>
      <c r="I60" s="28"/>
      <c r="J60" s="28">
        <v>15</v>
      </c>
      <c r="K60" s="28"/>
      <c r="L60" s="28"/>
      <c r="M60" s="28"/>
      <c r="N60" s="27">
        <f t="shared" ref="N60:N63" si="13">SUM(H60:M60)</f>
        <v>45</v>
      </c>
      <c r="O60" s="27">
        <f>H60</f>
        <v>30</v>
      </c>
      <c r="P60" s="27">
        <f>SUM(I60:M60)</f>
        <v>15</v>
      </c>
      <c r="Q60" s="27"/>
      <c r="R60" s="27"/>
      <c r="S60" s="27"/>
      <c r="T60" s="27"/>
      <c r="U60" s="27"/>
      <c r="V60" s="27"/>
      <c r="W60" s="27" t="s">
        <v>13</v>
      </c>
      <c r="X60" s="27"/>
      <c r="Y60" s="27"/>
      <c r="Z60" s="85">
        <v>4</v>
      </c>
      <c r="AA60" s="27">
        <v>2.5</v>
      </c>
    </row>
    <row r="61" spans="1:27" s="51" customFormat="1" ht="12.75" x14ac:dyDescent="0.2">
      <c r="A61" s="27">
        <v>15</v>
      </c>
      <c r="B61" s="27">
        <v>2</v>
      </c>
      <c r="C61" s="28" t="s">
        <v>353</v>
      </c>
      <c r="D61" s="84" t="s">
        <v>354</v>
      </c>
      <c r="E61" s="27" t="s">
        <v>89</v>
      </c>
      <c r="F61" s="27" t="s">
        <v>56</v>
      </c>
      <c r="G61" s="27" t="s">
        <v>29</v>
      </c>
      <c r="H61" s="28">
        <v>15</v>
      </c>
      <c r="I61" s="28"/>
      <c r="J61" s="28">
        <v>30</v>
      </c>
      <c r="K61" s="28"/>
      <c r="L61" s="28"/>
      <c r="M61" s="28"/>
      <c r="N61" s="27">
        <f t="shared" si="13"/>
        <v>45</v>
      </c>
      <c r="O61" s="27"/>
      <c r="P61" s="27"/>
      <c r="Q61" s="27">
        <f>H61</f>
        <v>15</v>
      </c>
      <c r="R61" s="27">
        <f>SUM(I61:M61)</f>
        <v>30</v>
      </c>
      <c r="S61" s="27"/>
      <c r="T61" s="27"/>
      <c r="U61" s="27"/>
      <c r="V61" s="27"/>
      <c r="W61" s="27" t="s">
        <v>13</v>
      </c>
      <c r="X61" s="27"/>
      <c r="Y61" s="27"/>
      <c r="Z61" s="85">
        <v>4</v>
      </c>
      <c r="AA61" s="27">
        <v>3</v>
      </c>
    </row>
    <row r="62" spans="1:27" s="51" customFormat="1" ht="12.75" x14ac:dyDescent="0.2">
      <c r="A62" s="27">
        <v>15</v>
      </c>
      <c r="B62" s="27">
        <v>2</v>
      </c>
      <c r="C62" s="28" t="s">
        <v>355</v>
      </c>
      <c r="D62" s="86" t="s">
        <v>356</v>
      </c>
      <c r="E62" s="27" t="s">
        <v>89</v>
      </c>
      <c r="F62" s="27" t="s">
        <v>56</v>
      </c>
      <c r="G62" s="27" t="s">
        <v>29</v>
      </c>
      <c r="H62" s="28">
        <v>30</v>
      </c>
      <c r="I62" s="28">
        <v>15</v>
      </c>
      <c r="J62" s="28"/>
      <c r="K62" s="28"/>
      <c r="L62" s="28"/>
      <c r="M62" s="28"/>
      <c r="N62" s="27">
        <f t="shared" si="13"/>
        <v>45</v>
      </c>
      <c r="O62" s="27"/>
      <c r="P62" s="27"/>
      <c r="Q62" s="27">
        <f>H62</f>
        <v>30</v>
      </c>
      <c r="R62" s="27">
        <f>SUM(I62:M62)</f>
        <v>15</v>
      </c>
      <c r="S62" s="27"/>
      <c r="T62" s="27"/>
      <c r="U62" s="27"/>
      <c r="V62" s="27"/>
      <c r="W62" s="27" t="s">
        <v>13</v>
      </c>
      <c r="X62" s="27"/>
      <c r="Y62" s="27"/>
      <c r="Z62" s="85">
        <v>4</v>
      </c>
      <c r="AA62" s="27">
        <v>2</v>
      </c>
    </row>
    <row r="63" spans="1:27" s="51" customFormat="1" ht="12.75" x14ac:dyDescent="0.2">
      <c r="A63" s="27">
        <v>22</v>
      </c>
      <c r="B63" s="27">
        <v>3</v>
      </c>
      <c r="C63" s="28" t="s">
        <v>357</v>
      </c>
      <c r="D63" s="84" t="s">
        <v>358</v>
      </c>
      <c r="E63" s="27" t="s">
        <v>89</v>
      </c>
      <c r="F63" s="27" t="s">
        <v>56</v>
      </c>
      <c r="G63" s="27" t="s">
        <v>29</v>
      </c>
      <c r="H63" s="28">
        <v>30</v>
      </c>
      <c r="I63" s="28"/>
      <c r="J63" s="28">
        <v>15</v>
      </c>
      <c r="K63" s="28"/>
      <c r="L63" s="28"/>
      <c r="M63" s="28"/>
      <c r="N63" s="27">
        <f t="shared" si="13"/>
        <v>45</v>
      </c>
      <c r="O63" s="27"/>
      <c r="P63" s="27"/>
      <c r="Q63" s="27"/>
      <c r="R63" s="27"/>
      <c r="S63" s="27">
        <f>H63</f>
        <v>30</v>
      </c>
      <c r="T63" s="27">
        <f>SUM(I63:M63)</f>
        <v>15</v>
      </c>
      <c r="U63" s="27"/>
      <c r="V63" s="27"/>
      <c r="W63" s="27"/>
      <c r="X63" s="27" t="s">
        <v>14</v>
      </c>
      <c r="Y63" s="27"/>
      <c r="Z63" s="85">
        <v>3</v>
      </c>
      <c r="AA63" s="27">
        <v>2</v>
      </c>
    </row>
    <row r="64" spans="1:27" s="51" customFormat="1" ht="12" x14ac:dyDescent="0.2">
      <c r="A64" s="52"/>
      <c r="B64" s="52"/>
      <c r="E64" s="52"/>
      <c r="F64" s="52"/>
      <c r="G64" s="52"/>
      <c r="H64" s="52">
        <f t="shared" ref="H64:N64" si="14">SUM(H59:H63)</f>
        <v>120</v>
      </c>
      <c r="I64" s="52">
        <f t="shared" si="14"/>
        <v>15</v>
      </c>
      <c r="J64" s="52">
        <f t="shared" si="14"/>
        <v>90</v>
      </c>
      <c r="K64" s="52">
        <f t="shared" si="14"/>
        <v>0</v>
      </c>
      <c r="L64" s="52">
        <f t="shared" si="14"/>
        <v>0</v>
      </c>
      <c r="M64" s="52">
        <f t="shared" si="14"/>
        <v>0</v>
      </c>
      <c r="N64" s="52">
        <f t="shared" si="14"/>
        <v>225</v>
      </c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</row>
    <row r="65" spans="1:27" s="51" customFormat="1" ht="11.85" customHeight="1" x14ac:dyDescent="0.2">
      <c r="A65" s="54"/>
      <c r="B65" s="54"/>
      <c r="C65" s="113" t="s">
        <v>430</v>
      </c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5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s="51" customFormat="1" ht="12.75" x14ac:dyDescent="0.2">
      <c r="A66" s="27">
        <v>7</v>
      </c>
      <c r="B66" s="27">
        <v>1</v>
      </c>
      <c r="C66" s="28" t="s">
        <v>359</v>
      </c>
      <c r="D66" s="84" t="s">
        <v>360</v>
      </c>
      <c r="E66" s="27" t="s">
        <v>89</v>
      </c>
      <c r="F66" s="27" t="s">
        <v>56</v>
      </c>
      <c r="G66" s="27" t="s">
        <v>29</v>
      </c>
      <c r="H66" s="28">
        <v>30</v>
      </c>
      <c r="I66" s="28"/>
      <c r="J66" s="28">
        <v>15</v>
      </c>
      <c r="K66" s="28"/>
      <c r="L66" s="28"/>
      <c r="M66" s="28"/>
      <c r="N66" s="27">
        <f>SUM(H66:M66)</f>
        <v>45</v>
      </c>
      <c r="O66" s="27">
        <f>H66</f>
        <v>30</v>
      </c>
      <c r="P66" s="27">
        <f>SUM(I66:M66)</f>
        <v>15</v>
      </c>
      <c r="Q66" s="27"/>
      <c r="R66" s="27"/>
      <c r="S66" s="27"/>
      <c r="T66" s="27"/>
      <c r="U66" s="27"/>
      <c r="V66" s="27"/>
      <c r="W66" s="27" t="s">
        <v>13</v>
      </c>
      <c r="X66" s="27"/>
      <c r="Y66" s="27"/>
      <c r="Z66" s="85">
        <v>4</v>
      </c>
      <c r="AA66" s="27">
        <v>3</v>
      </c>
    </row>
    <row r="67" spans="1:27" s="51" customFormat="1" ht="12.75" x14ac:dyDescent="0.2">
      <c r="A67" s="27">
        <v>7</v>
      </c>
      <c r="B67" s="27">
        <v>1</v>
      </c>
      <c r="C67" s="28" t="s">
        <v>361</v>
      </c>
      <c r="D67" s="84" t="s">
        <v>362</v>
      </c>
      <c r="E67" s="27" t="s">
        <v>89</v>
      </c>
      <c r="F67" s="27" t="s">
        <v>56</v>
      </c>
      <c r="G67" s="27" t="s">
        <v>29</v>
      </c>
      <c r="H67" s="28">
        <v>30</v>
      </c>
      <c r="I67" s="28"/>
      <c r="J67" s="28">
        <v>15</v>
      </c>
      <c r="K67" s="28"/>
      <c r="L67" s="28"/>
      <c r="M67" s="28"/>
      <c r="N67" s="27">
        <f t="shared" ref="N67:N70" si="15">SUM(H67:M67)</f>
        <v>45</v>
      </c>
      <c r="O67" s="27">
        <f>H67</f>
        <v>30</v>
      </c>
      <c r="P67" s="27">
        <f>SUM(I67:M67)</f>
        <v>15</v>
      </c>
      <c r="Q67" s="27"/>
      <c r="R67" s="27"/>
      <c r="S67" s="27"/>
      <c r="T67" s="27"/>
      <c r="U67" s="27"/>
      <c r="V67" s="27"/>
      <c r="W67" s="27" t="s">
        <v>13</v>
      </c>
      <c r="X67" s="27"/>
      <c r="Y67" s="27"/>
      <c r="Z67" s="85">
        <v>4</v>
      </c>
      <c r="AA67" s="27">
        <v>3</v>
      </c>
    </row>
    <row r="68" spans="1:27" s="51" customFormat="1" ht="12.75" x14ac:dyDescent="0.2">
      <c r="A68" s="27">
        <v>15</v>
      </c>
      <c r="B68" s="27">
        <v>2</v>
      </c>
      <c r="C68" s="28" t="s">
        <v>363</v>
      </c>
      <c r="D68" s="84" t="s">
        <v>364</v>
      </c>
      <c r="E68" s="27" t="s">
        <v>89</v>
      </c>
      <c r="F68" s="27" t="s">
        <v>56</v>
      </c>
      <c r="G68" s="27" t="s">
        <v>29</v>
      </c>
      <c r="H68" s="28">
        <v>30</v>
      </c>
      <c r="I68" s="28"/>
      <c r="J68" s="28">
        <v>15</v>
      </c>
      <c r="K68" s="28"/>
      <c r="L68" s="28"/>
      <c r="M68" s="28"/>
      <c r="N68" s="27">
        <f t="shared" si="15"/>
        <v>45</v>
      </c>
      <c r="O68" s="27"/>
      <c r="P68" s="27"/>
      <c r="Q68" s="27">
        <f>H68</f>
        <v>30</v>
      </c>
      <c r="R68" s="27">
        <f>SUM(I68:M68)</f>
        <v>15</v>
      </c>
      <c r="S68" s="27"/>
      <c r="T68" s="27"/>
      <c r="U68" s="27"/>
      <c r="V68" s="27"/>
      <c r="W68" s="27" t="s">
        <v>13</v>
      </c>
      <c r="X68" s="27"/>
      <c r="Y68" s="27"/>
      <c r="Z68" s="85">
        <v>4</v>
      </c>
      <c r="AA68" s="27">
        <v>3</v>
      </c>
    </row>
    <row r="69" spans="1:27" s="51" customFormat="1" ht="12.75" x14ac:dyDescent="0.2">
      <c r="A69" s="27">
        <v>15</v>
      </c>
      <c r="B69" s="27">
        <v>2</v>
      </c>
      <c r="C69" s="28" t="s">
        <v>365</v>
      </c>
      <c r="D69" s="84" t="s">
        <v>366</v>
      </c>
      <c r="E69" s="27" t="s">
        <v>89</v>
      </c>
      <c r="F69" s="27" t="s">
        <v>56</v>
      </c>
      <c r="G69" s="27" t="s">
        <v>29</v>
      </c>
      <c r="H69" s="28">
        <v>30</v>
      </c>
      <c r="I69" s="28"/>
      <c r="J69" s="28">
        <v>15</v>
      </c>
      <c r="K69" s="28"/>
      <c r="L69" s="28"/>
      <c r="M69" s="28"/>
      <c r="N69" s="27">
        <f t="shared" si="15"/>
        <v>45</v>
      </c>
      <c r="O69" s="27"/>
      <c r="P69" s="27"/>
      <c r="Q69" s="27">
        <f>H69</f>
        <v>30</v>
      </c>
      <c r="R69" s="27">
        <f>SUM(I69:M69)</f>
        <v>15</v>
      </c>
      <c r="S69" s="27"/>
      <c r="T69" s="27"/>
      <c r="U69" s="27"/>
      <c r="V69" s="27"/>
      <c r="W69" s="27" t="s">
        <v>13</v>
      </c>
      <c r="X69" s="27"/>
      <c r="Y69" s="27"/>
      <c r="Z69" s="85">
        <v>4</v>
      </c>
      <c r="AA69" s="27">
        <v>2.5</v>
      </c>
    </row>
    <row r="70" spans="1:27" s="51" customFormat="1" ht="12.75" x14ac:dyDescent="0.2">
      <c r="A70" s="27">
        <v>22</v>
      </c>
      <c r="B70" s="27">
        <v>3</v>
      </c>
      <c r="C70" s="28" t="s">
        <v>367</v>
      </c>
      <c r="D70" s="84" t="s">
        <v>368</v>
      </c>
      <c r="E70" s="27" t="s">
        <v>89</v>
      </c>
      <c r="F70" s="27" t="s">
        <v>56</v>
      </c>
      <c r="G70" s="27" t="s">
        <v>29</v>
      </c>
      <c r="H70" s="28">
        <v>30</v>
      </c>
      <c r="I70" s="28"/>
      <c r="J70" s="28">
        <v>15</v>
      </c>
      <c r="K70" s="28"/>
      <c r="L70" s="28"/>
      <c r="M70" s="28"/>
      <c r="N70" s="27">
        <f t="shared" si="15"/>
        <v>45</v>
      </c>
      <c r="O70" s="27"/>
      <c r="P70" s="27"/>
      <c r="Q70" s="27"/>
      <c r="R70" s="27"/>
      <c r="S70" s="27">
        <f>H70</f>
        <v>30</v>
      </c>
      <c r="T70" s="27">
        <f>SUM(I70:M70)</f>
        <v>15</v>
      </c>
      <c r="U70" s="27"/>
      <c r="V70" s="27"/>
      <c r="W70" s="27"/>
      <c r="X70" s="27" t="s">
        <v>14</v>
      </c>
      <c r="Y70" s="27"/>
      <c r="Z70" s="85">
        <v>3</v>
      </c>
      <c r="AA70" s="27">
        <v>1.5</v>
      </c>
    </row>
    <row r="71" spans="1:27" s="51" customFormat="1" ht="12" x14ac:dyDescent="0.2">
      <c r="A71" s="52"/>
      <c r="B71" s="52"/>
      <c r="E71" s="52"/>
      <c r="F71" s="52"/>
      <c r="G71" s="52"/>
      <c r="H71" s="52">
        <f t="shared" ref="H71:N71" si="16">SUM(H66:H70)</f>
        <v>150</v>
      </c>
      <c r="I71" s="52">
        <f t="shared" si="16"/>
        <v>0</v>
      </c>
      <c r="J71" s="52">
        <f t="shared" si="16"/>
        <v>75</v>
      </c>
      <c r="K71" s="52">
        <f t="shared" si="16"/>
        <v>0</v>
      </c>
      <c r="L71" s="52">
        <f t="shared" si="16"/>
        <v>0</v>
      </c>
      <c r="M71" s="52">
        <f t="shared" si="16"/>
        <v>0</v>
      </c>
      <c r="N71" s="52">
        <f t="shared" si="16"/>
        <v>225</v>
      </c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s="51" customFormat="1" ht="12" x14ac:dyDescent="0.2">
      <c r="A72" s="54"/>
      <c r="B72" s="54"/>
      <c r="C72" s="113" t="s">
        <v>431</v>
      </c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5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1:27" s="51" customFormat="1" ht="12.75" x14ac:dyDescent="0.2">
      <c r="A73" s="27">
        <v>7</v>
      </c>
      <c r="B73" s="27">
        <v>1</v>
      </c>
      <c r="C73" s="28" t="s">
        <v>369</v>
      </c>
      <c r="D73" s="84" t="s">
        <v>370</v>
      </c>
      <c r="E73" s="27" t="s">
        <v>89</v>
      </c>
      <c r="F73" s="27" t="s">
        <v>56</v>
      </c>
      <c r="G73" s="27" t="s">
        <v>29</v>
      </c>
      <c r="H73" s="28">
        <v>30</v>
      </c>
      <c r="I73" s="28"/>
      <c r="J73" s="28">
        <v>15</v>
      </c>
      <c r="K73" s="28"/>
      <c r="L73" s="28"/>
      <c r="M73" s="28"/>
      <c r="N73" s="27">
        <f>SUM(H73:M73)</f>
        <v>45</v>
      </c>
      <c r="O73" s="27">
        <f>H73</f>
        <v>30</v>
      </c>
      <c r="P73" s="27">
        <f>SUM(I73:M73)</f>
        <v>15</v>
      </c>
      <c r="Q73" s="27"/>
      <c r="R73" s="27"/>
      <c r="S73" s="27"/>
      <c r="T73" s="27"/>
      <c r="U73" s="27"/>
      <c r="V73" s="27"/>
      <c r="W73" s="27" t="s">
        <v>13</v>
      </c>
      <c r="X73" s="27"/>
      <c r="Y73" s="27"/>
      <c r="Z73" s="85">
        <v>4</v>
      </c>
      <c r="AA73" s="27">
        <v>2</v>
      </c>
    </row>
    <row r="74" spans="1:27" s="51" customFormat="1" ht="12.75" x14ac:dyDescent="0.2">
      <c r="A74" s="27">
        <v>7</v>
      </c>
      <c r="B74" s="27">
        <v>1</v>
      </c>
      <c r="C74" s="28" t="s">
        <v>371</v>
      </c>
      <c r="D74" s="86" t="s">
        <v>372</v>
      </c>
      <c r="E74" s="27" t="s">
        <v>89</v>
      </c>
      <c r="F74" s="27" t="s">
        <v>56</v>
      </c>
      <c r="G74" s="27" t="s">
        <v>29</v>
      </c>
      <c r="H74" s="28">
        <v>30</v>
      </c>
      <c r="I74" s="28"/>
      <c r="J74" s="28">
        <v>15</v>
      </c>
      <c r="K74" s="28"/>
      <c r="L74" s="28"/>
      <c r="M74" s="28"/>
      <c r="N74" s="27">
        <f t="shared" ref="N74:N77" si="17">SUM(H74:M74)</f>
        <v>45</v>
      </c>
      <c r="O74" s="27">
        <f>H74</f>
        <v>30</v>
      </c>
      <c r="P74" s="27">
        <f>SUM(I74:M74)</f>
        <v>15</v>
      </c>
      <c r="Q74" s="27"/>
      <c r="R74" s="27"/>
      <c r="S74" s="27"/>
      <c r="T74" s="27"/>
      <c r="U74" s="27"/>
      <c r="V74" s="27"/>
      <c r="W74" s="27" t="s">
        <v>13</v>
      </c>
      <c r="X74" s="27"/>
      <c r="Y74" s="27"/>
      <c r="Z74" s="85">
        <v>4</v>
      </c>
      <c r="AA74" s="27">
        <v>2</v>
      </c>
    </row>
    <row r="75" spans="1:27" s="51" customFormat="1" ht="12.75" x14ac:dyDescent="0.2">
      <c r="A75" s="27">
        <v>15</v>
      </c>
      <c r="B75" s="27">
        <v>2</v>
      </c>
      <c r="C75" s="28" t="s">
        <v>373</v>
      </c>
      <c r="D75" s="84" t="s">
        <v>374</v>
      </c>
      <c r="E75" s="27" t="s">
        <v>89</v>
      </c>
      <c r="F75" s="27" t="s">
        <v>56</v>
      </c>
      <c r="G75" s="27" t="s">
        <v>29</v>
      </c>
      <c r="H75" s="28">
        <v>15</v>
      </c>
      <c r="I75" s="28"/>
      <c r="J75" s="28">
        <v>30</v>
      </c>
      <c r="K75" s="28"/>
      <c r="L75" s="28"/>
      <c r="M75" s="28"/>
      <c r="N75" s="27">
        <f t="shared" si="17"/>
        <v>45</v>
      </c>
      <c r="O75" s="27"/>
      <c r="P75" s="27"/>
      <c r="Q75" s="27">
        <f>H75</f>
        <v>15</v>
      </c>
      <c r="R75" s="27">
        <f>SUM(I75:M75)</f>
        <v>30</v>
      </c>
      <c r="S75" s="27"/>
      <c r="T75" s="27"/>
      <c r="U75" s="27"/>
      <c r="V75" s="27"/>
      <c r="W75" s="27" t="s">
        <v>13</v>
      </c>
      <c r="X75" s="27"/>
      <c r="Y75" s="27"/>
      <c r="Z75" s="85">
        <v>4</v>
      </c>
      <c r="AA75" s="27">
        <v>2</v>
      </c>
    </row>
    <row r="76" spans="1:27" s="51" customFormat="1" ht="12.75" x14ac:dyDescent="0.2">
      <c r="A76" s="27">
        <v>15</v>
      </c>
      <c r="B76" s="27">
        <v>2</v>
      </c>
      <c r="C76" s="28" t="s">
        <v>375</v>
      </c>
      <c r="D76" s="84" t="s">
        <v>376</v>
      </c>
      <c r="E76" s="27" t="s">
        <v>89</v>
      </c>
      <c r="F76" s="27" t="s">
        <v>56</v>
      </c>
      <c r="G76" s="27" t="s">
        <v>29</v>
      </c>
      <c r="H76" s="28">
        <v>30</v>
      </c>
      <c r="I76" s="28"/>
      <c r="J76" s="28">
        <v>15</v>
      </c>
      <c r="K76" s="28"/>
      <c r="L76" s="28"/>
      <c r="M76" s="28"/>
      <c r="N76" s="27">
        <f t="shared" si="17"/>
        <v>45</v>
      </c>
      <c r="O76" s="27"/>
      <c r="P76" s="27"/>
      <c r="Q76" s="27">
        <f>H76</f>
        <v>30</v>
      </c>
      <c r="R76" s="27">
        <f>SUM(I76:M76)</f>
        <v>15</v>
      </c>
      <c r="S76" s="27"/>
      <c r="T76" s="27"/>
      <c r="U76" s="27"/>
      <c r="V76" s="27"/>
      <c r="W76" s="27" t="s">
        <v>13</v>
      </c>
      <c r="X76" s="27"/>
      <c r="Y76" s="27"/>
      <c r="Z76" s="85">
        <v>4</v>
      </c>
      <c r="AA76" s="27">
        <v>2</v>
      </c>
    </row>
    <row r="77" spans="1:27" s="51" customFormat="1" ht="12.75" x14ac:dyDescent="0.2">
      <c r="A77" s="27">
        <v>22</v>
      </c>
      <c r="B77" s="27">
        <v>3</v>
      </c>
      <c r="C77" s="28" t="s">
        <v>377</v>
      </c>
      <c r="D77" s="84" t="s">
        <v>378</v>
      </c>
      <c r="E77" s="27" t="s">
        <v>89</v>
      </c>
      <c r="F77" s="27" t="s">
        <v>56</v>
      </c>
      <c r="G77" s="27" t="s">
        <v>29</v>
      </c>
      <c r="H77" s="28">
        <v>30</v>
      </c>
      <c r="I77" s="28"/>
      <c r="J77" s="28">
        <v>15</v>
      </c>
      <c r="K77" s="28"/>
      <c r="L77" s="28"/>
      <c r="M77" s="28"/>
      <c r="N77" s="27">
        <f t="shared" si="17"/>
        <v>45</v>
      </c>
      <c r="O77" s="27"/>
      <c r="P77" s="27"/>
      <c r="Q77" s="27"/>
      <c r="R77" s="27"/>
      <c r="S77" s="27">
        <f>H77</f>
        <v>30</v>
      </c>
      <c r="T77" s="27">
        <f>SUM(I77:M77)</f>
        <v>15</v>
      </c>
      <c r="U77" s="27"/>
      <c r="V77" s="27"/>
      <c r="W77" s="27"/>
      <c r="X77" s="27" t="s">
        <v>14</v>
      </c>
      <c r="Y77" s="27"/>
      <c r="Z77" s="85">
        <v>3</v>
      </c>
      <c r="AA77" s="27">
        <v>2</v>
      </c>
    </row>
    <row r="78" spans="1:27" s="51" customFormat="1" ht="12" x14ac:dyDescent="0.2">
      <c r="A78" s="52"/>
      <c r="B78" s="52"/>
      <c r="E78" s="52"/>
      <c r="F78" s="52"/>
      <c r="G78" s="52"/>
      <c r="H78" s="52">
        <f t="shared" ref="H78:N78" si="18">SUM(H73:H77)</f>
        <v>135</v>
      </c>
      <c r="I78" s="52">
        <f t="shared" si="18"/>
        <v>0</v>
      </c>
      <c r="J78" s="52">
        <f t="shared" si="18"/>
        <v>90</v>
      </c>
      <c r="K78" s="52">
        <f t="shared" si="18"/>
        <v>0</v>
      </c>
      <c r="L78" s="52">
        <f t="shared" si="18"/>
        <v>0</v>
      </c>
      <c r="M78" s="52">
        <f t="shared" si="18"/>
        <v>0</v>
      </c>
      <c r="N78" s="52">
        <f t="shared" si="18"/>
        <v>225</v>
      </c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</row>
    <row r="79" spans="1:27" s="51" customFormat="1" ht="12" x14ac:dyDescent="0.2">
      <c r="A79" s="54"/>
      <c r="B79" s="54"/>
      <c r="C79" s="113" t="s">
        <v>432</v>
      </c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5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</row>
    <row r="80" spans="1:27" s="51" customFormat="1" ht="12.75" x14ac:dyDescent="0.2">
      <c r="A80" s="27">
        <v>7</v>
      </c>
      <c r="B80" s="27">
        <v>1</v>
      </c>
      <c r="C80" s="28" t="s">
        <v>379</v>
      </c>
      <c r="D80" s="84" t="s">
        <v>380</v>
      </c>
      <c r="E80" s="27" t="s">
        <v>89</v>
      </c>
      <c r="F80" s="27" t="s">
        <v>56</v>
      </c>
      <c r="G80" s="27" t="s">
        <v>29</v>
      </c>
      <c r="H80" s="28">
        <v>15</v>
      </c>
      <c r="I80" s="28"/>
      <c r="J80" s="28">
        <v>15</v>
      </c>
      <c r="K80" s="28"/>
      <c r="L80" s="28"/>
      <c r="M80" s="28"/>
      <c r="N80" s="27">
        <f>SUM(H80:M80)</f>
        <v>30</v>
      </c>
      <c r="O80" s="27">
        <f>H80</f>
        <v>15</v>
      </c>
      <c r="P80" s="27">
        <f>SUM(I80:M80)</f>
        <v>15</v>
      </c>
      <c r="Q80" s="27"/>
      <c r="R80" s="27"/>
      <c r="S80" s="27"/>
      <c r="T80" s="27"/>
      <c r="U80" s="27"/>
      <c r="V80" s="27"/>
      <c r="W80" s="27" t="s">
        <v>13</v>
      </c>
      <c r="X80" s="27"/>
      <c r="Y80" s="27"/>
      <c r="Z80" s="85">
        <v>3</v>
      </c>
      <c r="AA80" s="27">
        <v>2</v>
      </c>
    </row>
    <row r="81" spans="1:27" s="51" customFormat="1" ht="12.75" x14ac:dyDescent="0.2">
      <c r="A81" s="27">
        <v>7</v>
      </c>
      <c r="B81" s="27">
        <v>1</v>
      </c>
      <c r="C81" s="28" t="s">
        <v>381</v>
      </c>
      <c r="D81" s="84" t="s">
        <v>382</v>
      </c>
      <c r="E81" s="27" t="s">
        <v>89</v>
      </c>
      <c r="F81" s="27" t="s">
        <v>56</v>
      </c>
      <c r="G81" s="27" t="s">
        <v>29</v>
      </c>
      <c r="H81" s="28">
        <v>15</v>
      </c>
      <c r="I81" s="28"/>
      <c r="J81" s="28">
        <v>15</v>
      </c>
      <c r="K81" s="28"/>
      <c r="L81" s="28"/>
      <c r="M81" s="28"/>
      <c r="N81" s="27">
        <f t="shared" ref="N81:N85" si="19">SUM(H81:M81)</f>
        <v>30</v>
      </c>
      <c r="O81" s="27">
        <f>H81</f>
        <v>15</v>
      </c>
      <c r="P81" s="27">
        <f t="shared" ref="P81:P82" si="20">SUM(I81:M81)</f>
        <v>15</v>
      </c>
      <c r="Q81" s="27"/>
      <c r="R81" s="27"/>
      <c r="S81" s="27"/>
      <c r="T81" s="27"/>
      <c r="U81" s="27"/>
      <c r="V81" s="27"/>
      <c r="W81" s="27"/>
      <c r="X81" s="27" t="s">
        <v>14</v>
      </c>
      <c r="Y81" s="27"/>
      <c r="Z81" s="85">
        <v>2</v>
      </c>
      <c r="AA81" s="27">
        <v>1</v>
      </c>
    </row>
    <row r="82" spans="1:27" s="51" customFormat="1" ht="12.75" x14ac:dyDescent="0.2">
      <c r="A82" s="27">
        <v>7</v>
      </c>
      <c r="B82" s="27">
        <v>1</v>
      </c>
      <c r="C82" s="28" t="s">
        <v>383</v>
      </c>
      <c r="D82" s="84" t="s">
        <v>384</v>
      </c>
      <c r="E82" s="27" t="s">
        <v>89</v>
      </c>
      <c r="F82" s="27" t="s">
        <v>56</v>
      </c>
      <c r="G82" s="27" t="s">
        <v>29</v>
      </c>
      <c r="H82" s="28">
        <v>15</v>
      </c>
      <c r="I82" s="28"/>
      <c r="J82" s="28">
        <v>15</v>
      </c>
      <c r="K82" s="28"/>
      <c r="L82" s="28"/>
      <c r="M82" s="28"/>
      <c r="N82" s="27">
        <f t="shared" si="19"/>
        <v>30</v>
      </c>
      <c r="O82" s="27">
        <f>H82</f>
        <v>15</v>
      </c>
      <c r="P82" s="27">
        <f t="shared" si="20"/>
        <v>15</v>
      </c>
      <c r="Q82" s="27"/>
      <c r="R82" s="27"/>
      <c r="S82" s="27"/>
      <c r="T82" s="27"/>
      <c r="U82" s="27"/>
      <c r="V82" s="27"/>
      <c r="W82" s="27" t="s">
        <v>13</v>
      </c>
      <c r="X82" s="27"/>
      <c r="Y82" s="27"/>
      <c r="Z82" s="85">
        <v>3</v>
      </c>
      <c r="AA82" s="27">
        <v>1.5</v>
      </c>
    </row>
    <row r="83" spans="1:27" s="51" customFormat="1" ht="12.75" x14ac:dyDescent="0.2">
      <c r="A83" s="27">
        <v>15</v>
      </c>
      <c r="B83" s="27">
        <v>2</v>
      </c>
      <c r="C83" s="28" t="s">
        <v>385</v>
      </c>
      <c r="D83" s="84" t="s">
        <v>386</v>
      </c>
      <c r="E83" s="27" t="s">
        <v>89</v>
      </c>
      <c r="F83" s="27" t="s">
        <v>56</v>
      </c>
      <c r="G83" s="27" t="s">
        <v>29</v>
      </c>
      <c r="H83" s="28">
        <v>30</v>
      </c>
      <c r="I83" s="28"/>
      <c r="J83" s="28">
        <v>15</v>
      </c>
      <c r="K83" s="28"/>
      <c r="L83" s="28"/>
      <c r="M83" s="28"/>
      <c r="N83" s="27">
        <f t="shared" si="19"/>
        <v>45</v>
      </c>
      <c r="O83" s="27"/>
      <c r="P83" s="27"/>
      <c r="Q83" s="27">
        <f>H83</f>
        <v>30</v>
      </c>
      <c r="R83" s="27">
        <f>SUM(I83:M83)</f>
        <v>15</v>
      </c>
      <c r="S83" s="27"/>
      <c r="T83" s="27"/>
      <c r="U83" s="27"/>
      <c r="V83" s="27"/>
      <c r="W83" s="27" t="s">
        <v>13</v>
      </c>
      <c r="X83" s="27"/>
      <c r="Y83" s="27"/>
      <c r="Z83" s="85">
        <v>4</v>
      </c>
      <c r="AA83" s="27">
        <v>2</v>
      </c>
    </row>
    <row r="84" spans="1:27" s="51" customFormat="1" ht="12.75" x14ac:dyDescent="0.2">
      <c r="A84" s="27">
        <v>15</v>
      </c>
      <c r="B84" s="27">
        <v>2</v>
      </c>
      <c r="C84" s="28" t="s">
        <v>387</v>
      </c>
      <c r="D84" s="84" t="s">
        <v>388</v>
      </c>
      <c r="E84" s="27" t="s">
        <v>89</v>
      </c>
      <c r="F84" s="27" t="s">
        <v>56</v>
      </c>
      <c r="G84" s="27" t="s">
        <v>29</v>
      </c>
      <c r="H84" s="28">
        <v>30</v>
      </c>
      <c r="I84" s="28"/>
      <c r="J84" s="28">
        <v>15</v>
      </c>
      <c r="K84" s="28"/>
      <c r="L84" s="28"/>
      <c r="M84" s="28"/>
      <c r="N84" s="27">
        <f t="shared" si="19"/>
        <v>45</v>
      </c>
      <c r="O84" s="27"/>
      <c r="P84" s="27"/>
      <c r="Q84" s="27">
        <f>H84</f>
        <v>30</v>
      </c>
      <c r="R84" s="27">
        <f>SUM(I84:M84)</f>
        <v>15</v>
      </c>
      <c r="S84" s="27"/>
      <c r="T84" s="27"/>
      <c r="U84" s="27"/>
      <c r="V84" s="27"/>
      <c r="W84" s="27" t="s">
        <v>13</v>
      </c>
      <c r="X84" s="27"/>
      <c r="Y84" s="27"/>
      <c r="Z84" s="85">
        <v>4</v>
      </c>
      <c r="AA84" s="27">
        <v>2</v>
      </c>
    </row>
    <row r="85" spans="1:27" s="51" customFormat="1" ht="12.75" x14ac:dyDescent="0.2">
      <c r="A85" s="27">
        <v>22</v>
      </c>
      <c r="B85" s="27">
        <v>3</v>
      </c>
      <c r="C85" s="28" t="s">
        <v>389</v>
      </c>
      <c r="D85" s="84" t="s">
        <v>390</v>
      </c>
      <c r="E85" s="27" t="s">
        <v>89</v>
      </c>
      <c r="F85" s="27" t="s">
        <v>56</v>
      </c>
      <c r="G85" s="27" t="s">
        <v>29</v>
      </c>
      <c r="H85" s="28">
        <v>30</v>
      </c>
      <c r="I85" s="28"/>
      <c r="J85" s="28">
        <v>15</v>
      </c>
      <c r="K85" s="28"/>
      <c r="L85" s="28"/>
      <c r="M85" s="28"/>
      <c r="N85" s="27">
        <f t="shared" si="19"/>
        <v>45</v>
      </c>
      <c r="O85" s="27"/>
      <c r="P85" s="27"/>
      <c r="Q85" s="27"/>
      <c r="R85" s="27"/>
      <c r="S85" s="27">
        <f>H85</f>
        <v>30</v>
      </c>
      <c r="T85" s="27">
        <f>SUM(I85:M85)</f>
        <v>15</v>
      </c>
      <c r="U85" s="27"/>
      <c r="V85" s="27"/>
      <c r="W85" s="27"/>
      <c r="X85" s="27" t="s">
        <v>14</v>
      </c>
      <c r="Y85" s="27"/>
      <c r="Z85" s="85">
        <v>3</v>
      </c>
      <c r="AA85" s="27">
        <v>1.5</v>
      </c>
    </row>
    <row r="86" spans="1:27" s="51" customFormat="1" ht="12" x14ac:dyDescent="0.2">
      <c r="A86" s="52"/>
      <c r="B86" s="52"/>
      <c r="E86" s="52"/>
      <c r="F86" s="52"/>
      <c r="G86" s="52"/>
      <c r="H86" s="52">
        <f t="shared" ref="H86:N86" si="21">SUM(H80:H85)</f>
        <v>135</v>
      </c>
      <c r="I86" s="52">
        <f t="shared" si="21"/>
        <v>0</v>
      </c>
      <c r="J86" s="52">
        <f t="shared" si="21"/>
        <v>90</v>
      </c>
      <c r="K86" s="52">
        <f t="shared" si="21"/>
        <v>0</v>
      </c>
      <c r="L86" s="52">
        <f t="shared" si="21"/>
        <v>0</v>
      </c>
      <c r="M86" s="52">
        <f t="shared" si="21"/>
        <v>0</v>
      </c>
      <c r="N86" s="52">
        <f t="shared" si="21"/>
        <v>225</v>
      </c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</row>
    <row r="87" spans="1:27" s="51" customFormat="1" ht="12" x14ac:dyDescent="0.2">
      <c r="A87" s="45"/>
      <c r="B87" s="45"/>
      <c r="C87" s="46"/>
      <c r="D87" s="46"/>
      <c r="E87" s="45"/>
      <c r="F87" s="45"/>
      <c r="G87" s="45"/>
      <c r="H87" s="46"/>
      <c r="I87" s="46"/>
      <c r="J87" s="46"/>
      <c r="K87" s="46"/>
      <c r="L87" s="46"/>
      <c r="M87" s="46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 spans="1:27" s="51" customFormat="1" ht="12" x14ac:dyDescent="0.2">
      <c r="A88" s="52"/>
      <c r="B88" s="52"/>
      <c r="E88" s="52"/>
      <c r="F88" s="52"/>
      <c r="G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</row>
    <row r="89" spans="1:27" x14ac:dyDescent="0.25">
      <c r="E89" s="58" t="s">
        <v>202</v>
      </c>
      <c r="F89" s="59"/>
      <c r="G89" s="59"/>
      <c r="H89" s="60"/>
      <c r="J89" s="58" t="s">
        <v>9</v>
      </c>
      <c r="K89" s="59"/>
      <c r="L89" s="61"/>
      <c r="M89" s="59"/>
      <c r="N89" s="62"/>
      <c r="O89" s="63" t="s">
        <v>203</v>
      </c>
      <c r="P89" s="64"/>
    </row>
    <row r="90" spans="1:27" ht="15.75" x14ac:dyDescent="0.25">
      <c r="E90" s="65" t="s">
        <v>204</v>
      </c>
      <c r="F90" s="66" t="s">
        <v>19</v>
      </c>
      <c r="G90" s="67" t="s">
        <v>20</v>
      </c>
      <c r="H90" s="67" t="s">
        <v>24</v>
      </c>
      <c r="J90" s="65" t="s">
        <v>204</v>
      </c>
      <c r="K90" s="68" t="s">
        <v>205</v>
      </c>
      <c r="L90" s="69" t="s">
        <v>206</v>
      </c>
      <c r="M90" s="70" t="s">
        <v>207</v>
      </c>
      <c r="N90" s="70" t="s">
        <v>208</v>
      </c>
      <c r="O90" s="16"/>
      <c r="P90" s="71"/>
    </row>
    <row r="91" spans="1:27" x14ac:dyDescent="0.25">
      <c r="D91" s="72" t="s">
        <v>209</v>
      </c>
      <c r="E91" s="31">
        <f>SUM(F91:H91)</f>
        <v>375</v>
      </c>
      <c r="F91" s="73">
        <f>SUM(H5:H11)</f>
        <v>225</v>
      </c>
      <c r="G91" s="73">
        <f>SUM(I5:L11)</f>
        <v>150</v>
      </c>
      <c r="H91" s="73"/>
      <c r="J91" s="89">
        <f>SUM(K91:L91)</f>
        <v>30</v>
      </c>
      <c r="K91" s="89">
        <f>SUM(Z5:Z9)</f>
        <v>18</v>
      </c>
      <c r="L91" s="89">
        <f>SUM(Z10:Z11)</f>
        <v>12</v>
      </c>
      <c r="M91" s="73"/>
      <c r="N91" s="90">
        <f>SUM(Z5:Z9,Z11)</f>
        <v>26</v>
      </c>
      <c r="O91" s="74">
        <f>SUM(AA5:AA11)</f>
        <v>18.5</v>
      </c>
      <c r="P91" s="75"/>
    </row>
    <row r="92" spans="1:27" x14ac:dyDescent="0.25">
      <c r="D92" s="72" t="s">
        <v>210</v>
      </c>
      <c r="E92" s="31">
        <f t="shared" ref="E92:E93" si="22">SUM(F92:H92)</f>
        <v>390</v>
      </c>
      <c r="F92" s="73">
        <f>SUM(H12:H19)</f>
        <v>195</v>
      </c>
      <c r="G92" s="73">
        <f>SUM(I12:L19)</f>
        <v>195</v>
      </c>
      <c r="H92" s="76"/>
      <c r="J92" s="89">
        <f t="shared" ref="J92:J93" si="23">SUM(K92:L92)</f>
        <v>30</v>
      </c>
      <c r="K92" s="89">
        <f>SUM(Z12:Z15)</f>
        <v>14</v>
      </c>
      <c r="L92" s="89">
        <f>SUM(Z16:Z19)</f>
        <v>16</v>
      </c>
      <c r="M92" s="89">
        <f>SUM(Z15,Z17)</f>
        <v>4</v>
      </c>
      <c r="N92" s="91">
        <f>SUM(Z12:Z14,Z19)</f>
        <v>20</v>
      </c>
      <c r="O92" s="77">
        <f>SUM(AA12:AA19)</f>
        <v>18</v>
      </c>
      <c r="P92" s="78"/>
    </row>
    <row r="93" spans="1:27" x14ac:dyDescent="0.25">
      <c r="D93" s="72" t="s">
        <v>211</v>
      </c>
      <c r="E93" s="31">
        <f t="shared" si="22"/>
        <v>210</v>
      </c>
      <c r="F93" s="73">
        <f>SUM(H20:H26)</f>
        <v>105</v>
      </c>
      <c r="G93" s="73">
        <f>SUM(I20:L26)</f>
        <v>105</v>
      </c>
      <c r="H93" s="76"/>
      <c r="J93" s="89">
        <f t="shared" si="23"/>
        <v>30</v>
      </c>
      <c r="K93" s="89">
        <f>SUM(Z21)</f>
        <v>1</v>
      </c>
      <c r="L93" s="89">
        <f>SUM(Z20,Z22:Z26)</f>
        <v>29</v>
      </c>
      <c r="M93" s="89">
        <f>SUM(Z20,Z21,Z23)</f>
        <v>5</v>
      </c>
      <c r="N93" s="91">
        <f>SUM(Z26)</f>
        <v>3</v>
      </c>
      <c r="O93" s="77">
        <f>SUM(AA20:AA26)</f>
        <v>12</v>
      </c>
      <c r="P93" s="78"/>
    </row>
    <row r="94" spans="1:27" x14ac:dyDescent="0.25">
      <c r="D94" s="72" t="s">
        <v>220</v>
      </c>
      <c r="E94" s="31">
        <f>SUM(E91:E93)</f>
        <v>975</v>
      </c>
      <c r="F94" s="31">
        <f>SUM(F91:F93)</f>
        <v>525</v>
      </c>
      <c r="G94" s="31">
        <f>SUM(I12:L19)</f>
        <v>195</v>
      </c>
      <c r="H94" s="31">
        <f>SUM(H91:H93)</f>
        <v>0</v>
      </c>
      <c r="J94" s="31">
        <f t="shared" ref="J94:O94" si="24">SUM(J91:J93)</f>
        <v>90</v>
      </c>
      <c r="K94" s="31">
        <f t="shared" si="24"/>
        <v>33</v>
      </c>
      <c r="L94" s="31">
        <f t="shared" si="24"/>
        <v>57</v>
      </c>
      <c r="M94" s="31">
        <f t="shared" si="24"/>
        <v>9</v>
      </c>
      <c r="N94" s="31">
        <f t="shared" si="24"/>
        <v>49</v>
      </c>
      <c r="O94" s="77">
        <f t="shared" si="24"/>
        <v>48.5</v>
      </c>
      <c r="P94" s="78"/>
    </row>
    <row r="95" spans="1:27" x14ac:dyDescent="0.25">
      <c r="O95"/>
      <c r="P95"/>
      <c r="Q95"/>
      <c r="R95"/>
      <c r="S95"/>
      <c r="T95"/>
    </row>
  </sheetData>
  <mergeCells count="6">
    <mergeCell ref="C79:N79"/>
    <mergeCell ref="Z1:Z3"/>
    <mergeCell ref="AA1:AA3"/>
    <mergeCell ref="C58:N58"/>
    <mergeCell ref="C65:N65"/>
    <mergeCell ref="C72:N7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9"/>
  <sheetViews>
    <sheetView tabSelected="1" topLeftCell="A46" zoomScaleNormal="100" workbookViewId="0">
      <selection activeCell="C12" sqref="C12"/>
    </sheetView>
  </sheetViews>
  <sheetFormatPr defaultRowHeight="15" x14ac:dyDescent="0.25"/>
  <cols>
    <col min="1" max="2" width="4.5703125" style="1" customWidth="1"/>
    <col min="3" max="3" width="16.140625" customWidth="1"/>
    <col min="4" max="4" width="64.42578125" bestFit="1" customWidth="1"/>
    <col min="5" max="5" width="7.140625" style="1" bestFit="1" customWidth="1"/>
    <col min="6" max="7" width="3.85546875" style="1" customWidth="1"/>
    <col min="8" max="8" width="4.28515625" customWidth="1"/>
    <col min="9" max="13" width="3.42578125" customWidth="1"/>
    <col min="14" max="14" width="6.140625" customWidth="1"/>
    <col min="15" max="25" width="3.5703125" style="1" customWidth="1"/>
    <col min="26" max="27" width="3.5703125" customWidth="1"/>
    <col min="28" max="28" width="26.140625" customWidth="1"/>
  </cols>
  <sheetData>
    <row r="1" spans="1:27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5"/>
      <c r="H1" s="6" t="s">
        <v>5</v>
      </c>
      <c r="I1" s="7"/>
      <c r="J1" s="7"/>
      <c r="K1" s="7"/>
      <c r="L1" s="7"/>
      <c r="M1" s="7"/>
      <c r="N1" s="6" t="s">
        <v>6</v>
      </c>
      <c r="O1" s="8" t="s">
        <v>7</v>
      </c>
      <c r="P1" s="9"/>
      <c r="Q1" s="9"/>
      <c r="R1" s="9"/>
      <c r="S1" s="9"/>
      <c r="T1" s="9"/>
      <c r="U1" s="9"/>
      <c r="V1" s="9"/>
      <c r="W1" s="11" t="s">
        <v>8</v>
      </c>
      <c r="X1" s="9"/>
      <c r="Y1" s="9"/>
      <c r="Z1" s="116" t="s">
        <v>9</v>
      </c>
      <c r="AA1" s="116" t="s">
        <v>10</v>
      </c>
    </row>
    <row r="2" spans="1:27" x14ac:dyDescent="0.25">
      <c r="A2" s="12"/>
      <c r="B2" s="12"/>
      <c r="C2" s="13"/>
      <c r="D2" s="13"/>
      <c r="E2" s="14" t="s">
        <v>11</v>
      </c>
      <c r="F2" s="15"/>
      <c r="G2" s="15"/>
      <c r="H2" s="16"/>
      <c r="I2" s="17"/>
      <c r="J2" s="17"/>
      <c r="K2" s="17"/>
      <c r="L2" s="17"/>
      <c r="M2" s="17"/>
      <c r="N2" s="18" t="s">
        <v>12</v>
      </c>
      <c r="O2" s="15">
        <v>1</v>
      </c>
      <c r="P2" s="19"/>
      <c r="Q2" s="20">
        <v>2</v>
      </c>
      <c r="R2" s="19"/>
      <c r="S2" s="20">
        <v>3</v>
      </c>
      <c r="T2" s="19"/>
      <c r="U2" s="20">
        <v>4</v>
      </c>
      <c r="V2" s="19"/>
      <c r="W2" s="2" t="s">
        <v>13</v>
      </c>
      <c r="X2" s="2" t="s">
        <v>14</v>
      </c>
      <c r="Y2" s="22" t="s">
        <v>15</v>
      </c>
      <c r="Z2" s="117"/>
      <c r="AA2" s="117"/>
    </row>
    <row r="3" spans="1:27" x14ac:dyDescent="0.25">
      <c r="A3" s="23"/>
      <c r="B3" s="23"/>
      <c r="C3" s="18"/>
      <c r="D3" s="18"/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/>
      <c r="O3" s="2" t="s">
        <v>19</v>
      </c>
      <c r="P3" s="2" t="s">
        <v>20</v>
      </c>
      <c r="Q3" s="2" t="s">
        <v>19</v>
      </c>
      <c r="R3" s="2" t="s">
        <v>20</v>
      </c>
      <c r="S3" s="2" t="s">
        <v>19</v>
      </c>
      <c r="T3" s="2" t="s">
        <v>20</v>
      </c>
      <c r="U3" s="2" t="s">
        <v>19</v>
      </c>
      <c r="V3" s="2" t="s">
        <v>20</v>
      </c>
      <c r="W3" s="12"/>
      <c r="X3" s="12"/>
      <c r="Y3" s="24"/>
      <c r="Z3" s="117"/>
      <c r="AA3" s="117"/>
    </row>
    <row r="4" spans="1:27" ht="10.5" customHeight="1" x14ac:dyDescent="0.25">
      <c r="A4" s="25">
        <v>1</v>
      </c>
      <c r="B4" s="25">
        <v>2</v>
      </c>
      <c r="C4" s="25">
        <v>3</v>
      </c>
      <c r="D4" s="25">
        <v>4</v>
      </c>
      <c r="E4" s="26">
        <v>5</v>
      </c>
      <c r="F4" s="26">
        <v>6</v>
      </c>
      <c r="G4" s="26">
        <v>7</v>
      </c>
      <c r="H4" s="26">
        <v>8</v>
      </c>
      <c r="I4" s="26">
        <v>9</v>
      </c>
      <c r="J4" s="26">
        <v>10</v>
      </c>
      <c r="K4" s="26"/>
      <c r="L4" s="26">
        <v>11</v>
      </c>
      <c r="M4" s="26">
        <v>12</v>
      </c>
      <c r="N4" s="26">
        <v>13</v>
      </c>
      <c r="O4" s="26">
        <v>14</v>
      </c>
      <c r="P4" s="26">
        <v>15</v>
      </c>
      <c r="Q4" s="26">
        <v>16</v>
      </c>
      <c r="R4" s="26">
        <v>17</v>
      </c>
      <c r="S4" s="26">
        <v>18</v>
      </c>
      <c r="T4" s="26">
        <v>19</v>
      </c>
      <c r="U4" s="26">
        <v>20</v>
      </c>
      <c r="V4" s="26">
        <v>21</v>
      </c>
      <c r="W4" s="26">
        <v>36</v>
      </c>
      <c r="X4" s="26">
        <v>37</v>
      </c>
      <c r="Y4" s="26">
        <v>38</v>
      </c>
      <c r="Z4" s="26">
        <v>39</v>
      </c>
      <c r="AA4" s="26">
        <v>40</v>
      </c>
    </row>
    <row r="5" spans="1:27" x14ac:dyDescent="0.25">
      <c r="A5" s="27">
        <v>1</v>
      </c>
      <c r="B5" s="27">
        <v>1</v>
      </c>
      <c r="C5" s="28" t="s">
        <v>391</v>
      </c>
      <c r="D5" s="84" t="s">
        <v>313</v>
      </c>
      <c r="E5" s="27" t="s">
        <v>27</v>
      </c>
      <c r="F5" s="27" t="s">
        <v>28</v>
      </c>
      <c r="G5" s="27" t="s">
        <v>29</v>
      </c>
      <c r="H5" s="27">
        <v>18</v>
      </c>
      <c r="I5" s="30"/>
      <c r="J5" s="27">
        <v>18</v>
      </c>
      <c r="K5" s="27"/>
      <c r="L5" s="27"/>
      <c r="M5" s="27"/>
      <c r="N5" s="27">
        <f>SUM(H5:M5)</f>
        <v>36</v>
      </c>
      <c r="O5" s="27">
        <f>H5</f>
        <v>18</v>
      </c>
      <c r="P5" s="27">
        <f>SUM(I5:M5)</f>
        <v>18</v>
      </c>
      <c r="Q5" s="27"/>
      <c r="R5" s="27"/>
      <c r="S5" s="27"/>
      <c r="T5" s="27"/>
      <c r="U5" s="27"/>
      <c r="V5" s="27"/>
      <c r="W5" s="27"/>
      <c r="X5" s="27" t="s">
        <v>14</v>
      </c>
      <c r="Y5" s="27"/>
      <c r="Z5" s="85">
        <v>5</v>
      </c>
      <c r="AA5" s="31">
        <v>2</v>
      </c>
    </row>
    <row r="6" spans="1:27" x14ac:dyDescent="0.25">
      <c r="A6" s="27">
        <v>2</v>
      </c>
      <c r="B6" s="27">
        <v>1</v>
      </c>
      <c r="C6" s="28" t="s">
        <v>392</v>
      </c>
      <c r="D6" s="84" t="s">
        <v>315</v>
      </c>
      <c r="E6" s="27" t="s">
        <v>27</v>
      </c>
      <c r="F6" s="27" t="s">
        <v>28</v>
      </c>
      <c r="G6" s="27" t="s">
        <v>29</v>
      </c>
      <c r="H6" s="27">
        <v>18</v>
      </c>
      <c r="I6" s="27"/>
      <c r="J6" s="27">
        <v>18</v>
      </c>
      <c r="K6" s="27"/>
      <c r="L6" s="27"/>
      <c r="M6" s="27"/>
      <c r="N6" s="27">
        <f t="shared" ref="N6:N25" si="0">SUM(H6:M6)</f>
        <v>36</v>
      </c>
      <c r="O6" s="27">
        <f t="shared" ref="O6:O10" si="1">H6</f>
        <v>18</v>
      </c>
      <c r="P6" s="27">
        <f t="shared" ref="P6:P10" si="2">SUM(I6:M6)</f>
        <v>18</v>
      </c>
      <c r="Q6" s="27"/>
      <c r="R6" s="27"/>
      <c r="S6" s="27"/>
      <c r="T6" s="27"/>
      <c r="U6" s="27"/>
      <c r="V6" s="27"/>
      <c r="W6" s="27"/>
      <c r="X6" s="27" t="s">
        <v>14</v>
      </c>
      <c r="Y6" s="27"/>
      <c r="Z6" s="85">
        <v>5</v>
      </c>
      <c r="AA6" s="31">
        <v>2.5</v>
      </c>
    </row>
    <row r="7" spans="1:27" x14ac:dyDescent="0.25">
      <c r="A7" s="27">
        <v>3</v>
      </c>
      <c r="B7" s="27">
        <v>1</v>
      </c>
      <c r="C7" s="28" t="s">
        <v>393</v>
      </c>
      <c r="D7" s="84" t="s">
        <v>317</v>
      </c>
      <c r="E7" s="27" t="s">
        <v>27</v>
      </c>
      <c r="F7" s="27" t="s">
        <v>28</v>
      </c>
      <c r="G7" s="27" t="s">
        <v>29</v>
      </c>
      <c r="H7" s="27">
        <v>18</v>
      </c>
      <c r="I7" s="27"/>
      <c r="J7" s="27">
        <v>9</v>
      </c>
      <c r="K7" s="27"/>
      <c r="L7" s="27"/>
      <c r="M7" s="27"/>
      <c r="N7" s="27">
        <f t="shared" si="0"/>
        <v>27</v>
      </c>
      <c r="O7" s="27">
        <f t="shared" si="1"/>
        <v>18</v>
      </c>
      <c r="P7" s="27">
        <f t="shared" si="2"/>
        <v>9</v>
      </c>
      <c r="Q7" s="27"/>
      <c r="R7" s="27"/>
      <c r="S7" s="27"/>
      <c r="T7" s="27"/>
      <c r="U7" s="27"/>
      <c r="V7" s="27"/>
      <c r="W7" s="27"/>
      <c r="X7" s="27" t="s">
        <v>14</v>
      </c>
      <c r="Y7" s="27"/>
      <c r="Z7" s="85">
        <v>3</v>
      </c>
      <c r="AA7" s="31">
        <v>1</v>
      </c>
    </row>
    <row r="8" spans="1:27" x14ac:dyDescent="0.25">
      <c r="A8" s="27">
        <v>4</v>
      </c>
      <c r="B8" s="27">
        <v>1</v>
      </c>
      <c r="C8" s="28" t="s">
        <v>394</v>
      </c>
      <c r="D8" s="84" t="s">
        <v>319</v>
      </c>
      <c r="E8" s="27" t="s">
        <v>27</v>
      </c>
      <c r="F8" s="27" t="s">
        <v>28</v>
      </c>
      <c r="G8" s="27" t="s">
        <v>29</v>
      </c>
      <c r="H8" s="27">
        <v>18</v>
      </c>
      <c r="I8" s="27"/>
      <c r="J8" s="27"/>
      <c r="K8" s="27"/>
      <c r="L8" s="27"/>
      <c r="M8" s="27"/>
      <c r="N8" s="27">
        <f t="shared" si="0"/>
        <v>18</v>
      </c>
      <c r="O8" s="27">
        <f t="shared" si="1"/>
        <v>18</v>
      </c>
      <c r="P8" s="27">
        <f t="shared" si="2"/>
        <v>0</v>
      </c>
      <c r="Q8" s="27"/>
      <c r="R8" s="27"/>
      <c r="S8" s="27"/>
      <c r="T8" s="27"/>
      <c r="U8" s="27"/>
      <c r="V8" s="27"/>
      <c r="W8" s="27" t="s">
        <v>13</v>
      </c>
      <c r="X8" s="27"/>
      <c r="Y8" s="27"/>
      <c r="Z8" s="85">
        <v>3</v>
      </c>
      <c r="AA8" s="31">
        <v>2</v>
      </c>
    </row>
    <row r="9" spans="1:27" x14ac:dyDescent="0.25">
      <c r="A9" s="27">
        <v>5</v>
      </c>
      <c r="B9" s="27">
        <v>1</v>
      </c>
      <c r="C9" s="28" t="s">
        <v>395</v>
      </c>
      <c r="D9" s="86" t="s">
        <v>321</v>
      </c>
      <c r="E9" s="27" t="s">
        <v>27</v>
      </c>
      <c r="F9" s="27" t="s">
        <v>28</v>
      </c>
      <c r="G9" s="27" t="s">
        <v>29</v>
      </c>
      <c r="H9" s="27">
        <v>18</v>
      </c>
      <c r="I9" s="27"/>
      <c r="J9" s="27"/>
      <c r="K9" s="27"/>
      <c r="L9" s="27"/>
      <c r="M9" s="27"/>
      <c r="N9" s="27">
        <f t="shared" si="0"/>
        <v>18</v>
      </c>
      <c r="O9" s="27">
        <f t="shared" si="1"/>
        <v>18</v>
      </c>
      <c r="P9" s="27">
        <f t="shared" si="2"/>
        <v>0</v>
      </c>
      <c r="Q9" s="27"/>
      <c r="R9" s="27"/>
      <c r="S9" s="27"/>
      <c r="T9" s="27"/>
      <c r="U9" s="27"/>
      <c r="V9" s="27"/>
      <c r="W9" s="27" t="s">
        <v>13</v>
      </c>
      <c r="X9" s="27"/>
      <c r="Y9" s="27"/>
      <c r="Z9" s="85">
        <v>2</v>
      </c>
      <c r="AA9" s="31">
        <v>1</v>
      </c>
    </row>
    <row r="10" spans="1:27" ht="15.75" thickBot="1" x14ac:dyDescent="0.3">
      <c r="A10" s="32">
        <v>6</v>
      </c>
      <c r="B10" s="32">
        <v>1</v>
      </c>
      <c r="C10" s="33" t="s">
        <v>396</v>
      </c>
      <c r="D10" s="107" t="s">
        <v>331</v>
      </c>
      <c r="E10" s="32" t="s">
        <v>55</v>
      </c>
      <c r="F10" s="32" t="s">
        <v>28</v>
      </c>
      <c r="G10" s="32"/>
      <c r="H10" s="32">
        <v>18</v>
      </c>
      <c r="I10" s="32"/>
      <c r="J10" s="32"/>
      <c r="K10" s="32"/>
      <c r="L10" s="32"/>
      <c r="M10" s="32"/>
      <c r="N10" s="32">
        <f t="shared" si="0"/>
        <v>18</v>
      </c>
      <c r="O10" s="32">
        <f t="shared" si="1"/>
        <v>18</v>
      </c>
      <c r="P10" s="32">
        <f t="shared" si="2"/>
        <v>0</v>
      </c>
      <c r="Q10" s="32"/>
      <c r="R10" s="32"/>
      <c r="S10" s="32"/>
      <c r="T10" s="32"/>
      <c r="U10" s="32"/>
      <c r="V10" s="32"/>
      <c r="W10" s="32" t="s">
        <v>13</v>
      </c>
      <c r="X10" s="32"/>
      <c r="Y10" s="32"/>
      <c r="Z10" s="92">
        <v>2</v>
      </c>
      <c r="AA10" s="34">
        <v>1</v>
      </c>
    </row>
    <row r="11" spans="1:27" x14ac:dyDescent="0.25">
      <c r="A11" s="35">
        <v>7</v>
      </c>
      <c r="B11" s="35">
        <v>2</v>
      </c>
      <c r="C11" s="36" t="s">
        <v>397</v>
      </c>
      <c r="D11" s="93" t="s">
        <v>325</v>
      </c>
      <c r="E11" s="35" t="s">
        <v>27</v>
      </c>
      <c r="F11" s="35" t="s">
        <v>28</v>
      </c>
      <c r="G11" s="35" t="s">
        <v>29</v>
      </c>
      <c r="H11" s="35">
        <v>18</v>
      </c>
      <c r="I11" s="35"/>
      <c r="J11" s="35">
        <v>18</v>
      </c>
      <c r="K11" s="35"/>
      <c r="L11" s="35"/>
      <c r="M11" s="35"/>
      <c r="N11" s="35">
        <f t="shared" si="0"/>
        <v>36</v>
      </c>
      <c r="O11" s="35"/>
      <c r="P11" s="35"/>
      <c r="Q11" s="35">
        <f>H11</f>
        <v>18</v>
      </c>
      <c r="R11" s="35">
        <f>SUM(I11:M11)</f>
        <v>18</v>
      </c>
      <c r="S11" s="35"/>
      <c r="T11" s="35"/>
      <c r="U11" s="35"/>
      <c r="V11" s="35"/>
      <c r="W11" s="35" t="s">
        <v>13</v>
      </c>
      <c r="X11" s="35"/>
      <c r="Y11" s="35"/>
      <c r="Z11" s="94">
        <v>5</v>
      </c>
      <c r="AA11" s="38">
        <v>3</v>
      </c>
    </row>
    <row r="12" spans="1:27" x14ac:dyDescent="0.25">
      <c r="A12" s="27">
        <v>8</v>
      </c>
      <c r="B12" s="35">
        <v>2</v>
      </c>
      <c r="C12" s="36" t="s">
        <v>398</v>
      </c>
      <c r="D12" s="86" t="s">
        <v>327</v>
      </c>
      <c r="E12" s="35" t="s">
        <v>27</v>
      </c>
      <c r="F12" s="35" t="s">
        <v>28</v>
      </c>
      <c r="G12" s="35" t="s">
        <v>29</v>
      </c>
      <c r="H12" s="27">
        <v>18</v>
      </c>
      <c r="I12" s="27">
        <v>9</v>
      </c>
      <c r="J12" s="27"/>
      <c r="K12" s="27"/>
      <c r="L12" s="27"/>
      <c r="M12" s="27"/>
      <c r="N12" s="27">
        <f t="shared" si="0"/>
        <v>27</v>
      </c>
      <c r="O12" s="27"/>
      <c r="P12" s="27"/>
      <c r="Q12" s="35">
        <f t="shared" ref="Q12:Q15" si="3">H12</f>
        <v>18</v>
      </c>
      <c r="R12" s="35">
        <f t="shared" ref="R12:R15" si="4">SUM(I12:M12)</f>
        <v>9</v>
      </c>
      <c r="S12" s="27"/>
      <c r="T12" s="27"/>
      <c r="U12" s="27"/>
      <c r="V12" s="27"/>
      <c r="W12" s="27"/>
      <c r="X12" s="27" t="s">
        <v>14</v>
      </c>
      <c r="Y12" s="27"/>
      <c r="Z12" s="85">
        <v>4</v>
      </c>
      <c r="AA12" s="31">
        <v>1</v>
      </c>
    </row>
    <row r="13" spans="1:27" x14ac:dyDescent="0.25">
      <c r="A13" s="35">
        <v>9</v>
      </c>
      <c r="B13" s="35">
        <v>2</v>
      </c>
      <c r="C13" s="36" t="s">
        <v>399</v>
      </c>
      <c r="D13" s="86" t="s">
        <v>88</v>
      </c>
      <c r="E13" s="35" t="s">
        <v>89</v>
      </c>
      <c r="F13" s="35" t="s">
        <v>56</v>
      </c>
      <c r="G13" s="35"/>
      <c r="H13" s="39">
        <v>18</v>
      </c>
      <c r="I13" s="39"/>
      <c r="J13" s="39">
        <v>18</v>
      </c>
      <c r="K13" s="39"/>
      <c r="L13" s="39"/>
      <c r="M13" s="39"/>
      <c r="N13" s="27">
        <f t="shared" si="0"/>
        <v>36</v>
      </c>
      <c r="O13" s="27"/>
      <c r="P13" s="27"/>
      <c r="Q13" s="35">
        <f t="shared" si="3"/>
        <v>18</v>
      </c>
      <c r="R13" s="35">
        <f t="shared" si="4"/>
        <v>18</v>
      </c>
      <c r="S13" s="39"/>
      <c r="T13" s="39"/>
      <c r="U13" s="39"/>
      <c r="V13" s="39"/>
      <c r="W13" s="39"/>
      <c r="X13" s="39" t="s">
        <v>14</v>
      </c>
      <c r="Y13" s="39"/>
      <c r="Z13" s="85">
        <v>4</v>
      </c>
      <c r="AA13" s="40">
        <v>2</v>
      </c>
    </row>
    <row r="14" spans="1:27" x14ac:dyDescent="0.25">
      <c r="A14" s="27">
        <v>10</v>
      </c>
      <c r="B14" s="35">
        <v>2</v>
      </c>
      <c r="C14" s="36" t="s">
        <v>400</v>
      </c>
      <c r="D14" s="84" t="s">
        <v>334</v>
      </c>
      <c r="E14" s="35" t="s">
        <v>55</v>
      </c>
      <c r="F14" s="35" t="s">
        <v>56</v>
      </c>
      <c r="G14" s="39"/>
      <c r="H14" s="39"/>
      <c r="I14" s="39">
        <v>24</v>
      </c>
      <c r="J14" s="39"/>
      <c r="K14" s="39"/>
      <c r="L14" s="39"/>
      <c r="M14" s="39"/>
      <c r="N14" s="27">
        <f t="shared" si="0"/>
        <v>24</v>
      </c>
      <c r="O14" s="27"/>
      <c r="P14" s="27"/>
      <c r="Q14" s="35">
        <f t="shared" si="3"/>
        <v>0</v>
      </c>
      <c r="R14" s="35">
        <f t="shared" si="4"/>
        <v>24</v>
      </c>
      <c r="S14" s="39"/>
      <c r="T14" s="39"/>
      <c r="U14" s="39"/>
      <c r="V14" s="39"/>
      <c r="W14" s="39"/>
      <c r="X14" s="39" t="s">
        <v>14</v>
      </c>
      <c r="Y14" s="39"/>
      <c r="Z14" s="85">
        <v>2</v>
      </c>
      <c r="AA14" s="40">
        <v>1</v>
      </c>
    </row>
    <row r="15" spans="1:27" ht="15.75" thickBot="1" x14ac:dyDescent="0.3">
      <c r="A15" s="32">
        <v>11</v>
      </c>
      <c r="B15" s="32">
        <v>2</v>
      </c>
      <c r="C15" s="33" t="s">
        <v>401</v>
      </c>
      <c r="D15" s="87" t="s">
        <v>254</v>
      </c>
      <c r="E15" s="32" t="s">
        <v>89</v>
      </c>
      <c r="F15" s="32" t="s">
        <v>56</v>
      </c>
      <c r="G15" s="32" t="s">
        <v>29</v>
      </c>
      <c r="H15" s="32">
        <f>SUM(H58:H59)</f>
        <v>27</v>
      </c>
      <c r="I15" s="32">
        <f t="shared" ref="I15:M15" si="5">SUM(I58:I59)</f>
        <v>0</v>
      </c>
      <c r="J15" s="32">
        <f t="shared" si="5"/>
        <v>27</v>
      </c>
      <c r="K15" s="32">
        <f t="shared" si="5"/>
        <v>0</v>
      </c>
      <c r="L15" s="32">
        <f t="shared" si="5"/>
        <v>0</v>
      </c>
      <c r="M15" s="32">
        <f t="shared" si="5"/>
        <v>0</v>
      </c>
      <c r="N15" s="32">
        <f t="shared" si="0"/>
        <v>54</v>
      </c>
      <c r="O15" s="32"/>
      <c r="P15" s="32"/>
      <c r="Q15" s="32">
        <f t="shared" si="3"/>
        <v>27</v>
      </c>
      <c r="R15" s="32">
        <f t="shared" si="4"/>
        <v>27</v>
      </c>
      <c r="S15" s="32"/>
      <c r="T15" s="32"/>
      <c r="U15" s="32"/>
      <c r="V15" s="32"/>
      <c r="W15" s="32" t="s">
        <v>13</v>
      </c>
      <c r="X15" s="32" t="s">
        <v>14</v>
      </c>
      <c r="Y15" s="32"/>
      <c r="Z15" s="95">
        <v>8</v>
      </c>
      <c r="AA15" s="34">
        <f>SUM(AA58:AA59)</f>
        <v>4</v>
      </c>
    </row>
    <row r="16" spans="1:27" x14ac:dyDescent="0.25">
      <c r="A16" s="35">
        <v>12</v>
      </c>
      <c r="B16" s="35">
        <v>3</v>
      </c>
      <c r="C16" s="36" t="s">
        <v>402</v>
      </c>
      <c r="D16" s="93" t="s">
        <v>329</v>
      </c>
      <c r="E16" s="35" t="s">
        <v>27</v>
      </c>
      <c r="F16" s="35" t="s">
        <v>28</v>
      </c>
      <c r="G16" s="35" t="s">
        <v>29</v>
      </c>
      <c r="H16" s="35">
        <v>18</v>
      </c>
      <c r="I16" s="35"/>
      <c r="J16" s="35">
        <v>9</v>
      </c>
      <c r="K16" s="35"/>
      <c r="L16" s="35"/>
      <c r="M16" s="35"/>
      <c r="N16" s="35">
        <f t="shared" si="0"/>
        <v>27</v>
      </c>
      <c r="O16" s="35"/>
      <c r="P16" s="35"/>
      <c r="Q16" s="35"/>
      <c r="R16" s="35"/>
      <c r="S16" s="35">
        <f>H16</f>
        <v>18</v>
      </c>
      <c r="T16" s="35">
        <f>SUM(I16:M16)</f>
        <v>9</v>
      </c>
      <c r="U16" s="35"/>
      <c r="V16" s="35"/>
      <c r="W16" s="35"/>
      <c r="X16" s="35" t="s">
        <v>14</v>
      </c>
      <c r="Y16" s="35"/>
      <c r="Z16" s="94">
        <v>3</v>
      </c>
      <c r="AA16" s="38">
        <v>1.5</v>
      </c>
    </row>
    <row r="17" spans="1:27" x14ac:dyDescent="0.25">
      <c r="A17" s="27">
        <v>13</v>
      </c>
      <c r="B17" s="27">
        <v>3</v>
      </c>
      <c r="C17" s="36" t="s">
        <v>403</v>
      </c>
      <c r="D17" s="86" t="s">
        <v>99</v>
      </c>
      <c r="E17" s="35" t="s">
        <v>89</v>
      </c>
      <c r="F17" s="35" t="s">
        <v>56</v>
      </c>
      <c r="G17" s="35"/>
      <c r="H17" s="27">
        <v>18</v>
      </c>
      <c r="I17" s="27"/>
      <c r="J17" s="27">
        <v>18</v>
      </c>
      <c r="K17" s="27"/>
      <c r="L17" s="27"/>
      <c r="M17" s="27"/>
      <c r="N17" s="27">
        <f t="shared" si="0"/>
        <v>36</v>
      </c>
      <c r="O17" s="27"/>
      <c r="P17" s="27"/>
      <c r="Q17" s="27"/>
      <c r="R17" s="27"/>
      <c r="S17" s="35">
        <f t="shared" ref="S17:S20" si="6">H17</f>
        <v>18</v>
      </c>
      <c r="T17" s="35">
        <f t="shared" ref="T17:T20" si="7">SUM(I17:M17)</f>
        <v>18</v>
      </c>
      <c r="U17" s="27"/>
      <c r="V17" s="27"/>
      <c r="W17" s="27"/>
      <c r="X17" s="27" t="s">
        <v>14</v>
      </c>
      <c r="Y17" s="27"/>
      <c r="Z17" s="85">
        <v>4</v>
      </c>
      <c r="AA17" s="31">
        <v>2</v>
      </c>
    </row>
    <row r="18" spans="1:27" x14ac:dyDescent="0.25">
      <c r="A18" s="35">
        <v>14</v>
      </c>
      <c r="B18" s="27">
        <v>3</v>
      </c>
      <c r="C18" s="36" t="s">
        <v>404</v>
      </c>
      <c r="D18" s="84" t="s">
        <v>113</v>
      </c>
      <c r="E18" s="35" t="s">
        <v>89</v>
      </c>
      <c r="F18" s="35" t="s">
        <v>56</v>
      </c>
      <c r="G18" s="35"/>
      <c r="H18" s="27"/>
      <c r="I18" s="27">
        <v>18</v>
      </c>
      <c r="J18" s="27"/>
      <c r="K18" s="27"/>
      <c r="L18" s="27"/>
      <c r="M18" s="27"/>
      <c r="N18" s="27">
        <f t="shared" si="0"/>
        <v>18</v>
      </c>
      <c r="O18" s="27"/>
      <c r="P18" s="27"/>
      <c r="Q18" s="27"/>
      <c r="R18" s="27"/>
      <c r="S18" s="35">
        <f t="shared" si="6"/>
        <v>0</v>
      </c>
      <c r="T18" s="35">
        <f t="shared" si="7"/>
        <v>18</v>
      </c>
      <c r="U18" s="27"/>
      <c r="V18" s="27"/>
      <c r="W18" s="27"/>
      <c r="X18" s="27"/>
      <c r="Y18" s="27" t="s">
        <v>15</v>
      </c>
      <c r="Z18" s="85">
        <v>2</v>
      </c>
      <c r="AA18" s="31">
        <v>1.5</v>
      </c>
    </row>
    <row r="19" spans="1:27" x14ac:dyDescent="0.25">
      <c r="A19" s="27">
        <v>15</v>
      </c>
      <c r="B19" s="27">
        <v>3</v>
      </c>
      <c r="C19" s="36" t="s">
        <v>405</v>
      </c>
      <c r="D19" s="84" t="s">
        <v>334</v>
      </c>
      <c r="E19" s="35" t="s">
        <v>55</v>
      </c>
      <c r="F19" s="35" t="s">
        <v>56</v>
      </c>
      <c r="G19" s="35"/>
      <c r="H19" s="27"/>
      <c r="I19" s="27">
        <v>24</v>
      </c>
      <c r="J19" s="27"/>
      <c r="K19" s="27"/>
      <c r="L19" s="27"/>
      <c r="M19" s="27"/>
      <c r="N19" s="27">
        <f t="shared" si="0"/>
        <v>24</v>
      </c>
      <c r="O19" s="27"/>
      <c r="P19" s="27"/>
      <c r="Q19" s="27"/>
      <c r="R19" s="27"/>
      <c r="S19" s="35">
        <f t="shared" si="6"/>
        <v>0</v>
      </c>
      <c r="T19" s="35">
        <f t="shared" si="7"/>
        <v>24</v>
      </c>
      <c r="U19" s="27"/>
      <c r="V19" s="27"/>
      <c r="W19" s="27"/>
      <c r="X19" s="27" t="s">
        <v>14</v>
      </c>
      <c r="Y19" s="27"/>
      <c r="Z19" s="85">
        <v>2</v>
      </c>
      <c r="AA19" s="31">
        <v>1</v>
      </c>
    </row>
    <row r="20" spans="1:27" ht="15.75" thickBot="1" x14ac:dyDescent="0.3">
      <c r="A20" s="32">
        <v>16</v>
      </c>
      <c r="B20" s="32">
        <v>3</v>
      </c>
      <c r="C20" s="33" t="s">
        <v>406</v>
      </c>
      <c r="D20" s="87" t="s">
        <v>254</v>
      </c>
      <c r="E20" s="32" t="s">
        <v>89</v>
      </c>
      <c r="F20" s="32" t="s">
        <v>56</v>
      </c>
      <c r="G20" s="32" t="s">
        <v>29</v>
      </c>
      <c r="H20" s="32">
        <f>SUM(H60:H61)</f>
        <v>27</v>
      </c>
      <c r="I20" s="32">
        <f t="shared" ref="I20:M20" si="8">SUM(I60:I61)</f>
        <v>9</v>
      </c>
      <c r="J20" s="32">
        <f t="shared" si="8"/>
        <v>18</v>
      </c>
      <c r="K20" s="32">
        <f t="shared" si="8"/>
        <v>0</v>
      </c>
      <c r="L20" s="32">
        <f t="shared" si="8"/>
        <v>0</v>
      </c>
      <c r="M20" s="32">
        <f t="shared" si="8"/>
        <v>0</v>
      </c>
      <c r="N20" s="32">
        <f t="shared" si="0"/>
        <v>54</v>
      </c>
      <c r="O20" s="32"/>
      <c r="P20" s="32"/>
      <c r="Q20" s="32"/>
      <c r="R20" s="32"/>
      <c r="S20" s="32">
        <f t="shared" si="6"/>
        <v>27</v>
      </c>
      <c r="T20" s="32">
        <f t="shared" si="7"/>
        <v>27</v>
      </c>
      <c r="U20" s="32"/>
      <c r="V20" s="32"/>
      <c r="W20" s="32" t="s">
        <v>13</v>
      </c>
      <c r="X20" s="32" t="s">
        <v>14</v>
      </c>
      <c r="Y20" s="32"/>
      <c r="Z20" s="95">
        <v>8</v>
      </c>
      <c r="AA20" s="34">
        <f>SUM(AA60:AA61)</f>
        <v>2.5</v>
      </c>
    </row>
    <row r="21" spans="1:27" x14ac:dyDescent="0.25">
      <c r="A21" s="45">
        <v>17</v>
      </c>
      <c r="B21" s="45">
        <v>4</v>
      </c>
      <c r="C21" s="36" t="s">
        <v>407</v>
      </c>
      <c r="D21" s="84" t="s">
        <v>54</v>
      </c>
      <c r="E21" s="35" t="s">
        <v>55</v>
      </c>
      <c r="F21" s="35" t="s">
        <v>56</v>
      </c>
      <c r="G21" s="35"/>
      <c r="H21" s="35">
        <v>18</v>
      </c>
      <c r="I21" s="35"/>
      <c r="J21" s="35"/>
      <c r="K21" s="35"/>
      <c r="L21" s="35"/>
      <c r="M21" s="35"/>
      <c r="N21" s="35">
        <f t="shared" si="0"/>
        <v>18</v>
      </c>
      <c r="O21" s="35"/>
      <c r="P21" s="35"/>
      <c r="Q21" s="35"/>
      <c r="R21" s="35"/>
      <c r="S21" s="35"/>
      <c r="T21" s="35"/>
      <c r="U21" s="35">
        <f>H21</f>
        <v>18</v>
      </c>
      <c r="V21" s="35">
        <f>SUM(I21:M21)</f>
        <v>0</v>
      </c>
      <c r="W21" s="35"/>
      <c r="X21" s="35" t="s">
        <v>14</v>
      </c>
      <c r="Y21" s="35"/>
      <c r="Z21" s="94">
        <v>2</v>
      </c>
      <c r="AA21" s="38">
        <v>1</v>
      </c>
    </row>
    <row r="22" spans="1:27" x14ac:dyDescent="0.25">
      <c r="A22" s="45">
        <v>18</v>
      </c>
      <c r="B22" s="45">
        <v>4</v>
      </c>
      <c r="C22" s="28" t="s">
        <v>408</v>
      </c>
      <c r="D22" s="84" t="s">
        <v>409</v>
      </c>
      <c r="E22" s="27" t="s">
        <v>55</v>
      </c>
      <c r="F22" s="27" t="s">
        <v>28</v>
      </c>
      <c r="G22" s="27"/>
      <c r="H22" s="27">
        <v>9</v>
      </c>
      <c r="I22" s="27"/>
      <c r="J22" s="27"/>
      <c r="K22" s="27"/>
      <c r="L22" s="27"/>
      <c r="M22" s="27"/>
      <c r="N22" s="27">
        <f t="shared" si="0"/>
        <v>9</v>
      </c>
      <c r="O22" s="27"/>
      <c r="P22" s="27"/>
      <c r="Q22" s="27"/>
      <c r="R22" s="27"/>
      <c r="S22" s="27"/>
      <c r="T22" s="27"/>
      <c r="U22" s="27">
        <f t="shared" ref="U22:U26" si="9">H22</f>
        <v>9</v>
      </c>
      <c r="V22" s="27">
        <f t="shared" ref="V22:V26" si="10">SUM(I22:M22)</f>
        <v>0</v>
      </c>
      <c r="W22" s="27"/>
      <c r="X22" s="27" t="s">
        <v>14</v>
      </c>
      <c r="Y22" s="27"/>
      <c r="Z22" s="85">
        <v>1</v>
      </c>
      <c r="AA22" s="31">
        <v>1</v>
      </c>
    </row>
    <row r="23" spans="1:27" x14ac:dyDescent="0.25">
      <c r="A23" s="45">
        <v>19</v>
      </c>
      <c r="B23" s="45">
        <v>4</v>
      </c>
      <c r="C23" s="28" t="s">
        <v>410</v>
      </c>
      <c r="D23" s="84" t="s">
        <v>140</v>
      </c>
      <c r="E23" s="27" t="s">
        <v>89</v>
      </c>
      <c r="F23" s="27" t="s">
        <v>56</v>
      </c>
      <c r="G23" s="27"/>
      <c r="H23" s="27">
        <v>9</v>
      </c>
      <c r="I23" s="27"/>
      <c r="J23" s="27">
        <v>9</v>
      </c>
      <c r="K23" s="27"/>
      <c r="L23" s="27"/>
      <c r="M23" s="27"/>
      <c r="N23" s="27">
        <f t="shared" si="0"/>
        <v>18</v>
      </c>
      <c r="O23" s="27"/>
      <c r="P23" s="27"/>
      <c r="Q23" s="27"/>
      <c r="R23" s="27"/>
      <c r="S23" s="27"/>
      <c r="T23" s="27"/>
      <c r="U23" s="27">
        <f t="shared" si="9"/>
        <v>9</v>
      </c>
      <c r="V23" s="27">
        <f t="shared" si="10"/>
        <v>9</v>
      </c>
      <c r="W23" s="27"/>
      <c r="X23" s="27" t="s">
        <v>14</v>
      </c>
      <c r="Y23" s="27"/>
      <c r="Z23" s="85">
        <v>2</v>
      </c>
      <c r="AA23" s="31">
        <v>1</v>
      </c>
    </row>
    <row r="24" spans="1:27" x14ac:dyDescent="0.25">
      <c r="A24" s="45">
        <v>20</v>
      </c>
      <c r="B24" s="45">
        <v>4</v>
      </c>
      <c r="C24" s="28" t="s">
        <v>411</v>
      </c>
      <c r="D24" s="84" t="s">
        <v>113</v>
      </c>
      <c r="E24" s="27" t="s">
        <v>89</v>
      </c>
      <c r="F24" s="27" t="s">
        <v>56</v>
      </c>
      <c r="G24" s="27"/>
      <c r="H24" s="27"/>
      <c r="I24" s="27">
        <v>18</v>
      </c>
      <c r="J24" s="27"/>
      <c r="K24" s="27"/>
      <c r="L24" s="27"/>
      <c r="M24" s="27"/>
      <c r="N24" s="27">
        <f t="shared" si="0"/>
        <v>18</v>
      </c>
      <c r="O24" s="27"/>
      <c r="P24" s="27"/>
      <c r="Q24" s="27"/>
      <c r="R24" s="27"/>
      <c r="S24" s="27"/>
      <c r="T24" s="27"/>
      <c r="U24" s="27">
        <f t="shared" si="9"/>
        <v>0</v>
      </c>
      <c r="V24" s="27">
        <f t="shared" si="10"/>
        <v>18</v>
      </c>
      <c r="W24" s="27"/>
      <c r="X24" s="27"/>
      <c r="Y24" s="27" t="s">
        <v>15</v>
      </c>
      <c r="Z24" s="85">
        <v>2</v>
      </c>
      <c r="AA24" s="31">
        <v>1</v>
      </c>
    </row>
    <row r="25" spans="1:27" x14ac:dyDescent="0.25">
      <c r="A25" s="45">
        <v>21</v>
      </c>
      <c r="B25" s="45">
        <v>4</v>
      </c>
      <c r="C25" s="28" t="s">
        <v>412</v>
      </c>
      <c r="D25" s="84" t="s">
        <v>344</v>
      </c>
      <c r="E25" s="27" t="s">
        <v>89</v>
      </c>
      <c r="F25" s="27" t="s">
        <v>56</v>
      </c>
      <c r="G25" s="27"/>
      <c r="H25" s="27"/>
      <c r="I25" s="27"/>
      <c r="J25" s="27"/>
      <c r="K25" s="27">
        <v>18</v>
      </c>
      <c r="L25" s="27"/>
      <c r="M25" s="27"/>
      <c r="N25" s="27">
        <f t="shared" si="0"/>
        <v>18</v>
      </c>
      <c r="O25" s="27"/>
      <c r="P25" s="27"/>
      <c r="Q25" s="27"/>
      <c r="R25" s="27"/>
      <c r="S25" s="27"/>
      <c r="T25" s="27"/>
      <c r="U25" s="27">
        <f t="shared" si="9"/>
        <v>0</v>
      </c>
      <c r="V25" s="27">
        <f t="shared" si="10"/>
        <v>18</v>
      </c>
      <c r="W25" s="27" t="s">
        <v>13</v>
      </c>
      <c r="X25" s="27"/>
      <c r="Y25" s="27"/>
      <c r="Z25" s="85">
        <v>18</v>
      </c>
      <c r="AA25" s="31">
        <v>4</v>
      </c>
    </row>
    <row r="26" spans="1:27" ht="15.75" thickBot="1" x14ac:dyDescent="0.3">
      <c r="A26" s="57">
        <v>22</v>
      </c>
      <c r="B26" s="57">
        <v>4</v>
      </c>
      <c r="C26" s="33" t="s">
        <v>413</v>
      </c>
      <c r="D26" s="87" t="s">
        <v>103</v>
      </c>
      <c r="E26" s="32" t="s">
        <v>89</v>
      </c>
      <c r="F26" s="32" t="s">
        <v>56</v>
      </c>
      <c r="G26" s="32" t="s">
        <v>29</v>
      </c>
      <c r="H26" s="32">
        <f>SUM(H62)</f>
        <v>18</v>
      </c>
      <c r="I26" s="32">
        <f t="shared" ref="I26:M26" si="11">SUM(I62)</f>
        <v>0</v>
      </c>
      <c r="J26" s="32">
        <f t="shared" si="11"/>
        <v>9</v>
      </c>
      <c r="K26" s="32">
        <f t="shared" si="11"/>
        <v>0</v>
      </c>
      <c r="L26" s="32">
        <f t="shared" si="11"/>
        <v>0</v>
      </c>
      <c r="M26" s="32">
        <f t="shared" si="11"/>
        <v>0</v>
      </c>
      <c r="N26" s="32">
        <f>SUM(H26:M26)</f>
        <v>27</v>
      </c>
      <c r="O26" s="32"/>
      <c r="P26" s="32"/>
      <c r="Q26" s="32"/>
      <c r="R26" s="32"/>
      <c r="S26" s="32"/>
      <c r="T26" s="32"/>
      <c r="U26" s="32">
        <f t="shared" si="9"/>
        <v>18</v>
      </c>
      <c r="V26" s="32">
        <f t="shared" si="10"/>
        <v>9</v>
      </c>
      <c r="W26" s="32" t="s">
        <v>13</v>
      </c>
      <c r="X26" s="32" t="s">
        <v>14</v>
      </c>
      <c r="Y26" s="32"/>
      <c r="Z26" s="95">
        <v>3</v>
      </c>
      <c r="AA26" s="34">
        <f>SUM(AA62)</f>
        <v>1</v>
      </c>
    </row>
    <row r="27" spans="1:27" x14ac:dyDescent="0.25">
      <c r="A27" s="45"/>
      <c r="B27" s="45"/>
      <c r="C27" s="46"/>
      <c r="D27" s="46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7"/>
      <c r="AA27" s="47"/>
    </row>
    <row r="28" spans="1:27" x14ac:dyDescent="0.25">
      <c r="A28" s="45"/>
      <c r="B28" s="45"/>
      <c r="C28" s="46"/>
      <c r="D28" s="109" t="s">
        <v>454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31"/>
      <c r="AA28" s="31"/>
    </row>
    <row r="29" spans="1:27" x14ac:dyDescent="0.25">
      <c r="A29" s="45"/>
      <c r="B29" s="45"/>
      <c r="C29" s="46"/>
      <c r="D29" s="76" t="s">
        <v>469</v>
      </c>
      <c r="E29" s="27" t="s">
        <v>89</v>
      </c>
      <c r="F29" s="27" t="s">
        <v>56</v>
      </c>
      <c r="G29" s="27"/>
      <c r="H29" s="27"/>
      <c r="I29" s="27">
        <v>30</v>
      </c>
      <c r="J29" s="27"/>
      <c r="K29" s="27"/>
      <c r="L29" s="27"/>
      <c r="M29" s="27"/>
      <c r="N29" s="27">
        <f>SUM(H29:M29)</f>
        <v>30</v>
      </c>
      <c r="O29" s="27"/>
      <c r="P29" s="27"/>
      <c r="Q29" s="27"/>
      <c r="R29" s="27"/>
      <c r="S29" s="27"/>
      <c r="T29" s="27"/>
      <c r="U29" s="27"/>
      <c r="V29" s="27"/>
      <c r="W29" s="27"/>
      <c r="X29" s="27" t="s">
        <v>14</v>
      </c>
      <c r="Y29" s="27"/>
      <c r="Z29" s="31">
        <v>2</v>
      </c>
      <c r="AA29" s="31">
        <v>1</v>
      </c>
    </row>
    <row r="30" spans="1:27" x14ac:dyDescent="0.25">
      <c r="A30" s="45"/>
      <c r="B30" s="45"/>
      <c r="C30" s="46"/>
      <c r="D30" s="76" t="s">
        <v>470</v>
      </c>
      <c r="E30" s="27" t="s">
        <v>89</v>
      </c>
      <c r="F30" s="27" t="s">
        <v>56</v>
      </c>
      <c r="G30" s="27"/>
      <c r="H30" s="27">
        <v>30</v>
      </c>
      <c r="I30" s="27"/>
      <c r="J30" s="27"/>
      <c r="K30" s="27"/>
      <c r="L30" s="27"/>
      <c r="M30" s="27"/>
      <c r="N30" s="27">
        <f t="shared" ref="N30:N39" si="12">SUM(H30:M30)</f>
        <v>30</v>
      </c>
      <c r="O30" s="27"/>
      <c r="P30" s="27"/>
      <c r="Q30" s="27"/>
      <c r="R30" s="27"/>
      <c r="S30" s="27"/>
      <c r="T30" s="27"/>
      <c r="U30" s="27"/>
      <c r="V30" s="27"/>
      <c r="W30" s="27"/>
      <c r="X30" s="27" t="s">
        <v>14</v>
      </c>
      <c r="Y30" s="27"/>
      <c r="Z30" s="31">
        <v>2</v>
      </c>
      <c r="AA30" s="31">
        <v>1</v>
      </c>
    </row>
    <row r="31" spans="1:27" x14ac:dyDescent="0.25">
      <c r="A31" s="45"/>
      <c r="B31" s="45"/>
      <c r="C31" s="46"/>
      <c r="D31" s="112" t="s">
        <v>471</v>
      </c>
      <c r="E31" s="27" t="s">
        <v>89</v>
      </c>
      <c r="F31" s="27" t="s">
        <v>56</v>
      </c>
      <c r="G31" s="27"/>
      <c r="H31" s="27">
        <v>30</v>
      </c>
      <c r="I31" s="27"/>
      <c r="J31" s="27"/>
      <c r="K31" s="27"/>
      <c r="L31" s="27"/>
      <c r="M31" s="27"/>
      <c r="N31" s="27">
        <f t="shared" si="12"/>
        <v>30</v>
      </c>
      <c r="O31" s="27"/>
      <c r="P31" s="27"/>
      <c r="Q31" s="27"/>
      <c r="R31" s="27"/>
      <c r="S31" s="27"/>
      <c r="T31" s="27"/>
      <c r="U31" s="27"/>
      <c r="V31" s="27"/>
      <c r="W31" s="27"/>
      <c r="X31" s="27" t="s">
        <v>14</v>
      </c>
      <c r="Y31" s="27"/>
      <c r="Z31" s="31">
        <v>2</v>
      </c>
      <c r="AA31" s="31">
        <v>1</v>
      </c>
    </row>
    <row r="32" spans="1:27" x14ac:dyDescent="0.25">
      <c r="A32" s="45"/>
      <c r="B32" s="45"/>
      <c r="C32" s="46"/>
      <c r="D32" s="76" t="s">
        <v>472</v>
      </c>
      <c r="E32" s="27" t="s">
        <v>89</v>
      </c>
      <c r="F32" s="27" t="s">
        <v>56</v>
      </c>
      <c r="G32" s="27"/>
      <c r="H32" s="27"/>
      <c r="I32" s="27">
        <v>30</v>
      </c>
      <c r="J32" s="27"/>
      <c r="K32" s="27"/>
      <c r="L32" s="27"/>
      <c r="M32" s="27"/>
      <c r="N32" s="27">
        <f t="shared" si="12"/>
        <v>30</v>
      </c>
      <c r="O32" s="27"/>
      <c r="P32" s="27"/>
      <c r="Q32" s="27"/>
      <c r="R32" s="27"/>
      <c r="S32" s="27"/>
      <c r="T32" s="27"/>
      <c r="U32" s="27"/>
      <c r="V32" s="27"/>
      <c r="W32" s="27"/>
      <c r="X32" s="27" t="s">
        <v>14</v>
      </c>
      <c r="Y32" s="27"/>
      <c r="Z32" s="31">
        <v>2</v>
      </c>
      <c r="AA32" s="31">
        <v>1</v>
      </c>
    </row>
    <row r="33" spans="1:27" x14ac:dyDescent="0.25">
      <c r="A33" s="45"/>
      <c r="B33" s="45"/>
      <c r="C33" s="46"/>
      <c r="D33" s="76" t="s">
        <v>473</v>
      </c>
      <c r="E33" s="27" t="s">
        <v>89</v>
      </c>
      <c r="F33" s="27" t="s">
        <v>56</v>
      </c>
      <c r="G33" s="27"/>
      <c r="H33" s="27"/>
      <c r="I33" s="27">
        <v>30</v>
      </c>
      <c r="J33" s="27"/>
      <c r="K33" s="27"/>
      <c r="L33" s="27"/>
      <c r="M33" s="27"/>
      <c r="N33" s="27">
        <f t="shared" si="12"/>
        <v>30</v>
      </c>
      <c r="O33" s="27"/>
      <c r="P33" s="27"/>
      <c r="Q33" s="27"/>
      <c r="R33" s="27"/>
      <c r="S33" s="27"/>
      <c r="T33" s="27"/>
      <c r="U33" s="27"/>
      <c r="V33" s="27"/>
      <c r="W33" s="27"/>
      <c r="X33" s="27" t="s">
        <v>14</v>
      </c>
      <c r="Y33" s="27"/>
      <c r="Z33" s="31">
        <v>2</v>
      </c>
      <c r="AA33" s="31">
        <v>1</v>
      </c>
    </row>
    <row r="34" spans="1:27" x14ac:dyDescent="0.25">
      <c r="A34" s="45"/>
      <c r="B34" s="45"/>
      <c r="C34" s="46"/>
      <c r="D34" s="76" t="s">
        <v>474</v>
      </c>
      <c r="E34" s="27" t="s">
        <v>89</v>
      </c>
      <c r="F34" s="27" t="s">
        <v>56</v>
      </c>
      <c r="G34" s="27"/>
      <c r="H34" s="27">
        <v>30</v>
      </c>
      <c r="I34" s="27"/>
      <c r="J34" s="27"/>
      <c r="K34" s="27"/>
      <c r="L34" s="27"/>
      <c r="M34" s="27"/>
      <c r="N34" s="27">
        <f t="shared" si="12"/>
        <v>30</v>
      </c>
      <c r="O34" s="27"/>
      <c r="P34" s="27"/>
      <c r="Q34" s="27"/>
      <c r="R34" s="27"/>
      <c r="S34" s="27"/>
      <c r="T34" s="27"/>
      <c r="U34" s="27"/>
      <c r="V34" s="27"/>
      <c r="W34" s="27"/>
      <c r="X34" s="27" t="s">
        <v>14</v>
      </c>
      <c r="Y34" s="27"/>
      <c r="Z34" s="31">
        <v>2</v>
      </c>
      <c r="AA34" s="31">
        <v>1</v>
      </c>
    </row>
    <row r="35" spans="1:27" x14ac:dyDescent="0.25">
      <c r="A35" s="45"/>
      <c r="B35" s="45"/>
      <c r="C35" s="46"/>
      <c r="D35" s="76" t="s">
        <v>455</v>
      </c>
      <c r="E35" s="27" t="s">
        <v>89</v>
      </c>
      <c r="F35" s="27" t="s">
        <v>56</v>
      </c>
      <c r="G35" s="27"/>
      <c r="H35" s="27">
        <v>30</v>
      </c>
      <c r="I35" s="27"/>
      <c r="J35" s="27"/>
      <c r="K35" s="27"/>
      <c r="L35" s="27"/>
      <c r="M35" s="27"/>
      <c r="N35" s="27">
        <f t="shared" si="12"/>
        <v>30</v>
      </c>
      <c r="O35" s="27"/>
      <c r="P35" s="27"/>
      <c r="Q35" s="27"/>
      <c r="R35" s="27"/>
      <c r="S35" s="27"/>
      <c r="T35" s="27"/>
      <c r="U35" s="27"/>
      <c r="V35" s="27"/>
      <c r="W35" s="27"/>
      <c r="X35" s="27" t="s">
        <v>14</v>
      </c>
      <c r="Y35" s="27"/>
      <c r="Z35" s="31">
        <v>2</v>
      </c>
      <c r="AA35" s="31">
        <v>1</v>
      </c>
    </row>
    <row r="36" spans="1:27" x14ac:dyDescent="0.25">
      <c r="A36" s="45"/>
      <c r="B36" s="45"/>
      <c r="C36" s="46"/>
      <c r="D36" s="76" t="s">
        <v>475</v>
      </c>
      <c r="E36" s="27" t="s">
        <v>89</v>
      </c>
      <c r="F36" s="27" t="s">
        <v>56</v>
      </c>
      <c r="G36" s="27"/>
      <c r="H36" s="27">
        <v>30</v>
      </c>
      <c r="I36" s="27"/>
      <c r="J36" s="27"/>
      <c r="K36" s="27"/>
      <c r="L36" s="27"/>
      <c r="M36" s="27"/>
      <c r="N36" s="27">
        <f t="shared" si="12"/>
        <v>30</v>
      </c>
      <c r="O36" s="27"/>
      <c r="P36" s="27"/>
      <c r="Q36" s="27"/>
      <c r="R36" s="27"/>
      <c r="S36" s="27"/>
      <c r="T36" s="27"/>
      <c r="U36" s="27"/>
      <c r="V36" s="27"/>
      <c r="W36" s="27"/>
      <c r="X36" s="27" t="s">
        <v>14</v>
      </c>
      <c r="Y36" s="27"/>
      <c r="Z36" s="31">
        <v>2</v>
      </c>
      <c r="AA36" s="31">
        <v>1</v>
      </c>
    </row>
    <row r="37" spans="1:27" x14ac:dyDescent="0.25">
      <c r="A37" s="45"/>
      <c r="B37" s="45"/>
      <c r="C37" s="46"/>
      <c r="D37" s="76" t="s">
        <v>476</v>
      </c>
      <c r="E37" s="27" t="s">
        <v>89</v>
      </c>
      <c r="F37" s="27" t="s">
        <v>56</v>
      </c>
      <c r="G37" s="27"/>
      <c r="H37" s="27">
        <v>30</v>
      </c>
      <c r="I37" s="27"/>
      <c r="J37" s="27"/>
      <c r="K37" s="27"/>
      <c r="L37" s="27"/>
      <c r="M37" s="27"/>
      <c r="N37" s="27">
        <f t="shared" si="12"/>
        <v>30</v>
      </c>
      <c r="O37" s="27"/>
      <c r="P37" s="27"/>
      <c r="Q37" s="27"/>
      <c r="R37" s="27"/>
      <c r="S37" s="27"/>
      <c r="T37" s="27"/>
      <c r="U37" s="27"/>
      <c r="V37" s="27"/>
      <c r="W37" s="27"/>
      <c r="X37" s="27" t="s">
        <v>14</v>
      </c>
      <c r="Y37" s="27"/>
      <c r="Z37" s="31">
        <v>2</v>
      </c>
      <c r="AA37" s="31">
        <v>1</v>
      </c>
    </row>
    <row r="38" spans="1:27" x14ac:dyDescent="0.25">
      <c r="A38" s="45"/>
      <c r="B38" s="45"/>
      <c r="C38" s="46"/>
      <c r="D38" s="76" t="s">
        <v>477</v>
      </c>
      <c r="E38" s="27" t="s">
        <v>89</v>
      </c>
      <c r="F38" s="27" t="s">
        <v>56</v>
      </c>
      <c r="G38" s="27"/>
      <c r="H38" s="27">
        <v>30</v>
      </c>
      <c r="I38" s="27"/>
      <c r="J38" s="27"/>
      <c r="K38" s="27"/>
      <c r="L38" s="27"/>
      <c r="M38" s="27"/>
      <c r="N38" s="27">
        <f t="shared" si="12"/>
        <v>30</v>
      </c>
      <c r="O38" s="27"/>
      <c r="P38" s="27"/>
      <c r="Q38" s="27"/>
      <c r="R38" s="27"/>
      <c r="S38" s="27"/>
      <c r="T38" s="27"/>
      <c r="U38" s="27"/>
      <c r="V38" s="27"/>
      <c r="W38" s="27"/>
      <c r="X38" s="27" t="s">
        <v>14</v>
      </c>
      <c r="Y38" s="27"/>
      <c r="Z38" s="31">
        <v>2</v>
      </c>
      <c r="AA38" s="31">
        <v>1</v>
      </c>
    </row>
    <row r="39" spans="1:27" x14ac:dyDescent="0.25">
      <c r="A39" s="45"/>
      <c r="B39" s="45"/>
      <c r="C39" s="46"/>
      <c r="D39" s="76" t="s">
        <v>478</v>
      </c>
      <c r="E39" s="27" t="s">
        <v>89</v>
      </c>
      <c r="F39" s="27" t="s">
        <v>56</v>
      </c>
      <c r="G39" s="27"/>
      <c r="H39" s="27"/>
      <c r="I39" s="27">
        <v>30</v>
      </c>
      <c r="J39" s="27"/>
      <c r="K39" s="27"/>
      <c r="L39" s="27"/>
      <c r="M39" s="27"/>
      <c r="N39" s="27">
        <f t="shared" si="12"/>
        <v>30</v>
      </c>
      <c r="O39" s="27"/>
      <c r="P39" s="27"/>
      <c r="Q39" s="27"/>
      <c r="R39" s="27"/>
      <c r="S39" s="27"/>
      <c r="T39" s="27"/>
      <c r="U39" s="27"/>
      <c r="V39" s="27"/>
      <c r="W39" s="27"/>
      <c r="X39" s="27" t="s">
        <v>14</v>
      </c>
      <c r="Y39" s="27"/>
      <c r="Z39" s="31">
        <v>2</v>
      </c>
      <c r="AA39" s="31">
        <v>1</v>
      </c>
    </row>
    <row r="40" spans="1:27" x14ac:dyDescent="0.25">
      <c r="A40" s="45"/>
      <c r="B40" s="45"/>
      <c r="C40" s="46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8"/>
    </row>
    <row r="41" spans="1:27" s="50" customFormat="1" x14ac:dyDescent="0.25">
      <c r="A41" s="45"/>
      <c r="B41" s="45"/>
      <c r="C41" s="49" t="s">
        <v>54</v>
      </c>
      <c r="D41" s="46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8"/>
    </row>
    <row r="42" spans="1:27" s="51" customFormat="1" ht="12" x14ac:dyDescent="0.2">
      <c r="A42" s="27">
        <v>17</v>
      </c>
      <c r="B42" s="27">
        <v>2</v>
      </c>
      <c r="C42" s="28" t="s">
        <v>414</v>
      </c>
      <c r="D42" s="97" t="s">
        <v>346</v>
      </c>
      <c r="E42" s="27" t="s">
        <v>55</v>
      </c>
      <c r="F42" s="27" t="s">
        <v>56</v>
      </c>
      <c r="G42" s="27"/>
      <c r="H42" s="27">
        <v>18</v>
      </c>
      <c r="I42" s="27"/>
      <c r="J42" s="27"/>
      <c r="K42" s="27"/>
      <c r="L42" s="27"/>
      <c r="M42" s="27"/>
      <c r="N42" s="27">
        <f>SUM(H42:M42)</f>
        <v>18</v>
      </c>
      <c r="O42" s="27"/>
      <c r="P42" s="27"/>
      <c r="Q42" s="27">
        <f>N42</f>
        <v>18</v>
      </c>
      <c r="R42" s="27"/>
      <c r="S42" s="27"/>
      <c r="T42" s="27"/>
      <c r="U42" s="27"/>
      <c r="V42" s="27"/>
      <c r="W42" s="27"/>
      <c r="X42" s="27" t="s">
        <v>14</v>
      </c>
      <c r="Y42" s="27"/>
      <c r="Z42" s="27">
        <v>2</v>
      </c>
      <c r="AA42" s="27">
        <v>1</v>
      </c>
    </row>
    <row r="43" spans="1:27" s="51" customFormat="1" ht="12" x14ac:dyDescent="0.2">
      <c r="A43" s="27">
        <v>17</v>
      </c>
      <c r="B43" s="27">
        <v>2</v>
      </c>
      <c r="C43" s="28" t="s">
        <v>415</v>
      </c>
      <c r="D43" s="97" t="s">
        <v>347</v>
      </c>
      <c r="E43" s="27" t="s">
        <v>55</v>
      </c>
      <c r="F43" s="27" t="s">
        <v>56</v>
      </c>
      <c r="G43" s="27"/>
      <c r="H43" s="27">
        <v>18</v>
      </c>
      <c r="I43" s="27"/>
      <c r="J43" s="27"/>
      <c r="K43" s="27"/>
      <c r="L43" s="27"/>
      <c r="M43" s="27"/>
      <c r="N43" s="27">
        <f t="shared" ref="N43:N44" si="13">SUM(H43:M43)</f>
        <v>18</v>
      </c>
      <c r="O43" s="27"/>
      <c r="P43" s="27"/>
      <c r="Q43" s="27">
        <f t="shared" ref="Q43:Q44" si="14">N43</f>
        <v>18</v>
      </c>
      <c r="R43" s="27"/>
      <c r="S43" s="27"/>
      <c r="T43" s="27"/>
      <c r="U43" s="27"/>
      <c r="V43" s="27"/>
      <c r="W43" s="27"/>
      <c r="X43" s="27" t="s">
        <v>14</v>
      </c>
      <c r="Y43" s="27"/>
      <c r="Z43" s="27">
        <v>2</v>
      </c>
      <c r="AA43" s="27">
        <v>1</v>
      </c>
    </row>
    <row r="44" spans="1:27" s="51" customFormat="1" ht="12" x14ac:dyDescent="0.2">
      <c r="A44" s="27">
        <v>17</v>
      </c>
      <c r="B44" s="27">
        <v>2</v>
      </c>
      <c r="C44" s="28" t="s">
        <v>416</v>
      </c>
      <c r="D44" s="97" t="s">
        <v>348</v>
      </c>
      <c r="E44" s="27" t="s">
        <v>55</v>
      </c>
      <c r="F44" s="27" t="s">
        <v>56</v>
      </c>
      <c r="G44" s="27"/>
      <c r="H44" s="27">
        <v>18</v>
      </c>
      <c r="I44" s="27"/>
      <c r="J44" s="27"/>
      <c r="K44" s="27"/>
      <c r="L44" s="27"/>
      <c r="M44" s="27"/>
      <c r="N44" s="27">
        <f t="shared" si="13"/>
        <v>18</v>
      </c>
      <c r="O44" s="27"/>
      <c r="P44" s="27"/>
      <c r="Q44" s="27">
        <f t="shared" si="14"/>
        <v>18</v>
      </c>
      <c r="R44" s="27"/>
      <c r="S44" s="27"/>
      <c r="T44" s="27"/>
      <c r="U44" s="27"/>
      <c r="V44" s="27"/>
      <c r="W44" s="27"/>
      <c r="X44" s="27" t="s">
        <v>14</v>
      </c>
      <c r="Y44" s="27"/>
      <c r="Z44" s="27">
        <v>2</v>
      </c>
      <c r="AA44" s="27">
        <v>1</v>
      </c>
    </row>
    <row r="45" spans="1:27" s="51" customFormat="1" ht="12" x14ac:dyDescent="0.2">
      <c r="A45" s="52"/>
      <c r="B45" s="52"/>
      <c r="E45" s="52"/>
      <c r="F45" s="52"/>
      <c r="G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</row>
    <row r="46" spans="1:27" s="51" customFormat="1" ht="12" x14ac:dyDescent="0.2">
      <c r="A46" s="52"/>
      <c r="B46" s="52"/>
      <c r="C46" s="42" t="s">
        <v>88</v>
      </c>
      <c r="E46" s="52"/>
      <c r="F46" s="52"/>
      <c r="G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</row>
    <row r="47" spans="1:27" s="51" customFormat="1" ht="12" x14ac:dyDescent="0.2">
      <c r="A47" s="27">
        <v>30</v>
      </c>
      <c r="B47" s="27">
        <v>4</v>
      </c>
      <c r="C47" s="28" t="s">
        <v>448</v>
      </c>
      <c r="D47" s="28" t="s">
        <v>132</v>
      </c>
      <c r="E47" s="27" t="s">
        <v>89</v>
      </c>
      <c r="F47" s="27" t="s">
        <v>56</v>
      </c>
      <c r="G47" s="27"/>
      <c r="H47" s="28">
        <v>18</v>
      </c>
      <c r="I47" s="28"/>
      <c r="J47" s="28"/>
      <c r="K47" s="28"/>
      <c r="L47" s="28"/>
      <c r="M47" s="28"/>
      <c r="N47" s="27">
        <f>SUM(H47:M47)</f>
        <v>18</v>
      </c>
      <c r="O47" s="27"/>
      <c r="P47" s="27"/>
      <c r="Q47" s="27"/>
      <c r="R47" s="27"/>
      <c r="S47" s="27"/>
      <c r="T47" s="27"/>
      <c r="U47" s="27">
        <f>H47</f>
        <v>18</v>
      </c>
      <c r="V47" s="27"/>
      <c r="W47" s="27"/>
      <c r="X47" s="27" t="s">
        <v>14</v>
      </c>
      <c r="Y47" s="27"/>
      <c r="Z47" s="27">
        <v>2</v>
      </c>
      <c r="AA47" s="27">
        <v>1</v>
      </c>
    </row>
    <row r="48" spans="1:27" s="51" customFormat="1" ht="12" x14ac:dyDescent="0.2">
      <c r="A48" s="27">
        <v>30</v>
      </c>
      <c r="B48" s="27">
        <v>4</v>
      </c>
      <c r="C48" s="28" t="s">
        <v>449</v>
      </c>
      <c r="D48" s="28" t="s">
        <v>134</v>
      </c>
      <c r="E48" s="27" t="s">
        <v>89</v>
      </c>
      <c r="F48" s="27" t="s">
        <v>56</v>
      </c>
      <c r="G48" s="27"/>
      <c r="H48" s="28"/>
      <c r="I48" s="28"/>
      <c r="J48" s="28">
        <v>18</v>
      </c>
      <c r="K48" s="28"/>
      <c r="L48" s="28"/>
      <c r="M48" s="28"/>
      <c r="N48" s="27">
        <f>SUM(H48:M48)</f>
        <v>18</v>
      </c>
      <c r="O48" s="27"/>
      <c r="P48" s="27"/>
      <c r="Q48" s="27"/>
      <c r="R48" s="27"/>
      <c r="S48" s="27"/>
      <c r="T48" s="27"/>
      <c r="U48" s="27"/>
      <c r="V48" s="27">
        <v>30</v>
      </c>
      <c r="W48" s="27"/>
      <c r="X48" s="27" t="s">
        <v>14</v>
      </c>
      <c r="Y48" s="27"/>
      <c r="Z48" s="27">
        <v>2</v>
      </c>
      <c r="AA48" s="27">
        <v>1</v>
      </c>
    </row>
    <row r="49" spans="1:27" s="51" customFormat="1" ht="12" x14ac:dyDescent="0.2">
      <c r="A49" s="45"/>
      <c r="B49" s="45"/>
      <c r="C49" s="53"/>
      <c r="D49" s="46"/>
      <c r="E49" s="45"/>
      <c r="F49" s="45"/>
      <c r="G49" s="45"/>
      <c r="H49" s="46"/>
      <c r="I49" s="46"/>
      <c r="J49" s="46"/>
      <c r="K49" s="46"/>
      <c r="L49" s="46"/>
      <c r="M49" s="46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</row>
    <row r="50" spans="1:27" s="51" customFormat="1" ht="12" x14ac:dyDescent="0.2">
      <c r="A50" s="52"/>
      <c r="B50" s="52"/>
      <c r="C50" s="42" t="s">
        <v>99</v>
      </c>
      <c r="E50" s="52"/>
      <c r="F50" s="52"/>
      <c r="G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</row>
    <row r="51" spans="1:27" s="51" customFormat="1" ht="12" x14ac:dyDescent="0.2">
      <c r="A51" s="27">
        <v>36</v>
      </c>
      <c r="B51" s="27">
        <v>5</v>
      </c>
      <c r="C51" s="28" t="s">
        <v>450</v>
      </c>
      <c r="D51" s="28" t="s">
        <v>136</v>
      </c>
      <c r="E51" s="27" t="s">
        <v>89</v>
      </c>
      <c r="F51" s="27" t="s">
        <v>56</v>
      </c>
      <c r="G51" s="27"/>
      <c r="H51" s="28">
        <v>18</v>
      </c>
      <c r="I51" s="28"/>
      <c r="J51" s="28"/>
      <c r="K51" s="28"/>
      <c r="L51" s="28"/>
      <c r="M51" s="28"/>
      <c r="N51" s="27">
        <f>SUM(H51:M51)</f>
        <v>18</v>
      </c>
      <c r="O51" s="27"/>
      <c r="P51" s="27"/>
      <c r="Q51" s="27"/>
      <c r="R51" s="27"/>
      <c r="S51" s="27"/>
      <c r="T51" s="27"/>
      <c r="U51" s="27">
        <f>H51</f>
        <v>18</v>
      </c>
      <c r="V51" s="27"/>
      <c r="W51" s="27"/>
      <c r="X51" s="27" t="s">
        <v>14</v>
      </c>
      <c r="Y51" s="27"/>
      <c r="Z51" s="27">
        <v>2</v>
      </c>
      <c r="AA51" s="27">
        <v>1</v>
      </c>
    </row>
    <row r="52" spans="1:27" s="51" customFormat="1" ht="12" x14ac:dyDescent="0.2">
      <c r="A52" s="27">
        <v>36</v>
      </c>
      <c r="B52" s="27">
        <v>5</v>
      </c>
      <c r="C52" s="28" t="s">
        <v>451</v>
      </c>
      <c r="D52" s="28" t="s">
        <v>138</v>
      </c>
      <c r="E52" s="27" t="s">
        <v>89</v>
      </c>
      <c r="F52" s="27" t="s">
        <v>56</v>
      </c>
      <c r="G52" s="27"/>
      <c r="H52" s="28"/>
      <c r="I52" s="28"/>
      <c r="J52" s="28">
        <v>18</v>
      </c>
      <c r="K52" s="28"/>
      <c r="L52" s="28"/>
      <c r="M52" s="28"/>
      <c r="N52" s="27">
        <f>SUM(H52:M52)</f>
        <v>18</v>
      </c>
      <c r="O52" s="27"/>
      <c r="P52" s="27"/>
      <c r="Q52" s="27"/>
      <c r="R52" s="27"/>
      <c r="S52" s="27"/>
      <c r="T52" s="27"/>
      <c r="U52" s="27"/>
      <c r="V52" s="27">
        <v>30</v>
      </c>
      <c r="W52" s="27"/>
      <c r="X52" s="27" t="s">
        <v>14</v>
      </c>
      <c r="Y52" s="27"/>
      <c r="Z52" s="27">
        <v>2</v>
      </c>
      <c r="AA52" s="27">
        <v>1</v>
      </c>
    </row>
    <row r="53" spans="1:27" s="51" customFormat="1" ht="12" x14ac:dyDescent="0.2">
      <c r="A53" s="45"/>
      <c r="B53" s="45"/>
      <c r="C53" s="53"/>
      <c r="D53" s="46"/>
      <c r="E53" s="45"/>
      <c r="F53" s="45"/>
      <c r="G53" s="45"/>
      <c r="H53" s="46"/>
      <c r="I53" s="46"/>
      <c r="J53" s="46"/>
      <c r="K53" s="46"/>
      <c r="L53" s="46"/>
      <c r="M53" s="46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</row>
    <row r="54" spans="1:27" s="51" customFormat="1" ht="12" x14ac:dyDescent="0.2"/>
    <row r="55" spans="1:27" s="51" customFormat="1" ht="12" x14ac:dyDescent="0.2"/>
    <row r="56" spans="1:27" s="51" customFormat="1" ht="12" x14ac:dyDescent="0.2">
      <c r="A56" s="52"/>
      <c r="B56" s="52"/>
      <c r="E56" s="52"/>
      <c r="F56" s="52"/>
      <c r="G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</row>
    <row r="57" spans="1:27" s="51" customFormat="1" ht="12" x14ac:dyDescent="0.2">
      <c r="A57" s="54"/>
      <c r="B57" s="54"/>
      <c r="C57" s="118" t="s">
        <v>429</v>
      </c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s="51" customFormat="1" ht="13.5" thickBot="1" x14ac:dyDescent="0.25">
      <c r="A58" s="27">
        <v>11</v>
      </c>
      <c r="B58" s="27">
        <v>2</v>
      </c>
      <c r="C58" s="33" t="s">
        <v>417</v>
      </c>
      <c r="D58" s="86" t="s">
        <v>350</v>
      </c>
      <c r="E58" s="27" t="s">
        <v>89</v>
      </c>
      <c r="F58" s="27" t="s">
        <v>56</v>
      </c>
      <c r="G58" s="27" t="s">
        <v>29</v>
      </c>
      <c r="H58" s="28">
        <v>9</v>
      </c>
      <c r="I58" s="28"/>
      <c r="J58" s="28">
        <v>18</v>
      </c>
      <c r="K58" s="28"/>
      <c r="L58" s="28"/>
      <c r="M58" s="28"/>
      <c r="N58" s="27">
        <f>SUM(H58:M58)</f>
        <v>27</v>
      </c>
      <c r="O58" s="27">
        <f>H58</f>
        <v>9</v>
      </c>
      <c r="P58" s="27">
        <f>SUM(I58:M58)</f>
        <v>18</v>
      </c>
      <c r="Q58" s="27"/>
      <c r="R58" s="27"/>
      <c r="S58" s="27"/>
      <c r="T58" s="27"/>
      <c r="U58" s="27"/>
      <c r="V58" s="27"/>
      <c r="W58" s="27" t="s">
        <v>13</v>
      </c>
      <c r="X58" s="27"/>
      <c r="Y58" s="27"/>
      <c r="Z58" s="85">
        <v>4</v>
      </c>
      <c r="AA58" s="27">
        <v>2</v>
      </c>
    </row>
    <row r="59" spans="1:27" s="51" customFormat="1" ht="13.5" thickBot="1" x14ac:dyDescent="0.25">
      <c r="A59" s="27">
        <v>11</v>
      </c>
      <c r="B59" s="27">
        <v>2</v>
      </c>
      <c r="C59" s="33" t="s">
        <v>418</v>
      </c>
      <c r="D59" s="86" t="s">
        <v>352</v>
      </c>
      <c r="E59" s="27" t="s">
        <v>89</v>
      </c>
      <c r="F59" s="27" t="s">
        <v>56</v>
      </c>
      <c r="G59" s="27" t="s">
        <v>29</v>
      </c>
      <c r="H59" s="28">
        <v>18</v>
      </c>
      <c r="I59" s="28"/>
      <c r="J59" s="28">
        <v>9</v>
      </c>
      <c r="K59" s="28"/>
      <c r="L59" s="28"/>
      <c r="M59" s="28"/>
      <c r="N59" s="27">
        <f t="shared" ref="N59:N62" si="15">SUM(H59:M59)</f>
        <v>27</v>
      </c>
      <c r="O59" s="27">
        <f>H59</f>
        <v>18</v>
      </c>
      <c r="P59" s="27">
        <f>SUM(I59:M59)</f>
        <v>9</v>
      </c>
      <c r="Q59" s="27"/>
      <c r="R59" s="27"/>
      <c r="S59" s="27"/>
      <c r="T59" s="27"/>
      <c r="U59" s="27"/>
      <c r="V59" s="27"/>
      <c r="W59" s="27" t="s">
        <v>13</v>
      </c>
      <c r="X59" s="27"/>
      <c r="Y59" s="27"/>
      <c r="Z59" s="85">
        <v>4</v>
      </c>
      <c r="AA59" s="27">
        <v>2</v>
      </c>
    </row>
    <row r="60" spans="1:27" s="51" customFormat="1" ht="12.75" x14ac:dyDescent="0.2">
      <c r="A60" s="27">
        <v>16</v>
      </c>
      <c r="B60" s="27">
        <v>3</v>
      </c>
      <c r="C60" s="28" t="s">
        <v>419</v>
      </c>
      <c r="D60" s="84" t="s">
        <v>354</v>
      </c>
      <c r="E60" s="27" t="s">
        <v>89</v>
      </c>
      <c r="F60" s="27" t="s">
        <v>56</v>
      </c>
      <c r="G60" s="27" t="s">
        <v>29</v>
      </c>
      <c r="H60" s="28">
        <v>9</v>
      </c>
      <c r="I60" s="28"/>
      <c r="J60" s="28">
        <v>18</v>
      </c>
      <c r="K60" s="28"/>
      <c r="L60" s="28"/>
      <c r="M60" s="28"/>
      <c r="N60" s="27">
        <f t="shared" si="15"/>
        <v>27</v>
      </c>
      <c r="O60" s="27"/>
      <c r="P60" s="27"/>
      <c r="Q60" s="27">
        <f>H60</f>
        <v>9</v>
      </c>
      <c r="R60" s="27">
        <f>SUM(I60:M60)</f>
        <v>18</v>
      </c>
      <c r="S60" s="27"/>
      <c r="T60" s="27"/>
      <c r="U60" s="27"/>
      <c r="V60" s="27"/>
      <c r="W60" s="27" t="s">
        <v>13</v>
      </c>
      <c r="X60" s="27"/>
      <c r="Y60" s="27"/>
      <c r="Z60" s="85">
        <v>4</v>
      </c>
      <c r="AA60" s="27">
        <v>1.5</v>
      </c>
    </row>
    <row r="61" spans="1:27" s="51" customFormat="1" ht="12.75" x14ac:dyDescent="0.2">
      <c r="A61" s="27">
        <v>16</v>
      </c>
      <c r="B61" s="27">
        <v>3</v>
      </c>
      <c r="C61" s="28" t="s">
        <v>420</v>
      </c>
      <c r="D61" s="86" t="s">
        <v>356</v>
      </c>
      <c r="E61" s="27" t="s">
        <v>89</v>
      </c>
      <c r="F61" s="27" t="s">
        <v>56</v>
      </c>
      <c r="G61" s="27" t="s">
        <v>29</v>
      </c>
      <c r="H61" s="28">
        <v>18</v>
      </c>
      <c r="I61" s="28">
        <v>9</v>
      </c>
      <c r="J61" s="28"/>
      <c r="K61" s="28"/>
      <c r="L61" s="28"/>
      <c r="M61" s="28"/>
      <c r="N61" s="27">
        <f t="shared" si="15"/>
        <v>27</v>
      </c>
      <c r="O61" s="27"/>
      <c r="P61" s="27"/>
      <c r="Q61" s="27">
        <f>H61</f>
        <v>18</v>
      </c>
      <c r="R61" s="27">
        <f>SUM(I61:M61)</f>
        <v>9</v>
      </c>
      <c r="S61" s="27"/>
      <c r="T61" s="27"/>
      <c r="U61" s="27"/>
      <c r="V61" s="27"/>
      <c r="W61" s="27" t="s">
        <v>13</v>
      </c>
      <c r="X61" s="27"/>
      <c r="Y61" s="27"/>
      <c r="Z61" s="85">
        <v>4</v>
      </c>
      <c r="AA61" s="27">
        <v>1</v>
      </c>
    </row>
    <row r="62" spans="1:27" s="51" customFormat="1" ht="12.75" x14ac:dyDescent="0.2">
      <c r="A62" s="27">
        <v>22</v>
      </c>
      <c r="B62" s="27">
        <v>4</v>
      </c>
      <c r="C62" s="28" t="s">
        <v>438</v>
      </c>
      <c r="D62" s="84" t="s">
        <v>358</v>
      </c>
      <c r="E62" s="27" t="s">
        <v>89</v>
      </c>
      <c r="F62" s="27" t="s">
        <v>56</v>
      </c>
      <c r="G62" s="27" t="s">
        <v>29</v>
      </c>
      <c r="H62" s="28">
        <v>18</v>
      </c>
      <c r="I62" s="28"/>
      <c r="J62" s="28">
        <v>9</v>
      </c>
      <c r="K62" s="28"/>
      <c r="L62" s="28"/>
      <c r="M62" s="28"/>
      <c r="N62" s="27">
        <f t="shared" si="15"/>
        <v>27</v>
      </c>
      <c r="O62" s="27"/>
      <c r="P62" s="27"/>
      <c r="Q62" s="27"/>
      <c r="R62" s="27"/>
      <c r="S62" s="27">
        <f>H62</f>
        <v>18</v>
      </c>
      <c r="T62" s="27">
        <f>SUM(I62:M62)</f>
        <v>9</v>
      </c>
      <c r="U62" s="27"/>
      <c r="V62" s="27"/>
      <c r="W62" s="27"/>
      <c r="X62" s="27" t="s">
        <v>14</v>
      </c>
      <c r="Y62" s="27"/>
      <c r="Z62" s="85">
        <v>3</v>
      </c>
      <c r="AA62" s="27">
        <v>1</v>
      </c>
    </row>
    <row r="63" spans="1:27" s="51" customFormat="1" ht="12" x14ac:dyDescent="0.2">
      <c r="A63" s="52"/>
      <c r="B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</row>
    <row r="64" spans="1:27" s="51" customFormat="1" ht="11.85" customHeight="1" x14ac:dyDescent="0.2">
      <c r="A64" s="54"/>
      <c r="B64" s="54"/>
      <c r="C64" s="113" t="s">
        <v>430</v>
      </c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5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s="51" customFormat="1" ht="12.75" x14ac:dyDescent="0.2">
      <c r="A65" s="27">
        <v>11</v>
      </c>
      <c r="B65" s="27">
        <v>2</v>
      </c>
      <c r="C65" s="28" t="s">
        <v>421</v>
      </c>
      <c r="D65" s="84" t="s">
        <v>360</v>
      </c>
      <c r="E65" s="27" t="s">
        <v>89</v>
      </c>
      <c r="F65" s="27" t="s">
        <v>56</v>
      </c>
      <c r="G65" s="27" t="s">
        <v>29</v>
      </c>
      <c r="H65" s="28">
        <v>18</v>
      </c>
      <c r="I65" s="28"/>
      <c r="J65" s="28">
        <v>9</v>
      </c>
      <c r="K65" s="28"/>
      <c r="L65" s="28"/>
      <c r="M65" s="28"/>
      <c r="N65" s="27">
        <f>SUM(H65:M65)</f>
        <v>27</v>
      </c>
      <c r="O65" s="27">
        <f>H65</f>
        <v>18</v>
      </c>
      <c r="P65" s="27">
        <f>SUM(I65:M65)</f>
        <v>9</v>
      </c>
      <c r="Q65" s="27"/>
      <c r="R65" s="27"/>
      <c r="S65" s="27"/>
      <c r="T65" s="27"/>
      <c r="U65" s="27"/>
      <c r="V65" s="27"/>
      <c r="W65" s="27" t="s">
        <v>13</v>
      </c>
      <c r="X65" s="27"/>
      <c r="Y65" s="27"/>
      <c r="Z65" s="85">
        <v>4</v>
      </c>
      <c r="AA65" s="27">
        <v>1</v>
      </c>
    </row>
    <row r="66" spans="1:27" s="51" customFormat="1" ht="12.75" x14ac:dyDescent="0.2">
      <c r="A66" s="27">
        <v>11</v>
      </c>
      <c r="B66" s="27">
        <v>2</v>
      </c>
      <c r="C66" s="28" t="s">
        <v>422</v>
      </c>
      <c r="D66" s="84" t="s">
        <v>362</v>
      </c>
      <c r="E66" s="27" t="s">
        <v>89</v>
      </c>
      <c r="F66" s="27" t="s">
        <v>56</v>
      </c>
      <c r="G66" s="27" t="s">
        <v>29</v>
      </c>
      <c r="H66" s="28">
        <v>18</v>
      </c>
      <c r="I66" s="28"/>
      <c r="J66" s="28">
        <v>9</v>
      </c>
      <c r="K66" s="28"/>
      <c r="L66" s="28"/>
      <c r="M66" s="28"/>
      <c r="N66" s="27">
        <f t="shared" ref="N66:N69" si="16">SUM(H66:M66)</f>
        <v>27</v>
      </c>
      <c r="O66" s="27">
        <f>H66</f>
        <v>18</v>
      </c>
      <c r="P66" s="27">
        <f>SUM(I66:M66)</f>
        <v>9</v>
      </c>
      <c r="Q66" s="27"/>
      <c r="R66" s="27"/>
      <c r="S66" s="27"/>
      <c r="T66" s="27"/>
      <c r="U66" s="27"/>
      <c r="V66" s="27"/>
      <c r="W66" s="27" t="s">
        <v>13</v>
      </c>
      <c r="X66" s="27"/>
      <c r="Y66" s="27"/>
      <c r="Z66" s="85">
        <v>4</v>
      </c>
      <c r="AA66" s="27">
        <v>1.5</v>
      </c>
    </row>
    <row r="67" spans="1:27" s="51" customFormat="1" ht="12.75" x14ac:dyDescent="0.2">
      <c r="A67" s="27">
        <v>16</v>
      </c>
      <c r="B67" s="27">
        <v>3</v>
      </c>
      <c r="C67" s="28" t="s">
        <v>423</v>
      </c>
      <c r="D67" s="84" t="s">
        <v>364</v>
      </c>
      <c r="E67" s="27" t="s">
        <v>89</v>
      </c>
      <c r="F67" s="27" t="s">
        <v>56</v>
      </c>
      <c r="G67" s="27" t="s">
        <v>29</v>
      </c>
      <c r="H67" s="28">
        <v>18</v>
      </c>
      <c r="I67" s="28"/>
      <c r="J67" s="28">
        <v>9</v>
      </c>
      <c r="K67" s="28"/>
      <c r="L67" s="28"/>
      <c r="M67" s="28"/>
      <c r="N67" s="27">
        <f t="shared" si="16"/>
        <v>27</v>
      </c>
      <c r="O67" s="27"/>
      <c r="P67" s="27"/>
      <c r="Q67" s="27">
        <f>H67</f>
        <v>18</v>
      </c>
      <c r="R67" s="27">
        <f>SUM(I67:M67)</f>
        <v>9</v>
      </c>
      <c r="S67" s="27"/>
      <c r="T67" s="27"/>
      <c r="U67" s="27"/>
      <c r="V67" s="27"/>
      <c r="W67" s="27" t="s">
        <v>13</v>
      </c>
      <c r="X67" s="27"/>
      <c r="Y67" s="27"/>
      <c r="Z67" s="85">
        <v>4</v>
      </c>
      <c r="AA67" s="27">
        <v>1.5</v>
      </c>
    </row>
    <row r="68" spans="1:27" s="51" customFormat="1" ht="12.75" x14ac:dyDescent="0.2">
      <c r="A68" s="27">
        <v>16</v>
      </c>
      <c r="B68" s="27">
        <v>3</v>
      </c>
      <c r="C68" s="28" t="s">
        <v>424</v>
      </c>
      <c r="D68" s="84" t="s">
        <v>366</v>
      </c>
      <c r="E68" s="27" t="s">
        <v>89</v>
      </c>
      <c r="F68" s="27" t="s">
        <v>56</v>
      </c>
      <c r="G68" s="27" t="s">
        <v>29</v>
      </c>
      <c r="H68" s="28">
        <v>18</v>
      </c>
      <c r="I68" s="28"/>
      <c r="J68" s="28">
        <v>9</v>
      </c>
      <c r="K68" s="28"/>
      <c r="L68" s="28"/>
      <c r="M68" s="28"/>
      <c r="N68" s="27">
        <f t="shared" si="16"/>
        <v>27</v>
      </c>
      <c r="O68" s="27"/>
      <c r="P68" s="27"/>
      <c r="Q68" s="27">
        <f>H68</f>
        <v>18</v>
      </c>
      <c r="R68" s="27">
        <f>SUM(I68:M68)</f>
        <v>9</v>
      </c>
      <c r="S68" s="27"/>
      <c r="T68" s="27"/>
      <c r="U68" s="27"/>
      <c r="V68" s="27"/>
      <c r="W68" s="27" t="s">
        <v>13</v>
      </c>
      <c r="X68" s="27"/>
      <c r="Y68" s="27"/>
      <c r="Z68" s="85">
        <v>4</v>
      </c>
      <c r="AA68" s="27">
        <v>1.5</v>
      </c>
    </row>
    <row r="69" spans="1:27" s="51" customFormat="1" ht="12.75" x14ac:dyDescent="0.2">
      <c r="A69" s="27">
        <v>22</v>
      </c>
      <c r="B69" s="27">
        <v>4</v>
      </c>
      <c r="C69" s="28" t="s">
        <v>439</v>
      </c>
      <c r="D69" s="84" t="s">
        <v>368</v>
      </c>
      <c r="E69" s="27" t="s">
        <v>89</v>
      </c>
      <c r="F69" s="27" t="s">
        <v>56</v>
      </c>
      <c r="G69" s="27" t="s">
        <v>29</v>
      </c>
      <c r="H69" s="28">
        <v>18</v>
      </c>
      <c r="I69" s="28"/>
      <c r="J69" s="28">
        <v>8</v>
      </c>
      <c r="K69" s="28"/>
      <c r="L69" s="28"/>
      <c r="M69" s="28"/>
      <c r="N69" s="27">
        <f t="shared" si="16"/>
        <v>26</v>
      </c>
      <c r="O69" s="27"/>
      <c r="P69" s="27"/>
      <c r="Q69" s="27"/>
      <c r="R69" s="27"/>
      <c r="S69" s="27">
        <f>H69</f>
        <v>18</v>
      </c>
      <c r="T69" s="27">
        <f>SUM(I69:M69)</f>
        <v>8</v>
      </c>
      <c r="U69" s="27"/>
      <c r="V69" s="27"/>
      <c r="W69" s="27"/>
      <c r="X69" s="27" t="s">
        <v>14</v>
      </c>
      <c r="Y69" s="27"/>
      <c r="Z69" s="85">
        <v>3</v>
      </c>
      <c r="AA69" s="27">
        <v>1</v>
      </c>
    </row>
    <row r="70" spans="1:27" s="51" customFormat="1" ht="12" x14ac:dyDescent="0.2">
      <c r="A70" s="52"/>
      <c r="B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</row>
    <row r="71" spans="1:27" s="51" customFormat="1" ht="12" x14ac:dyDescent="0.2">
      <c r="A71" s="52"/>
      <c r="B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</row>
    <row r="72" spans="1:27" s="51" customFormat="1" ht="12" x14ac:dyDescent="0.2">
      <c r="A72" s="54"/>
      <c r="B72" s="54"/>
      <c r="C72" s="113" t="s">
        <v>432</v>
      </c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5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</row>
    <row r="73" spans="1:27" s="51" customFormat="1" ht="12.75" x14ac:dyDescent="0.2">
      <c r="A73" s="27">
        <v>11</v>
      </c>
      <c r="B73" s="27">
        <v>2</v>
      </c>
      <c r="C73" s="28" t="s">
        <v>425</v>
      </c>
      <c r="D73" s="84" t="s">
        <v>380</v>
      </c>
      <c r="E73" s="27" t="s">
        <v>89</v>
      </c>
      <c r="F73" s="27" t="s">
        <v>56</v>
      </c>
      <c r="G73" s="27" t="s">
        <v>29</v>
      </c>
      <c r="H73" s="28">
        <v>9</v>
      </c>
      <c r="I73" s="28"/>
      <c r="J73" s="28">
        <v>9</v>
      </c>
      <c r="K73" s="28"/>
      <c r="L73" s="28"/>
      <c r="M73" s="28"/>
      <c r="N73" s="27">
        <f>SUM(H73:M73)</f>
        <v>18</v>
      </c>
      <c r="O73" s="27">
        <f>H73</f>
        <v>9</v>
      </c>
      <c r="P73" s="27">
        <f>SUM(I73:M73)</f>
        <v>9</v>
      </c>
      <c r="Q73" s="27"/>
      <c r="R73" s="27"/>
      <c r="S73" s="27"/>
      <c r="T73" s="27"/>
      <c r="U73" s="27"/>
      <c r="V73" s="27"/>
      <c r="W73" s="27" t="s">
        <v>13</v>
      </c>
      <c r="X73" s="27"/>
      <c r="Y73" s="27"/>
      <c r="Z73" s="85">
        <v>3</v>
      </c>
      <c r="AA73" s="27">
        <v>1</v>
      </c>
    </row>
    <row r="74" spans="1:27" s="51" customFormat="1" ht="12.75" x14ac:dyDescent="0.2">
      <c r="A74" s="27">
        <v>11</v>
      </c>
      <c r="B74" s="27">
        <v>2</v>
      </c>
      <c r="C74" s="28" t="s">
        <v>426</v>
      </c>
      <c r="D74" s="84" t="s">
        <v>382</v>
      </c>
      <c r="E74" s="27" t="s">
        <v>89</v>
      </c>
      <c r="F74" s="27" t="s">
        <v>56</v>
      </c>
      <c r="G74" s="27" t="s">
        <v>29</v>
      </c>
      <c r="H74" s="28">
        <v>9</v>
      </c>
      <c r="I74" s="28"/>
      <c r="J74" s="28">
        <v>9</v>
      </c>
      <c r="K74" s="28"/>
      <c r="L74" s="28"/>
      <c r="M74" s="28"/>
      <c r="N74" s="27">
        <f t="shared" ref="N74:N78" si="17">SUM(H74:M74)</f>
        <v>18</v>
      </c>
      <c r="O74" s="27">
        <f>H74</f>
        <v>9</v>
      </c>
      <c r="P74" s="27">
        <f t="shared" ref="P74:P75" si="18">SUM(I74:M74)</f>
        <v>9</v>
      </c>
      <c r="Q74" s="27"/>
      <c r="R74" s="27"/>
      <c r="S74" s="27"/>
      <c r="T74" s="27"/>
      <c r="U74" s="27"/>
      <c r="V74" s="27"/>
      <c r="W74" s="27"/>
      <c r="X74" s="27" t="s">
        <v>14</v>
      </c>
      <c r="Y74" s="27"/>
      <c r="Z74" s="85">
        <v>2</v>
      </c>
      <c r="AA74" s="27">
        <v>1</v>
      </c>
    </row>
    <row r="75" spans="1:27" s="51" customFormat="1" ht="12.75" x14ac:dyDescent="0.2">
      <c r="A75" s="27">
        <v>11</v>
      </c>
      <c r="B75" s="27">
        <v>2</v>
      </c>
      <c r="C75" s="28" t="s">
        <v>437</v>
      </c>
      <c r="D75" s="84" t="s">
        <v>384</v>
      </c>
      <c r="E75" s="27" t="s">
        <v>89</v>
      </c>
      <c r="F75" s="27" t="s">
        <v>56</v>
      </c>
      <c r="G75" s="27" t="s">
        <v>29</v>
      </c>
      <c r="H75" s="28">
        <v>9</v>
      </c>
      <c r="I75" s="28"/>
      <c r="J75" s="28">
        <v>9</v>
      </c>
      <c r="K75" s="28"/>
      <c r="L75" s="28"/>
      <c r="M75" s="28"/>
      <c r="N75" s="27">
        <f t="shared" si="17"/>
        <v>18</v>
      </c>
      <c r="O75" s="27">
        <f>H75</f>
        <v>9</v>
      </c>
      <c r="P75" s="27">
        <f t="shared" si="18"/>
        <v>9</v>
      </c>
      <c r="Q75" s="27"/>
      <c r="R75" s="27"/>
      <c r="S75" s="27"/>
      <c r="T75" s="27"/>
      <c r="U75" s="27"/>
      <c r="V75" s="27"/>
      <c r="W75" s="27" t="s">
        <v>13</v>
      </c>
      <c r="X75" s="27"/>
      <c r="Y75" s="27"/>
      <c r="Z75" s="85">
        <v>3</v>
      </c>
      <c r="AA75" s="27">
        <v>1</v>
      </c>
    </row>
    <row r="76" spans="1:27" s="51" customFormat="1" ht="12.75" x14ac:dyDescent="0.2">
      <c r="A76" s="27">
        <v>16</v>
      </c>
      <c r="B76" s="27">
        <v>3</v>
      </c>
      <c r="C76" s="28" t="s">
        <v>427</v>
      </c>
      <c r="D76" s="84" t="s">
        <v>386</v>
      </c>
      <c r="E76" s="27" t="s">
        <v>89</v>
      </c>
      <c r="F76" s="27" t="s">
        <v>56</v>
      </c>
      <c r="G76" s="27" t="s">
        <v>29</v>
      </c>
      <c r="H76" s="28">
        <v>18</v>
      </c>
      <c r="I76" s="28"/>
      <c r="J76" s="28">
        <v>9</v>
      </c>
      <c r="K76" s="28"/>
      <c r="L76" s="28"/>
      <c r="M76" s="28"/>
      <c r="N76" s="27">
        <f t="shared" si="17"/>
        <v>27</v>
      </c>
      <c r="O76" s="27"/>
      <c r="P76" s="27"/>
      <c r="Q76" s="27">
        <f>H76</f>
        <v>18</v>
      </c>
      <c r="R76" s="27">
        <f>SUM(I76:M76)</f>
        <v>9</v>
      </c>
      <c r="S76" s="27"/>
      <c r="T76" s="27"/>
      <c r="U76" s="27"/>
      <c r="V76" s="27"/>
      <c r="W76" s="27" t="s">
        <v>13</v>
      </c>
      <c r="X76" s="27"/>
      <c r="Y76" s="27"/>
      <c r="Z76" s="85">
        <v>4</v>
      </c>
      <c r="AA76" s="27">
        <v>2</v>
      </c>
    </row>
    <row r="77" spans="1:27" s="51" customFormat="1" ht="12.75" x14ac:dyDescent="0.2">
      <c r="A77" s="27">
        <v>16</v>
      </c>
      <c r="B77" s="27">
        <v>3</v>
      </c>
      <c r="C77" s="28" t="s">
        <v>428</v>
      </c>
      <c r="D77" s="84" t="s">
        <v>388</v>
      </c>
      <c r="E77" s="27" t="s">
        <v>89</v>
      </c>
      <c r="F77" s="27" t="s">
        <v>56</v>
      </c>
      <c r="G77" s="27" t="s">
        <v>29</v>
      </c>
      <c r="H77" s="28">
        <v>18</v>
      </c>
      <c r="I77" s="28"/>
      <c r="J77" s="28">
        <v>9</v>
      </c>
      <c r="K77" s="28"/>
      <c r="L77" s="28"/>
      <c r="M77" s="28"/>
      <c r="N77" s="27">
        <f t="shared" si="17"/>
        <v>27</v>
      </c>
      <c r="O77" s="27"/>
      <c r="P77" s="27"/>
      <c r="Q77" s="27">
        <f>H77</f>
        <v>18</v>
      </c>
      <c r="R77" s="27">
        <f>SUM(I77:M77)</f>
        <v>9</v>
      </c>
      <c r="S77" s="27"/>
      <c r="T77" s="27"/>
      <c r="U77" s="27"/>
      <c r="V77" s="27"/>
      <c r="W77" s="27" t="s">
        <v>13</v>
      </c>
      <c r="X77" s="27"/>
      <c r="Y77" s="27"/>
      <c r="Z77" s="85">
        <v>4</v>
      </c>
      <c r="AA77" s="27">
        <v>1.5</v>
      </c>
    </row>
    <row r="78" spans="1:27" s="51" customFormat="1" ht="12.75" x14ac:dyDescent="0.2">
      <c r="A78" s="27">
        <v>22</v>
      </c>
      <c r="B78" s="27">
        <v>4</v>
      </c>
      <c r="C78" s="28" t="s">
        <v>440</v>
      </c>
      <c r="D78" s="84" t="s">
        <v>390</v>
      </c>
      <c r="E78" s="27" t="s">
        <v>89</v>
      </c>
      <c r="F78" s="27" t="s">
        <v>56</v>
      </c>
      <c r="G78" s="27" t="s">
        <v>29</v>
      </c>
      <c r="H78" s="28">
        <v>18</v>
      </c>
      <c r="I78" s="28"/>
      <c r="J78" s="28">
        <v>9</v>
      </c>
      <c r="K78" s="28"/>
      <c r="L78" s="28"/>
      <c r="M78" s="28"/>
      <c r="N78" s="27">
        <f t="shared" si="17"/>
        <v>27</v>
      </c>
      <c r="O78" s="27"/>
      <c r="P78" s="27"/>
      <c r="Q78" s="27"/>
      <c r="R78" s="27"/>
      <c r="S78" s="27">
        <f>H78</f>
        <v>18</v>
      </c>
      <c r="T78" s="27">
        <f>SUM(I78:M78)</f>
        <v>9</v>
      </c>
      <c r="U78" s="27"/>
      <c r="V78" s="27"/>
      <c r="W78" s="27"/>
      <c r="X78" s="27" t="s">
        <v>14</v>
      </c>
      <c r="Y78" s="27"/>
      <c r="Z78" s="85">
        <v>3</v>
      </c>
      <c r="AA78" s="27">
        <v>1.5</v>
      </c>
    </row>
    <row r="79" spans="1:27" s="51" customFormat="1" ht="12" x14ac:dyDescent="0.2">
      <c r="A79" s="52"/>
      <c r="B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</row>
    <row r="80" spans="1:27" s="51" customFormat="1" ht="12" x14ac:dyDescent="0.2">
      <c r="A80" s="45"/>
      <c r="B80" s="45"/>
      <c r="C80" s="46"/>
      <c r="D80" s="46"/>
      <c r="E80" s="45"/>
      <c r="F80" s="45"/>
      <c r="G80" s="45"/>
      <c r="H80" s="46"/>
      <c r="I80" s="46"/>
      <c r="J80" s="46"/>
      <c r="K80" s="46"/>
      <c r="L80" s="46"/>
      <c r="M80" s="46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</row>
    <row r="81" spans="1:27" s="51" customFormat="1" ht="12" x14ac:dyDescent="0.2">
      <c r="A81" s="52"/>
      <c r="B81" s="52"/>
      <c r="E81" s="52"/>
      <c r="F81" s="52"/>
      <c r="G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</row>
    <row r="82" spans="1:27" x14ac:dyDescent="0.25">
      <c r="E82" s="58" t="s">
        <v>202</v>
      </c>
      <c r="F82" s="59"/>
      <c r="G82" s="59"/>
      <c r="H82" s="60"/>
      <c r="J82" s="58" t="s">
        <v>9</v>
      </c>
      <c r="K82" s="59"/>
      <c r="L82" s="61"/>
      <c r="M82" s="59"/>
      <c r="N82" s="62"/>
      <c r="O82" s="63" t="s">
        <v>203</v>
      </c>
      <c r="P82" s="64"/>
    </row>
    <row r="83" spans="1:27" ht="15.75" x14ac:dyDescent="0.25">
      <c r="E83" s="65" t="s">
        <v>204</v>
      </c>
      <c r="F83" s="66" t="s">
        <v>19</v>
      </c>
      <c r="G83" s="67" t="s">
        <v>20</v>
      </c>
      <c r="H83" s="67" t="s">
        <v>24</v>
      </c>
      <c r="J83" s="65" t="s">
        <v>204</v>
      </c>
      <c r="K83" s="68" t="s">
        <v>205</v>
      </c>
      <c r="L83" s="69" t="s">
        <v>206</v>
      </c>
      <c r="M83" s="70" t="s">
        <v>207</v>
      </c>
      <c r="N83" s="70" t="s">
        <v>208</v>
      </c>
      <c r="O83" s="16"/>
      <c r="P83" s="71"/>
    </row>
    <row r="84" spans="1:27" x14ac:dyDescent="0.25">
      <c r="D84" s="72" t="s">
        <v>209</v>
      </c>
      <c r="E84" s="31">
        <f>SUM(F84:H84)</f>
        <v>153</v>
      </c>
      <c r="F84" s="73">
        <f>SUM(H5:H10)</f>
        <v>108</v>
      </c>
      <c r="G84" s="73">
        <f>SUM(I5:L10)</f>
        <v>45</v>
      </c>
      <c r="H84" s="73"/>
      <c r="J84" s="89">
        <f>SUM(K84:L84)</f>
        <v>20</v>
      </c>
      <c r="K84" s="89">
        <f>SUM(Z5:Z9)</f>
        <v>18</v>
      </c>
      <c r="L84" s="89">
        <f>SUM(Z10:Z10)</f>
        <v>2</v>
      </c>
      <c r="M84" s="89">
        <f>Z10</f>
        <v>2</v>
      </c>
      <c r="N84" s="89">
        <f>SUM(Z5:Z9)</f>
        <v>18</v>
      </c>
      <c r="O84" s="74">
        <f>SUM(AA5:AA10)</f>
        <v>9.5</v>
      </c>
      <c r="P84" s="75"/>
    </row>
    <row r="85" spans="1:27" x14ac:dyDescent="0.25">
      <c r="D85" s="72" t="s">
        <v>210</v>
      </c>
      <c r="E85" s="31">
        <f t="shared" ref="E85:E86" si="19">SUM(F85:H85)</f>
        <v>177</v>
      </c>
      <c r="F85" s="73">
        <f>SUM(H11:H15)</f>
        <v>81</v>
      </c>
      <c r="G85" s="73">
        <f>SUM(I11:L15)</f>
        <v>96</v>
      </c>
      <c r="H85" s="76"/>
      <c r="J85" s="89">
        <f t="shared" ref="J85:J87" si="20">SUM(K85:L85)</f>
        <v>23</v>
      </c>
      <c r="K85" s="89">
        <f>SUM(Z11:Z12)</f>
        <v>9</v>
      </c>
      <c r="L85" s="89">
        <f>SUM(Z13:Z15)</f>
        <v>14</v>
      </c>
      <c r="M85" s="89">
        <f>SUM(Z14)</f>
        <v>2</v>
      </c>
      <c r="N85" s="89">
        <f>SUM(Z11:Z12,Z15)</f>
        <v>17</v>
      </c>
      <c r="O85" s="77">
        <f>SUM(AA11:AA15)</f>
        <v>11</v>
      </c>
      <c r="P85" s="78"/>
    </row>
    <row r="86" spans="1:27" x14ac:dyDescent="0.25">
      <c r="D86" s="72" t="s">
        <v>211</v>
      </c>
      <c r="E86" s="31">
        <f t="shared" si="19"/>
        <v>159</v>
      </c>
      <c r="F86" s="73">
        <f>SUM(H16:H20)</f>
        <v>63</v>
      </c>
      <c r="G86" s="73">
        <f>SUM(I16:L20)</f>
        <v>96</v>
      </c>
      <c r="H86" s="76"/>
      <c r="J86" s="89">
        <f t="shared" si="20"/>
        <v>19</v>
      </c>
      <c r="K86" s="89">
        <f>SUM(Z17)</f>
        <v>4</v>
      </c>
      <c r="L86" s="89">
        <f>SUM(Z16,Z18:Z20)</f>
        <v>15</v>
      </c>
      <c r="M86" s="89">
        <f>SUM(Z19)</f>
        <v>2</v>
      </c>
      <c r="N86" s="89">
        <f>SUM(Z16,Z20)</f>
        <v>11</v>
      </c>
      <c r="O86" s="77">
        <f>SUM(AA16:AA20)</f>
        <v>8.5</v>
      </c>
      <c r="P86" s="78"/>
    </row>
    <row r="87" spans="1:27" x14ac:dyDescent="0.25">
      <c r="D87" s="72" t="s">
        <v>212</v>
      </c>
      <c r="E87" s="31">
        <f>SUM(F87:H87)</f>
        <v>108</v>
      </c>
      <c r="F87" s="73">
        <f>SUM(H21:H26)</f>
        <v>54</v>
      </c>
      <c r="G87" s="73">
        <f>SUM(I21:L26)</f>
        <v>54</v>
      </c>
      <c r="H87" s="76"/>
      <c r="J87" s="89">
        <f t="shared" si="20"/>
        <v>28</v>
      </c>
      <c r="K87" s="89">
        <f>SUM(Z22)</f>
        <v>1</v>
      </c>
      <c r="L87" s="89">
        <f>SUM(Z21,Z23:Z26)</f>
        <v>27</v>
      </c>
      <c r="M87" s="89">
        <f>SUM(Z21:Z22)</f>
        <v>3</v>
      </c>
      <c r="N87" s="89">
        <f>SUM(Z26)</f>
        <v>3</v>
      </c>
      <c r="O87" s="77">
        <f>SUM(AA21:AA26)</f>
        <v>9</v>
      </c>
      <c r="P87" s="78"/>
    </row>
    <row r="88" spans="1:27" x14ac:dyDescent="0.25">
      <c r="D88" s="72" t="s">
        <v>220</v>
      </c>
      <c r="E88" s="31">
        <f>SUM(E84:E86)</f>
        <v>489</v>
      </c>
      <c r="F88" s="31">
        <f>SUM(F84:F86)</f>
        <v>252</v>
      </c>
      <c r="G88" s="31">
        <f>SUM(I11:L15)</f>
        <v>96</v>
      </c>
      <c r="H88" s="31">
        <f>SUM(H84:H86)</f>
        <v>0</v>
      </c>
      <c r="J88" s="89">
        <f>SUM(J84:J87)</f>
        <v>90</v>
      </c>
      <c r="K88" s="89">
        <f t="shared" ref="K88:N88" si="21">SUM(K84:K87)</f>
        <v>32</v>
      </c>
      <c r="L88" s="89">
        <f t="shared" si="21"/>
        <v>58</v>
      </c>
      <c r="M88" s="89">
        <f t="shared" si="21"/>
        <v>9</v>
      </c>
      <c r="N88" s="89">
        <f t="shared" si="21"/>
        <v>49</v>
      </c>
      <c r="O88" s="77">
        <f t="shared" ref="O88" si="22">SUM(O84:O86)</f>
        <v>29</v>
      </c>
      <c r="P88" s="78"/>
    </row>
    <row r="89" spans="1:27" x14ac:dyDescent="0.25">
      <c r="O89"/>
      <c r="P89"/>
      <c r="Q89"/>
      <c r="R89"/>
      <c r="S89"/>
      <c r="T89"/>
    </row>
  </sheetData>
  <mergeCells count="5">
    <mergeCell ref="Z1:Z3"/>
    <mergeCell ref="AA1:AA3"/>
    <mergeCell ref="C57:N57"/>
    <mergeCell ref="C64:N64"/>
    <mergeCell ref="C72:N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Inf inż stac</vt:lpstr>
      <vt:lpstr>Inf inż nstac</vt:lpstr>
      <vt:lpstr>Inf mgr stac</vt:lpstr>
      <vt:lpstr>Inf mgr nstac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2020-01-10T18:16:36Z</dcterms:modified>
</cp:coreProperties>
</file>