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velopment\Github\dal-cs-sig\RealWorldScalability\"/>
    </mc:Choice>
  </mc:AlternateContent>
  <bookViews>
    <workbookView xWindow="0" yWindow="0" windowWidth="16965" windowHeight="7380" firstSheet="2" activeTab="6"/>
  </bookViews>
  <sheets>
    <sheet name="1 Small Instance" sheetId="1" r:id="rId1"/>
    <sheet name="4 Small Instances" sheetId="2" r:id="rId2"/>
    <sheet name="1 Large Instance" sheetId="3" r:id="rId3"/>
    <sheet name="Find Primes" sheetId="4" r:id="rId4"/>
    <sheet name="Get Proximity" sheetId="5" r:id="rId5"/>
    <sheet name="Get Nearest" sheetId="6" r:id="rId6"/>
    <sheet name="Calculate All" sheetId="7" r:id="rId7"/>
    <sheet name="Prob 1" sheetId="8" r:id="rId8"/>
    <sheet name="Prob 2" sheetId="9" r:id="rId9"/>
    <sheet name="Prob 3" sheetId="10" r:id="rId10"/>
    <sheet name="Prob 4" sheetId="11" r:id="rId11"/>
  </sheets>
  <definedNames>
    <definedName name="_xlnm._FilterDatabase" localSheetId="6" hidden="1">'Calculate All'!$A$1:$E$7</definedName>
    <definedName name="_xlnm._FilterDatabase" localSheetId="3" hidden="1">'Find Primes'!$A$1:$G$13</definedName>
    <definedName name="_xlnm._FilterDatabase" localSheetId="4" hidden="1">'Get Proximity'!$A$1:$H$25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6" i="7"/>
  <c r="E5" i="7"/>
  <c r="E4" i="7"/>
  <c r="E3" i="7"/>
  <c r="E2" i="7"/>
  <c r="G13" i="6"/>
  <c r="G12" i="6"/>
  <c r="G11" i="6"/>
  <c r="G10" i="6"/>
  <c r="G9" i="6"/>
  <c r="G8" i="6"/>
  <c r="G7" i="6"/>
  <c r="G6" i="6"/>
  <c r="G5" i="6"/>
  <c r="G4" i="6"/>
  <c r="G3" i="6"/>
  <c r="G2" i="6"/>
  <c r="H21" i="5"/>
  <c r="H20" i="5"/>
  <c r="H19" i="5"/>
  <c r="H18" i="5"/>
  <c r="H25" i="5"/>
  <c r="H24" i="5"/>
  <c r="H23" i="5"/>
  <c r="H22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13" i="4"/>
  <c r="G12" i="4"/>
  <c r="G11" i="4"/>
  <c r="G10" i="4"/>
  <c r="G9" i="4"/>
  <c r="G8" i="4"/>
  <c r="G7" i="4"/>
  <c r="G6" i="4"/>
  <c r="G5" i="4"/>
  <c r="G4" i="4"/>
  <c r="G3" i="4"/>
  <c r="G2" i="4"/>
  <c r="F62" i="3"/>
  <c r="E62" i="3"/>
  <c r="D62" i="3"/>
  <c r="G62" i="3" s="1"/>
  <c r="F61" i="3"/>
  <c r="E61" i="3"/>
  <c r="D61" i="3"/>
  <c r="F60" i="3"/>
  <c r="E60" i="3"/>
  <c r="D60" i="3"/>
  <c r="F59" i="3"/>
  <c r="E59" i="3"/>
  <c r="D59" i="3"/>
  <c r="G59" i="3" s="1"/>
  <c r="F58" i="3"/>
  <c r="E58" i="3"/>
  <c r="D58" i="3"/>
  <c r="G58" i="3" s="1"/>
  <c r="F57" i="3"/>
  <c r="E57" i="3"/>
  <c r="D57" i="3"/>
  <c r="F56" i="3"/>
  <c r="E56" i="3"/>
  <c r="D56" i="3"/>
  <c r="F55" i="3"/>
  <c r="E55" i="3"/>
  <c r="D55" i="3"/>
  <c r="G55" i="3" s="1"/>
  <c r="C54" i="3"/>
  <c r="B54" i="3"/>
  <c r="F53" i="3"/>
  <c r="E53" i="3"/>
  <c r="D53" i="3"/>
  <c r="D52" i="3"/>
  <c r="G53" i="3" s="1"/>
  <c r="G51" i="3"/>
  <c r="F51" i="3"/>
  <c r="E51" i="3"/>
  <c r="D51" i="3"/>
  <c r="G50" i="3"/>
  <c r="F50" i="3"/>
  <c r="E50" i="3"/>
  <c r="D50" i="3"/>
  <c r="F49" i="3"/>
  <c r="E49" i="3"/>
  <c r="D49" i="3"/>
  <c r="D48" i="3"/>
  <c r="G49" i="3" s="1"/>
  <c r="F47" i="3"/>
  <c r="E47" i="3"/>
  <c r="D47" i="3"/>
  <c r="D46" i="3"/>
  <c r="C45" i="3"/>
  <c r="F54" i="3" s="1"/>
  <c r="B45" i="3"/>
  <c r="G32" i="3"/>
  <c r="F32" i="3"/>
  <c r="E32" i="3"/>
  <c r="G30" i="3"/>
  <c r="F30" i="3"/>
  <c r="E30" i="3"/>
  <c r="G29" i="3"/>
  <c r="F29" i="3"/>
  <c r="E29" i="3"/>
  <c r="G28" i="3"/>
  <c r="F28" i="3"/>
  <c r="E28" i="3"/>
  <c r="G26" i="3"/>
  <c r="F26" i="3"/>
  <c r="E26" i="3"/>
  <c r="G32" i="2"/>
  <c r="F32" i="2"/>
  <c r="E32" i="2"/>
  <c r="G30" i="2"/>
  <c r="F30" i="2"/>
  <c r="E30" i="2"/>
  <c r="G29" i="2"/>
  <c r="F29" i="2"/>
  <c r="E29" i="2"/>
  <c r="G28" i="2"/>
  <c r="F28" i="2"/>
  <c r="E28" i="2"/>
  <c r="G26" i="2"/>
  <c r="F26" i="2"/>
  <c r="E26" i="2"/>
  <c r="G32" i="1"/>
  <c r="F32" i="1"/>
  <c r="E32" i="1"/>
  <c r="G30" i="1"/>
  <c r="F30" i="1"/>
  <c r="E30" i="1"/>
  <c r="G29" i="1"/>
  <c r="F29" i="1"/>
  <c r="E29" i="1"/>
  <c r="G28" i="1"/>
  <c r="F28" i="1"/>
  <c r="E28" i="1"/>
  <c r="G26" i="1"/>
  <c r="F26" i="1"/>
  <c r="E26" i="1"/>
  <c r="G53" i="1"/>
  <c r="F53" i="1"/>
  <c r="E53" i="1"/>
  <c r="G51" i="1"/>
  <c r="F51" i="1"/>
  <c r="E51" i="1"/>
  <c r="G50" i="1"/>
  <c r="F50" i="1"/>
  <c r="E50" i="1"/>
  <c r="G49" i="1"/>
  <c r="F49" i="1"/>
  <c r="E49" i="1"/>
  <c r="G47" i="1"/>
  <c r="F47" i="1"/>
  <c r="E47" i="1"/>
  <c r="G53" i="2"/>
  <c r="F53" i="2"/>
  <c r="E53" i="2"/>
  <c r="E50" i="2"/>
  <c r="F50" i="2"/>
  <c r="G50" i="2"/>
  <c r="E51" i="2"/>
  <c r="F51" i="2"/>
  <c r="G51" i="2"/>
  <c r="G49" i="2"/>
  <c r="F49" i="2"/>
  <c r="E49" i="2"/>
  <c r="G47" i="2"/>
  <c r="F47" i="2"/>
  <c r="E47" i="2"/>
  <c r="F62" i="2"/>
  <c r="E62" i="2"/>
  <c r="D62" i="2"/>
  <c r="F61" i="2"/>
  <c r="E61" i="2"/>
  <c r="D61" i="2"/>
  <c r="F60" i="2"/>
  <c r="E60" i="2"/>
  <c r="D60" i="2"/>
  <c r="F59" i="2"/>
  <c r="E59" i="2"/>
  <c r="D59" i="2"/>
  <c r="G59" i="2" s="1"/>
  <c r="F58" i="2"/>
  <c r="E58" i="2"/>
  <c r="D58" i="2"/>
  <c r="F57" i="2"/>
  <c r="E57" i="2"/>
  <c r="D57" i="2"/>
  <c r="G57" i="2" s="1"/>
  <c r="F56" i="2"/>
  <c r="E56" i="2"/>
  <c r="D56" i="2"/>
  <c r="F55" i="2"/>
  <c r="E55" i="2"/>
  <c r="D55" i="2"/>
  <c r="G55" i="2" s="1"/>
  <c r="C54" i="2"/>
  <c r="B54" i="2"/>
  <c r="E54" i="2" s="1"/>
  <c r="D53" i="2"/>
  <c r="D52" i="2"/>
  <c r="D51" i="2"/>
  <c r="D50" i="2"/>
  <c r="D49" i="2"/>
  <c r="D48" i="2"/>
  <c r="D47" i="2"/>
  <c r="D46" i="2"/>
  <c r="C45" i="2"/>
  <c r="F54" i="2" s="1"/>
  <c r="B45" i="2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C54" i="1"/>
  <c r="B54" i="1"/>
  <c r="D53" i="1"/>
  <c r="D52" i="1"/>
  <c r="G61" i="1" s="1"/>
  <c r="D51" i="1"/>
  <c r="G60" i="1" s="1"/>
  <c r="D50" i="1"/>
  <c r="D49" i="1"/>
  <c r="D48" i="1"/>
  <c r="G57" i="1" s="1"/>
  <c r="D47" i="1"/>
  <c r="G56" i="1" s="1"/>
  <c r="D46" i="1"/>
  <c r="C45" i="1"/>
  <c r="B45" i="1"/>
  <c r="G35" i="3"/>
  <c r="G36" i="3"/>
  <c r="G37" i="3"/>
  <c r="G38" i="3"/>
  <c r="G39" i="3"/>
  <c r="G40" i="3"/>
  <c r="G41" i="3"/>
  <c r="G42" i="3"/>
  <c r="G43" i="3"/>
  <c r="G3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4" i="3"/>
  <c r="G35" i="2"/>
  <c r="G36" i="2"/>
  <c r="G37" i="2"/>
  <c r="G38" i="2"/>
  <c r="G39" i="2"/>
  <c r="G40" i="2"/>
  <c r="G41" i="2"/>
  <c r="G42" i="2"/>
  <c r="G43" i="2"/>
  <c r="G3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4" i="2"/>
  <c r="D25" i="1"/>
  <c r="D26" i="1"/>
  <c r="D27" i="1"/>
  <c r="D28" i="1"/>
  <c r="D29" i="1"/>
  <c r="D30" i="1"/>
  <c r="D31" i="1"/>
  <c r="D32" i="1"/>
  <c r="D33" i="1"/>
  <c r="D35" i="1"/>
  <c r="G35" i="1" s="1"/>
  <c r="D36" i="1"/>
  <c r="G36" i="1" s="1"/>
  <c r="D37" i="1"/>
  <c r="D38" i="1"/>
  <c r="G38" i="1" s="1"/>
  <c r="D39" i="1"/>
  <c r="G39" i="1" s="1"/>
  <c r="D40" i="1"/>
  <c r="G40" i="1" s="1"/>
  <c r="D41" i="1"/>
  <c r="D42" i="1"/>
  <c r="G42" i="1" s="1"/>
  <c r="D43" i="1"/>
  <c r="G43" i="1" s="1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C34" i="3"/>
  <c r="B34" i="3"/>
  <c r="C24" i="3"/>
  <c r="B24" i="3"/>
  <c r="F22" i="3"/>
  <c r="E22" i="3"/>
  <c r="F21" i="3"/>
  <c r="E21" i="3"/>
  <c r="F20" i="3"/>
  <c r="E20" i="3"/>
  <c r="F17" i="3"/>
  <c r="E17" i="3"/>
  <c r="F14" i="3"/>
  <c r="E14" i="3"/>
  <c r="F13" i="3"/>
  <c r="E13" i="3"/>
  <c r="F12" i="3"/>
  <c r="E12" i="3"/>
  <c r="F11" i="3"/>
  <c r="E11" i="3"/>
  <c r="F10" i="3"/>
  <c r="E10" i="3"/>
  <c r="F8" i="3"/>
  <c r="E8" i="3"/>
  <c r="F5" i="3"/>
  <c r="E5" i="3"/>
  <c r="F4" i="3"/>
  <c r="E4" i="3"/>
  <c r="F3" i="3"/>
  <c r="E3" i="3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C34" i="2"/>
  <c r="B34" i="2"/>
  <c r="C24" i="2"/>
  <c r="B24" i="2"/>
  <c r="F22" i="2"/>
  <c r="E22" i="2"/>
  <c r="F21" i="2"/>
  <c r="E21" i="2"/>
  <c r="F20" i="2"/>
  <c r="E20" i="2"/>
  <c r="F17" i="2"/>
  <c r="E17" i="2"/>
  <c r="F14" i="2"/>
  <c r="E14" i="2"/>
  <c r="F13" i="2"/>
  <c r="E13" i="2"/>
  <c r="F12" i="2"/>
  <c r="E12" i="2"/>
  <c r="F11" i="2"/>
  <c r="E11" i="2"/>
  <c r="F10" i="2"/>
  <c r="E10" i="2"/>
  <c r="F8" i="2"/>
  <c r="E8" i="2"/>
  <c r="F5" i="2"/>
  <c r="E5" i="2"/>
  <c r="F4" i="2"/>
  <c r="E4" i="2"/>
  <c r="F3" i="2"/>
  <c r="E3" i="2"/>
  <c r="B24" i="1"/>
  <c r="D24" i="1" s="1"/>
  <c r="E43" i="1"/>
  <c r="F43" i="1"/>
  <c r="C34" i="1"/>
  <c r="C24" i="1"/>
  <c r="F17" i="1"/>
  <c r="E17" i="1"/>
  <c r="D54" i="3" l="1"/>
  <c r="G61" i="3"/>
  <c r="G60" i="3"/>
  <c r="G57" i="3"/>
  <c r="D45" i="3"/>
  <c r="G54" i="3" s="1"/>
  <c r="G56" i="3"/>
  <c r="G47" i="3"/>
  <c r="E54" i="3"/>
  <c r="D54" i="2"/>
  <c r="G61" i="2"/>
  <c r="G62" i="2"/>
  <c r="G60" i="2"/>
  <c r="G58" i="2"/>
  <c r="G56" i="2"/>
  <c r="D45" i="2"/>
  <c r="G54" i="2" s="1"/>
  <c r="G55" i="1"/>
  <c r="E54" i="1"/>
  <c r="G62" i="1"/>
  <c r="F54" i="1"/>
  <c r="G58" i="1"/>
  <c r="G41" i="1"/>
  <c r="G37" i="1"/>
  <c r="D45" i="1"/>
  <c r="G59" i="1"/>
  <c r="D54" i="1"/>
  <c r="E34" i="3"/>
  <c r="F34" i="3"/>
  <c r="E34" i="2"/>
  <c r="F34" i="2"/>
  <c r="F35" i="1"/>
  <c r="F36" i="1"/>
  <c r="F37" i="1"/>
  <c r="F38" i="1"/>
  <c r="F39" i="1"/>
  <c r="F40" i="1"/>
  <c r="F41" i="1"/>
  <c r="F42" i="1"/>
  <c r="F34" i="1"/>
  <c r="E38" i="1"/>
  <c r="E40" i="1"/>
  <c r="E21" i="1"/>
  <c r="F21" i="1"/>
  <c r="E22" i="1"/>
  <c r="F22" i="1"/>
  <c r="F20" i="1"/>
  <c r="E20" i="1"/>
  <c r="E11" i="1"/>
  <c r="F11" i="1"/>
  <c r="E12" i="1"/>
  <c r="F12" i="1"/>
  <c r="E13" i="1"/>
  <c r="F13" i="1"/>
  <c r="E14" i="1"/>
  <c r="F14" i="1"/>
  <c r="F10" i="1"/>
  <c r="E10" i="1"/>
  <c r="F5" i="1"/>
  <c r="E5" i="1"/>
  <c r="F8" i="1"/>
  <c r="E8" i="1"/>
  <c r="F4" i="1"/>
  <c r="E4" i="1"/>
  <c r="F3" i="1"/>
  <c r="E3" i="1"/>
  <c r="G54" i="1" l="1"/>
  <c r="B34" i="1"/>
  <c r="E35" i="1"/>
  <c r="E37" i="1"/>
  <c r="E39" i="1"/>
  <c r="E41" i="1"/>
  <c r="E42" i="1"/>
  <c r="E36" i="1"/>
  <c r="E34" i="1" l="1"/>
  <c r="D34" i="1"/>
  <c r="G34" i="1" s="1"/>
</calcChain>
</file>

<file path=xl/sharedStrings.xml><?xml version="1.0" encoding="utf-8"?>
<sst xmlns="http://schemas.openxmlformats.org/spreadsheetml/2006/main" count="616" uniqueCount="92">
  <si>
    <t>Test</t>
  </si>
  <si>
    <t>FindPrimesInRange</t>
  </si>
  <si>
    <t>FindPrimesInRangeAsync</t>
  </si>
  <si>
    <t>Total Tests</t>
  </si>
  <si>
    <t>FindPrimesInRangeCached</t>
  </si>
  <si>
    <t>Total Tests Delta</t>
  </si>
  <si>
    <t>FindPrimesInRangeCachedAsync</t>
  </si>
  <si>
    <t>GetProximity</t>
  </si>
  <si>
    <t>GetProximityAsync</t>
  </si>
  <si>
    <t>GetProximityStored</t>
  </si>
  <si>
    <t>GetProximityStoredAsync</t>
  </si>
  <si>
    <t>GetProximityCachedStored</t>
  </si>
  <si>
    <t>GetProximityCachedStoredAsync</t>
  </si>
  <si>
    <t>GetProximityCachedStored2</t>
  </si>
  <si>
    <t>GetProximityCachedStored2Async</t>
  </si>
  <si>
    <t>GetNearest</t>
  </si>
  <si>
    <t>GetNearestAsync</t>
  </si>
  <si>
    <t>GetNearestCached</t>
  </si>
  <si>
    <t>GetNearestCachedAsync</t>
  </si>
  <si>
    <t>CombinedTests</t>
  </si>
  <si>
    <t>CombinedTestsAsync</t>
  </si>
  <si>
    <t>CalculateAllProximities</t>
  </si>
  <si>
    <t>CalculateAllProximitiesAsync</t>
  </si>
  <si>
    <t>Avg Time</t>
  </si>
  <si>
    <t>Avg Time Delta</t>
  </si>
  <si>
    <t>50x50</t>
  </si>
  <si>
    <t>3452ms</t>
  </si>
  <si>
    <t>1093ms</t>
  </si>
  <si>
    <t>Test Time</t>
  </si>
  <si>
    <t>Test Time Delta</t>
  </si>
  <si>
    <t>CombinedTests (2)</t>
  </si>
  <si>
    <t>CombinedTestsAsync (2)</t>
  </si>
  <si>
    <t>CombinedTests (1)</t>
  </si>
  <si>
    <t>CombinedTestsAsync (1)</t>
  </si>
  <si>
    <t>Baseline</t>
  </si>
  <si>
    <t>Stored</t>
  </si>
  <si>
    <t>Cached/Stored 1</t>
  </si>
  <si>
    <t>Cached/Stored 2</t>
  </si>
  <si>
    <t>Async</t>
  </si>
  <si>
    <t>Stored/Async</t>
  </si>
  <si>
    <t>Cached/Stored/Async 1</t>
  </si>
  <si>
    <t>Cached/Stored/Async 2</t>
  </si>
  <si>
    <t>Scale</t>
  </si>
  <si>
    <t>Cached</t>
  </si>
  <si>
    <t>Cached/Async</t>
  </si>
  <si>
    <t>No</t>
  </si>
  <si>
    <t>Yes</t>
  </si>
  <si>
    <t>None</t>
  </si>
  <si>
    <t>Up</t>
  </si>
  <si>
    <t>Out</t>
  </si>
  <si>
    <t>Test (Scaling)</t>
  </si>
  <si>
    <t>Baseline (None)</t>
  </si>
  <si>
    <t>Cached (None)</t>
  </si>
  <si>
    <t>Async (None)</t>
  </si>
  <si>
    <t>Cached/Async (None)</t>
  </si>
  <si>
    <t>Baseline (Out)</t>
  </si>
  <si>
    <t>Cached (Out)</t>
  </si>
  <si>
    <t>Async (Out)</t>
  </si>
  <si>
    <t>Cached/Async (Out)</t>
  </si>
  <si>
    <t>Baseline (Up)</t>
  </si>
  <si>
    <t>Cached (Up)</t>
  </si>
  <si>
    <t>Async (Up)</t>
  </si>
  <si>
    <t>Cached/Async (Up)</t>
  </si>
  <si>
    <t>Stored (None)</t>
  </si>
  <si>
    <t>Cached/Stored 1 (None)</t>
  </si>
  <si>
    <t>Cached/Stored 2 (None)</t>
  </si>
  <si>
    <t>Stored/Async (None)</t>
  </si>
  <si>
    <t>Cached/Stored/Async 1 (None)</t>
  </si>
  <si>
    <t>Cached/Stored/Async 2 (None)</t>
  </si>
  <si>
    <t>Stored (Out)</t>
  </si>
  <si>
    <t>Cached/Stored 1 (Out)</t>
  </si>
  <si>
    <t>Cached/Stored 2 (Out)</t>
  </si>
  <si>
    <t>Stored/Async (Out)</t>
  </si>
  <si>
    <t>Cached/Stored/Async 1 (Out)</t>
  </si>
  <si>
    <t>Cached/Stored/Async 2 (Out)</t>
  </si>
  <si>
    <t>Stored (Up)</t>
  </si>
  <si>
    <t>Cached/Stored 1 (Up)</t>
  </si>
  <si>
    <t>Cached/Stored 2 (Up)</t>
  </si>
  <si>
    <t>Stored/Async (Up)</t>
  </si>
  <si>
    <t>Cached/Stored/Async 1 (Up)</t>
  </si>
  <si>
    <t>Cached/Stored/Async 2 (Up)</t>
  </si>
  <si>
    <t xml:space="preserve"> Avg Time </t>
  </si>
  <si>
    <t xml:space="preserve"> Total Tests </t>
  </si>
  <si>
    <t xml:space="preserve"> Test Time </t>
  </si>
  <si>
    <t>Pre-load</t>
  </si>
  <si>
    <t>Preload</t>
  </si>
  <si>
    <t>Async/Cached</t>
  </si>
  <si>
    <t>Async/Stored</t>
  </si>
  <si>
    <t>Async/Preload</t>
  </si>
  <si>
    <t>Y</t>
  </si>
  <si>
    <t xml:space="preserve"> Test Time (ms)</t>
  </si>
  <si>
    <t>Test 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</si>
</sst>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3" fillId="0" borderId="0" xfId="0" applyFont="1"/>
    <xf numFmtId="43" fontId="3" fillId="0" borderId="0" xfId="1" applyFont="1"/>
    <xf numFmtId="0" fontId="2" fillId="0" borderId="0" xfId="0" applyFont="1" applyAlignment="1">
      <alignment wrapText="1"/>
    </xf>
    <xf numFmtId="43" fontId="2" fillId="0" borderId="0" xfId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64" fontId="3" fillId="0" borderId="0" xfId="1" applyNumberFormat="1" applyFont="1"/>
    <xf numFmtId="0" fontId="3" fillId="0" borderId="0" xfId="0" applyFont="1" applyAlignment="1">
      <alignment horizontal="left" indent="1"/>
    </xf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4" fontId="0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'Find Primes'!$B$19</c:f>
              <c:strCache>
                <c:ptCount val="1"/>
                <c:pt idx="0">
                  <c:v>Total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'Find Primes'!$A$20:$A$31</c:f>
              <c:strCache>
                <c:ptCount val="12"/>
                <c:pt idx="0">
                  <c:v>Baseline (None)</c:v>
                </c:pt>
                <c:pt idx="1">
                  <c:v>Cached (None)</c:v>
                </c:pt>
                <c:pt idx="2">
                  <c:v>Async (None)</c:v>
                </c:pt>
                <c:pt idx="3">
                  <c:v>Cached/Async (None)</c:v>
                </c:pt>
                <c:pt idx="4">
                  <c:v>Baseline (Out)</c:v>
                </c:pt>
                <c:pt idx="5">
                  <c:v>Cached (Out)</c:v>
                </c:pt>
                <c:pt idx="6">
                  <c:v>Async (Out)</c:v>
                </c:pt>
                <c:pt idx="7">
                  <c:v>Cached/Async (Out)</c:v>
                </c:pt>
                <c:pt idx="8">
                  <c:v>Baseline (Up)</c:v>
                </c:pt>
                <c:pt idx="9">
                  <c:v>Cached (Up)</c:v>
                </c:pt>
                <c:pt idx="10">
                  <c:v>Async (Up)</c:v>
                </c:pt>
                <c:pt idx="11">
                  <c:v>Cached/Async (Up)</c:v>
                </c:pt>
              </c:strCache>
            </c:strRef>
          </c:cat>
          <c:val>
            <c:numRef>
              <c:f>'Find Primes'!$B$20:$B$31</c:f>
              <c:numCache>
                <c:formatCode>_(* #,##0_);_(* \(#,##0\);_(* "-"??_);_(@_)</c:formatCode>
                <c:ptCount val="12"/>
                <c:pt idx="0">
                  <c:v>2534</c:v>
                </c:pt>
                <c:pt idx="1">
                  <c:v>2487</c:v>
                </c:pt>
                <c:pt idx="2">
                  <c:v>2489</c:v>
                </c:pt>
                <c:pt idx="3">
                  <c:v>2454</c:v>
                </c:pt>
                <c:pt idx="4">
                  <c:v>5147</c:v>
                </c:pt>
                <c:pt idx="5">
                  <c:v>5059</c:v>
                </c:pt>
                <c:pt idx="6">
                  <c:v>5397</c:v>
                </c:pt>
                <c:pt idx="7">
                  <c:v>5381</c:v>
                </c:pt>
                <c:pt idx="8">
                  <c:v>5880</c:v>
                </c:pt>
                <c:pt idx="9">
                  <c:v>5820</c:v>
                </c:pt>
                <c:pt idx="10">
                  <c:v>5964</c:v>
                </c:pt>
                <c:pt idx="11">
                  <c:v>5920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33360"/>
        <c:axId val="502335712"/>
      </c:lineChart>
      <c:catAx>
        <c:axId val="5023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5712"/>
        <c:crosses val="autoZero"/>
        <c:auto val="1"/>
        <c:lblAlgn val="ctr"/>
        <c:lblOffset val="100"/>
        <c:noMultiLvlLbl val="0"/>
      </c:catAx>
      <c:valAx>
        <c:axId val="5023357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5625546806649"/>
          <c:y val="0.14828583373103468"/>
          <c:w val="0.85998818897637797"/>
          <c:h val="0.38937123731500589"/>
        </c:manualLayout>
      </c:layout>
      <c:lineChart>
        <c:grouping val="standard"/>
        <c:varyColors val="0"/>
        <c:ser>
          <c:idx val="0"/>
          <c:order val="0"/>
          <c:tx>
            <c:strRef>
              <c:f>'Get Proximity'!$B$30</c:f>
              <c:strCache>
                <c:ptCount val="1"/>
                <c:pt idx="0">
                  <c:v>Total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'Get Proximity'!$A$31:$A$54</c:f>
              <c:strCache>
                <c:ptCount val="24"/>
                <c:pt idx="0">
                  <c:v>Baseline (None)</c:v>
                </c:pt>
                <c:pt idx="1">
                  <c:v>Stored (None)</c:v>
                </c:pt>
                <c:pt idx="2">
                  <c:v>Cached/Stored 1 (None)</c:v>
                </c:pt>
                <c:pt idx="3">
                  <c:v>Cached/Stored 2 (None)</c:v>
                </c:pt>
                <c:pt idx="4">
                  <c:v>Async (None)</c:v>
                </c:pt>
                <c:pt idx="5">
                  <c:v>Stored/Async (None)</c:v>
                </c:pt>
                <c:pt idx="6">
                  <c:v>Cached/Stored/Async 1 (None)</c:v>
                </c:pt>
                <c:pt idx="7">
                  <c:v>Cached/Stored/Async 2 (None)</c:v>
                </c:pt>
                <c:pt idx="8">
                  <c:v>Baseline (Out)</c:v>
                </c:pt>
                <c:pt idx="9">
                  <c:v>Stored (Out)</c:v>
                </c:pt>
                <c:pt idx="10">
                  <c:v>Cached/Stored 1 (Out)</c:v>
                </c:pt>
                <c:pt idx="11">
                  <c:v>Cached/Stored 2 (Out)</c:v>
                </c:pt>
                <c:pt idx="12">
                  <c:v>Async (Out)</c:v>
                </c:pt>
                <c:pt idx="13">
                  <c:v>Stored/Async (Out)</c:v>
                </c:pt>
                <c:pt idx="14">
                  <c:v>Cached/Stored/Async 1 (Out)</c:v>
                </c:pt>
                <c:pt idx="15">
                  <c:v>Cached/Stored/Async 2 (Out)</c:v>
                </c:pt>
                <c:pt idx="16">
                  <c:v>Baseline (Up)</c:v>
                </c:pt>
                <c:pt idx="17">
                  <c:v>Stored (Up)</c:v>
                </c:pt>
                <c:pt idx="18">
                  <c:v>Cached/Stored 1 (Up)</c:v>
                </c:pt>
                <c:pt idx="19">
                  <c:v>Cached/Stored 2 (Up)</c:v>
                </c:pt>
                <c:pt idx="20">
                  <c:v>Async (Up)</c:v>
                </c:pt>
                <c:pt idx="21">
                  <c:v>Stored/Async (Up)</c:v>
                </c:pt>
                <c:pt idx="22">
                  <c:v>Cached/Stored/Async 1 (Up)</c:v>
                </c:pt>
                <c:pt idx="23">
                  <c:v>Cached/Stored/Async 2 (Up)</c:v>
                </c:pt>
              </c:strCache>
            </c:strRef>
          </c:cat>
          <c:val>
            <c:numRef>
              <c:f>'Get Proximity'!$B$31:$B$54</c:f>
              <c:numCache>
                <c:formatCode>_(* #,##0_);_(* \(#,##0\);_(* "-"??_);_(@_)</c:formatCode>
                <c:ptCount val="24"/>
                <c:pt idx="0">
                  <c:v>2190</c:v>
                </c:pt>
                <c:pt idx="1">
                  <c:v>2224</c:v>
                </c:pt>
                <c:pt idx="2">
                  <c:v>2076</c:v>
                </c:pt>
                <c:pt idx="3">
                  <c:v>2146</c:v>
                </c:pt>
                <c:pt idx="4">
                  <c:v>2153</c:v>
                </c:pt>
                <c:pt idx="5">
                  <c:v>2123</c:v>
                </c:pt>
                <c:pt idx="6">
                  <c:v>2087</c:v>
                </c:pt>
                <c:pt idx="7">
                  <c:v>2106</c:v>
                </c:pt>
                <c:pt idx="8">
                  <c:v>4330</c:v>
                </c:pt>
                <c:pt idx="9">
                  <c:v>4521</c:v>
                </c:pt>
                <c:pt idx="10">
                  <c:v>4446</c:v>
                </c:pt>
                <c:pt idx="11">
                  <c:v>4428</c:v>
                </c:pt>
                <c:pt idx="12">
                  <c:v>4639</c:v>
                </c:pt>
                <c:pt idx="13">
                  <c:v>4568</c:v>
                </c:pt>
                <c:pt idx="14">
                  <c:v>4504</c:v>
                </c:pt>
                <c:pt idx="15">
                  <c:v>4621</c:v>
                </c:pt>
                <c:pt idx="16">
                  <c:v>5005</c:v>
                </c:pt>
                <c:pt idx="17">
                  <c:v>5169</c:v>
                </c:pt>
                <c:pt idx="18">
                  <c:v>5078</c:v>
                </c:pt>
                <c:pt idx="19">
                  <c:v>5224</c:v>
                </c:pt>
                <c:pt idx="20">
                  <c:v>5044</c:v>
                </c:pt>
                <c:pt idx="21">
                  <c:v>5001</c:v>
                </c:pt>
                <c:pt idx="22">
                  <c:v>5159</c:v>
                </c:pt>
                <c:pt idx="23">
                  <c:v>5256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0128"/>
        <c:axId val="496217968"/>
      </c:lineChart>
      <c:catAx>
        <c:axId val="4962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7968"/>
        <c:crosses val="autoZero"/>
        <c:auto val="1"/>
        <c:lblAlgn val="ctr"/>
        <c:lblOffset val="100"/>
        <c:noMultiLvlLbl val="0"/>
      </c:catAx>
      <c:valAx>
        <c:axId val="4962179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'Get Nearest'!$B$18</c:f>
              <c:strCache>
                <c:ptCount val="1"/>
                <c:pt idx="0">
                  <c:v>Total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'Get Nearest'!$A$19:$A$30</c:f>
              <c:strCache>
                <c:ptCount val="12"/>
                <c:pt idx="0">
                  <c:v>Baseline (None)</c:v>
                </c:pt>
                <c:pt idx="1">
                  <c:v>Cached (None)</c:v>
                </c:pt>
                <c:pt idx="2">
                  <c:v>Async (None)</c:v>
                </c:pt>
                <c:pt idx="3">
                  <c:v>Cached/Async (None)</c:v>
                </c:pt>
                <c:pt idx="4">
                  <c:v>Baseline (Out)</c:v>
                </c:pt>
                <c:pt idx="5">
                  <c:v>Cached (Out)</c:v>
                </c:pt>
                <c:pt idx="6">
                  <c:v>Async (Out)</c:v>
                </c:pt>
                <c:pt idx="7">
                  <c:v>Cached/Async (Out)</c:v>
                </c:pt>
                <c:pt idx="8">
                  <c:v>Baseline (Up)</c:v>
                </c:pt>
                <c:pt idx="9">
                  <c:v>Cached (Up)</c:v>
                </c:pt>
                <c:pt idx="10">
                  <c:v>Async (Up)</c:v>
                </c:pt>
                <c:pt idx="11">
                  <c:v>Cached/Async (Up)</c:v>
                </c:pt>
              </c:strCache>
            </c:strRef>
          </c:cat>
          <c:val>
            <c:numRef>
              <c:f>'Get Nearest'!$B$19:$B$30</c:f>
              <c:numCache>
                <c:formatCode>_(* #,##0_);_(* \(#,##0\);_(* "-"??_);_(@_)</c:formatCode>
                <c:ptCount val="12"/>
                <c:pt idx="0">
                  <c:v>2085</c:v>
                </c:pt>
                <c:pt idx="1">
                  <c:v>2139</c:v>
                </c:pt>
                <c:pt idx="2">
                  <c:v>2056</c:v>
                </c:pt>
                <c:pt idx="3">
                  <c:v>2104</c:v>
                </c:pt>
                <c:pt idx="4">
                  <c:v>4366</c:v>
                </c:pt>
                <c:pt idx="5">
                  <c:v>4395</c:v>
                </c:pt>
                <c:pt idx="6">
                  <c:v>4667</c:v>
                </c:pt>
                <c:pt idx="7">
                  <c:v>4575</c:v>
                </c:pt>
                <c:pt idx="8">
                  <c:v>4969</c:v>
                </c:pt>
                <c:pt idx="9">
                  <c:v>5143</c:v>
                </c:pt>
                <c:pt idx="10">
                  <c:v>5079</c:v>
                </c:pt>
                <c:pt idx="11">
                  <c:v>5083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69896"/>
        <c:axId val="432265192"/>
      </c:lineChart>
      <c:catAx>
        <c:axId val="4322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5192"/>
        <c:crosses val="autoZero"/>
        <c:auto val="1"/>
        <c:lblAlgn val="ctr"/>
        <c:lblOffset val="100"/>
        <c:noMultiLvlLbl val="0"/>
      </c:catAx>
      <c:valAx>
        <c:axId val="4322651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 All'!$B$12</c:f>
              <c:strCache>
                <c:ptCount val="1"/>
                <c:pt idx="0">
                  <c:v>Total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'Calculate All'!$A$13:$A$18</c:f>
              <c:strCache>
                <c:ptCount val="6"/>
                <c:pt idx="0">
                  <c:v>Baseline (None)</c:v>
                </c:pt>
                <c:pt idx="1">
                  <c:v>Async (None)</c:v>
                </c:pt>
                <c:pt idx="2">
                  <c:v>Baseline (Out)</c:v>
                </c:pt>
                <c:pt idx="3">
                  <c:v>Async (Out)</c:v>
                </c:pt>
                <c:pt idx="4">
                  <c:v>Baseline (Up)</c:v>
                </c:pt>
                <c:pt idx="5">
                  <c:v>Async (Up)</c:v>
                </c:pt>
              </c:strCache>
            </c:strRef>
          </c:cat>
          <c:val>
            <c:numRef>
              <c:f>'Calculate All'!$B$13:$B$18</c:f>
              <c:numCache>
                <c:formatCode>_(* #,##0_);_(* \(#,##0\);_(* "-"??_);_(@_)</c:formatCode>
                <c:ptCount val="6"/>
                <c:pt idx="0">
                  <c:v>273</c:v>
                </c:pt>
                <c:pt idx="1">
                  <c:v>248</c:v>
                </c:pt>
                <c:pt idx="2">
                  <c:v>697</c:v>
                </c:pt>
                <c:pt idx="3">
                  <c:v>699</c:v>
                </c:pt>
                <c:pt idx="4">
                  <c:v>769</c:v>
                </c:pt>
                <c:pt idx="5">
                  <c:v>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14008"/>
        <c:axId val="581217536"/>
      </c:lineChart>
      <c:catAx>
        <c:axId val="58121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17536"/>
        <c:crosses val="autoZero"/>
        <c:auto val="1"/>
        <c:lblAlgn val="ctr"/>
        <c:lblOffset val="100"/>
        <c:noMultiLvlLbl val="0"/>
      </c:catAx>
      <c:valAx>
        <c:axId val="581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1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'Prob 1'!$B$10</c:f>
              <c:strCache>
                <c:ptCount val="1"/>
                <c:pt idx="0">
                  <c:v> Total Tests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'Prob 1'!$A$11:$A$14</c:f>
              <c:strCache>
                <c:ptCount val="4"/>
                <c:pt idx="0">
                  <c:v>Baseline</c:v>
                </c:pt>
                <c:pt idx="1">
                  <c:v>Cached</c:v>
                </c:pt>
                <c:pt idx="2">
                  <c:v>Async</c:v>
                </c:pt>
                <c:pt idx="3">
                  <c:v>Cached/Async</c:v>
                </c:pt>
              </c:strCache>
            </c:strRef>
          </c:cat>
          <c:val>
            <c:numRef>
              <c:f>'Prob 1'!$B$11:$B$14</c:f>
              <c:numCache>
                <c:formatCode>General</c:formatCode>
                <c:ptCount val="4"/>
                <c:pt idx="0">
                  <c:v>2534</c:v>
                </c:pt>
                <c:pt idx="1">
                  <c:v>2487</c:v>
                </c:pt>
                <c:pt idx="2">
                  <c:v>2489</c:v>
                </c:pt>
                <c:pt idx="3">
                  <c:v>2454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06992"/>
        <c:axId val="496213264"/>
      </c:lineChart>
      <c:lineChart>
        <c:grouping val="standard"/>
        <c:varyColors val="0"/>
        <c:ser>
          <c:idx val="1"/>
          <c:order val="1"/>
          <c:tx>
            <c:strRef>
              <c:f>'Prob 1'!$C$10</c:f>
              <c:strCache>
                <c:ptCount val="1"/>
                <c:pt idx="0">
                  <c:v> Test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'Prob 1'!$A$11:$A$14</c:f>
              <c:strCache>
                <c:ptCount val="4"/>
                <c:pt idx="0">
                  <c:v>Baseline</c:v>
                </c:pt>
                <c:pt idx="1">
                  <c:v>Cached</c:v>
                </c:pt>
                <c:pt idx="2">
                  <c:v>Async</c:v>
                </c:pt>
                <c:pt idx="3">
                  <c:v>Cached/Async</c:v>
                </c:pt>
              </c:strCache>
            </c:strRef>
          </c:cat>
          <c:val>
            <c:numRef>
              <c:f>'Prob 1'!$C$11:$C$14</c:f>
              <c:numCache>
                <c:formatCode>General</c:formatCode>
                <c:ptCount val="4"/>
                <c:pt idx="0">
                  <c:v>532</c:v>
                </c:pt>
                <c:pt idx="1">
                  <c:v>497</c:v>
                </c:pt>
                <c:pt idx="2">
                  <c:v>597</c:v>
                </c:pt>
                <c:pt idx="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72224"/>
        <c:axId val="423870264"/>
      </c:lineChart>
      <c:catAx>
        <c:axId val="4962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3264"/>
        <c:crosses val="autoZero"/>
        <c:auto val="1"/>
        <c:lblAlgn val="ctr"/>
        <c:lblOffset val="100"/>
        <c:noMultiLvlLbl val="0"/>
      </c:catAx>
      <c:valAx>
        <c:axId val="496213264"/>
        <c:scaling>
          <c:orientation val="minMax"/>
          <c:min val="2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6992"/>
        <c:crosses val="autoZero"/>
        <c:crossBetween val="between"/>
      </c:valAx>
      <c:valAx>
        <c:axId val="423870264"/>
        <c:scaling>
          <c:orientation val="minMax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2224"/>
        <c:crosses val="max"/>
        <c:crossBetween val="between"/>
      </c:valAx>
      <c:catAx>
        <c:axId val="4238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870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2883814523184607"/>
          <c:h val="0.6110021143190435"/>
        </c:manualLayout>
      </c:layout>
      <c:lineChart>
        <c:grouping val="standard"/>
        <c:varyColors val="0"/>
        <c:ser>
          <c:idx val="0"/>
          <c:order val="0"/>
          <c:tx>
            <c:strRef>
              <c:f>'Prob 2'!$B$15</c:f>
              <c:strCache>
                <c:ptCount val="1"/>
                <c:pt idx="0">
                  <c:v> Total Tests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'Prob 2'!$A$16:$A$23</c:f>
              <c:strCache>
                <c:ptCount val="8"/>
                <c:pt idx="0">
                  <c:v>Baseline</c:v>
                </c:pt>
                <c:pt idx="1">
                  <c:v>Stored</c:v>
                </c:pt>
                <c:pt idx="2">
                  <c:v>Cached</c:v>
                </c:pt>
                <c:pt idx="3">
                  <c:v>Preload</c:v>
                </c:pt>
                <c:pt idx="4">
                  <c:v>Async</c:v>
                </c:pt>
                <c:pt idx="5">
                  <c:v>Async/Stored</c:v>
                </c:pt>
                <c:pt idx="6">
                  <c:v>Async/Cached</c:v>
                </c:pt>
                <c:pt idx="7">
                  <c:v>Async/Preload</c:v>
                </c:pt>
              </c:strCache>
            </c:strRef>
          </c:cat>
          <c:val>
            <c:numRef>
              <c:f>'Prob 2'!$B$16:$B$23</c:f>
              <c:numCache>
                <c:formatCode>General</c:formatCode>
                <c:ptCount val="8"/>
                <c:pt idx="0">
                  <c:v>2190</c:v>
                </c:pt>
                <c:pt idx="1">
                  <c:v>2224</c:v>
                </c:pt>
                <c:pt idx="2">
                  <c:v>2076</c:v>
                </c:pt>
                <c:pt idx="3">
                  <c:v>2146</c:v>
                </c:pt>
                <c:pt idx="4">
                  <c:v>2153</c:v>
                </c:pt>
                <c:pt idx="5">
                  <c:v>2123</c:v>
                </c:pt>
                <c:pt idx="6">
                  <c:v>2087</c:v>
                </c:pt>
                <c:pt idx="7">
                  <c:v>2106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65584"/>
        <c:axId val="432268720"/>
      </c:lineChart>
      <c:lineChart>
        <c:grouping val="standard"/>
        <c:varyColors val="0"/>
        <c:ser>
          <c:idx val="1"/>
          <c:order val="1"/>
          <c:tx>
            <c:strRef>
              <c:f>'Prob 2'!$C$15</c:f>
              <c:strCache>
                <c:ptCount val="1"/>
                <c:pt idx="0">
                  <c:v> Test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'Prob 2'!$A$16:$A$23</c:f>
              <c:strCache>
                <c:ptCount val="8"/>
                <c:pt idx="0">
                  <c:v>Baseline</c:v>
                </c:pt>
                <c:pt idx="1">
                  <c:v>Stored</c:v>
                </c:pt>
                <c:pt idx="2">
                  <c:v>Cached</c:v>
                </c:pt>
                <c:pt idx="3">
                  <c:v>Preload</c:v>
                </c:pt>
                <c:pt idx="4">
                  <c:v>Async</c:v>
                </c:pt>
                <c:pt idx="5">
                  <c:v>Async/Stored</c:v>
                </c:pt>
                <c:pt idx="6">
                  <c:v>Async/Cached</c:v>
                </c:pt>
                <c:pt idx="7">
                  <c:v>Async/Preload</c:v>
                </c:pt>
              </c:strCache>
            </c:strRef>
          </c:cat>
          <c:val>
            <c:numRef>
              <c:f>'Prob 2'!$C$16:$C$23</c:f>
              <c:numCache>
                <c:formatCode>General</c:formatCode>
                <c:ptCount val="8"/>
                <c:pt idx="0">
                  <c:v>591</c:v>
                </c:pt>
                <c:pt idx="1">
                  <c:v>600</c:v>
                </c:pt>
                <c:pt idx="2">
                  <c:v>540</c:v>
                </c:pt>
                <c:pt idx="3">
                  <c:v>558</c:v>
                </c:pt>
                <c:pt idx="4">
                  <c:v>689</c:v>
                </c:pt>
                <c:pt idx="5">
                  <c:v>679</c:v>
                </c:pt>
                <c:pt idx="6">
                  <c:v>480</c:v>
                </c:pt>
                <c:pt idx="7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4944"/>
        <c:axId val="501474552"/>
      </c:lineChart>
      <c:catAx>
        <c:axId val="432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8720"/>
        <c:crosses val="autoZero"/>
        <c:auto val="1"/>
        <c:lblAlgn val="ctr"/>
        <c:lblOffset val="100"/>
        <c:noMultiLvlLbl val="0"/>
      </c:catAx>
      <c:valAx>
        <c:axId val="432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5584"/>
        <c:crosses val="autoZero"/>
        <c:crossBetween val="between"/>
      </c:valAx>
      <c:valAx>
        <c:axId val="501474552"/>
        <c:scaling>
          <c:orientation val="minMax"/>
          <c:min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4944"/>
        <c:crosses val="max"/>
        <c:crossBetween val="between"/>
      </c:valAx>
      <c:catAx>
        <c:axId val="5014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474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'Prob 3'!$B$10</c:f>
              <c:strCache>
                <c:ptCount val="1"/>
                <c:pt idx="0">
                  <c:v> Total Tests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'Prob 3'!$A$11:$A$14</c:f>
              <c:strCache>
                <c:ptCount val="4"/>
                <c:pt idx="0">
                  <c:v>Baseline</c:v>
                </c:pt>
                <c:pt idx="1">
                  <c:v>Cached</c:v>
                </c:pt>
                <c:pt idx="2">
                  <c:v>Async</c:v>
                </c:pt>
                <c:pt idx="3">
                  <c:v>Async/Cached</c:v>
                </c:pt>
              </c:strCache>
            </c:strRef>
          </c:cat>
          <c:val>
            <c:numRef>
              <c:f>'Prob 3'!$B$11:$B$14</c:f>
              <c:numCache>
                <c:formatCode>General</c:formatCode>
                <c:ptCount val="4"/>
                <c:pt idx="0">
                  <c:v>2085</c:v>
                </c:pt>
                <c:pt idx="1">
                  <c:v>2139</c:v>
                </c:pt>
                <c:pt idx="2">
                  <c:v>2056</c:v>
                </c:pt>
                <c:pt idx="3">
                  <c:v>2104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11792"/>
        <c:axId val="592409440"/>
      </c:lineChart>
      <c:lineChart>
        <c:grouping val="standard"/>
        <c:varyColors val="0"/>
        <c:ser>
          <c:idx val="1"/>
          <c:order val="1"/>
          <c:tx>
            <c:strRef>
              <c:f>'Prob 3'!$C$10</c:f>
              <c:strCache>
                <c:ptCount val="1"/>
                <c:pt idx="0">
                  <c:v> Test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'Prob 3'!$A$11:$A$14</c:f>
              <c:strCache>
                <c:ptCount val="4"/>
                <c:pt idx="0">
                  <c:v>Baseline</c:v>
                </c:pt>
                <c:pt idx="1">
                  <c:v>Cached</c:v>
                </c:pt>
                <c:pt idx="2">
                  <c:v>Async</c:v>
                </c:pt>
                <c:pt idx="3">
                  <c:v>Async/Cached</c:v>
                </c:pt>
              </c:strCache>
            </c:strRef>
          </c:cat>
          <c:val>
            <c:numRef>
              <c:f>'Prob 3'!$C$11:$C$14</c:f>
              <c:numCache>
                <c:formatCode>General</c:formatCode>
                <c:ptCount val="4"/>
                <c:pt idx="0">
                  <c:v>563</c:v>
                </c:pt>
                <c:pt idx="1">
                  <c:v>578</c:v>
                </c:pt>
                <c:pt idx="2">
                  <c:v>493</c:v>
                </c:pt>
                <c:pt idx="3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90088"/>
        <c:axId val="504194792"/>
      </c:lineChart>
      <c:catAx>
        <c:axId val="5924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9440"/>
        <c:crosses val="autoZero"/>
        <c:auto val="1"/>
        <c:lblAlgn val="ctr"/>
        <c:lblOffset val="100"/>
        <c:noMultiLvlLbl val="0"/>
      </c:catAx>
      <c:valAx>
        <c:axId val="592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1792"/>
        <c:crosses val="autoZero"/>
        <c:crossBetween val="between"/>
      </c:valAx>
      <c:valAx>
        <c:axId val="504194792"/>
        <c:scaling>
          <c:orientation val="minMax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0088"/>
        <c:crosses val="max"/>
        <c:crossBetween val="between"/>
      </c:valAx>
      <c:catAx>
        <c:axId val="504190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194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'Prob 4'!$B$9</c:f>
              <c:strCache>
                <c:ptCount val="1"/>
                <c:pt idx="0">
                  <c:v> Total Tests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'Prob 4'!$A$10:$A$11</c:f>
              <c:strCache>
                <c:ptCount val="2"/>
                <c:pt idx="0">
                  <c:v>Baseline</c:v>
                </c:pt>
                <c:pt idx="1">
                  <c:v>Async</c:v>
                </c:pt>
              </c:strCache>
            </c:strRef>
          </c:cat>
          <c:val>
            <c:numRef>
              <c:f>'Prob 4'!$B$10:$B$11</c:f>
              <c:numCache>
                <c:formatCode>General</c:formatCode>
                <c:ptCount val="2"/>
                <c:pt idx="0">
                  <c:v>273</c:v>
                </c:pt>
                <c:pt idx="1">
                  <c:v>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94544"/>
        <c:axId val="592407872"/>
      </c:lineChart>
      <c:lineChart>
        <c:grouping val="standard"/>
        <c:varyColors val="0"/>
        <c:ser>
          <c:idx val="1"/>
          <c:order val="1"/>
          <c:tx>
            <c:strRef>
              <c:f>'Prob 4'!$C$9</c:f>
              <c:strCache>
                <c:ptCount val="1"/>
                <c:pt idx="0">
                  <c:v> Test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'Prob 4'!$A$10:$A$11</c:f>
              <c:strCache>
                <c:ptCount val="2"/>
                <c:pt idx="0">
                  <c:v>Baseline</c:v>
                </c:pt>
                <c:pt idx="1">
                  <c:v>Async</c:v>
                </c:pt>
              </c:strCache>
            </c:strRef>
          </c:cat>
          <c:val>
            <c:numRef>
              <c:f>'Prob 4'!$C$10:$C$11</c:f>
              <c:numCache>
                <c:formatCode>General</c:formatCode>
                <c:ptCount val="2"/>
                <c:pt idx="0">
                  <c:v>745</c:v>
                </c:pt>
                <c:pt idx="1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89056"/>
        <c:axId val="592393368"/>
      </c:lineChart>
      <c:catAx>
        <c:axId val="5923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7872"/>
        <c:crosses val="autoZero"/>
        <c:auto val="1"/>
        <c:lblAlgn val="ctr"/>
        <c:lblOffset val="100"/>
        <c:noMultiLvlLbl val="0"/>
      </c:catAx>
      <c:valAx>
        <c:axId val="592407872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94544"/>
        <c:crosses val="autoZero"/>
        <c:crossBetween val="between"/>
      </c:valAx>
      <c:valAx>
        <c:axId val="592393368"/>
        <c:scaling>
          <c:orientation val="minMax"/>
          <c:min val="6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9056"/>
        <c:crosses val="max"/>
        <c:crossBetween val="between"/>
      </c:valAx>
      <c:catAx>
        <c:axId val="5923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393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17</xdr:row>
      <xdr:rowOff>157161</xdr:rowOff>
    </xdr:from>
    <xdr:to>
      <xdr:col>11</xdr:col>
      <xdr:colOff>28575</xdr:colOff>
      <xdr:row>32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30</xdr:row>
      <xdr:rowOff>52387</xdr:rowOff>
    </xdr:from>
    <xdr:to>
      <xdr:col>12</xdr:col>
      <xdr:colOff>0</xdr:colOff>
      <xdr:row>49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17</xdr:row>
      <xdr:rowOff>33337</xdr:rowOff>
    </xdr:from>
    <xdr:to>
      <xdr:col>12</xdr:col>
      <xdr:colOff>357187</xdr:colOff>
      <xdr:row>30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10</xdr:row>
      <xdr:rowOff>166687</xdr:rowOff>
    </xdr:from>
    <xdr:to>
      <xdr:col>10</xdr:col>
      <xdr:colOff>195262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8</xdr:row>
      <xdr:rowOff>157162</xdr:rowOff>
    </xdr:from>
    <xdr:to>
      <xdr:col>12</xdr:col>
      <xdr:colOff>61912</xdr:colOff>
      <xdr:row>23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11</xdr:row>
      <xdr:rowOff>133350</xdr:rowOff>
    </xdr:from>
    <xdr:to>
      <xdr:col>15</xdr:col>
      <xdr:colOff>500062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8</xdr:row>
      <xdr:rowOff>42862</xdr:rowOff>
    </xdr:from>
    <xdr:to>
      <xdr:col>12</xdr:col>
      <xdr:colOff>309562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6</xdr:row>
      <xdr:rowOff>157162</xdr:rowOff>
    </xdr:from>
    <xdr:to>
      <xdr:col>12</xdr:col>
      <xdr:colOff>176212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6" activePane="bottomLeft" state="frozen"/>
      <selection pane="bottomLeft" activeCell="A43" sqref="A43:D43"/>
    </sheetView>
  </sheetViews>
  <sheetFormatPr defaultRowHeight="15" x14ac:dyDescent="0.25"/>
  <cols>
    <col min="1" max="1" width="31.85546875" style="5" bestFit="1" customWidth="1"/>
    <col min="2" max="2" width="9.5703125" style="1" bestFit="1" customWidth="1"/>
    <col min="3" max="3" width="10.85546875" style="2" bestFit="1" customWidth="1"/>
    <col min="4" max="4" width="10.85546875" style="2" customWidth="1"/>
    <col min="5" max="5" width="9.5703125" style="1" bestFit="1" customWidth="1"/>
    <col min="6" max="6" width="10.85546875" style="2" bestFit="1" customWidth="1"/>
    <col min="7" max="7" width="11.42578125" style="5" customWidth="1"/>
    <col min="8" max="16384" width="9.140625" style="5"/>
  </cols>
  <sheetData>
    <row r="1" spans="1:8" s="4" customFormat="1" ht="30" x14ac:dyDescent="0.25">
      <c r="A1" s="9" t="s">
        <v>0</v>
      </c>
      <c r="B1" s="10" t="s">
        <v>23</v>
      </c>
      <c r="C1" s="11" t="s">
        <v>3</v>
      </c>
      <c r="D1" s="11" t="s">
        <v>28</v>
      </c>
      <c r="E1" s="10" t="s">
        <v>24</v>
      </c>
      <c r="F1" s="11" t="s">
        <v>5</v>
      </c>
      <c r="G1" s="9" t="s">
        <v>29</v>
      </c>
    </row>
    <row r="2" spans="1:8" x14ac:dyDescent="0.25">
      <c r="A2" s="5" t="s">
        <v>1</v>
      </c>
      <c r="B2" s="1">
        <v>0</v>
      </c>
      <c r="C2" s="2">
        <v>0</v>
      </c>
      <c r="H2" s="6"/>
    </row>
    <row r="3" spans="1:8" x14ac:dyDescent="0.25">
      <c r="A3" s="5" t="s">
        <v>2</v>
      </c>
      <c r="B3" s="1">
        <v>0</v>
      </c>
      <c r="C3" s="2">
        <v>0</v>
      </c>
      <c r="E3" s="1">
        <f>B3-$B$2</f>
        <v>0</v>
      </c>
      <c r="F3" s="2">
        <f>C3-$C$2</f>
        <v>0</v>
      </c>
      <c r="H3" s="6"/>
    </row>
    <row r="4" spans="1:8" x14ac:dyDescent="0.25">
      <c r="A4" s="5" t="s">
        <v>4</v>
      </c>
      <c r="B4" s="1">
        <v>0</v>
      </c>
      <c r="C4" s="2">
        <v>0</v>
      </c>
      <c r="E4" s="1">
        <f>B4-$B$2</f>
        <v>0</v>
      </c>
      <c r="F4" s="2">
        <f>C4-$C$2</f>
        <v>0</v>
      </c>
    </row>
    <row r="5" spans="1:8" x14ac:dyDescent="0.25">
      <c r="A5" s="5" t="s">
        <v>6</v>
      </c>
      <c r="B5" s="1">
        <v>0</v>
      </c>
      <c r="C5" s="2">
        <v>0</v>
      </c>
      <c r="E5" s="1">
        <f>B5-B4</f>
        <v>0</v>
      </c>
      <c r="F5" s="2">
        <f>C5-C4</f>
        <v>0</v>
      </c>
    </row>
    <row r="7" spans="1:8" x14ac:dyDescent="0.25">
      <c r="A7" s="5" t="s">
        <v>7</v>
      </c>
      <c r="B7" s="1">
        <v>0</v>
      </c>
      <c r="C7" s="2">
        <v>0</v>
      </c>
    </row>
    <row r="8" spans="1:8" x14ac:dyDescent="0.25">
      <c r="A8" s="5" t="s">
        <v>8</v>
      </c>
      <c r="B8" s="1">
        <v>0</v>
      </c>
      <c r="C8" s="2">
        <v>0</v>
      </c>
      <c r="E8" s="1">
        <f>B8-$B$7</f>
        <v>0</v>
      </c>
      <c r="F8" s="2">
        <f>C8-$C$7</f>
        <v>0</v>
      </c>
    </row>
    <row r="9" spans="1:8" x14ac:dyDescent="0.25">
      <c r="A9" s="5" t="s">
        <v>9</v>
      </c>
      <c r="B9" s="1">
        <v>0</v>
      </c>
      <c r="C9" s="2">
        <v>0</v>
      </c>
    </row>
    <row r="10" spans="1:8" x14ac:dyDescent="0.25">
      <c r="A10" s="5" t="s">
        <v>10</v>
      </c>
      <c r="B10" s="1">
        <v>0</v>
      </c>
      <c r="C10" s="2">
        <v>0</v>
      </c>
      <c r="E10" s="1">
        <f>B10-$B$9</f>
        <v>0</v>
      </c>
      <c r="F10" s="2">
        <f>C10-$C$9</f>
        <v>0</v>
      </c>
    </row>
    <row r="11" spans="1:8" x14ac:dyDescent="0.25">
      <c r="A11" s="5" t="s">
        <v>11</v>
      </c>
      <c r="B11" s="1">
        <v>0</v>
      </c>
      <c r="C11" s="2">
        <v>0</v>
      </c>
      <c r="E11" s="1">
        <f t="shared" ref="E11:E14" si="0">B11-$B$9</f>
        <v>0</v>
      </c>
      <c r="F11" s="2">
        <f t="shared" ref="F11:F14" si="1">C11-$C$9</f>
        <v>0</v>
      </c>
    </row>
    <row r="12" spans="1:8" x14ac:dyDescent="0.25">
      <c r="A12" s="5" t="s">
        <v>12</v>
      </c>
      <c r="B12" s="1">
        <v>0</v>
      </c>
      <c r="C12" s="2">
        <v>0</v>
      </c>
      <c r="E12" s="1">
        <f t="shared" si="0"/>
        <v>0</v>
      </c>
      <c r="F12" s="2">
        <f t="shared" si="1"/>
        <v>0</v>
      </c>
    </row>
    <row r="13" spans="1:8" x14ac:dyDescent="0.25">
      <c r="A13" s="5" t="s">
        <v>13</v>
      </c>
      <c r="B13" s="1">
        <v>0</v>
      </c>
      <c r="C13" s="2">
        <v>0</v>
      </c>
      <c r="E13" s="1">
        <f t="shared" si="0"/>
        <v>0</v>
      </c>
      <c r="F13" s="2">
        <f t="shared" si="1"/>
        <v>0</v>
      </c>
    </row>
    <row r="14" spans="1:8" x14ac:dyDescent="0.25">
      <c r="A14" s="5" t="s">
        <v>14</v>
      </c>
      <c r="B14" s="1">
        <v>0</v>
      </c>
      <c r="C14" s="2">
        <v>0</v>
      </c>
      <c r="E14" s="1">
        <f t="shared" si="0"/>
        <v>0</v>
      </c>
      <c r="F14" s="2">
        <f t="shared" si="1"/>
        <v>0</v>
      </c>
    </row>
    <row r="16" spans="1:8" x14ac:dyDescent="0.25">
      <c r="A16" s="5" t="s">
        <v>21</v>
      </c>
      <c r="B16" s="1">
        <v>0</v>
      </c>
      <c r="C16" s="2">
        <v>0</v>
      </c>
    </row>
    <row r="17" spans="1:7" x14ac:dyDescent="0.25">
      <c r="A17" s="5" t="s">
        <v>22</v>
      </c>
      <c r="B17" s="1">
        <v>0</v>
      </c>
      <c r="C17" s="2">
        <v>0</v>
      </c>
      <c r="E17" s="1">
        <f>B17-B16</f>
        <v>0</v>
      </c>
      <c r="F17" s="2">
        <f>C17-C16</f>
        <v>0</v>
      </c>
    </row>
    <row r="19" spans="1:7" x14ac:dyDescent="0.25">
      <c r="A19" s="5" t="s">
        <v>15</v>
      </c>
      <c r="B19" s="1">
        <v>0</v>
      </c>
      <c r="C19" s="2">
        <v>0</v>
      </c>
    </row>
    <row r="20" spans="1:7" x14ac:dyDescent="0.25">
      <c r="A20" s="5" t="s">
        <v>16</v>
      </c>
      <c r="B20" s="1">
        <v>0</v>
      </c>
      <c r="C20" s="2">
        <v>0</v>
      </c>
      <c r="E20" s="1">
        <f>B20-$B$19</f>
        <v>0</v>
      </c>
      <c r="F20" s="2">
        <f>C20-$C$19</f>
        <v>0</v>
      </c>
    </row>
    <row r="21" spans="1:7" x14ac:dyDescent="0.25">
      <c r="A21" s="5" t="s">
        <v>17</v>
      </c>
      <c r="B21" s="1">
        <v>0</v>
      </c>
      <c r="C21" s="2">
        <v>0</v>
      </c>
      <c r="E21" s="1">
        <f t="shared" ref="E21:E22" si="2">B21-$B$19</f>
        <v>0</v>
      </c>
      <c r="F21" s="2">
        <f t="shared" ref="F21:F22" si="3">C21-$C$19</f>
        <v>0</v>
      </c>
    </row>
    <row r="22" spans="1:7" x14ac:dyDescent="0.25">
      <c r="A22" s="5" t="s">
        <v>18</v>
      </c>
      <c r="B22" s="1">
        <v>0</v>
      </c>
      <c r="C22" s="2">
        <v>0</v>
      </c>
      <c r="E22" s="1">
        <f t="shared" si="2"/>
        <v>0</v>
      </c>
      <c r="F22" s="2">
        <f t="shared" si="3"/>
        <v>0</v>
      </c>
    </row>
    <row r="24" spans="1:7" x14ac:dyDescent="0.25">
      <c r="A24" s="14" t="s">
        <v>32</v>
      </c>
      <c r="B24" s="15">
        <f>AVERAGE(B25:B33)</f>
        <v>0.80222222222222206</v>
      </c>
      <c r="C24" s="16">
        <f>SUM(C25:C33)</f>
        <v>6869</v>
      </c>
      <c r="D24" s="16">
        <f>B24*C24</f>
        <v>5510.464444444443</v>
      </c>
      <c r="E24" s="15"/>
      <c r="F24" s="16"/>
    </row>
    <row r="25" spans="1:7" x14ac:dyDescent="0.25">
      <c r="A25" s="13" t="s">
        <v>1</v>
      </c>
      <c r="B25" s="8">
        <v>0.45</v>
      </c>
      <c r="C25" s="12">
        <v>846</v>
      </c>
      <c r="D25" s="12">
        <f t="shared" ref="D25:D43" si="4">B25*C25</f>
        <v>380.7</v>
      </c>
      <c r="E25" s="8"/>
      <c r="F25" s="12"/>
    </row>
    <row r="26" spans="1:7" x14ac:dyDescent="0.25">
      <c r="A26" s="13" t="s">
        <v>4</v>
      </c>
      <c r="B26" s="8">
        <v>0.41</v>
      </c>
      <c r="C26" s="12">
        <v>781</v>
      </c>
      <c r="D26" s="12">
        <f t="shared" si="4"/>
        <v>320.20999999999998</v>
      </c>
      <c r="E26" s="8">
        <f>B26-B25</f>
        <v>-4.0000000000000036E-2</v>
      </c>
      <c r="F26" s="12">
        <f>C26-C25</f>
        <v>-65</v>
      </c>
      <c r="G26" s="17">
        <f>D26-D25</f>
        <v>-60.490000000000009</v>
      </c>
    </row>
    <row r="27" spans="1:7" x14ac:dyDescent="0.25">
      <c r="A27" s="13" t="s">
        <v>7</v>
      </c>
      <c r="B27" s="8">
        <v>0.63</v>
      </c>
      <c r="C27" s="12">
        <v>797</v>
      </c>
      <c r="D27" s="12">
        <f t="shared" si="4"/>
        <v>502.11</v>
      </c>
      <c r="E27" s="8"/>
      <c r="F27" s="12"/>
    </row>
    <row r="28" spans="1:7" x14ac:dyDescent="0.25">
      <c r="A28" s="13" t="s">
        <v>9</v>
      </c>
      <c r="B28" s="8">
        <v>0.57999999999999996</v>
      </c>
      <c r="C28" s="12">
        <v>861</v>
      </c>
      <c r="D28" s="12">
        <f t="shared" si="4"/>
        <v>499.37999999999994</v>
      </c>
      <c r="E28" s="8">
        <f>B28-B27</f>
        <v>-5.0000000000000044E-2</v>
      </c>
      <c r="F28" s="12">
        <f>C28-C27</f>
        <v>64</v>
      </c>
      <c r="G28" s="17">
        <f>D28-D27</f>
        <v>-2.730000000000075</v>
      </c>
    </row>
    <row r="29" spans="1:7" x14ac:dyDescent="0.25">
      <c r="A29" s="13" t="s">
        <v>11</v>
      </c>
      <c r="B29" s="8">
        <v>0.59</v>
      </c>
      <c r="C29" s="12">
        <v>811</v>
      </c>
      <c r="D29" s="12">
        <f t="shared" si="4"/>
        <v>478.48999999999995</v>
      </c>
      <c r="E29" s="8">
        <f t="shared" ref="E29:G30" si="5">B29-B28</f>
        <v>1.0000000000000009E-2</v>
      </c>
      <c r="F29" s="12">
        <f t="shared" si="5"/>
        <v>-50</v>
      </c>
      <c r="G29" s="17">
        <f t="shared" si="5"/>
        <v>-20.889999999999986</v>
      </c>
    </row>
    <row r="30" spans="1:7" x14ac:dyDescent="0.25">
      <c r="A30" s="13" t="s">
        <v>13</v>
      </c>
      <c r="B30" s="8">
        <v>0.6</v>
      </c>
      <c r="C30" s="12">
        <v>825</v>
      </c>
      <c r="D30" s="12">
        <f t="shared" si="4"/>
        <v>495</v>
      </c>
      <c r="E30" s="8">
        <f t="shared" si="5"/>
        <v>1.0000000000000009E-2</v>
      </c>
      <c r="F30" s="12">
        <f t="shared" si="5"/>
        <v>14</v>
      </c>
      <c r="G30" s="17">
        <f t="shared" si="5"/>
        <v>16.510000000000048</v>
      </c>
    </row>
    <row r="31" spans="1:7" x14ac:dyDescent="0.25">
      <c r="A31" s="13" t="s">
        <v>15</v>
      </c>
      <c r="B31" s="8">
        <v>0.61</v>
      </c>
      <c r="C31" s="12">
        <v>867</v>
      </c>
      <c r="D31" s="12">
        <f t="shared" si="4"/>
        <v>528.87</v>
      </c>
      <c r="E31" s="8"/>
      <c r="F31" s="12"/>
    </row>
    <row r="32" spans="1:7" x14ac:dyDescent="0.25">
      <c r="A32" s="13" t="s">
        <v>17</v>
      </c>
      <c r="B32" s="8">
        <v>0.62</v>
      </c>
      <c r="C32" s="12">
        <v>808</v>
      </c>
      <c r="D32" s="12">
        <f t="shared" si="4"/>
        <v>500.96</v>
      </c>
      <c r="E32" s="8">
        <f>B32-B31</f>
        <v>1.0000000000000009E-2</v>
      </c>
      <c r="F32" s="12">
        <f>C32-C31</f>
        <v>-59</v>
      </c>
      <c r="G32" s="17">
        <f>D32-D31</f>
        <v>-27.910000000000025</v>
      </c>
    </row>
    <row r="33" spans="1:7" x14ac:dyDescent="0.25">
      <c r="A33" s="13" t="s">
        <v>21</v>
      </c>
      <c r="B33" s="8">
        <v>2.73</v>
      </c>
      <c r="C33" s="12">
        <v>273</v>
      </c>
      <c r="D33" s="12">
        <f t="shared" si="4"/>
        <v>745.29</v>
      </c>
      <c r="E33" s="8"/>
      <c r="F33" s="12"/>
    </row>
    <row r="34" spans="1:7" x14ac:dyDescent="0.25">
      <c r="A34" s="14" t="s">
        <v>33</v>
      </c>
      <c r="B34" s="15">
        <f>AVERAGE(B35:B43)</f>
        <v>0.84333333333333327</v>
      </c>
      <c r="C34" s="16">
        <f>SUM(C35:C43)</f>
        <v>6376</v>
      </c>
      <c r="D34" s="16">
        <f t="shared" si="4"/>
        <v>5377.0933333333332</v>
      </c>
      <c r="E34" s="15">
        <f>B34-B24</f>
        <v>4.1111111111111209E-2</v>
      </c>
      <c r="F34" s="16">
        <f>C34-C24</f>
        <v>-493</v>
      </c>
      <c r="G34" s="18">
        <f>D34-D24</f>
        <v>-133.37111111110971</v>
      </c>
    </row>
    <row r="35" spans="1:7" x14ac:dyDescent="0.25">
      <c r="A35" s="13" t="s">
        <v>2</v>
      </c>
      <c r="B35" s="8">
        <v>0.63</v>
      </c>
      <c r="C35" s="12">
        <v>732</v>
      </c>
      <c r="D35" s="12">
        <f t="shared" si="4"/>
        <v>461.16</v>
      </c>
      <c r="E35" s="8">
        <f t="shared" ref="E35:E43" si="6">B35-B25</f>
        <v>0.18</v>
      </c>
      <c r="F35" s="12">
        <f t="shared" ref="F35:F43" si="7">C35-C25</f>
        <v>-114</v>
      </c>
      <c r="G35" s="19">
        <f t="shared" ref="G35:G43" si="8">D35-D25</f>
        <v>80.460000000000036</v>
      </c>
    </row>
    <row r="36" spans="1:7" x14ac:dyDescent="0.25">
      <c r="A36" s="13" t="s">
        <v>6</v>
      </c>
      <c r="B36" s="8">
        <v>0.36</v>
      </c>
      <c r="C36" s="12">
        <v>722</v>
      </c>
      <c r="D36" s="12">
        <f t="shared" si="4"/>
        <v>259.92</v>
      </c>
      <c r="E36" s="8">
        <f t="shared" si="6"/>
        <v>-4.9999999999999989E-2</v>
      </c>
      <c r="F36" s="12">
        <f t="shared" si="7"/>
        <v>-59</v>
      </c>
      <c r="G36" s="19">
        <f t="shared" si="8"/>
        <v>-60.289999999999964</v>
      </c>
    </row>
    <row r="37" spans="1:7" x14ac:dyDescent="0.25">
      <c r="A37" s="13" t="s">
        <v>8</v>
      </c>
      <c r="B37" s="8">
        <v>0.89</v>
      </c>
      <c r="C37" s="12">
        <v>782</v>
      </c>
      <c r="D37" s="12">
        <f t="shared" si="4"/>
        <v>695.98</v>
      </c>
      <c r="E37" s="8">
        <f t="shared" si="6"/>
        <v>0.26</v>
      </c>
      <c r="F37" s="12">
        <f t="shared" si="7"/>
        <v>-15</v>
      </c>
      <c r="G37" s="19">
        <f t="shared" si="8"/>
        <v>193.87</v>
      </c>
    </row>
    <row r="38" spans="1:7" x14ac:dyDescent="0.25">
      <c r="A38" s="13" t="s">
        <v>10</v>
      </c>
      <c r="B38" s="8">
        <v>0.79</v>
      </c>
      <c r="C38" s="12">
        <v>802</v>
      </c>
      <c r="D38" s="12">
        <f t="shared" si="4"/>
        <v>633.58000000000004</v>
      </c>
      <c r="E38" s="8">
        <f t="shared" si="6"/>
        <v>0.21000000000000008</v>
      </c>
      <c r="F38" s="12">
        <f t="shared" si="7"/>
        <v>-59</v>
      </c>
      <c r="G38" s="19">
        <f t="shared" si="8"/>
        <v>134.2000000000001</v>
      </c>
    </row>
    <row r="39" spans="1:7" x14ac:dyDescent="0.25">
      <c r="A39" s="13" t="s">
        <v>12</v>
      </c>
      <c r="B39" s="8">
        <v>0.48</v>
      </c>
      <c r="C39" s="12">
        <v>792</v>
      </c>
      <c r="D39" s="12">
        <f t="shared" si="4"/>
        <v>380.15999999999997</v>
      </c>
      <c r="E39" s="8">
        <f t="shared" si="6"/>
        <v>-0.10999999999999999</v>
      </c>
      <c r="F39" s="12">
        <f t="shared" si="7"/>
        <v>-19</v>
      </c>
      <c r="G39" s="19">
        <f t="shared" si="8"/>
        <v>-98.329999999999984</v>
      </c>
    </row>
    <row r="40" spans="1:7" x14ac:dyDescent="0.25">
      <c r="A40" s="13" t="s">
        <v>14</v>
      </c>
      <c r="B40" s="8">
        <v>0.47</v>
      </c>
      <c r="C40" s="12">
        <v>803</v>
      </c>
      <c r="D40" s="12">
        <f t="shared" si="4"/>
        <v>377.40999999999997</v>
      </c>
      <c r="E40" s="8">
        <f t="shared" si="6"/>
        <v>-0.13</v>
      </c>
      <c r="F40" s="12">
        <f t="shared" si="7"/>
        <v>-22</v>
      </c>
      <c r="G40" s="19">
        <f t="shared" si="8"/>
        <v>-117.59000000000003</v>
      </c>
    </row>
    <row r="41" spans="1:7" x14ac:dyDescent="0.25">
      <c r="A41" s="13" t="s">
        <v>16</v>
      </c>
      <c r="B41" s="8">
        <v>0.5</v>
      </c>
      <c r="C41" s="12">
        <v>759</v>
      </c>
      <c r="D41" s="12">
        <f t="shared" si="4"/>
        <v>379.5</v>
      </c>
      <c r="E41" s="8">
        <f t="shared" si="6"/>
        <v>-0.10999999999999999</v>
      </c>
      <c r="F41" s="12">
        <f t="shared" si="7"/>
        <v>-108</v>
      </c>
      <c r="G41" s="19">
        <f t="shared" si="8"/>
        <v>-149.37</v>
      </c>
    </row>
    <row r="42" spans="1:7" x14ac:dyDescent="0.25">
      <c r="A42" s="13" t="s">
        <v>18</v>
      </c>
      <c r="B42" s="8">
        <v>0.81</v>
      </c>
      <c r="C42" s="12">
        <v>736</v>
      </c>
      <c r="D42" s="12">
        <f t="shared" si="4"/>
        <v>596.16000000000008</v>
      </c>
      <c r="E42" s="8">
        <f t="shared" si="6"/>
        <v>0.19000000000000006</v>
      </c>
      <c r="F42" s="12">
        <f t="shared" si="7"/>
        <v>-72</v>
      </c>
      <c r="G42" s="19">
        <f t="shared" si="8"/>
        <v>95.200000000000102</v>
      </c>
    </row>
    <row r="43" spans="1:7" x14ac:dyDescent="0.25">
      <c r="A43" s="13" t="s">
        <v>22</v>
      </c>
      <c r="B43" s="8">
        <v>2.66</v>
      </c>
      <c r="C43" s="12">
        <v>248</v>
      </c>
      <c r="D43" s="12">
        <f t="shared" si="4"/>
        <v>659.68000000000006</v>
      </c>
      <c r="E43" s="8">
        <f t="shared" si="6"/>
        <v>-6.999999999999984E-2</v>
      </c>
      <c r="F43" s="12">
        <f t="shared" si="7"/>
        <v>-25</v>
      </c>
      <c r="G43" s="19">
        <f t="shared" si="8"/>
        <v>-85.6099999999999</v>
      </c>
    </row>
    <row r="45" spans="1:7" x14ac:dyDescent="0.25">
      <c r="A45" s="14" t="s">
        <v>30</v>
      </c>
      <c r="B45" s="15">
        <f>AVERAGE(B46:B53)</f>
        <v>0.25124999999999997</v>
      </c>
      <c r="C45" s="16">
        <f>SUM(C46:C53)</f>
        <v>17881</v>
      </c>
      <c r="D45" s="16">
        <f>B45*C45</f>
        <v>4492.6012499999997</v>
      </c>
      <c r="E45" s="15"/>
      <c r="F45" s="16"/>
    </row>
    <row r="46" spans="1:7" x14ac:dyDescent="0.25">
      <c r="A46" s="13" t="s">
        <v>1</v>
      </c>
      <c r="B46" s="8">
        <v>0.21</v>
      </c>
      <c r="C46" s="12">
        <v>2534</v>
      </c>
      <c r="D46" s="12">
        <f t="shared" ref="D46:D62" si="9">B46*C46</f>
        <v>532.14</v>
      </c>
      <c r="E46" s="8"/>
      <c r="F46" s="12"/>
    </row>
    <row r="47" spans="1:7" x14ac:dyDescent="0.25">
      <c r="A47" s="13" t="s">
        <v>4</v>
      </c>
      <c r="B47" s="8">
        <v>0.2</v>
      </c>
      <c r="C47" s="12">
        <v>2487</v>
      </c>
      <c r="D47" s="12">
        <f t="shared" si="9"/>
        <v>497.40000000000003</v>
      </c>
      <c r="E47" s="8">
        <f>B47-B46</f>
        <v>-9.9999999999999811E-3</v>
      </c>
      <c r="F47" s="12">
        <f>C47-C46</f>
        <v>-47</v>
      </c>
      <c r="G47" s="17">
        <f>D47-D46</f>
        <v>-34.739999999999952</v>
      </c>
    </row>
    <row r="48" spans="1:7" x14ac:dyDescent="0.25">
      <c r="A48" s="13" t="s">
        <v>7</v>
      </c>
      <c r="B48" s="8">
        <v>0.27</v>
      </c>
      <c r="C48" s="12">
        <v>2190</v>
      </c>
      <c r="D48" s="12">
        <f t="shared" si="9"/>
        <v>591.30000000000007</v>
      </c>
      <c r="E48" s="8"/>
      <c r="F48" s="12"/>
    </row>
    <row r="49" spans="1:7" x14ac:dyDescent="0.25">
      <c r="A49" s="13" t="s">
        <v>9</v>
      </c>
      <c r="B49" s="8">
        <v>0.27</v>
      </c>
      <c r="C49" s="12">
        <v>2224</v>
      </c>
      <c r="D49" s="12">
        <f t="shared" si="9"/>
        <v>600.48</v>
      </c>
      <c r="E49" s="8">
        <f>B49-B48</f>
        <v>0</v>
      </c>
      <c r="F49" s="12">
        <f>C49-C48</f>
        <v>34</v>
      </c>
      <c r="G49" s="17">
        <f>D49-D48</f>
        <v>9.17999999999995</v>
      </c>
    </row>
    <row r="50" spans="1:7" x14ac:dyDescent="0.25">
      <c r="A50" s="13" t="s">
        <v>11</v>
      </c>
      <c r="B50" s="8">
        <v>0.26</v>
      </c>
      <c r="C50" s="12">
        <v>2076</v>
      </c>
      <c r="D50" s="12">
        <f t="shared" si="9"/>
        <v>539.76</v>
      </c>
      <c r="E50" s="8">
        <f t="shared" ref="E50:G51" si="10">B50-B49</f>
        <v>-1.0000000000000009E-2</v>
      </c>
      <c r="F50" s="12">
        <f t="shared" si="10"/>
        <v>-148</v>
      </c>
      <c r="G50" s="17">
        <f t="shared" si="10"/>
        <v>-60.720000000000027</v>
      </c>
    </row>
    <row r="51" spans="1:7" x14ac:dyDescent="0.25">
      <c r="A51" s="13" t="s">
        <v>13</v>
      </c>
      <c r="B51" s="8">
        <v>0.26</v>
      </c>
      <c r="C51" s="12">
        <v>2146</v>
      </c>
      <c r="D51" s="12">
        <f t="shared" si="9"/>
        <v>557.96</v>
      </c>
      <c r="E51" s="8">
        <f t="shared" si="10"/>
        <v>0</v>
      </c>
      <c r="F51" s="12">
        <f t="shared" si="10"/>
        <v>70</v>
      </c>
      <c r="G51" s="17">
        <f t="shared" si="10"/>
        <v>18.200000000000045</v>
      </c>
    </row>
    <row r="52" spans="1:7" x14ac:dyDescent="0.25">
      <c r="A52" s="13" t="s">
        <v>15</v>
      </c>
      <c r="B52" s="8">
        <v>0.27</v>
      </c>
      <c r="C52" s="12">
        <v>2085</v>
      </c>
      <c r="D52" s="12">
        <f t="shared" si="9"/>
        <v>562.95000000000005</v>
      </c>
      <c r="E52" s="8"/>
      <c r="F52" s="12"/>
    </row>
    <row r="53" spans="1:7" x14ac:dyDescent="0.25">
      <c r="A53" s="13" t="s">
        <v>17</v>
      </c>
      <c r="B53" s="8">
        <v>0.27</v>
      </c>
      <c r="C53" s="12">
        <v>2139</v>
      </c>
      <c r="D53" s="12">
        <f t="shared" si="9"/>
        <v>577.53000000000009</v>
      </c>
      <c r="E53" s="8">
        <f>B53-B52</f>
        <v>0</v>
      </c>
      <c r="F53" s="12">
        <f>C53-C52</f>
        <v>54</v>
      </c>
      <c r="G53" s="17">
        <f>D53-D52</f>
        <v>14.580000000000041</v>
      </c>
    </row>
    <row r="54" spans="1:7" x14ac:dyDescent="0.25">
      <c r="A54" s="14" t="s">
        <v>31</v>
      </c>
      <c r="B54" s="15">
        <f>AVERAGE(B55:B62)</f>
        <v>0.25374999999999998</v>
      </c>
      <c r="C54" s="16">
        <f>SUM(C55:C62)</f>
        <v>17572</v>
      </c>
      <c r="D54" s="16">
        <f t="shared" si="9"/>
        <v>4458.8949999999995</v>
      </c>
      <c r="E54" s="15">
        <f t="shared" ref="E54:E62" si="11">B54-B45</f>
        <v>2.5000000000000022E-3</v>
      </c>
      <c r="F54" s="16">
        <f t="shared" ref="F54:F62" si="12">C54-C45</f>
        <v>-309</v>
      </c>
      <c r="G54" s="18">
        <f t="shared" ref="G54:G62" si="13">D54-D45</f>
        <v>-33.706250000000182</v>
      </c>
    </row>
    <row r="55" spans="1:7" x14ac:dyDescent="0.25">
      <c r="A55" s="13" t="s">
        <v>2</v>
      </c>
      <c r="B55" s="8">
        <v>0.24</v>
      </c>
      <c r="C55" s="12">
        <v>2489</v>
      </c>
      <c r="D55" s="12">
        <f t="shared" si="9"/>
        <v>597.36</v>
      </c>
      <c r="E55" s="8">
        <f t="shared" si="11"/>
        <v>0.03</v>
      </c>
      <c r="F55" s="12">
        <f t="shared" si="12"/>
        <v>-45</v>
      </c>
      <c r="G55" s="19">
        <f t="shared" si="13"/>
        <v>65.220000000000027</v>
      </c>
    </row>
    <row r="56" spans="1:7" x14ac:dyDescent="0.25">
      <c r="A56" s="13" t="s">
        <v>6</v>
      </c>
      <c r="B56" s="8">
        <v>0.14000000000000001</v>
      </c>
      <c r="C56" s="12">
        <v>2454</v>
      </c>
      <c r="D56" s="12">
        <f t="shared" si="9"/>
        <v>343.56000000000006</v>
      </c>
      <c r="E56" s="8">
        <f t="shared" si="11"/>
        <v>-0.06</v>
      </c>
      <c r="F56" s="12">
        <f t="shared" si="12"/>
        <v>-33</v>
      </c>
      <c r="G56" s="19">
        <f t="shared" si="13"/>
        <v>-153.83999999999997</v>
      </c>
    </row>
    <row r="57" spans="1:7" x14ac:dyDescent="0.25">
      <c r="A57" s="13" t="s">
        <v>8</v>
      </c>
      <c r="B57" s="8">
        <v>0.32</v>
      </c>
      <c r="C57" s="12">
        <v>2153</v>
      </c>
      <c r="D57" s="12">
        <f t="shared" si="9"/>
        <v>688.96</v>
      </c>
      <c r="E57" s="8">
        <f t="shared" si="11"/>
        <v>4.9999999999999989E-2</v>
      </c>
      <c r="F57" s="12">
        <f t="shared" si="12"/>
        <v>-37</v>
      </c>
      <c r="G57" s="19">
        <f t="shared" si="13"/>
        <v>97.659999999999968</v>
      </c>
    </row>
    <row r="58" spans="1:7" x14ac:dyDescent="0.25">
      <c r="A58" s="13" t="s">
        <v>10</v>
      </c>
      <c r="B58" s="8">
        <v>0.32</v>
      </c>
      <c r="C58" s="12">
        <v>2123</v>
      </c>
      <c r="D58" s="12">
        <f t="shared" si="9"/>
        <v>679.36</v>
      </c>
      <c r="E58" s="8">
        <f t="shared" si="11"/>
        <v>4.9999999999999989E-2</v>
      </c>
      <c r="F58" s="12">
        <f t="shared" si="12"/>
        <v>-101</v>
      </c>
      <c r="G58" s="19">
        <f t="shared" si="13"/>
        <v>78.88</v>
      </c>
    </row>
    <row r="59" spans="1:7" x14ac:dyDescent="0.25">
      <c r="A59" s="13" t="s">
        <v>12</v>
      </c>
      <c r="B59" s="8">
        <v>0.23</v>
      </c>
      <c r="C59" s="12">
        <v>2087</v>
      </c>
      <c r="D59" s="12">
        <f t="shared" si="9"/>
        <v>480.01000000000005</v>
      </c>
      <c r="E59" s="8">
        <f t="shared" si="11"/>
        <v>-0.03</v>
      </c>
      <c r="F59" s="12">
        <f t="shared" si="12"/>
        <v>11</v>
      </c>
      <c r="G59" s="19">
        <f t="shared" si="13"/>
        <v>-59.749999999999943</v>
      </c>
    </row>
    <row r="60" spans="1:7" x14ac:dyDescent="0.25">
      <c r="A60" s="13" t="s">
        <v>14</v>
      </c>
      <c r="B60" s="8">
        <v>0.22</v>
      </c>
      <c r="C60" s="12">
        <v>2106</v>
      </c>
      <c r="D60" s="12">
        <f t="shared" si="9"/>
        <v>463.32</v>
      </c>
      <c r="E60" s="8">
        <f t="shared" si="11"/>
        <v>-4.0000000000000008E-2</v>
      </c>
      <c r="F60" s="12">
        <f t="shared" si="12"/>
        <v>-40</v>
      </c>
      <c r="G60" s="19">
        <f t="shared" si="13"/>
        <v>-94.640000000000043</v>
      </c>
    </row>
    <row r="61" spans="1:7" x14ac:dyDescent="0.25">
      <c r="A61" s="13" t="s">
        <v>16</v>
      </c>
      <c r="B61" s="8">
        <v>0.24</v>
      </c>
      <c r="C61" s="12">
        <v>2056</v>
      </c>
      <c r="D61" s="12">
        <f t="shared" si="9"/>
        <v>493.44</v>
      </c>
      <c r="E61" s="8">
        <f t="shared" si="11"/>
        <v>-3.0000000000000027E-2</v>
      </c>
      <c r="F61" s="12">
        <f t="shared" si="12"/>
        <v>-29</v>
      </c>
      <c r="G61" s="19">
        <f t="shared" si="13"/>
        <v>-69.510000000000048</v>
      </c>
    </row>
    <row r="62" spans="1:7" x14ac:dyDescent="0.25">
      <c r="A62" s="13" t="s">
        <v>18</v>
      </c>
      <c r="B62" s="8">
        <v>0.32</v>
      </c>
      <c r="C62" s="12">
        <v>2104</v>
      </c>
      <c r="D62" s="12">
        <f t="shared" si="9"/>
        <v>673.28</v>
      </c>
      <c r="E62" s="8">
        <f t="shared" si="11"/>
        <v>4.9999999999999989E-2</v>
      </c>
      <c r="F62" s="12">
        <f t="shared" si="12"/>
        <v>-35</v>
      </c>
      <c r="G62" s="19">
        <f t="shared" si="13"/>
        <v>95.749999999999886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"/>
    </sheetView>
  </sheetViews>
  <sheetFormatPr defaultRowHeight="15" x14ac:dyDescent="0.25"/>
  <sheetData>
    <row r="1" spans="1:6" s="14" customFormat="1" x14ac:dyDescent="0.25">
      <c r="A1" s="14" t="s">
        <v>0</v>
      </c>
      <c r="B1" s="14" t="s">
        <v>43</v>
      </c>
      <c r="C1" s="14" t="s">
        <v>38</v>
      </c>
      <c r="D1" s="14" t="s">
        <v>81</v>
      </c>
      <c r="E1" s="14" t="s">
        <v>82</v>
      </c>
      <c r="F1" s="14" t="s">
        <v>83</v>
      </c>
    </row>
    <row r="2" spans="1:6" x14ac:dyDescent="0.25">
      <c r="A2" t="s">
        <v>34</v>
      </c>
      <c r="B2" t="s">
        <v>45</v>
      </c>
      <c r="C2" t="s">
        <v>45</v>
      </c>
      <c r="D2">
        <v>0.27</v>
      </c>
      <c r="E2">
        <v>2085</v>
      </c>
      <c r="F2">
        <v>563</v>
      </c>
    </row>
    <row r="3" spans="1:6" x14ac:dyDescent="0.25">
      <c r="A3" t="s">
        <v>43</v>
      </c>
      <c r="B3" t="s">
        <v>46</v>
      </c>
      <c r="C3" t="s">
        <v>45</v>
      </c>
      <c r="D3">
        <v>0.27</v>
      </c>
      <c r="E3">
        <v>2139</v>
      </c>
      <c r="F3">
        <v>578</v>
      </c>
    </row>
    <row r="4" spans="1:6" x14ac:dyDescent="0.25">
      <c r="A4" t="s">
        <v>38</v>
      </c>
      <c r="B4" t="s">
        <v>45</v>
      </c>
      <c r="C4" t="s">
        <v>46</v>
      </c>
      <c r="D4">
        <v>0.24</v>
      </c>
      <c r="E4">
        <v>2056</v>
      </c>
      <c r="F4">
        <v>493</v>
      </c>
    </row>
    <row r="5" spans="1:6" x14ac:dyDescent="0.25">
      <c r="A5" t="s">
        <v>86</v>
      </c>
      <c r="B5" t="s">
        <v>46</v>
      </c>
      <c r="C5" t="s">
        <v>46</v>
      </c>
      <c r="D5">
        <v>0.32</v>
      </c>
      <c r="E5">
        <v>2104</v>
      </c>
      <c r="F5">
        <v>673</v>
      </c>
    </row>
    <row r="10" spans="1:6" x14ac:dyDescent="0.25">
      <c r="A10" s="14" t="s">
        <v>0</v>
      </c>
      <c r="B10" s="14" t="s">
        <v>82</v>
      </c>
      <c r="C10" s="14" t="s">
        <v>90</v>
      </c>
      <c r="D10" s="14"/>
    </row>
    <row r="11" spans="1:6" x14ac:dyDescent="0.25">
      <c r="A11" t="s">
        <v>34</v>
      </c>
      <c r="B11">
        <v>2085</v>
      </c>
      <c r="C11">
        <v>563</v>
      </c>
    </row>
    <row r="12" spans="1:6" x14ac:dyDescent="0.25">
      <c r="A12" t="s">
        <v>43</v>
      </c>
      <c r="B12">
        <v>2139</v>
      </c>
      <c r="C12">
        <v>578</v>
      </c>
    </row>
    <row r="13" spans="1:6" x14ac:dyDescent="0.25">
      <c r="A13" t="s">
        <v>38</v>
      </c>
      <c r="B13">
        <v>2056</v>
      </c>
      <c r="C13">
        <v>493</v>
      </c>
    </row>
    <row r="14" spans="1:6" x14ac:dyDescent="0.25">
      <c r="A14" t="s">
        <v>86</v>
      </c>
      <c r="B14">
        <v>2104</v>
      </c>
      <c r="C14">
        <v>673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9" sqref="D9"/>
    </sheetView>
  </sheetViews>
  <sheetFormatPr defaultRowHeight="15" x14ac:dyDescent="0.25"/>
  <sheetData>
    <row r="1" spans="1:5" s="14" customFormat="1" x14ac:dyDescent="0.25">
      <c r="A1" s="14" t="s">
        <v>0</v>
      </c>
      <c r="B1" s="14" t="s">
        <v>38</v>
      </c>
      <c r="C1" s="14" t="s">
        <v>81</v>
      </c>
      <c r="D1" s="14" t="s">
        <v>82</v>
      </c>
      <c r="E1" s="14" t="s">
        <v>83</v>
      </c>
    </row>
    <row r="2" spans="1:5" x14ac:dyDescent="0.25">
      <c r="A2" t="s">
        <v>34</v>
      </c>
      <c r="C2">
        <v>2.73</v>
      </c>
      <c r="D2">
        <v>273</v>
      </c>
      <c r="E2">
        <v>745</v>
      </c>
    </row>
    <row r="3" spans="1:5" x14ac:dyDescent="0.25">
      <c r="A3" t="s">
        <v>38</v>
      </c>
      <c r="B3" t="s">
        <v>89</v>
      </c>
      <c r="C3">
        <v>2.66</v>
      </c>
      <c r="D3">
        <v>248</v>
      </c>
      <c r="E3">
        <v>660</v>
      </c>
    </row>
    <row r="9" spans="1:5" x14ac:dyDescent="0.25">
      <c r="A9" s="14" t="s">
        <v>0</v>
      </c>
      <c r="B9" s="14" t="s">
        <v>82</v>
      </c>
      <c r="C9" s="14" t="s">
        <v>90</v>
      </c>
    </row>
    <row r="10" spans="1:5" x14ac:dyDescent="0.25">
      <c r="A10" t="s">
        <v>34</v>
      </c>
      <c r="B10">
        <v>273</v>
      </c>
      <c r="C10">
        <v>745</v>
      </c>
    </row>
    <row r="11" spans="1:5" x14ac:dyDescent="0.25">
      <c r="A11" t="s">
        <v>38</v>
      </c>
      <c r="B11">
        <v>248</v>
      </c>
      <c r="C11">
        <v>660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pane ySplit="1" topLeftCell="A29" activePane="bottomLeft" state="frozen"/>
      <selection pane="bottomLeft" activeCell="A43" sqref="A43:D43"/>
    </sheetView>
  </sheetViews>
  <sheetFormatPr defaultRowHeight="15" x14ac:dyDescent="0.25"/>
  <cols>
    <col min="1" max="1" width="31.85546875" bestFit="1" customWidth="1"/>
    <col min="2" max="2" width="9.5703125" bestFit="1" customWidth="1"/>
    <col min="3" max="3" width="10.85546875" style="3" bestFit="1" customWidth="1"/>
    <col min="4" max="4" width="10.85546875" style="3" customWidth="1"/>
    <col min="5" max="5" width="9.5703125" bestFit="1" customWidth="1"/>
    <col min="6" max="6" width="10.85546875" style="3" bestFit="1" customWidth="1"/>
    <col min="7" max="7" width="11.7109375" customWidth="1"/>
  </cols>
  <sheetData>
    <row r="1" spans="1:7" ht="30" x14ac:dyDescent="0.25">
      <c r="A1" s="9" t="s">
        <v>0</v>
      </c>
      <c r="B1" s="10" t="s">
        <v>23</v>
      </c>
      <c r="C1" s="11" t="s">
        <v>3</v>
      </c>
      <c r="D1" s="11" t="s">
        <v>28</v>
      </c>
      <c r="E1" s="10" t="s">
        <v>24</v>
      </c>
      <c r="F1" s="11" t="s">
        <v>5</v>
      </c>
      <c r="G1" s="11" t="s">
        <v>29</v>
      </c>
    </row>
    <row r="2" spans="1:7" x14ac:dyDescent="0.25">
      <c r="A2" s="5" t="s">
        <v>1</v>
      </c>
      <c r="B2" s="1">
        <v>0</v>
      </c>
      <c r="C2" s="2">
        <v>0</v>
      </c>
      <c r="D2" s="2"/>
      <c r="E2" s="1"/>
      <c r="F2" s="2"/>
    </row>
    <row r="3" spans="1:7" x14ac:dyDescent="0.25">
      <c r="A3" s="5" t="s">
        <v>2</v>
      </c>
      <c r="B3" s="1">
        <v>0</v>
      </c>
      <c r="C3" s="2">
        <v>0</v>
      </c>
      <c r="D3" s="2"/>
      <c r="E3" s="1">
        <f>B3-$B$2</f>
        <v>0</v>
      </c>
      <c r="F3" s="2">
        <f>C3-$C$2</f>
        <v>0</v>
      </c>
    </row>
    <row r="4" spans="1:7" x14ac:dyDescent="0.25">
      <c r="A4" s="5" t="s">
        <v>4</v>
      </c>
      <c r="B4" s="1">
        <v>0</v>
      </c>
      <c r="C4" s="2">
        <v>0</v>
      </c>
      <c r="D4" s="2"/>
      <c r="E4" s="1">
        <f>B4-$B$2</f>
        <v>0</v>
      </c>
      <c r="F4" s="2">
        <f>C4-$C$2</f>
        <v>0</v>
      </c>
    </row>
    <row r="5" spans="1:7" x14ac:dyDescent="0.25">
      <c r="A5" s="5" t="s">
        <v>6</v>
      </c>
      <c r="B5" s="1">
        <v>0</v>
      </c>
      <c r="C5" s="2">
        <v>0</v>
      </c>
      <c r="D5" s="2"/>
      <c r="E5" s="1">
        <f>B5-B4</f>
        <v>0</v>
      </c>
      <c r="F5" s="2">
        <f>C5-C4</f>
        <v>0</v>
      </c>
    </row>
    <row r="6" spans="1:7" x14ac:dyDescent="0.25">
      <c r="A6" s="5"/>
      <c r="B6" s="1"/>
      <c r="C6" s="2"/>
      <c r="D6" s="2"/>
      <c r="E6" s="1"/>
      <c r="F6" s="2"/>
    </row>
    <row r="7" spans="1:7" x14ac:dyDescent="0.25">
      <c r="A7" s="5" t="s">
        <v>7</v>
      </c>
      <c r="B7" s="1">
        <v>0</v>
      </c>
      <c r="C7" s="2">
        <v>0</v>
      </c>
      <c r="D7" s="2"/>
      <c r="E7" s="1"/>
      <c r="F7" s="2"/>
    </row>
    <row r="8" spans="1:7" x14ac:dyDescent="0.25">
      <c r="A8" s="5" t="s">
        <v>8</v>
      </c>
      <c r="B8" s="1">
        <v>0</v>
      </c>
      <c r="C8" s="2">
        <v>0</v>
      </c>
      <c r="D8" s="2"/>
      <c r="E8" s="1">
        <f>B8-$B$7</f>
        <v>0</v>
      </c>
      <c r="F8" s="2">
        <f>C8-$C$7</f>
        <v>0</v>
      </c>
    </row>
    <row r="9" spans="1:7" x14ac:dyDescent="0.25">
      <c r="A9" s="5" t="s">
        <v>9</v>
      </c>
      <c r="B9" s="1">
        <v>0</v>
      </c>
      <c r="C9" s="2">
        <v>0</v>
      </c>
      <c r="D9" s="2"/>
      <c r="E9" s="1"/>
      <c r="F9" s="2"/>
    </row>
    <row r="10" spans="1:7" x14ac:dyDescent="0.25">
      <c r="A10" s="5" t="s">
        <v>10</v>
      </c>
      <c r="B10" s="1">
        <v>0</v>
      </c>
      <c r="C10" s="2">
        <v>0</v>
      </c>
      <c r="D10" s="2"/>
      <c r="E10" s="1">
        <f>B10-$B$9</f>
        <v>0</v>
      </c>
      <c r="F10" s="2">
        <f>C10-$C$9</f>
        <v>0</v>
      </c>
    </row>
    <row r="11" spans="1:7" x14ac:dyDescent="0.25">
      <c r="A11" s="5" t="s">
        <v>11</v>
      </c>
      <c r="B11" s="1">
        <v>0</v>
      </c>
      <c r="C11" s="2">
        <v>0</v>
      </c>
      <c r="D11" s="2"/>
      <c r="E11" s="1">
        <f t="shared" ref="E11:E14" si="0">B11-$B$9</f>
        <v>0</v>
      </c>
      <c r="F11" s="2">
        <f t="shared" ref="F11:F14" si="1">C11-$C$9</f>
        <v>0</v>
      </c>
    </row>
    <row r="12" spans="1:7" x14ac:dyDescent="0.25">
      <c r="A12" s="5" t="s">
        <v>12</v>
      </c>
      <c r="B12" s="1">
        <v>0</v>
      </c>
      <c r="C12" s="2">
        <v>0</v>
      </c>
      <c r="D12" s="2"/>
      <c r="E12" s="1">
        <f t="shared" si="0"/>
        <v>0</v>
      </c>
      <c r="F12" s="2">
        <f t="shared" si="1"/>
        <v>0</v>
      </c>
    </row>
    <row r="13" spans="1:7" x14ac:dyDescent="0.25">
      <c r="A13" s="5" t="s">
        <v>13</v>
      </c>
      <c r="B13" s="1">
        <v>0</v>
      </c>
      <c r="C13" s="2">
        <v>0</v>
      </c>
      <c r="D13" s="2"/>
      <c r="E13" s="1">
        <f t="shared" si="0"/>
        <v>0</v>
      </c>
      <c r="F13" s="2">
        <f t="shared" si="1"/>
        <v>0</v>
      </c>
    </row>
    <row r="14" spans="1:7" x14ac:dyDescent="0.25">
      <c r="A14" s="5" t="s">
        <v>14</v>
      </c>
      <c r="B14" s="1">
        <v>0</v>
      </c>
      <c r="C14" s="2">
        <v>0</v>
      </c>
      <c r="D14" s="2"/>
      <c r="E14" s="1">
        <f t="shared" si="0"/>
        <v>0</v>
      </c>
      <c r="F14" s="2">
        <f t="shared" si="1"/>
        <v>0</v>
      </c>
    </row>
    <row r="15" spans="1:7" x14ac:dyDescent="0.25">
      <c r="A15" s="5"/>
      <c r="B15" s="1"/>
      <c r="C15" s="2"/>
      <c r="D15" s="2"/>
      <c r="E15" s="1"/>
      <c r="F15" s="2"/>
    </row>
    <row r="16" spans="1:7" x14ac:dyDescent="0.25">
      <c r="A16" s="5" t="s">
        <v>21</v>
      </c>
      <c r="B16" s="1">
        <v>0</v>
      </c>
      <c r="C16" s="2">
        <v>0</v>
      </c>
      <c r="D16" s="2"/>
      <c r="E16" s="1"/>
      <c r="F16" s="2"/>
    </row>
    <row r="17" spans="1:7" x14ac:dyDescent="0.25">
      <c r="A17" s="5" t="s">
        <v>22</v>
      </c>
      <c r="B17" s="1">
        <v>0</v>
      </c>
      <c r="C17" s="2">
        <v>0</v>
      </c>
      <c r="D17" s="2"/>
      <c r="E17" s="1">
        <f>B17-B16</f>
        <v>0</v>
      </c>
      <c r="F17" s="2">
        <f>C17-C16</f>
        <v>0</v>
      </c>
    </row>
    <row r="18" spans="1:7" x14ac:dyDescent="0.25">
      <c r="A18" s="5"/>
      <c r="B18" s="1"/>
      <c r="C18" s="2"/>
      <c r="D18" s="2"/>
      <c r="E18" s="1"/>
      <c r="F18" s="2"/>
    </row>
    <row r="19" spans="1:7" x14ac:dyDescent="0.25">
      <c r="A19" s="5" t="s">
        <v>15</v>
      </c>
      <c r="B19" s="1">
        <v>0</v>
      </c>
      <c r="C19" s="2">
        <v>0</v>
      </c>
      <c r="D19" s="2"/>
      <c r="E19" s="1"/>
      <c r="F19" s="2"/>
    </row>
    <row r="20" spans="1:7" x14ac:dyDescent="0.25">
      <c r="A20" s="5" t="s">
        <v>16</v>
      </c>
      <c r="B20" s="1">
        <v>0</v>
      </c>
      <c r="C20" s="2">
        <v>0</v>
      </c>
      <c r="D20" s="2"/>
      <c r="E20" s="1">
        <f>B20-$B$19</f>
        <v>0</v>
      </c>
      <c r="F20" s="2">
        <f>C20-$C$19</f>
        <v>0</v>
      </c>
    </row>
    <row r="21" spans="1:7" x14ac:dyDescent="0.25">
      <c r="A21" s="5" t="s">
        <v>17</v>
      </c>
      <c r="B21" s="1">
        <v>0</v>
      </c>
      <c r="C21" s="2">
        <v>0</v>
      </c>
      <c r="D21" s="2"/>
      <c r="E21" s="1">
        <f t="shared" ref="E21:E22" si="2">B21-$B$19</f>
        <v>0</v>
      </c>
      <c r="F21" s="2">
        <f t="shared" ref="F21:F22" si="3">C21-$C$19</f>
        <v>0</v>
      </c>
    </row>
    <row r="22" spans="1:7" x14ac:dyDescent="0.25">
      <c r="A22" s="5" t="s">
        <v>18</v>
      </c>
      <c r="B22" s="1">
        <v>0</v>
      </c>
      <c r="C22" s="2">
        <v>0</v>
      </c>
      <c r="D22" s="2"/>
      <c r="E22" s="1">
        <f t="shared" si="2"/>
        <v>0</v>
      </c>
      <c r="F22" s="2">
        <f t="shared" si="3"/>
        <v>0</v>
      </c>
    </row>
    <row r="23" spans="1:7" x14ac:dyDescent="0.25">
      <c r="A23" s="5"/>
      <c r="B23" s="1"/>
      <c r="C23" s="2"/>
      <c r="D23" s="2"/>
      <c r="E23" s="1"/>
      <c r="F23" s="2"/>
    </row>
    <row r="24" spans="1:7" x14ac:dyDescent="0.25">
      <c r="A24" s="14" t="s">
        <v>19</v>
      </c>
      <c r="B24" s="15">
        <f>AVERAGE(B25:B33)</f>
        <v>0.36222222222222222</v>
      </c>
      <c r="C24" s="16">
        <f>SUM(C25:C33)</f>
        <v>17958</v>
      </c>
      <c r="D24" s="16">
        <f>B24*C24</f>
        <v>6504.7866666666669</v>
      </c>
      <c r="E24" s="15"/>
      <c r="F24" s="16"/>
    </row>
    <row r="25" spans="1:7" x14ac:dyDescent="0.25">
      <c r="A25" s="13" t="s">
        <v>1</v>
      </c>
      <c r="B25" s="8">
        <v>0.14000000000000001</v>
      </c>
      <c r="C25" s="12">
        <v>2220</v>
      </c>
      <c r="D25" s="12">
        <f t="shared" ref="D25:D43" si="4">B25*C25</f>
        <v>310.8</v>
      </c>
      <c r="E25" s="8"/>
      <c r="F25" s="12"/>
    </row>
    <row r="26" spans="1:7" x14ac:dyDescent="0.25">
      <c r="A26" s="13" t="s">
        <v>4</v>
      </c>
      <c r="B26" s="8">
        <v>0.11</v>
      </c>
      <c r="C26" s="12">
        <v>2085</v>
      </c>
      <c r="D26" s="12">
        <f t="shared" si="4"/>
        <v>229.35</v>
      </c>
      <c r="E26" s="8">
        <f>B26-B25</f>
        <v>-3.0000000000000013E-2</v>
      </c>
      <c r="F26" s="12">
        <f>C26-C25</f>
        <v>-135</v>
      </c>
      <c r="G26" s="17">
        <f>D26-D25</f>
        <v>-81.450000000000017</v>
      </c>
    </row>
    <row r="27" spans="1:7" x14ac:dyDescent="0.25">
      <c r="A27" s="13" t="s">
        <v>7</v>
      </c>
      <c r="B27" s="8">
        <v>0.22</v>
      </c>
      <c r="C27" s="12">
        <v>2181</v>
      </c>
      <c r="D27" s="12">
        <f t="shared" si="4"/>
        <v>479.82</v>
      </c>
      <c r="E27" s="8"/>
      <c r="F27" s="12"/>
      <c r="G27" s="5"/>
    </row>
    <row r="28" spans="1:7" x14ac:dyDescent="0.25">
      <c r="A28" s="13" t="s">
        <v>9</v>
      </c>
      <c r="B28" s="8">
        <v>0.21</v>
      </c>
      <c r="C28" s="12">
        <v>2189</v>
      </c>
      <c r="D28" s="12">
        <f t="shared" si="4"/>
        <v>459.69</v>
      </c>
      <c r="E28" s="8">
        <f>B28-B27</f>
        <v>-1.0000000000000009E-2</v>
      </c>
      <c r="F28" s="12">
        <f>C28-C27</f>
        <v>8</v>
      </c>
      <c r="G28" s="17">
        <f>D28-D27</f>
        <v>-20.129999999999995</v>
      </c>
    </row>
    <row r="29" spans="1:7" x14ac:dyDescent="0.25">
      <c r="A29" s="13" t="s">
        <v>11</v>
      </c>
      <c r="B29" s="8">
        <v>0.19</v>
      </c>
      <c r="C29" s="12">
        <v>2225</v>
      </c>
      <c r="D29" s="12">
        <f t="shared" si="4"/>
        <v>422.75</v>
      </c>
      <c r="E29" s="8">
        <f t="shared" ref="E29:E30" si="5">B29-B28</f>
        <v>-1.999999999999999E-2</v>
      </c>
      <c r="F29" s="12">
        <f t="shared" ref="F29:F30" si="6">C29-C28</f>
        <v>36</v>
      </c>
      <c r="G29" s="17">
        <f t="shared" ref="G29:G30" si="7">D29-D28</f>
        <v>-36.94</v>
      </c>
    </row>
    <row r="30" spans="1:7" x14ac:dyDescent="0.25">
      <c r="A30" s="13" t="s">
        <v>13</v>
      </c>
      <c r="B30" s="8">
        <v>0.19</v>
      </c>
      <c r="C30" s="12">
        <v>2138</v>
      </c>
      <c r="D30" s="12">
        <f t="shared" si="4"/>
        <v>406.22</v>
      </c>
      <c r="E30" s="8">
        <f t="shared" si="5"/>
        <v>0</v>
      </c>
      <c r="F30" s="12">
        <f t="shared" si="6"/>
        <v>-87</v>
      </c>
      <c r="G30" s="17">
        <f t="shared" si="7"/>
        <v>-16.529999999999973</v>
      </c>
    </row>
    <row r="31" spans="1:7" x14ac:dyDescent="0.25">
      <c r="A31" s="13" t="s">
        <v>15</v>
      </c>
      <c r="B31" s="8">
        <v>0.22</v>
      </c>
      <c r="C31" s="12">
        <v>2103</v>
      </c>
      <c r="D31" s="12">
        <f t="shared" si="4"/>
        <v>462.66</v>
      </c>
      <c r="E31" s="8"/>
      <c r="F31" s="12"/>
      <c r="G31" s="5"/>
    </row>
    <row r="32" spans="1:7" x14ac:dyDescent="0.25">
      <c r="A32" s="13" t="s">
        <v>17</v>
      </c>
      <c r="B32" s="8">
        <v>0.2</v>
      </c>
      <c r="C32" s="12">
        <v>2120</v>
      </c>
      <c r="D32" s="12">
        <f t="shared" si="4"/>
        <v>424</v>
      </c>
      <c r="E32" s="8">
        <f>B32-B31</f>
        <v>-1.999999999999999E-2</v>
      </c>
      <c r="F32" s="12">
        <f>C32-C31</f>
        <v>17</v>
      </c>
      <c r="G32" s="17">
        <f>D32-D31</f>
        <v>-38.660000000000025</v>
      </c>
    </row>
    <row r="33" spans="1:7" x14ac:dyDescent="0.25">
      <c r="A33" s="13" t="s">
        <v>21</v>
      </c>
      <c r="B33" s="8">
        <v>1.78</v>
      </c>
      <c r="C33" s="12">
        <v>697</v>
      </c>
      <c r="D33" s="12">
        <f t="shared" si="4"/>
        <v>1240.6600000000001</v>
      </c>
      <c r="E33" s="8"/>
      <c r="F33" s="12"/>
    </row>
    <row r="34" spans="1:7" x14ac:dyDescent="0.25">
      <c r="A34" s="14" t="s">
        <v>20</v>
      </c>
      <c r="B34" s="15">
        <f>AVERAGE(B35:B43)</f>
        <v>0.34222222222222221</v>
      </c>
      <c r="C34" s="16">
        <f>SUM(C35:C43)</f>
        <v>17757</v>
      </c>
      <c r="D34" s="16">
        <f t="shared" si="4"/>
        <v>6076.84</v>
      </c>
      <c r="E34" s="15">
        <f>B34-B24</f>
        <v>-2.0000000000000018E-2</v>
      </c>
      <c r="F34" s="16">
        <f>C34-C24</f>
        <v>-201</v>
      </c>
      <c r="G34" s="18">
        <f>D34-D24</f>
        <v>-427.94666666666672</v>
      </c>
    </row>
    <row r="35" spans="1:7" x14ac:dyDescent="0.25">
      <c r="A35" s="13" t="s">
        <v>2</v>
      </c>
      <c r="B35" s="8">
        <v>0.17</v>
      </c>
      <c r="C35" s="12">
        <v>2133</v>
      </c>
      <c r="D35" s="12">
        <f t="shared" si="4"/>
        <v>362.61</v>
      </c>
      <c r="E35" s="8">
        <f t="shared" ref="E35:E43" si="8">B35-B25</f>
        <v>0.03</v>
      </c>
      <c r="F35" s="12">
        <f t="shared" ref="F35:F43" si="9">C35-C25</f>
        <v>-87</v>
      </c>
      <c r="G35" s="19">
        <f t="shared" ref="G35:G43" si="10">D35-D25</f>
        <v>51.81</v>
      </c>
    </row>
    <row r="36" spans="1:7" x14ac:dyDescent="0.25">
      <c r="A36" s="13" t="s">
        <v>6</v>
      </c>
      <c r="B36" s="8">
        <v>0.12</v>
      </c>
      <c r="C36" s="12">
        <v>2121</v>
      </c>
      <c r="D36" s="12">
        <f t="shared" si="4"/>
        <v>254.51999999999998</v>
      </c>
      <c r="E36" s="8">
        <f t="shared" si="8"/>
        <v>9.999999999999995E-3</v>
      </c>
      <c r="F36" s="12">
        <f t="shared" si="9"/>
        <v>36</v>
      </c>
      <c r="G36" s="19">
        <f t="shared" si="10"/>
        <v>25.169999999999987</v>
      </c>
    </row>
    <row r="37" spans="1:7" x14ac:dyDescent="0.25">
      <c r="A37" s="13" t="s">
        <v>8</v>
      </c>
      <c r="B37" s="8">
        <v>0.25</v>
      </c>
      <c r="C37" s="12">
        <v>2052</v>
      </c>
      <c r="D37" s="12">
        <f t="shared" si="4"/>
        <v>513</v>
      </c>
      <c r="E37" s="8">
        <f t="shared" si="8"/>
        <v>0.03</v>
      </c>
      <c r="F37" s="12">
        <f t="shared" si="9"/>
        <v>-129</v>
      </c>
      <c r="G37" s="19">
        <f t="shared" si="10"/>
        <v>33.180000000000007</v>
      </c>
    </row>
    <row r="38" spans="1:7" x14ac:dyDescent="0.25">
      <c r="A38" s="13" t="s">
        <v>10</v>
      </c>
      <c r="B38" s="8">
        <v>0.24</v>
      </c>
      <c r="C38" s="12">
        <v>2160</v>
      </c>
      <c r="D38" s="12">
        <f t="shared" si="4"/>
        <v>518.4</v>
      </c>
      <c r="E38" s="8">
        <f t="shared" si="8"/>
        <v>0.03</v>
      </c>
      <c r="F38" s="12">
        <f t="shared" si="9"/>
        <v>-29</v>
      </c>
      <c r="G38" s="19">
        <f t="shared" si="10"/>
        <v>58.70999999999998</v>
      </c>
    </row>
    <row r="39" spans="1:7" x14ac:dyDescent="0.25">
      <c r="A39" s="13" t="s">
        <v>12</v>
      </c>
      <c r="B39" s="8">
        <v>0.19</v>
      </c>
      <c r="C39" s="12">
        <v>2189</v>
      </c>
      <c r="D39" s="12">
        <f t="shared" si="4"/>
        <v>415.91</v>
      </c>
      <c r="E39" s="8">
        <f t="shared" si="8"/>
        <v>0</v>
      </c>
      <c r="F39" s="12">
        <f t="shared" si="9"/>
        <v>-36</v>
      </c>
      <c r="G39" s="19">
        <f t="shared" si="10"/>
        <v>-6.839999999999975</v>
      </c>
    </row>
    <row r="40" spans="1:7" x14ac:dyDescent="0.25">
      <c r="A40" s="13" t="s">
        <v>14</v>
      </c>
      <c r="B40" s="8">
        <v>0.19</v>
      </c>
      <c r="C40" s="12">
        <v>2131</v>
      </c>
      <c r="D40" s="12">
        <f t="shared" si="4"/>
        <v>404.89</v>
      </c>
      <c r="E40" s="8">
        <f t="shared" si="8"/>
        <v>0</v>
      </c>
      <c r="F40" s="12">
        <f t="shared" si="9"/>
        <v>-7</v>
      </c>
      <c r="G40" s="19">
        <f t="shared" si="10"/>
        <v>-1.3300000000000409</v>
      </c>
    </row>
    <row r="41" spans="1:7" x14ac:dyDescent="0.25">
      <c r="A41" s="13" t="s">
        <v>16</v>
      </c>
      <c r="B41" s="8">
        <v>0.19</v>
      </c>
      <c r="C41" s="12">
        <v>2108</v>
      </c>
      <c r="D41" s="12">
        <f t="shared" si="4"/>
        <v>400.52</v>
      </c>
      <c r="E41" s="8">
        <f t="shared" si="8"/>
        <v>-0.03</v>
      </c>
      <c r="F41" s="12">
        <f t="shared" si="9"/>
        <v>5</v>
      </c>
      <c r="G41" s="19">
        <f t="shared" si="10"/>
        <v>-62.140000000000043</v>
      </c>
    </row>
    <row r="42" spans="1:7" x14ac:dyDescent="0.25">
      <c r="A42" s="13" t="s">
        <v>18</v>
      </c>
      <c r="B42" s="8">
        <v>0.24</v>
      </c>
      <c r="C42" s="12">
        <v>2164</v>
      </c>
      <c r="D42" s="12">
        <f t="shared" si="4"/>
        <v>519.36</v>
      </c>
      <c r="E42" s="8">
        <f t="shared" si="8"/>
        <v>3.999999999999998E-2</v>
      </c>
      <c r="F42" s="12">
        <f t="shared" si="9"/>
        <v>44</v>
      </c>
      <c r="G42" s="19">
        <f t="shared" si="10"/>
        <v>95.360000000000014</v>
      </c>
    </row>
    <row r="43" spans="1:7" x14ac:dyDescent="0.25">
      <c r="A43" s="13" t="s">
        <v>22</v>
      </c>
      <c r="B43" s="8">
        <v>1.49</v>
      </c>
      <c r="C43" s="12">
        <v>699</v>
      </c>
      <c r="D43" s="12">
        <f t="shared" si="4"/>
        <v>1041.51</v>
      </c>
      <c r="E43" s="8">
        <f t="shared" si="8"/>
        <v>-0.29000000000000004</v>
      </c>
      <c r="F43" s="12">
        <f t="shared" si="9"/>
        <v>2</v>
      </c>
      <c r="G43" s="19">
        <f t="shared" si="10"/>
        <v>-199.15000000000009</v>
      </c>
    </row>
    <row r="45" spans="1:7" x14ac:dyDescent="0.25">
      <c r="A45" s="14" t="s">
        <v>30</v>
      </c>
      <c r="B45" s="15">
        <f>AVERAGE(B46:B53)</f>
        <v>0.12275000000000001</v>
      </c>
      <c r="C45" s="16">
        <f>SUM(C46:C53)</f>
        <v>36692</v>
      </c>
      <c r="D45" s="16">
        <f>B45*C45</f>
        <v>4503.9430000000002</v>
      </c>
      <c r="E45" s="15"/>
      <c r="F45" s="16"/>
      <c r="G45" s="5"/>
    </row>
    <row r="46" spans="1:7" x14ac:dyDescent="0.25">
      <c r="A46" s="13" t="s">
        <v>1</v>
      </c>
      <c r="B46" s="8">
        <v>9.2999999999999999E-2</v>
      </c>
      <c r="C46" s="12">
        <v>5147</v>
      </c>
      <c r="D46" s="12">
        <f t="shared" ref="D46:D62" si="11">B46*C46</f>
        <v>478.67099999999999</v>
      </c>
      <c r="E46" s="8"/>
      <c r="F46" s="12"/>
      <c r="G46" s="5"/>
    </row>
    <row r="47" spans="1:7" x14ac:dyDescent="0.25">
      <c r="A47" s="13" t="s">
        <v>4</v>
      </c>
      <c r="B47" s="8">
        <v>7.9000000000000001E-2</v>
      </c>
      <c r="C47" s="12">
        <v>5059</v>
      </c>
      <c r="D47" s="12">
        <f t="shared" si="11"/>
        <v>399.661</v>
      </c>
      <c r="E47" s="8">
        <f>B47-B46</f>
        <v>-1.3999999999999999E-2</v>
      </c>
      <c r="F47" s="12">
        <f>C47-C46</f>
        <v>-88</v>
      </c>
      <c r="G47" s="17">
        <f>D47-D46</f>
        <v>-79.009999999999991</v>
      </c>
    </row>
    <row r="48" spans="1:7" x14ac:dyDescent="0.25">
      <c r="A48" s="13" t="s">
        <v>7</v>
      </c>
      <c r="B48" s="8">
        <v>0.14000000000000001</v>
      </c>
      <c r="C48" s="12">
        <v>4330</v>
      </c>
      <c r="D48" s="12">
        <f t="shared" si="11"/>
        <v>606.20000000000005</v>
      </c>
      <c r="E48" s="8"/>
      <c r="F48" s="12"/>
      <c r="G48" s="5"/>
    </row>
    <row r="49" spans="1:7" x14ac:dyDescent="0.25">
      <c r="A49" s="13" t="s">
        <v>9</v>
      </c>
      <c r="B49" s="8">
        <v>0.13</v>
      </c>
      <c r="C49" s="12">
        <v>4521</v>
      </c>
      <c r="D49" s="12">
        <f t="shared" si="11"/>
        <v>587.73</v>
      </c>
      <c r="E49" s="8">
        <f>B49-B48</f>
        <v>-1.0000000000000009E-2</v>
      </c>
      <c r="F49" s="12">
        <f>C49-C48</f>
        <v>191</v>
      </c>
      <c r="G49" s="17">
        <f>D49-D48</f>
        <v>-18.470000000000027</v>
      </c>
    </row>
    <row r="50" spans="1:7" x14ac:dyDescent="0.25">
      <c r="A50" s="13" t="s">
        <v>11</v>
      </c>
      <c r="B50" s="8">
        <v>0.13</v>
      </c>
      <c r="C50" s="12">
        <v>4446</v>
      </c>
      <c r="D50" s="12">
        <f t="shared" si="11"/>
        <v>577.98</v>
      </c>
      <c r="E50" s="8">
        <f t="shared" ref="E50:E51" si="12">B50-B49</f>
        <v>0</v>
      </c>
      <c r="F50" s="12">
        <f t="shared" ref="F50:F51" si="13">C50-C49</f>
        <v>-75</v>
      </c>
      <c r="G50" s="17">
        <f t="shared" ref="G50:G51" si="14">D50-D49</f>
        <v>-9.75</v>
      </c>
    </row>
    <row r="51" spans="1:7" x14ac:dyDescent="0.25">
      <c r="A51" s="13" t="s">
        <v>13</v>
      </c>
      <c r="B51" s="8">
        <v>0.14000000000000001</v>
      </c>
      <c r="C51" s="12">
        <v>4428</v>
      </c>
      <c r="D51" s="12">
        <f t="shared" si="11"/>
        <v>619.92000000000007</v>
      </c>
      <c r="E51" s="8">
        <f t="shared" si="12"/>
        <v>1.0000000000000009E-2</v>
      </c>
      <c r="F51" s="12">
        <f t="shared" si="13"/>
        <v>-18</v>
      </c>
      <c r="G51" s="17">
        <f t="shared" si="14"/>
        <v>41.940000000000055</v>
      </c>
    </row>
    <row r="52" spans="1:7" x14ac:dyDescent="0.25">
      <c r="A52" s="13" t="s">
        <v>15</v>
      </c>
      <c r="B52" s="8">
        <v>0.14000000000000001</v>
      </c>
      <c r="C52" s="12">
        <v>4366</v>
      </c>
      <c r="D52" s="12">
        <f t="shared" si="11"/>
        <v>611.24</v>
      </c>
      <c r="E52" s="8"/>
      <c r="F52" s="12"/>
      <c r="G52" s="5"/>
    </row>
    <row r="53" spans="1:7" x14ac:dyDescent="0.25">
      <c r="A53" s="13" t="s">
        <v>17</v>
      </c>
      <c r="B53" s="8">
        <v>0.13</v>
      </c>
      <c r="C53" s="12">
        <v>4395</v>
      </c>
      <c r="D53" s="12">
        <f t="shared" si="11"/>
        <v>571.35</v>
      </c>
      <c r="E53" s="8">
        <f>B53-B52</f>
        <v>-1.0000000000000009E-2</v>
      </c>
      <c r="F53" s="12">
        <f>C53-C52</f>
        <v>29</v>
      </c>
      <c r="G53" s="17">
        <f>D53-D52</f>
        <v>-39.889999999999986</v>
      </c>
    </row>
    <row r="54" spans="1:7" x14ac:dyDescent="0.25">
      <c r="A54" s="14" t="s">
        <v>31</v>
      </c>
      <c r="B54" s="15">
        <f>AVERAGE(B55:B62)</f>
        <v>0.11637500000000001</v>
      </c>
      <c r="C54" s="16">
        <f>SUM(C55:C62)</f>
        <v>38352</v>
      </c>
      <c r="D54" s="16">
        <f t="shared" si="11"/>
        <v>4463.2139999999999</v>
      </c>
      <c r="E54" s="15">
        <f t="shared" ref="E54:E62" si="15">B54-B45</f>
        <v>-6.3750000000000057E-3</v>
      </c>
      <c r="F54" s="16">
        <f t="shared" ref="F54:F62" si="16">C54-C45</f>
        <v>1660</v>
      </c>
      <c r="G54" s="18">
        <f t="shared" ref="G54:G62" si="17">D54-D45</f>
        <v>-40.729000000000269</v>
      </c>
    </row>
    <row r="55" spans="1:7" x14ac:dyDescent="0.25">
      <c r="A55" s="13" t="s">
        <v>2</v>
      </c>
      <c r="B55" s="8">
        <v>9.0999999999999998E-2</v>
      </c>
      <c r="C55" s="12">
        <v>5397</v>
      </c>
      <c r="D55" s="12">
        <f t="shared" si="11"/>
        <v>491.12700000000001</v>
      </c>
      <c r="E55" s="8">
        <f t="shared" si="15"/>
        <v>-2.0000000000000018E-3</v>
      </c>
      <c r="F55" s="12">
        <f t="shared" si="16"/>
        <v>250</v>
      </c>
      <c r="G55" s="19">
        <f t="shared" si="17"/>
        <v>12.456000000000017</v>
      </c>
    </row>
    <row r="56" spans="1:7" x14ac:dyDescent="0.25">
      <c r="A56" s="13" t="s">
        <v>6</v>
      </c>
      <c r="B56" s="8">
        <v>7.0000000000000007E-2</v>
      </c>
      <c r="C56" s="12">
        <v>5381</v>
      </c>
      <c r="D56" s="12">
        <f t="shared" si="11"/>
        <v>376.67</v>
      </c>
      <c r="E56" s="8">
        <f t="shared" si="15"/>
        <v>-8.9999999999999941E-3</v>
      </c>
      <c r="F56" s="12">
        <f t="shared" si="16"/>
        <v>322</v>
      </c>
      <c r="G56" s="19">
        <f t="shared" si="17"/>
        <v>-22.990999999999985</v>
      </c>
    </row>
    <row r="57" spans="1:7" x14ac:dyDescent="0.25">
      <c r="A57" s="13" t="s">
        <v>8</v>
      </c>
      <c r="B57" s="8">
        <v>0.14000000000000001</v>
      </c>
      <c r="C57" s="12">
        <v>4639</v>
      </c>
      <c r="D57" s="12">
        <f t="shared" si="11"/>
        <v>649.46</v>
      </c>
      <c r="E57" s="8">
        <f t="shared" si="15"/>
        <v>0</v>
      </c>
      <c r="F57" s="12">
        <f t="shared" si="16"/>
        <v>309</v>
      </c>
      <c r="G57" s="19">
        <f t="shared" si="17"/>
        <v>43.259999999999991</v>
      </c>
    </row>
    <row r="58" spans="1:7" x14ac:dyDescent="0.25">
      <c r="A58" s="13" t="s">
        <v>10</v>
      </c>
      <c r="B58" s="8">
        <v>0.13</v>
      </c>
      <c r="C58" s="12">
        <v>4568</v>
      </c>
      <c r="D58" s="12">
        <f t="shared" si="11"/>
        <v>593.84</v>
      </c>
      <c r="E58" s="8">
        <f t="shared" si="15"/>
        <v>0</v>
      </c>
      <c r="F58" s="12">
        <f t="shared" si="16"/>
        <v>47</v>
      </c>
      <c r="G58" s="19">
        <f t="shared" si="17"/>
        <v>6.1100000000000136</v>
      </c>
    </row>
    <row r="59" spans="1:7" x14ac:dyDescent="0.25">
      <c r="A59" s="13" t="s">
        <v>12</v>
      </c>
      <c r="B59" s="8">
        <v>0.12</v>
      </c>
      <c r="C59" s="12">
        <v>4504</v>
      </c>
      <c r="D59" s="12">
        <f t="shared" si="11"/>
        <v>540.48</v>
      </c>
      <c r="E59" s="8">
        <f t="shared" si="15"/>
        <v>-1.0000000000000009E-2</v>
      </c>
      <c r="F59" s="12">
        <f t="shared" si="16"/>
        <v>58</v>
      </c>
      <c r="G59" s="19">
        <f t="shared" si="17"/>
        <v>-37.5</v>
      </c>
    </row>
    <row r="60" spans="1:7" x14ac:dyDescent="0.25">
      <c r="A60" s="13" t="s">
        <v>14</v>
      </c>
      <c r="B60" s="8">
        <v>0.12</v>
      </c>
      <c r="C60" s="12">
        <v>4621</v>
      </c>
      <c r="D60" s="12">
        <f t="shared" si="11"/>
        <v>554.52</v>
      </c>
      <c r="E60" s="8">
        <f t="shared" si="15"/>
        <v>-2.0000000000000018E-2</v>
      </c>
      <c r="F60" s="12">
        <f t="shared" si="16"/>
        <v>193</v>
      </c>
      <c r="G60" s="19">
        <f t="shared" si="17"/>
        <v>-65.400000000000091</v>
      </c>
    </row>
    <row r="61" spans="1:7" x14ac:dyDescent="0.25">
      <c r="A61" s="13" t="s">
        <v>16</v>
      </c>
      <c r="B61" s="8">
        <v>0.13</v>
      </c>
      <c r="C61" s="12">
        <v>4667</v>
      </c>
      <c r="D61" s="12">
        <f t="shared" si="11"/>
        <v>606.71</v>
      </c>
      <c r="E61" s="8">
        <f t="shared" si="15"/>
        <v>-1.0000000000000009E-2</v>
      </c>
      <c r="F61" s="12">
        <f t="shared" si="16"/>
        <v>301</v>
      </c>
      <c r="G61" s="19">
        <f t="shared" si="17"/>
        <v>-4.5299999999999727</v>
      </c>
    </row>
    <row r="62" spans="1:7" x14ac:dyDescent="0.25">
      <c r="A62" s="13" t="s">
        <v>18</v>
      </c>
      <c r="B62" s="8">
        <v>0.13</v>
      </c>
      <c r="C62" s="12">
        <v>4575</v>
      </c>
      <c r="D62" s="12">
        <f t="shared" si="11"/>
        <v>594.75</v>
      </c>
      <c r="E62" s="8">
        <f t="shared" si="15"/>
        <v>0</v>
      </c>
      <c r="F62" s="12">
        <f t="shared" si="16"/>
        <v>180</v>
      </c>
      <c r="G62" s="19">
        <f t="shared" si="17"/>
        <v>23.399999999999977</v>
      </c>
    </row>
    <row r="63" spans="1:7" x14ac:dyDescent="0.25">
      <c r="A63" s="5"/>
      <c r="B63" s="1"/>
      <c r="C63" s="2"/>
      <c r="D63" s="2"/>
      <c r="E63" s="1"/>
      <c r="F63" s="2"/>
      <c r="G6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ySplit="1" topLeftCell="A21" activePane="bottomLeft" state="frozen"/>
      <selection pane="bottomLeft" activeCell="A43" sqref="A43:D43"/>
    </sheetView>
  </sheetViews>
  <sheetFormatPr defaultRowHeight="15" x14ac:dyDescent="0.25"/>
  <cols>
    <col min="1" max="1" width="31.85546875" bestFit="1" customWidth="1"/>
    <col min="2" max="2" width="9.42578125" customWidth="1"/>
    <col min="3" max="4" width="11.140625" customWidth="1"/>
    <col min="5" max="5" width="9.42578125" customWidth="1"/>
    <col min="6" max="6" width="8.85546875" customWidth="1"/>
    <col min="7" max="7" width="13.5703125" customWidth="1"/>
    <col min="8" max="8" width="7.5703125" bestFit="1" customWidth="1"/>
  </cols>
  <sheetData>
    <row r="1" spans="1:9" ht="30" customHeight="1" x14ac:dyDescent="0.25">
      <c r="A1" s="9" t="s">
        <v>0</v>
      </c>
      <c r="B1" s="10" t="s">
        <v>23</v>
      </c>
      <c r="C1" s="11" t="s">
        <v>3</v>
      </c>
      <c r="D1" s="11" t="s">
        <v>28</v>
      </c>
      <c r="E1" s="10" t="s">
        <v>24</v>
      </c>
      <c r="F1" s="11" t="s">
        <v>5</v>
      </c>
      <c r="G1" s="11" t="s">
        <v>29</v>
      </c>
    </row>
    <row r="2" spans="1:9" x14ac:dyDescent="0.25">
      <c r="A2" s="5" t="s">
        <v>1</v>
      </c>
      <c r="B2" s="1">
        <v>0</v>
      </c>
      <c r="C2" s="2">
        <v>0</v>
      </c>
      <c r="D2" s="2"/>
      <c r="E2" s="1"/>
      <c r="F2" s="2"/>
    </row>
    <row r="3" spans="1:9" x14ac:dyDescent="0.25">
      <c r="A3" s="5" t="s">
        <v>2</v>
      </c>
      <c r="B3" s="1">
        <v>0</v>
      </c>
      <c r="C3" s="2">
        <v>0</v>
      </c>
      <c r="D3" s="2"/>
      <c r="E3" s="1">
        <f>B3-$B$2</f>
        <v>0</v>
      </c>
      <c r="F3" s="2">
        <f>C3-$C$2</f>
        <v>0</v>
      </c>
    </row>
    <row r="4" spans="1:9" x14ac:dyDescent="0.25">
      <c r="A4" s="5" t="s">
        <v>4</v>
      </c>
      <c r="B4" s="1">
        <v>0</v>
      </c>
      <c r="C4" s="2">
        <v>0</v>
      </c>
      <c r="D4" s="2"/>
      <c r="E4" s="1">
        <f>B4-$B$2</f>
        <v>0</v>
      </c>
      <c r="F4" s="2">
        <f>C4-$C$2</f>
        <v>0</v>
      </c>
    </row>
    <row r="5" spans="1:9" x14ac:dyDescent="0.25">
      <c r="A5" s="5" t="s">
        <v>6</v>
      </c>
      <c r="B5" s="1">
        <v>0</v>
      </c>
      <c r="C5" s="2">
        <v>0</v>
      </c>
      <c r="D5" s="2"/>
      <c r="E5" s="1">
        <f>B5-B4</f>
        <v>0</v>
      </c>
      <c r="F5" s="2">
        <f>C5-C4</f>
        <v>0</v>
      </c>
    </row>
    <row r="6" spans="1:9" x14ac:dyDescent="0.25">
      <c r="A6" s="5"/>
      <c r="B6" s="1"/>
      <c r="C6" s="2"/>
      <c r="D6" s="2"/>
      <c r="E6" s="1"/>
      <c r="F6" s="2"/>
    </row>
    <row r="7" spans="1:9" x14ac:dyDescent="0.25">
      <c r="A7" s="5" t="s">
        <v>7</v>
      </c>
      <c r="B7" s="1">
        <v>0</v>
      </c>
      <c r="C7" s="2">
        <v>0</v>
      </c>
      <c r="D7" s="2"/>
      <c r="E7" s="1"/>
      <c r="F7" s="2"/>
    </row>
    <row r="8" spans="1:9" x14ac:dyDescent="0.25">
      <c r="A8" s="5" t="s">
        <v>8</v>
      </c>
      <c r="B8" s="1">
        <v>0</v>
      </c>
      <c r="C8" s="2">
        <v>0</v>
      </c>
      <c r="D8" s="2"/>
      <c r="E8" s="1">
        <f>B8-$B$7</f>
        <v>0</v>
      </c>
      <c r="F8" s="2">
        <f>C8-$C$7</f>
        <v>0</v>
      </c>
    </row>
    <row r="9" spans="1:9" x14ac:dyDescent="0.25">
      <c r="A9" s="5" t="s">
        <v>9</v>
      </c>
      <c r="B9" s="1">
        <v>0</v>
      </c>
      <c r="C9" s="2">
        <v>0</v>
      </c>
      <c r="D9" s="2"/>
      <c r="E9" s="1"/>
      <c r="F9" s="2"/>
    </row>
    <row r="10" spans="1:9" x14ac:dyDescent="0.25">
      <c r="A10" s="5" t="s">
        <v>10</v>
      </c>
      <c r="B10" s="1">
        <v>0</v>
      </c>
      <c r="C10" s="2">
        <v>0</v>
      </c>
      <c r="D10" s="2"/>
      <c r="E10" s="1">
        <f>B10-$B$9</f>
        <v>0</v>
      </c>
      <c r="F10" s="2">
        <f>C10-$C$9</f>
        <v>0</v>
      </c>
    </row>
    <row r="11" spans="1:9" x14ac:dyDescent="0.25">
      <c r="A11" s="5" t="s">
        <v>11</v>
      </c>
      <c r="B11" s="1">
        <v>0</v>
      </c>
      <c r="C11" s="2">
        <v>0</v>
      </c>
      <c r="D11" s="2"/>
      <c r="E11" s="1">
        <f t="shared" ref="E11:E14" si="0">B11-$B$9</f>
        <v>0</v>
      </c>
      <c r="F11" s="2">
        <f t="shared" ref="F11:F14" si="1">C11-$C$9</f>
        <v>0</v>
      </c>
    </row>
    <row r="12" spans="1:9" x14ac:dyDescent="0.25">
      <c r="A12" s="5" t="s">
        <v>12</v>
      </c>
      <c r="B12" s="1">
        <v>0</v>
      </c>
      <c r="C12" s="2">
        <v>0</v>
      </c>
      <c r="D12" s="2"/>
      <c r="E12" s="1">
        <f t="shared" si="0"/>
        <v>0</v>
      </c>
      <c r="F12" s="2">
        <f t="shared" si="1"/>
        <v>0</v>
      </c>
    </row>
    <row r="13" spans="1:9" x14ac:dyDescent="0.25">
      <c r="A13" s="5" t="s">
        <v>13</v>
      </c>
      <c r="B13" s="1">
        <v>0</v>
      </c>
      <c r="C13" s="2">
        <v>0</v>
      </c>
      <c r="D13" s="2"/>
      <c r="E13" s="1">
        <f t="shared" si="0"/>
        <v>0</v>
      </c>
      <c r="F13" s="2">
        <f t="shared" si="1"/>
        <v>0</v>
      </c>
    </row>
    <row r="14" spans="1:9" x14ac:dyDescent="0.25">
      <c r="A14" s="5" t="s">
        <v>14</v>
      </c>
      <c r="B14" s="1">
        <v>0</v>
      </c>
      <c r="C14" s="2">
        <v>0</v>
      </c>
      <c r="D14" s="2"/>
      <c r="E14" s="1">
        <f t="shared" si="0"/>
        <v>0</v>
      </c>
      <c r="F14" s="2">
        <f t="shared" si="1"/>
        <v>0</v>
      </c>
    </row>
    <row r="15" spans="1:9" x14ac:dyDescent="0.25">
      <c r="A15" s="5"/>
      <c r="B15" s="1"/>
      <c r="C15" s="2"/>
      <c r="D15" s="2"/>
      <c r="E15" s="1"/>
      <c r="F15" s="2"/>
    </row>
    <row r="16" spans="1:9" x14ac:dyDescent="0.25">
      <c r="A16" s="5" t="s">
        <v>21</v>
      </c>
      <c r="B16" s="1">
        <v>0</v>
      </c>
      <c r="C16" s="2">
        <v>0</v>
      </c>
      <c r="D16" s="2"/>
      <c r="E16" s="1"/>
      <c r="F16" s="2"/>
      <c r="H16" t="s">
        <v>25</v>
      </c>
      <c r="I16" t="s">
        <v>26</v>
      </c>
    </row>
    <row r="17" spans="1:9" x14ac:dyDescent="0.25">
      <c r="A17" s="5" t="s">
        <v>22</v>
      </c>
      <c r="B17" s="1">
        <v>0</v>
      </c>
      <c r="C17" s="2">
        <v>0</v>
      </c>
      <c r="D17" s="2"/>
      <c r="E17" s="1">
        <f>B17-B16</f>
        <v>0</v>
      </c>
      <c r="F17" s="2">
        <f>C17-C16</f>
        <v>0</v>
      </c>
      <c r="H17" t="s">
        <v>25</v>
      </c>
      <c r="I17" t="s">
        <v>27</v>
      </c>
    </row>
    <row r="18" spans="1:9" x14ac:dyDescent="0.25">
      <c r="A18" s="5"/>
      <c r="B18" s="1"/>
      <c r="C18" s="2"/>
      <c r="D18" s="2"/>
      <c r="E18" s="1"/>
      <c r="F18" s="2"/>
    </row>
    <row r="19" spans="1:9" x14ac:dyDescent="0.25">
      <c r="A19" s="5" t="s">
        <v>15</v>
      </c>
      <c r="B19" s="1">
        <v>0</v>
      </c>
      <c r="C19" s="2">
        <v>0</v>
      </c>
      <c r="D19" s="2"/>
      <c r="E19" s="1"/>
      <c r="F19" s="2"/>
    </row>
    <row r="20" spans="1:9" x14ac:dyDescent="0.25">
      <c r="A20" s="5" t="s">
        <v>16</v>
      </c>
      <c r="B20" s="1">
        <v>0</v>
      </c>
      <c r="C20" s="2">
        <v>0</v>
      </c>
      <c r="D20" s="2"/>
      <c r="E20" s="1">
        <f>B20-$B$19</f>
        <v>0</v>
      </c>
      <c r="F20" s="2">
        <f>C20-$C$19</f>
        <v>0</v>
      </c>
    </row>
    <row r="21" spans="1:9" x14ac:dyDescent="0.25">
      <c r="A21" s="5" t="s">
        <v>17</v>
      </c>
      <c r="B21" s="1">
        <v>0</v>
      </c>
      <c r="C21" s="2">
        <v>0</v>
      </c>
      <c r="D21" s="2"/>
      <c r="E21" s="1">
        <f t="shared" ref="E21:E22" si="2">B21-$B$19</f>
        <v>0</v>
      </c>
      <c r="F21" s="2">
        <f t="shared" ref="F21:F22" si="3">C21-$C$19</f>
        <v>0</v>
      </c>
    </row>
    <row r="22" spans="1:9" x14ac:dyDescent="0.25">
      <c r="A22" s="5" t="s">
        <v>18</v>
      </c>
      <c r="B22" s="1">
        <v>0</v>
      </c>
      <c r="C22" s="2">
        <v>0</v>
      </c>
      <c r="D22" s="2"/>
      <c r="E22" s="1">
        <f t="shared" si="2"/>
        <v>0</v>
      </c>
      <c r="F22" s="2">
        <f t="shared" si="3"/>
        <v>0</v>
      </c>
    </row>
    <row r="23" spans="1:9" x14ac:dyDescent="0.25">
      <c r="A23" s="5"/>
      <c r="B23" s="1"/>
      <c r="C23" s="2"/>
      <c r="D23" s="2"/>
      <c r="E23" s="1"/>
      <c r="F23" s="2"/>
    </row>
    <row r="24" spans="1:9" x14ac:dyDescent="0.25">
      <c r="A24" s="14" t="s">
        <v>19</v>
      </c>
      <c r="B24" s="15">
        <f>AVERAGE(B25:B33)</f>
        <v>0.32333333333333336</v>
      </c>
      <c r="C24" s="16">
        <f>SUM(C25:C33)</f>
        <v>18889</v>
      </c>
      <c r="D24" s="16">
        <f>B24*C24</f>
        <v>6107.4433333333336</v>
      </c>
      <c r="E24" s="15"/>
      <c r="F24" s="16"/>
    </row>
    <row r="25" spans="1:9" x14ac:dyDescent="0.25">
      <c r="A25" s="13" t="s">
        <v>1</v>
      </c>
      <c r="B25" s="8">
        <v>0.15</v>
      </c>
      <c r="C25" s="12">
        <v>2405</v>
      </c>
      <c r="D25" s="12">
        <f t="shared" ref="D25:D43" si="4">B25*C25</f>
        <v>360.75</v>
      </c>
      <c r="E25" s="8"/>
      <c r="F25" s="12"/>
    </row>
    <row r="26" spans="1:9" x14ac:dyDescent="0.25">
      <c r="A26" s="13" t="s">
        <v>4</v>
      </c>
      <c r="B26" s="8">
        <v>0.13</v>
      </c>
      <c r="C26" s="12">
        <v>2249</v>
      </c>
      <c r="D26" s="12">
        <f t="shared" si="4"/>
        <v>292.37</v>
      </c>
      <c r="E26" s="8">
        <f>B26-B25</f>
        <v>-1.999999999999999E-2</v>
      </c>
      <c r="F26" s="12">
        <f>C26-C25</f>
        <v>-156</v>
      </c>
      <c r="G26" s="17">
        <f>D26-D25</f>
        <v>-68.38</v>
      </c>
    </row>
    <row r="27" spans="1:9" x14ac:dyDescent="0.25">
      <c r="A27" s="13" t="s">
        <v>7</v>
      </c>
      <c r="B27" s="8">
        <v>0.2</v>
      </c>
      <c r="C27" s="12">
        <v>2310</v>
      </c>
      <c r="D27" s="12">
        <f t="shared" si="4"/>
        <v>462</v>
      </c>
      <c r="E27" s="8"/>
      <c r="F27" s="12"/>
      <c r="G27" s="5"/>
    </row>
    <row r="28" spans="1:9" x14ac:dyDescent="0.25">
      <c r="A28" s="13" t="s">
        <v>9</v>
      </c>
      <c r="B28" s="8">
        <v>0.2</v>
      </c>
      <c r="C28" s="12">
        <v>2146</v>
      </c>
      <c r="D28" s="12">
        <f t="shared" si="4"/>
        <v>429.20000000000005</v>
      </c>
      <c r="E28" s="8">
        <f>B28-B27</f>
        <v>0</v>
      </c>
      <c r="F28" s="12">
        <f>C28-C27</f>
        <v>-164</v>
      </c>
      <c r="G28" s="17">
        <f>D28-D27</f>
        <v>-32.799999999999955</v>
      </c>
    </row>
    <row r="29" spans="1:9" x14ac:dyDescent="0.25">
      <c r="A29" s="13" t="s">
        <v>11</v>
      </c>
      <c r="B29" s="8">
        <v>0.19</v>
      </c>
      <c r="C29" s="12">
        <v>2211</v>
      </c>
      <c r="D29" s="12">
        <f t="shared" si="4"/>
        <v>420.09000000000003</v>
      </c>
      <c r="E29" s="8">
        <f t="shared" ref="E29:G30" si="5">B29-B28</f>
        <v>-1.0000000000000009E-2</v>
      </c>
      <c r="F29" s="12">
        <f t="shared" si="5"/>
        <v>65</v>
      </c>
      <c r="G29" s="17">
        <f t="shared" si="5"/>
        <v>-9.1100000000000136</v>
      </c>
    </row>
    <row r="30" spans="1:9" x14ac:dyDescent="0.25">
      <c r="A30" s="13" t="s">
        <v>13</v>
      </c>
      <c r="B30" s="8">
        <v>0.19</v>
      </c>
      <c r="C30" s="12">
        <v>2283</v>
      </c>
      <c r="D30" s="12">
        <f t="shared" si="4"/>
        <v>433.77</v>
      </c>
      <c r="E30" s="8">
        <f t="shared" si="5"/>
        <v>0</v>
      </c>
      <c r="F30" s="12">
        <f t="shared" si="5"/>
        <v>72</v>
      </c>
      <c r="G30" s="17">
        <f t="shared" si="5"/>
        <v>13.67999999999995</v>
      </c>
    </row>
    <row r="31" spans="1:9" x14ac:dyDescent="0.25">
      <c r="A31" s="13" t="s">
        <v>15</v>
      </c>
      <c r="B31" s="8">
        <v>0.21</v>
      </c>
      <c r="C31" s="12">
        <v>2252</v>
      </c>
      <c r="D31" s="12">
        <f t="shared" si="4"/>
        <v>472.91999999999996</v>
      </c>
      <c r="E31" s="8"/>
      <c r="F31" s="12"/>
      <c r="G31" s="5"/>
    </row>
    <row r="32" spans="1:9" x14ac:dyDescent="0.25">
      <c r="A32" s="13" t="s">
        <v>17</v>
      </c>
      <c r="B32" s="8">
        <v>0.2</v>
      </c>
      <c r="C32" s="12">
        <v>2264</v>
      </c>
      <c r="D32" s="12">
        <f t="shared" si="4"/>
        <v>452.8</v>
      </c>
      <c r="E32" s="8">
        <f>B32-B31</f>
        <v>-9.9999999999999811E-3</v>
      </c>
      <c r="F32" s="12">
        <f>C32-C31</f>
        <v>12</v>
      </c>
      <c r="G32" s="17">
        <f>D32-D31</f>
        <v>-20.119999999999948</v>
      </c>
    </row>
    <row r="33" spans="1:7" x14ac:dyDescent="0.25">
      <c r="A33" s="13" t="s">
        <v>21</v>
      </c>
      <c r="B33" s="8">
        <v>1.44</v>
      </c>
      <c r="C33" s="12">
        <v>769</v>
      </c>
      <c r="D33" s="12">
        <f t="shared" si="4"/>
        <v>1107.3599999999999</v>
      </c>
      <c r="E33" s="8"/>
      <c r="F33" s="12"/>
    </row>
    <row r="34" spans="1:7" x14ac:dyDescent="0.25">
      <c r="A34" s="14" t="s">
        <v>20</v>
      </c>
      <c r="B34" s="15">
        <f>AVERAGE(B35:B43)</f>
        <v>0.28999999999999992</v>
      </c>
      <c r="C34" s="16">
        <f>SUM(C35:C43)</f>
        <v>19996</v>
      </c>
      <c r="D34" s="16">
        <f t="shared" si="4"/>
        <v>5798.8399999999983</v>
      </c>
      <c r="E34" s="15">
        <f>B34-B24</f>
        <v>-3.3333333333333437E-2</v>
      </c>
      <c r="F34" s="16">
        <f>C34-C24</f>
        <v>1107</v>
      </c>
      <c r="G34" s="18">
        <f>D34-D24</f>
        <v>-308.60333333333529</v>
      </c>
    </row>
    <row r="35" spans="1:7" x14ac:dyDescent="0.25">
      <c r="A35" s="13" t="s">
        <v>2</v>
      </c>
      <c r="B35" s="8">
        <v>0.15</v>
      </c>
      <c r="C35" s="12">
        <v>2487</v>
      </c>
      <c r="D35" s="12">
        <f t="shared" si="4"/>
        <v>373.05</v>
      </c>
      <c r="E35" s="8">
        <f t="shared" ref="E35:E43" si="6">B35-B25</f>
        <v>0</v>
      </c>
      <c r="F35" s="12">
        <f t="shared" ref="F35:F43" si="7">C35-C25</f>
        <v>82</v>
      </c>
      <c r="G35" s="19">
        <f t="shared" ref="G35:G43" si="8">D35-D25</f>
        <v>12.300000000000011</v>
      </c>
    </row>
    <row r="36" spans="1:7" x14ac:dyDescent="0.25">
      <c r="A36" s="13" t="s">
        <v>6</v>
      </c>
      <c r="B36" s="8">
        <v>0.11</v>
      </c>
      <c r="C36" s="12">
        <v>2498</v>
      </c>
      <c r="D36" s="12">
        <f t="shared" si="4"/>
        <v>274.78000000000003</v>
      </c>
      <c r="E36" s="8">
        <f t="shared" si="6"/>
        <v>-2.0000000000000004E-2</v>
      </c>
      <c r="F36" s="12">
        <f t="shared" si="7"/>
        <v>249</v>
      </c>
      <c r="G36" s="19">
        <f t="shared" si="8"/>
        <v>-17.589999999999975</v>
      </c>
    </row>
    <row r="37" spans="1:7" x14ac:dyDescent="0.25">
      <c r="A37" s="13" t="s">
        <v>8</v>
      </c>
      <c r="B37" s="8">
        <v>0.21</v>
      </c>
      <c r="C37" s="12">
        <v>2343</v>
      </c>
      <c r="D37" s="12">
        <f t="shared" si="4"/>
        <v>492.03</v>
      </c>
      <c r="E37" s="8">
        <f t="shared" si="6"/>
        <v>9.9999999999999811E-3</v>
      </c>
      <c r="F37" s="12">
        <f t="shared" si="7"/>
        <v>33</v>
      </c>
      <c r="G37" s="19">
        <f t="shared" si="8"/>
        <v>30.029999999999973</v>
      </c>
    </row>
    <row r="38" spans="1:7" x14ac:dyDescent="0.25">
      <c r="A38" s="13" t="s">
        <v>10</v>
      </c>
      <c r="B38" s="8">
        <v>0.21</v>
      </c>
      <c r="C38" s="12">
        <v>2408</v>
      </c>
      <c r="D38" s="12">
        <f t="shared" si="4"/>
        <v>505.68</v>
      </c>
      <c r="E38" s="8">
        <f t="shared" si="6"/>
        <v>9.9999999999999811E-3</v>
      </c>
      <c r="F38" s="12">
        <f t="shared" si="7"/>
        <v>262</v>
      </c>
      <c r="G38" s="19">
        <f t="shared" si="8"/>
        <v>76.479999999999961</v>
      </c>
    </row>
    <row r="39" spans="1:7" x14ac:dyDescent="0.25">
      <c r="A39" s="13" t="s">
        <v>12</v>
      </c>
      <c r="B39" s="8">
        <v>0.18</v>
      </c>
      <c r="C39" s="12">
        <v>2347</v>
      </c>
      <c r="D39" s="12">
        <f t="shared" si="4"/>
        <v>422.46</v>
      </c>
      <c r="E39" s="8">
        <f t="shared" si="6"/>
        <v>-1.0000000000000009E-2</v>
      </c>
      <c r="F39" s="12">
        <f t="shared" si="7"/>
        <v>136</v>
      </c>
      <c r="G39" s="19">
        <f t="shared" si="8"/>
        <v>2.3699999999999477</v>
      </c>
    </row>
    <row r="40" spans="1:7" x14ac:dyDescent="0.25">
      <c r="A40" s="13" t="s">
        <v>14</v>
      </c>
      <c r="B40" s="8">
        <v>0.18</v>
      </c>
      <c r="C40" s="12">
        <v>2361</v>
      </c>
      <c r="D40" s="12">
        <f t="shared" si="4"/>
        <v>424.97999999999996</v>
      </c>
      <c r="E40" s="8">
        <f t="shared" si="6"/>
        <v>-1.0000000000000009E-2</v>
      </c>
      <c r="F40" s="12">
        <f t="shared" si="7"/>
        <v>78</v>
      </c>
      <c r="G40" s="19">
        <f t="shared" si="8"/>
        <v>-8.7900000000000205</v>
      </c>
    </row>
    <row r="41" spans="1:7" x14ac:dyDescent="0.25">
      <c r="A41" s="13" t="s">
        <v>16</v>
      </c>
      <c r="B41" s="8">
        <v>0.19</v>
      </c>
      <c r="C41" s="12">
        <v>2313</v>
      </c>
      <c r="D41" s="12">
        <f t="shared" si="4"/>
        <v>439.47</v>
      </c>
      <c r="E41" s="8">
        <f t="shared" si="6"/>
        <v>-1.999999999999999E-2</v>
      </c>
      <c r="F41" s="12">
        <f t="shared" si="7"/>
        <v>61</v>
      </c>
      <c r="G41" s="19">
        <f t="shared" si="8"/>
        <v>-33.449999999999932</v>
      </c>
    </row>
    <row r="42" spans="1:7" x14ac:dyDescent="0.25">
      <c r="A42" s="13" t="s">
        <v>18</v>
      </c>
      <c r="B42" s="8">
        <v>0.21</v>
      </c>
      <c r="C42" s="12">
        <v>2421</v>
      </c>
      <c r="D42" s="12">
        <f t="shared" si="4"/>
        <v>508.40999999999997</v>
      </c>
      <c r="E42" s="8">
        <f t="shared" si="6"/>
        <v>9.9999999999999811E-3</v>
      </c>
      <c r="F42" s="12">
        <f t="shared" si="7"/>
        <v>157</v>
      </c>
      <c r="G42" s="19">
        <f t="shared" si="8"/>
        <v>55.609999999999957</v>
      </c>
    </row>
    <row r="43" spans="1:7" x14ac:dyDescent="0.25">
      <c r="A43" s="13" t="s">
        <v>22</v>
      </c>
      <c r="B43" s="8">
        <v>1.17</v>
      </c>
      <c r="C43" s="12">
        <v>818</v>
      </c>
      <c r="D43" s="12">
        <f t="shared" si="4"/>
        <v>957.06</v>
      </c>
      <c r="E43" s="8">
        <f t="shared" si="6"/>
        <v>-0.27</v>
      </c>
      <c r="F43" s="12">
        <f t="shared" si="7"/>
        <v>49</v>
      </c>
      <c r="G43" s="19">
        <f t="shared" si="8"/>
        <v>-150.29999999999995</v>
      </c>
    </row>
    <row r="45" spans="1:7" x14ac:dyDescent="0.25">
      <c r="A45" s="14" t="s">
        <v>30</v>
      </c>
      <c r="B45" s="15">
        <f>AVERAGE(B46:B53)</f>
        <v>0.105</v>
      </c>
      <c r="C45" s="16">
        <f>SUM(C46:C53)</f>
        <v>42288</v>
      </c>
      <c r="D45" s="16">
        <f>B45*C45</f>
        <v>4440.24</v>
      </c>
      <c r="E45" s="15"/>
      <c r="F45" s="16"/>
      <c r="G45" s="5"/>
    </row>
    <row r="46" spans="1:7" x14ac:dyDescent="0.25">
      <c r="A46" s="13" t="s">
        <v>1</v>
      </c>
      <c r="B46" s="8">
        <v>8.1000000000000003E-2</v>
      </c>
      <c r="C46" s="12">
        <v>5880</v>
      </c>
      <c r="D46" s="12">
        <f t="shared" ref="D46:D62" si="9">B46*C46</f>
        <v>476.28000000000003</v>
      </c>
      <c r="E46" s="8"/>
      <c r="F46" s="12"/>
      <c r="G46" s="5"/>
    </row>
    <row r="47" spans="1:7" x14ac:dyDescent="0.25">
      <c r="A47" s="13" t="s">
        <v>4</v>
      </c>
      <c r="B47" s="8">
        <v>6.9000000000000006E-2</v>
      </c>
      <c r="C47" s="12">
        <v>5820</v>
      </c>
      <c r="D47" s="12">
        <f t="shared" si="9"/>
        <v>401.58000000000004</v>
      </c>
      <c r="E47" s="8">
        <f>B47-B46</f>
        <v>-1.1999999999999997E-2</v>
      </c>
      <c r="F47" s="12">
        <f>C47-C46</f>
        <v>-60</v>
      </c>
      <c r="G47" s="17">
        <f>D47-D46</f>
        <v>-74.699999999999989</v>
      </c>
    </row>
    <row r="48" spans="1:7" x14ac:dyDescent="0.25">
      <c r="A48" s="13" t="s">
        <v>7</v>
      </c>
      <c r="B48" s="8">
        <v>0.12</v>
      </c>
      <c r="C48" s="12">
        <v>5005</v>
      </c>
      <c r="D48" s="12">
        <f t="shared" si="9"/>
        <v>600.6</v>
      </c>
      <c r="E48" s="8"/>
      <c r="F48" s="12"/>
      <c r="G48" s="5"/>
    </row>
    <row r="49" spans="1:7" x14ac:dyDescent="0.25">
      <c r="A49" s="13" t="s">
        <v>9</v>
      </c>
      <c r="B49" s="8">
        <v>0.11</v>
      </c>
      <c r="C49" s="12">
        <v>5169</v>
      </c>
      <c r="D49" s="12">
        <f t="shared" si="9"/>
        <v>568.59</v>
      </c>
      <c r="E49" s="8">
        <f>B49-B48</f>
        <v>-9.999999999999995E-3</v>
      </c>
      <c r="F49" s="12">
        <f>C49-C48</f>
        <v>164</v>
      </c>
      <c r="G49" s="17">
        <f>D49-D48</f>
        <v>-32.009999999999991</v>
      </c>
    </row>
    <row r="50" spans="1:7" x14ac:dyDescent="0.25">
      <c r="A50" s="13" t="s">
        <v>11</v>
      </c>
      <c r="B50" s="8">
        <v>0.11</v>
      </c>
      <c r="C50" s="12">
        <v>5078</v>
      </c>
      <c r="D50" s="12">
        <f t="shared" si="9"/>
        <v>558.58000000000004</v>
      </c>
      <c r="E50" s="8">
        <f t="shared" ref="E50:G51" si="10">B50-B49</f>
        <v>0</v>
      </c>
      <c r="F50" s="12">
        <f t="shared" si="10"/>
        <v>-91</v>
      </c>
      <c r="G50" s="17">
        <f t="shared" si="10"/>
        <v>-10.009999999999991</v>
      </c>
    </row>
    <row r="51" spans="1:7" x14ac:dyDescent="0.25">
      <c r="A51" s="13" t="s">
        <v>13</v>
      </c>
      <c r="B51" s="8">
        <v>0.11</v>
      </c>
      <c r="C51" s="12">
        <v>5224</v>
      </c>
      <c r="D51" s="12">
        <f t="shared" si="9"/>
        <v>574.64</v>
      </c>
      <c r="E51" s="8">
        <f t="shared" si="10"/>
        <v>0</v>
      </c>
      <c r="F51" s="12">
        <f t="shared" si="10"/>
        <v>146</v>
      </c>
      <c r="G51" s="17">
        <f t="shared" si="10"/>
        <v>16.059999999999945</v>
      </c>
    </row>
    <row r="52" spans="1:7" x14ac:dyDescent="0.25">
      <c r="A52" s="13" t="s">
        <v>15</v>
      </c>
      <c r="B52" s="8">
        <v>0.12</v>
      </c>
      <c r="C52" s="12">
        <v>4969</v>
      </c>
      <c r="D52" s="12">
        <f t="shared" si="9"/>
        <v>596.28</v>
      </c>
      <c r="E52" s="8"/>
      <c r="F52" s="12"/>
      <c r="G52" s="5"/>
    </row>
    <row r="53" spans="1:7" x14ac:dyDescent="0.25">
      <c r="A53" s="13" t="s">
        <v>17</v>
      </c>
      <c r="B53" s="8">
        <v>0.12</v>
      </c>
      <c r="C53" s="12">
        <v>5143</v>
      </c>
      <c r="D53" s="12">
        <f t="shared" si="9"/>
        <v>617.16</v>
      </c>
      <c r="E53" s="8">
        <f>B53-B52</f>
        <v>0</v>
      </c>
      <c r="F53" s="12">
        <f>C53-C52</f>
        <v>174</v>
      </c>
      <c r="G53" s="17">
        <f>D53-D52</f>
        <v>20.879999999999995</v>
      </c>
    </row>
    <row r="54" spans="1:7" x14ac:dyDescent="0.25">
      <c r="A54" s="14" t="s">
        <v>31</v>
      </c>
      <c r="B54" s="15">
        <f>AVERAGE(B55:B62)</f>
        <v>0.103875</v>
      </c>
      <c r="C54" s="16">
        <f>SUM(C55:C62)</f>
        <v>42506</v>
      </c>
      <c r="D54" s="16">
        <f t="shared" si="9"/>
        <v>4415.3107499999996</v>
      </c>
      <c r="E54" s="15">
        <f t="shared" ref="E54:E62" si="11">B54-B45</f>
        <v>-1.125000000000001E-3</v>
      </c>
      <c r="F54" s="16">
        <f t="shared" ref="F54:F62" si="12">C54-C45</f>
        <v>218</v>
      </c>
      <c r="G54" s="18">
        <f t="shared" ref="G54:G62" si="13">D54-D45</f>
        <v>-24.929250000000138</v>
      </c>
    </row>
    <row r="55" spans="1:7" x14ac:dyDescent="0.25">
      <c r="A55" s="13" t="s">
        <v>2</v>
      </c>
      <c r="B55" s="8">
        <v>8.2000000000000003E-2</v>
      </c>
      <c r="C55" s="12">
        <v>5964</v>
      </c>
      <c r="D55" s="12">
        <f t="shared" si="9"/>
        <v>489.048</v>
      </c>
      <c r="E55" s="8">
        <f t="shared" si="11"/>
        <v>1.0000000000000009E-3</v>
      </c>
      <c r="F55" s="12">
        <f t="shared" si="12"/>
        <v>84</v>
      </c>
      <c r="G55" s="19">
        <f t="shared" si="13"/>
        <v>12.767999999999972</v>
      </c>
    </row>
    <row r="56" spans="1:7" x14ac:dyDescent="0.25">
      <c r="A56" s="13" t="s">
        <v>6</v>
      </c>
      <c r="B56" s="8">
        <v>6.9000000000000006E-2</v>
      </c>
      <c r="C56" s="12">
        <v>5920</v>
      </c>
      <c r="D56" s="12">
        <f t="shared" si="9"/>
        <v>408.48</v>
      </c>
      <c r="E56" s="8">
        <f t="shared" si="11"/>
        <v>0</v>
      </c>
      <c r="F56" s="12">
        <f t="shared" si="12"/>
        <v>100</v>
      </c>
      <c r="G56" s="19">
        <f t="shared" si="13"/>
        <v>6.8999999999999773</v>
      </c>
    </row>
    <row r="57" spans="1:7" x14ac:dyDescent="0.25">
      <c r="A57" s="13" t="s">
        <v>8</v>
      </c>
      <c r="B57" s="8">
        <v>0.12</v>
      </c>
      <c r="C57" s="12">
        <v>5044</v>
      </c>
      <c r="D57" s="12">
        <f t="shared" si="9"/>
        <v>605.28</v>
      </c>
      <c r="E57" s="8">
        <f t="shared" si="11"/>
        <v>0</v>
      </c>
      <c r="F57" s="12">
        <f t="shared" si="12"/>
        <v>39</v>
      </c>
      <c r="G57" s="19">
        <f t="shared" si="13"/>
        <v>4.67999999999995</v>
      </c>
    </row>
    <row r="58" spans="1:7" x14ac:dyDescent="0.25">
      <c r="A58" s="13" t="s">
        <v>10</v>
      </c>
      <c r="B58" s="8">
        <v>0.11</v>
      </c>
      <c r="C58" s="12">
        <v>5001</v>
      </c>
      <c r="D58" s="12">
        <f t="shared" si="9"/>
        <v>550.11</v>
      </c>
      <c r="E58" s="8">
        <f t="shared" si="11"/>
        <v>0</v>
      </c>
      <c r="F58" s="12">
        <f t="shared" si="12"/>
        <v>-168</v>
      </c>
      <c r="G58" s="19">
        <f t="shared" si="13"/>
        <v>-18.480000000000018</v>
      </c>
    </row>
    <row r="59" spans="1:7" x14ac:dyDescent="0.25">
      <c r="A59" s="13" t="s">
        <v>12</v>
      </c>
      <c r="B59" s="8">
        <v>0.11</v>
      </c>
      <c r="C59" s="12">
        <v>5159</v>
      </c>
      <c r="D59" s="12">
        <f t="shared" si="9"/>
        <v>567.49</v>
      </c>
      <c r="E59" s="8">
        <f t="shared" si="11"/>
        <v>0</v>
      </c>
      <c r="F59" s="12">
        <f t="shared" si="12"/>
        <v>81</v>
      </c>
      <c r="G59" s="19">
        <f t="shared" si="13"/>
        <v>8.9099999999999682</v>
      </c>
    </row>
    <row r="60" spans="1:7" x14ac:dyDescent="0.25">
      <c r="A60" s="13" t="s">
        <v>14</v>
      </c>
      <c r="B60" s="8">
        <v>0.11</v>
      </c>
      <c r="C60" s="12">
        <v>5256</v>
      </c>
      <c r="D60" s="12">
        <f t="shared" si="9"/>
        <v>578.16</v>
      </c>
      <c r="E60" s="8">
        <f t="shared" si="11"/>
        <v>0</v>
      </c>
      <c r="F60" s="12">
        <f t="shared" si="12"/>
        <v>32</v>
      </c>
      <c r="G60" s="19">
        <f t="shared" si="13"/>
        <v>3.5199999999999818</v>
      </c>
    </row>
    <row r="61" spans="1:7" x14ac:dyDescent="0.25">
      <c r="A61" s="13" t="s">
        <v>16</v>
      </c>
      <c r="B61" s="8">
        <v>0.12</v>
      </c>
      <c r="C61" s="12">
        <v>5079</v>
      </c>
      <c r="D61" s="12">
        <f t="shared" si="9"/>
        <v>609.48</v>
      </c>
      <c r="E61" s="8">
        <f t="shared" si="11"/>
        <v>0</v>
      </c>
      <c r="F61" s="12">
        <f t="shared" si="12"/>
        <v>110</v>
      </c>
      <c r="G61" s="19">
        <f t="shared" si="13"/>
        <v>13.200000000000045</v>
      </c>
    </row>
    <row r="62" spans="1:7" x14ac:dyDescent="0.25">
      <c r="A62" s="13" t="s">
        <v>18</v>
      </c>
      <c r="B62" s="8">
        <v>0.11</v>
      </c>
      <c r="C62" s="12">
        <v>5083</v>
      </c>
      <c r="D62" s="12">
        <f t="shared" si="9"/>
        <v>559.13</v>
      </c>
      <c r="E62" s="8">
        <f t="shared" si="11"/>
        <v>-9.999999999999995E-3</v>
      </c>
      <c r="F62" s="12">
        <f t="shared" si="12"/>
        <v>-60</v>
      </c>
      <c r="G62" s="19">
        <f t="shared" si="13"/>
        <v>-58.029999999999973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O22" sqref="O22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3" width="8.42578125" bestFit="1" customWidth="1"/>
    <col min="4" max="4" width="9.140625" bestFit="1" customWidth="1"/>
    <col min="5" max="5" width="10" bestFit="1" customWidth="1"/>
    <col min="6" max="6" width="10.42578125" bestFit="1" customWidth="1"/>
    <col min="7" max="7" width="11" customWidth="1"/>
  </cols>
  <sheetData>
    <row r="1" spans="1:7" ht="30" x14ac:dyDescent="0.25">
      <c r="A1" s="9" t="s">
        <v>0</v>
      </c>
      <c r="B1" s="9" t="s">
        <v>43</v>
      </c>
      <c r="C1" s="9" t="s">
        <v>38</v>
      </c>
      <c r="D1" s="9" t="s">
        <v>42</v>
      </c>
      <c r="E1" s="10" t="s">
        <v>23</v>
      </c>
      <c r="F1" s="11" t="s">
        <v>3</v>
      </c>
      <c r="G1" s="11" t="s">
        <v>28</v>
      </c>
    </row>
    <row r="2" spans="1:7" x14ac:dyDescent="0.25">
      <c r="A2" s="13" t="s">
        <v>34</v>
      </c>
      <c r="B2" s="13" t="s">
        <v>45</v>
      </c>
      <c r="C2" s="13" t="s">
        <v>45</v>
      </c>
      <c r="D2" s="13" t="s">
        <v>47</v>
      </c>
      <c r="E2" s="8">
        <v>0.21</v>
      </c>
      <c r="F2" s="12">
        <v>2534</v>
      </c>
      <c r="G2" s="12">
        <f t="shared" ref="G2:G13" si="0">E2*F2</f>
        <v>532.14</v>
      </c>
    </row>
    <row r="3" spans="1:7" x14ac:dyDescent="0.25">
      <c r="A3" s="13" t="s">
        <v>43</v>
      </c>
      <c r="B3" s="13" t="s">
        <v>46</v>
      </c>
      <c r="C3" s="13" t="s">
        <v>45</v>
      </c>
      <c r="D3" s="13" t="s">
        <v>47</v>
      </c>
      <c r="E3" s="8">
        <v>0.2</v>
      </c>
      <c r="F3" s="12">
        <v>2487</v>
      </c>
      <c r="G3" s="12">
        <f t="shared" si="0"/>
        <v>497.40000000000003</v>
      </c>
    </row>
    <row r="4" spans="1:7" x14ac:dyDescent="0.25">
      <c r="A4" s="13" t="s">
        <v>38</v>
      </c>
      <c r="B4" s="13" t="s">
        <v>45</v>
      </c>
      <c r="C4" s="13" t="s">
        <v>46</v>
      </c>
      <c r="D4" s="13" t="s">
        <v>47</v>
      </c>
      <c r="E4" s="8">
        <v>0.24</v>
      </c>
      <c r="F4" s="12">
        <v>2489</v>
      </c>
      <c r="G4" s="12">
        <f t="shared" si="0"/>
        <v>597.36</v>
      </c>
    </row>
    <row r="5" spans="1:7" x14ac:dyDescent="0.25">
      <c r="A5" s="13" t="s">
        <v>44</v>
      </c>
      <c r="B5" s="13" t="s">
        <v>46</v>
      </c>
      <c r="C5" s="13" t="s">
        <v>46</v>
      </c>
      <c r="D5" s="13" t="s">
        <v>47</v>
      </c>
      <c r="E5" s="8">
        <v>0.14000000000000001</v>
      </c>
      <c r="F5" s="12">
        <v>2454</v>
      </c>
      <c r="G5" s="12">
        <f t="shared" si="0"/>
        <v>343.56000000000006</v>
      </c>
    </row>
    <row r="6" spans="1:7" x14ac:dyDescent="0.25">
      <c r="A6" s="13" t="s">
        <v>34</v>
      </c>
      <c r="B6" s="13" t="s">
        <v>45</v>
      </c>
      <c r="C6" s="13" t="s">
        <v>45</v>
      </c>
      <c r="D6" s="13" t="s">
        <v>49</v>
      </c>
      <c r="E6" s="8">
        <v>9.2999999999999999E-2</v>
      </c>
      <c r="F6" s="12">
        <v>5147</v>
      </c>
      <c r="G6" s="12">
        <f t="shared" si="0"/>
        <v>478.67099999999999</v>
      </c>
    </row>
    <row r="7" spans="1:7" x14ac:dyDescent="0.25">
      <c r="A7" s="13" t="s">
        <v>43</v>
      </c>
      <c r="B7" s="13" t="s">
        <v>46</v>
      </c>
      <c r="C7" s="13" t="s">
        <v>45</v>
      </c>
      <c r="D7" s="13" t="s">
        <v>49</v>
      </c>
      <c r="E7" s="8">
        <v>7.9000000000000001E-2</v>
      </c>
      <c r="F7" s="12">
        <v>5059</v>
      </c>
      <c r="G7" s="12">
        <f t="shared" si="0"/>
        <v>399.661</v>
      </c>
    </row>
    <row r="8" spans="1:7" x14ac:dyDescent="0.25">
      <c r="A8" s="13" t="s">
        <v>38</v>
      </c>
      <c r="B8" s="13" t="s">
        <v>45</v>
      </c>
      <c r="C8" s="13" t="s">
        <v>46</v>
      </c>
      <c r="D8" s="13" t="s">
        <v>49</v>
      </c>
      <c r="E8" s="8">
        <v>9.0999999999999998E-2</v>
      </c>
      <c r="F8" s="12">
        <v>5397</v>
      </c>
      <c r="G8" s="12">
        <f t="shared" si="0"/>
        <v>491.12700000000001</v>
      </c>
    </row>
    <row r="9" spans="1:7" x14ac:dyDescent="0.25">
      <c r="A9" s="13" t="s">
        <v>44</v>
      </c>
      <c r="B9" s="13" t="s">
        <v>46</v>
      </c>
      <c r="C9" s="13" t="s">
        <v>46</v>
      </c>
      <c r="D9" s="13" t="s">
        <v>49</v>
      </c>
      <c r="E9" s="8">
        <v>7.0000000000000007E-2</v>
      </c>
      <c r="F9" s="12">
        <v>5381</v>
      </c>
      <c r="G9" s="12">
        <f t="shared" si="0"/>
        <v>376.67</v>
      </c>
    </row>
    <row r="10" spans="1:7" x14ac:dyDescent="0.25">
      <c r="A10" s="13" t="s">
        <v>34</v>
      </c>
      <c r="B10" s="13" t="s">
        <v>45</v>
      </c>
      <c r="C10" s="13" t="s">
        <v>45</v>
      </c>
      <c r="D10" s="13" t="s">
        <v>48</v>
      </c>
      <c r="E10" s="8">
        <v>8.1000000000000003E-2</v>
      </c>
      <c r="F10" s="12">
        <v>5880</v>
      </c>
      <c r="G10" s="12">
        <f t="shared" si="0"/>
        <v>476.28000000000003</v>
      </c>
    </row>
    <row r="11" spans="1:7" x14ac:dyDescent="0.25">
      <c r="A11" s="13" t="s">
        <v>43</v>
      </c>
      <c r="B11" s="13" t="s">
        <v>46</v>
      </c>
      <c r="C11" s="13" t="s">
        <v>45</v>
      </c>
      <c r="D11" s="13" t="s">
        <v>48</v>
      </c>
      <c r="E11" s="8">
        <v>6.9000000000000006E-2</v>
      </c>
      <c r="F11" s="12">
        <v>5820</v>
      </c>
      <c r="G11" s="12">
        <f t="shared" si="0"/>
        <v>401.58000000000004</v>
      </c>
    </row>
    <row r="12" spans="1:7" x14ac:dyDescent="0.25">
      <c r="A12" s="13" t="s">
        <v>38</v>
      </c>
      <c r="B12" s="13" t="s">
        <v>45</v>
      </c>
      <c r="C12" s="13" t="s">
        <v>46</v>
      </c>
      <c r="D12" s="13" t="s">
        <v>48</v>
      </c>
      <c r="E12" s="8">
        <v>8.2000000000000003E-2</v>
      </c>
      <c r="F12" s="12">
        <v>5964</v>
      </c>
      <c r="G12" s="12">
        <f t="shared" si="0"/>
        <v>489.048</v>
      </c>
    </row>
    <row r="13" spans="1:7" x14ac:dyDescent="0.25">
      <c r="A13" s="13" t="s">
        <v>44</v>
      </c>
      <c r="B13" s="13" t="s">
        <v>46</v>
      </c>
      <c r="C13" s="13" t="s">
        <v>46</v>
      </c>
      <c r="D13" s="13" t="s">
        <v>48</v>
      </c>
      <c r="E13" s="8">
        <v>6.9000000000000006E-2</v>
      </c>
      <c r="F13" s="12">
        <v>5920</v>
      </c>
      <c r="G13" s="12">
        <f t="shared" si="0"/>
        <v>408.48</v>
      </c>
    </row>
    <row r="19" spans="1:7" ht="30" x14ac:dyDescent="0.25">
      <c r="A19" s="9" t="s">
        <v>50</v>
      </c>
      <c r="B19" s="11" t="s">
        <v>3</v>
      </c>
      <c r="C19" s="9"/>
      <c r="D19" s="9"/>
      <c r="E19" s="10"/>
      <c r="G19" s="11"/>
    </row>
    <row r="20" spans="1:7" x14ac:dyDescent="0.25">
      <c r="A20" s="13" t="s">
        <v>51</v>
      </c>
      <c r="B20" s="12">
        <v>2534</v>
      </c>
      <c r="C20" s="13"/>
      <c r="D20" s="13"/>
      <c r="E20" s="8"/>
      <c r="G20" s="12"/>
    </row>
    <row r="21" spans="1:7" x14ac:dyDescent="0.25">
      <c r="A21" s="13" t="s">
        <v>52</v>
      </c>
      <c r="B21" s="12">
        <v>2487</v>
      </c>
      <c r="C21" s="13"/>
      <c r="D21" s="13"/>
      <c r="E21" s="8"/>
      <c r="G21" s="12"/>
    </row>
    <row r="22" spans="1:7" x14ac:dyDescent="0.25">
      <c r="A22" s="13" t="s">
        <v>53</v>
      </c>
      <c r="B22" s="12">
        <v>2489</v>
      </c>
      <c r="C22" s="13"/>
      <c r="D22" s="13"/>
      <c r="E22" s="8"/>
      <c r="G22" s="12"/>
    </row>
    <row r="23" spans="1:7" x14ac:dyDescent="0.25">
      <c r="A23" s="13" t="s">
        <v>54</v>
      </c>
      <c r="B23" s="12">
        <v>2454</v>
      </c>
      <c r="C23" s="13"/>
      <c r="D23" s="13"/>
      <c r="E23" s="8"/>
      <c r="G23" s="12"/>
    </row>
    <row r="24" spans="1:7" x14ac:dyDescent="0.25">
      <c r="A24" s="13" t="s">
        <v>55</v>
      </c>
      <c r="B24" s="12">
        <v>5147</v>
      </c>
      <c r="C24" s="13"/>
      <c r="D24" s="13"/>
      <c r="E24" s="8"/>
      <c r="G24" s="12"/>
    </row>
    <row r="25" spans="1:7" x14ac:dyDescent="0.25">
      <c r="A25" s="13" t="s">
        <v>56</v>
      </c>
      <c r="B25" s="12">
        <v>5059</v>
      </c>
      <c r="C25" s="13"/>
      <c r="D25" s="13"/>
      <c r="E25" s="8"/>
      <c r="G25" s="12"/>
    </row>
    <row r="26" spans="1:7" x14ac:dyDescent="0.25">
      <c r="A26" s="13" t="s">
        <v>57</v>
      </c>
      <c r="B26" s="12">
        <v>5397</v>
      </c>
      <c r="C26" s="13"/>
      <c r="D26" s="13"/>
      <c r="E26" s="8"/>
      <c r="G26" s="12"/>
    </row>
    <row r="27" spans="1:7" x14ac:dyDescent="0.25">
      <c r="A27" s="13" t="s">
        <v>58</v>
      </c>
      <c r="B27" s="12">
        <v>5381</v>
      </c>
      <c r="C27" s="13"/>
      <c r="D27" s="13"/>
      <c r="E27" s="8"/>
      <c r="G27" s="12"/>
    </row>
    <row r="28" spans="1:7" x14ac:dyDescent="0.25">
      <c r="A28" s="13" t="s">
        <v>59</v>
      </c>
      <c r="B28" s="12">
        <v>5880</v>
      </c>
      <c r="C28" s="13"/>
      <c r="D28" s="13"/>
      <c r="E28" s="8"/>
      <c r="G28" s="12"/>
    </row>
    <row r="29" spans="1:7" x14ac:dyDescent="0.25">
      <c r="A29" s="13" t="s">
        <v>60</v>
      </c>
      <c r="B29" s="12">
        <v>5820</v>
      </c>
      <c r="C29" s="13"/>
      <c r="D29" s="13"/>
      <c r="E29" s="8"/>
      <c r="G29" s="12"/>
    </row>
    <row r="30" spans="1:7" x14ac:dyDescent="0.25">
      <c r="A30" s="13" t="s">
        <v>61</v>
      </c>
      <c r="B30" s="12">
        <v>5964</v>
      </c>
      <c r="C30" s="13"/>
      <c r="D30" s="13"/>
      <c r="E30" s="8"/>
      <c r="G30" s="12"/>
    </row>
    <row r="31" spans="1:7" x14ac:dyDescent="0.25">
      <c r="A31" s="13" t="s">
        <v>62</v>
      </c>
      <c r="B31" s="12">
        <v>5920</v>
      </c>
      <c r="C31" s="13"/>
      <c r="D31" s="13"/>
      <c r="E31" s="8"/>
      <c r="G31" s="12"/>
    </row>
  </sheetData>
  <autoFilter ref="A1:G13"/>
  <conditionalFormatting sqref="E1:E18 E32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8 F32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8 G32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2" activePane="bottomLeft" state="frozen"/>
      <selection pane="bottomLeft" activeCell="P43" sqref="P43"/>
    </sheetView>
  </sheetViews>
  <sheetFormatPr defaultRowHeight="15" x14ac:dyDescent="0.25"/>
  <cols>
    <col min="1" max="1" width="27.85546875" bestFit="1" customWidth="1"/>
    <col min="2" max="2" width="7.5703125" bestFit="1" customWidth="1"/>
    <col min="3" max="3" width="7.42578125" bestFit="1" customWidth="1"/>
    <col min="4" max="4" width="6.140625" bestFit="1" customWidth="1"/>
    <col min="5" max="5" width="9.140625" bestFit="1" customWidth="1"/>
  </cols>
  <sheetData>
    <row r="1" spans="1:8" ht="30" x14ac:dyDescent="0.25">
      <c r="A1" s="9" t="s">
        <v>0</v>
      </c>
      <c r="B1" s="9" t="s">
        <v>35</v>
      </c>
      <c r="C1" s="9" t="s">
        <v>43</v>
      </c>
      <c r="D1" s="9" t="s">
        <v>38</v>
      </c>
      <c r="E1" s="9" t="s">
        <v>42</v>
      </c>
      <c r="F1" s="10" t="s">
        <v>23</v>
      </c>
      <c r="G1" s="11" t="s">
        <v>3</v>
      </c>
      <c r="H1" s="11" t="s">
        <v>28</v>
      </c>
    </row>
    <row r="2" spans="1:8" x14ac:dyDescent="0.25">
      <c r="A2" s="13" t="s">
        <v>34</v>
      </c>
      <c r="B2" s="13" t="s">
        <v>45</v>
      </c>
      <c r="C2" s="13" t="s">
        <v>45</v>
      </c>
      <c r="D2" s="13" t="s">
        <v>45</v>
      </c>
      <c r="E2" s="13" t="s">
        <v>47</v>
      </c>
      <c r="F2" s="8">
        <v>0.27</v>
      </c>
      <c r="G2" s="12">
        <v>2190</v>
      </c>
      <c r="H2" s="12">
        <f t="shared" ref="H2:H25" si="0">F2*G2</f>
        <v>591.30000000000007</v>
      </c>
    </row>
    <row r="3" spans="1:8" x14ac:dyDescent="0.25">
      <c r="A3" s="13" t="s">
        <v>35</v>
      </c>
      <c r="B3" s="13" t="s">
        <v>46</v>
      </c>
      <c r="C3" s="13" t="s">
        <v>45</v>
      </c>
      <c r="D3" s="13" t="s">
        <v>45</v>
      </c>
      <c r="E3" s="13" t="s">
        <v>47</v>
      </c>
      <c r="F3" s="8">
        <v>0.27</v>
      </c>
      <c r="G3" s="12">
        <v>2224</v>
      </c>
      <c r="H3" s="12">
        <f t="shared" si="0"/>
        <v>600.48</v>
      </c>
    </row>
    <row r="4" spans="1:8" x14ac:dyDescent="0.25">
      <c r="A4" s="13" t="s">
        <v>36</v>
      </c>
      <c r="B4" s="13" t="s">
        <v>46</v>
      </c>
      <c r="C4" s="13" t="s">
        <v>46</v>
      </c>
      <c r="D4" s="13" t="s">
        <v>45</v>
      </c>
      <c r="E4" s="13" t="s">
        <v>47</v>
      </c>
      <c r="F4" s="8">
        <v>0.26</v>
      </c>
      <c r="G4" s="12">
        <v>2076</v>
      </c>
      <c r="H4" s="12">
        <f t="shared" si="0"/>
        <v>539.76</v>
      </c>
    </row>
    <row r="5" spans="1:8" x14ac:dyDescent="0.25">
      <c r="A5" s="13" t="s">
        <v>37</v>
      </c>
      <c r="B5" s="13" t="s">
        <v>46</v>
      </c>
      <c r="C5" s="13" t="s">
        <v>46</v>
      </c>
      <c r="D5" s="13" t="s">
        <v>45</v>
      </c>
      <c r="E5" s="13" t="s">
        <v>47</v>
      </c>
      <c r="F5" s="8">
        <v>0.26</v>
      </c>
      <c r="G5" s="12">
        <v>2146</v>
      </c>
      <c r="H5" s="12">
        <f t="shared" si="0"/>
        <v>557.96</v>
      </c>
    </row>
    <row r="6" spans="1:8" x14ac:dyDescent="0.25">
      <c r="A6" s="13" t="s">
        <v>38</v>
      </c>
      <c r="B6" s="13" t="s">
        <v>45</v>
      </c>
      <c r="C6" s="13" t="s">
        <v>45</v>
      </c>
      <c r="D6" s="13" t="s">
        <v>46</v>
      </c>
      <c r="E6" s="13" t="s">
        <v>47</v>
      </c>
      <c r="F6" s="8">
        <v>0.32</v>
      </c>
      <c r="G6" s="12">
        <v>2153</v>
      </c>
      <c r="H6" s="12">
        <f t="shared" si="0"/>
        <v>688.96</v>
      </c>
    </row>
    <row r="7" spans="1:8" x14ac:dyDescent="0.25">
      <c r="A7" s="13" t="s">
        <v>39</v>
      </c>
      <c r="B7" s="13" t="s">
        <v>46</v>
      </c>
      <c r="C7" s="13" t="s">
        <v>45</v>
      </c>
      <c r="D7" s="13" t="s">
        <v>46</v>
      </c>
      <c r="E7" s="13" t="s">
        <v>47</v>
      </c>
      <c r="F7" s="8">
        <v>0.32</v>
      </c>
      <c r="G7" s="12">
        <v>2123</v>
      </c>
      <c r="H7" s="12">
        <f t="shared" si="0"/>
        <v>679.36</v>
      </c>
    </row>
    <row r="8" spans="1:8" x14ac:dyDescent="0.25">
      <c r="A8" s="13" t="s">
        <v>40</v>
      </c>
      <c r="B8" s="13" t="s">
        <v>46</v>
      </c>
      <c r="C8" s="13" t="s">
        <v>46</v>
      </c>
      <c r="D8" s="13" t="s">
        <v>46</v>
      </c>
      <c r="E8" s="13" t="s">
        <v>47</v>
      </c>
      <c r="F8" s="8">
        <v>0.23</v>
      </c>
      <c r="G8" s="12">
        <v>2087</v>
      </c>
      <c r="H8" s="12">
        <f t="shared" si="0"/>
        <v>480.01000000000005</v>
      </c>
    </row>
    <row r="9" spans="1:8" x14ac:dyDescent="0.25">
      <c r="A9" s="13" t="s">
        <v>41</v>
      </c>
      <c r="B9" s="13" t="s">
        <v>46</v>
      </c>
      <c r="C9" s="13" t="s">
        <v>46</v>
      </c>
      <c r="D9" s="13" t="s">
        <v>46</v>
      </c>
      <c r="E9" s="13" t="s">
        <v>47</v>
      </c>
      <c r="F9" s="8">
        <v>0.22</v>
      </c>
      <c r="G9" s="12">
        <v>2106</v>
      </c>
      <c r="H9" s="12">
        <f t="shared" si="0"/>
        <v>463.32</v>
      </c>
    </row>
    <row r="10" spans="1:8" x14ac:dyDescent="0.25">
      <c r="A10" s="13" t="s">
        <v>34</v>
      </c>
      <c r="B10" s="13" t="s">
        <v>45</v>
      </c>
      <c r="C10" s="13" t="s">
        <v>45</v>
      </c>
      <c r="D10" s="13" t="s">
        <v>45</v>
      </c>
      <c r="E10" s="13" t="s">
        <v>49</v>
      </c>
      <c r="F10" s="8">
        <v>0.14000000000000001</v>
      </c>
      <c r="G10" s="12">
        <v>4330</v>
      </c>
      <c r="H10" s="12">
        <f t="shared" si="0"/>
        <v>606.20000000000005</v>
      </c>
    </row>
    <row r="11" spans="1:8" x14ac:dyDescent="0.25">
      <c r="A11" s="13" t="s">
        <v>35</v>
      </c>
      <c r="B11" s="13" t="s">
        <v>46</v>
      </c>
      <c r="C11" s="13" t="s">
        <v>45</v>
      </c>
      <c r="D11" s="13" t="s">
        <v>45</v>
      </c>
      <c r="E11" s="13" t="s">
        <v>49</v>
      </c>
      <c r="F11" s="8">
        <v>0.13</v>
      </c>
      <c r="G11" s="12">
        <v>4521</v>
      </c>
      <c r="H11" s="12">
        <f t="shared" si="0"/>
        <v>587.73</v>
      </c>
    </row>
    <row r="12" spans="1:8" x14ac:dyDescent="0.25">
      <c r="A12" s="13" t="s">
        <v>36</v>
      </c>
      <c r="B12" s="13" t="s">
        <v>46</v>
      </c>
      <c r="C12" s="13" t="s">
        <v>46</v>
      </c>
      <c r="D12" s="13" t="s">
        <v>45</v>
      </c>
      <c r="E12" s="13" t="s">
        <v>49</v>
      </c>
      <c r="F12" s="8">
        <v>0.13</v>
      </c>
      <c r="G12" s="12">
        <v>4446</v>
      </c>
      <c r="H12" s="12">
        <f t="shared" si="0"/>
        <v>577.98</v>
      </c>
    </row>
    <row r="13" spans="1:8" x14ac:dyDescent="0.25">
      <c r="A13" s="13" t="s">
        <v>37</v>
      </c>
      <c r="B13" s="13" t="s">
        <v>46</v>
      </c>
      <c r="C13" s="13" t="s">
        <v>46</v>
      </c>
      <c r="D13" s="13" t="s">
        <v>45</v>
      </c>
      <c r="E13" s="13" t="s">
        <v>49</v>
      </c>
      <c r="F13" s="8">
        <v>0.14000000000000001</v>
      </c>
      <c r="G13" s="12">
        <v>4428</v>
      </c>
      <c r="H13" s="12">
        <f t="shared" si="0"/>
        <v>619.92000000000007</v>
      </c>
    </row>
    <row r="14" spans="1:8" x14ac:dyDescent="0.25">
      <c r="A14" s="13" t="s">
        <v>38</v>
      </c>
      <c r="B14" s="13" t="s">
        <v>45</v>
      </c>
      <c r="C14" s="13" t="s">
        <v>45</v>
      </c>
      <c r="D14" s="13" t="s">
        <v>46</v>
      </c>
      <c r="E14" s="13" t="s">
        <v>49</v>
      </c>
      <c r="F14" s="8">
        <v>0.14000000000000001</v>
      </c>
      <c r="G14" s="12">
        <v>4639</v>
      </c>
      <c r="H14" s="12">
        <f t="shared" si="0"/>
        <v>649.46</v>
      </c>
    </row>
    <row r="15" spans="1:8" x14ac:dyDescent="0.25">
      <c r="A15" s="13" t="s">
        <v>39</v>
      </c>
      <c r="B15" s="13" t="s">
        <v>46</v>
      </c>
      <c r="C15" s="13" t="s">
        <v>45</v>
      </c>
      <c r="D15" s="13" t="s">
        <v>46</v>
      </c>
      <c r="E15" s="13" t="s">
        <v>49</v>
      </c>
      <c r="F15" s="8">
        <v>0.13</v>
      </c>
      <c r="G15" s="12">
        <v>4568</v>
      </c>
      <c r="H15" s="12">
        <f t="shared" si="0"/>
        <v>593.84</v>
      </c>
    </row>
    <row r="16" spans="1:8" x14ac:dyDescent="0.25">
      <c r="A16" s="13" t="s">
        <v>40</v>
      </c>
      <c r="B16" s="13" t="s">
        <v>46</v>
      </c>
      <c r="C16" s="13" t="s">
        <v>46</v>
      </c>
      <c r="D16" s="13" t="s">
        <v>46</v>
      </c>
      <c r="E16" s="13" t="s">
        <v>49</v>
      </c>
      <c r="F16" s="8">
        <v>0.12</v>
      </c>
      <c r="G16" s="12">
        <v>4504</v>
      </c>
      <c r="H16" s="12">
        <f t="shared" si="0"/>
        <v>540.48</v>
      </c>
    </row>
    <row r="17" spans="1:8" x14ac:dyDescent="0.25">
      <c r="A17" s="13" t="s">
        <v>41</v>
      </c>
      <c r="B17" s="13" t="s">
        <v>46</v>
      </c>
      <c r="C17" s="13" t="s">
        <v>46</v>
      </c>
      <c r="D17" s="13" t="s">
        <v>46</v>
      </c>
      <c r="E17" s="13" t="s">
        <v>49</v>
      </c>
      <c r="F17" s="8">
        <v>0.12</v>
      </c>
      <c r="G17" s="12">
        <v>4621</v>
      </c>
      <c r="H17" s="12">
        <f t="shared" si="0"/>
        <v>554.52</v>
      </c>
    </row>
    <row r="18" spans="1:8" x14ac:dyDescent="0.25">
      <c r="A18" s="13" t="s">
        <v>34</v>
      </c>
      <c r="B18" s="13" t="s">
        <v>45</v>
      </c>
      <c r="C18" s="13" t="s">
        <v>45</v>
      </c>
      <c r="D18" s="13" t="s">
        <v>45</v>
      </c>
      <c r="E18" s="13" t="s">
        <v>48</v>
      </c>
      <c r="F18" s="8">
        <v>0.12</v>
      </c>
      <c r="G18" s="12">
        <v>5005</v>
      </c>
      <c r="H18" s="12">
        <f t="shared" si="0"/>
        <v>600.6</v>
      </c>
    </row>
    <row r="19" spans="1:8" x14ac:dyDescent="0.25">
      <c r="A19" s="13" t="s">
        <v>35</v>
      </c>
      <c r="B19" s="13" t="s">
        <v>46</v>
      </c>
      <c r="C19" s="13" t="s">
        <v>45</v>
      </c>
      <c r="D19" s="13" t="s">
        <v>45</v>
      </c>
      <c r="E19" s="13" t="s">
        <v>48</v>
      </c>
      <c r="F19" s="8">
        <v>0.11</v>
      </c>
      <c r="G19" s="12">
        <v>5169</v>
      </c>
      <c r="H19" s="12">
        <f t="shared" si="0"/>
        <v>568.59</v>
      </c>
    </row>
    <row r="20" spans="1:8" x14ac:dyDescent="0.25">
      <c r="A20" s="13" t="s">
        <v>36</v>
      </c>
      <c r="B20" s="13" t="s">
        <v>46</v>
      </c>
      <c r="C20" s="13" t="s">
        <v>46</v>
      </c>
      <c r="D20" s="13" t="s">
        <v>45</v>
      </c>
      <c r="E20" s="13" t="s">
        <v>48</v>
      </c>
      <c r="F20" s="8">
        <v>0.11</v>
      </c>
      <c r="G20" s="12">
        <v>5078</v>
      </c>
      <c r="H20" s="12">
        <f t="shared" si="0"/>
        <v>558.58000000000004</v>
      </c>
    </row>
    <row r="21" spans="1:8" x14ac:dyDescent="0.25">
      <c r="A21" s="13" t="s">
        <v>37</v>
      </c>
      <c r="B21" s="13" t="s">
        <v>46</v>
      </c>
      <c r="C21" s="13" t="s">
        <v>46</v>
      </c>
      <c r="D21" s="13" t="s">
        <v>45</v>
      </c>
      <c r="E21" s="13" t="s">
        <v>48</v>
      </c>
      <c r="F21" s="8">
        <v>0.11</v>
      </c>
      <c r="G21" s="12">
        <v>5224</v>
      </c>
      <c r="H21" s="12">
        <f t="shared" si="0"/>
        <v>574.64</v>
      </c>
    </row>
    <row r="22" spans="1:8" x14ac:dyDescent="0.25">
      <c r="A22" s="13" t="s">
        <v>38</v>
      </c>
      <c r="B22" s="13" t="s">
        <v>45</v>
      </c>
      <c r="C22" s="13" t="s">
        <v>45</v>
      </c>
      <c r="D22" s="13" t="s">
        <v>46</v>
      </c>
      <c r="E22" s="13" t="s">
        <v>48</v>
      </c>
      <c r="F22" s="8">
        <v>0.12</v>
      </c>
      <c r="G22" s="12">
        <v>5044</v>
      </c>
      <c r="H22" s="12">
        <f t="shared" si="0"/>
        <v>605.28</v>
      </c>
    </row>
    <row r="23" spans="1:8" x14ac:dyDescent="0.25">
      <c r="A23" s="13" t="s">
        <v>39</v>
      </c>
      <c r="B23" s="13" t="s">
        <v>46</v>
      </c>
      <c r="C23" s="13" t="s">
        <v>45</v>
      </c>
      <c r="D23" s="13" t="s">
        <v>46</v>
      </c>
      <c r="E23" s="13" t="s">
        <v>48</v>
      </c>
      <c r="F23" s="8">
        <v>0.11</v>
      </c>
      <c r="G23" s="12">
        <v>5001</v>
      </c>
      <c r="H23" s="12">
        <f t="shared" si="0"/>
        <v>550.11</v>
      </c>
    </row>
    <row r="24" spans="1:8" x14ac:dyDescent="0.25">
      <c r="A24" s="13" t="s">
        <v>40</v>
      </c>
      <c r="B24" s="13" t="s">
        <v>46</v>
      </c>
      <c r="C24" s="13" t="s">
        <v>46</v>
      </c>
      <c r="D24" s="13" t="s">
        <v>46</v>
      </c>
      <c r="E24" s="13" t="s">
        <v>48</v>
      </c>
      <c r="F24" s="8">
        <v>0.11</v>
      </c>
      <c r="G24" s="12">
        <v>5159</v>
      </c>
      <c r="H24" s="12">
        <f t="shared" si="0"/>
        <v>567.49</v>
      </c>
    </row>
    <row r="25" spans="1:8" x14ac:dyDescent="0.25">
      <c r="A25" s="13" t="s">
        <v>41</v>
      </c>
      <c r="B25" s="13" t="s">
        <v>46</v>
      </c>
      <c r="C25" s="13" t="s">
        <v>46</v>
      </c>
      <c r="D25" s="13" t="s">
        <v>46</v>
      </c>
      <c r="E25" s="13" t="s">
        <v>48</v>
      </c>
      <c r="F25" s="8">
        <v>0.11</v>
      </c>
      <c r="G25" s="12">
        <v>5256</v>
      </c>
      <c r="H25" s="12">
        <f t="shared" si="0"/>
        <v>578.16</v>
      </c>
    </row>
    <row r="30" spans="1:8" ht="30" x14ac:dyDescent="0.25">
      <c r="A30" s="9" t="s">
        <v>50</v>
      </c>
      <c r="B30" s="11" t="s">
        <v>3</v>
      </c>
      <c r="C30" s="9"/>
      <c r="D30" s="9"/>
      <c r="E30" s="9"/>
      <c r="F30" s="10"/>
      <c r="H30" s="11"/>
    </row>
    <row r="31" spans="1:8" x14ac:dyDescent="0.25">
      <c r="A31" s="13" t="s">
        <v>51</v>
      </c>
      <c r="B31" s="12">
        <v>2190</v>
      </c>
      <c r="C31" s="13"/>
      <c r="D31" s="13"/>
      <c r="E31" s="13"/>
      <c r="F31" s="8"/>
      <c r="H31" s="12"/>
    </row>
    <row r="32" spans="1:8" x14ac:dyDescent="0.25">
      <c r="A32" s="13" t="s">
        <v>63</v>
      </c>
      <c r="B32" s="12">
        <v>2224</v>
      </c>
      <c r="C32" s="13"/>
      <c r="D32" s="13"/>
      <c r="E32" s="13"/>
      <c r="F32" s="8"/>
      <c r="H32" s="12"/>
    </row>
    <row r="33" spans="1:8" x14ac:dyDescent="0.25">
      <c r="A33" s="13" t="s">
        <v>64</v>
      </c>
      <c r="B33" s="12">
        <v>2076</v>
      </c>
      <c r="C33" s="13"/>
      <c r="D33" s="13"/>
      <c r="E33" s="13"/>
      <c r="F33" s="8"/>
      <c r="H33" s="12"/>
    </row>
    <row r="34" spans="1:8" x14ac:dyDescent="0.25">
      <c r="A34" s="13" t="s">
        <v>65</v>
      </c>
      <c r="B34" s="12">
        <v>2146</v>
      </c>
      <c r="C34" s="13"/>
      <c r="D34" s="13"/>
      <c r="E34" s="13"/>
      <c r="F34" s="8"/>
      <c r="H34" s="12"/>
    </row>
    <row r="35" spans="1:8" x14ac:dyDescent="0.25">
      <c r="A35" s="13" t="s">
        <v>53</v>
      </c>
      <c r="B35" s="12">
        <v>2153</v>
      </c>
      <c r="C35" s="13"/>
      <c r="D35" s="13"/>
      <c r="E35" s="13"/>
      <c r="F35" s="8"/>
      <c r="H35" s="12"/>
    </row>
    <row r="36" spans="1:8" x14ac:dyDescent="0.25">
      <c r="A36" s="13" t="s">
        <v>66</v>
      </c>
      <c r="B36" s="12">
        <v>2123</v>
      </c>
      <c r="C36" s="13"/>
      <c r="D36" s="13"/>
      <c r="E36" s="13"/>
      <c r="F36" s="8"/>
      <c r="H36" s="12"/>
    </row>
    <row r="37" spans="1:8" x14ac:dyDescent="0.25">
      <c r="A37" s="13" t="s">
        <v>67</v>
      </c>
      <c r="B37" s="12">
        <v>2087</v>
      </c>
      <c r="C37" s="13"/>
      <c r="D37" s="13"/>
      <c r="E37" s="13"/>
      <c r="F37" s="8"/>
      <c r="H37" s="12"/>
    </row>
    <row r="38" spans="1:8" x14ac:dyDescent="0.25">
      <c r="A38" s="13" t="s">
        <v>68</v>
      </c>
      <c r="B38" s="12">
        <v>2106</v>
      </c>
      <c r="C38" s="13"/>
      <c r="D38" s="13"/>
      <c r="E38" s="13"/>
      <c r="F38" s="8"/>
      <c r="H38" s="12"/>
    </row>
    <row r="39" spans="1:8" x14ac:dyDescent="0.25">
      <c r="A39" s="13" t="s">
        <v>55</v>
      </c>
      <c r="B39" s="12">
        <v>4330</v>
      </c>
      <c r="C39" s="13"/>
      <c r="D39" s="13"/>
      <c r="E39" s="13"/>
      <c r="F39" s="8"/>
      <c r="H39" s="12"/>
    </row>
    <row r="40" spans="1:8" x14ac:dyDescent="0.25">
      <c r="A40" s="13" t="s">
        <v>69</v>
      </c>
      <c r="B40" s="12">
        <v>4521</v>
      </c>
      <c r="C40" s="13"/>
      <c r="D40" s="13"/>
      <c r="E40" s="13"/>
      <c r="F40" s="8"/>
      <c r="H40" s="12"/>
    </row>
    <row r="41" spans="1:8" x14ac:dyDescent="0.25">
      <c r="A41" s="13" t="s">
        <v>70</v>
      </c>
      <c r="B41" s="12">
        <v>4446</v>
      </c>
      <c r="C41" s="13"/>
      <c r="D41" s="13"/>
      <c r="E41" s="13"/>
      <c r="F41" s="8"/>
      <c r="H41" s="12"/>
    </row>
    <row r="42" spans="1:8" x14ac:dyDescent="0.25">
      <c r="A42" s="13" t="s">
        <v>71</v>
      </c>
      <c r="B42" s="12">
        <v>4428</v>
      </c>
      <c r="C42" s="13"/>
      <c r="D42" s="13"/>
      <c r="E42" s="13"/>
      <c r="F42" s="8"/>
      <c r="H42" s="12"/>
    </row>
    <row r="43" spans="1:8" x14ac:dyDescent="0.25">
      <c r="A43" s="13" t="s">
        <v>57</v>
      </c>
      <c r="B43" s="12">
        <v>4639</v>
      </c>
      <c r="C43" s="13"/>
      <c r="D43" s="13"/>
      <c r="E43" s="13"/>
      <c r="F43" s="8"/>
      <c r="H43" s="12"/>
    </row>
    <row r="44" spans="1:8" x14ac:dyDescent="0.25">
      <c r="A44" s="13" t="s">
        <v>72</v>
      </c>
      <c r="B44" s="12">
        <v>4568</v>
      </c>
      <c r="C44" s="13"/>
      <c r="D44" s="13"/>
      <c r="E44" s="13"/>
      <c r="F44" s="8"/>
      <c r="H44" s="12"/>
    </row>
    <row r="45" spans="1:8" x14ac:dyDescent="0.25">
      <c r="A45" s="13" t="s">
        <v>73</v>
      </c>
      <c r="B45" s="12">
        <v>4504</v>
      </c>
      <c r="C45" s="13"/>
      <c r="D45" s="13"/>
      <c r="E45" s="13"/>
      <c r="F45" s="8"/>
      <c r="H45" s="12"/>
    </row>
    <row r="46" spans="1:8" x14ac:dyDescent="0.25">
      <c r="A46" s="13" t="s">
        <v>74</v>
      </c>
      <c r="B46" s="12">
        <v>4621</v>
      </c>
      <c r="C46" s="13"/>
      <c r="D46" s="13"/>
      <c r="E46" s="13"/>
      <c r="F46" s="8"/>
      <c r="H46" s="12"/>
    </row>
    <row r="47" spans="1:8" x14ac:dyDescent="0.25">
      <c r="A47" s="13" t="s">
        <v>59</v>
      </c>
      <c r="B47" s="12">
        <v>5005</v>
      </c>
      <c r="C47" s="13"/>
      <c r="D47" s="13"/>
      <c r="E47" s="13"/>
      <c r="F47" s="8"/>
      <c r="H47" s="12"/>
    </row>
    <row r="48" spans="1:8" x14ac:dyDescent="0.25">
      <c r="A48" s="13" t="s">
        <v>75</v>
      </c>
      <c r="B48" s="12">
        <v>5169</v>
      </c>
      <c r="C48" s="13"/>
      <c r="D48" s="13"/>
      <c r="E48" s="13"/>
      <c r="F48" s="8"/>
      <c r="H48" s="12"/>
    </row>
    <row r="49" spans="1:8" x14ac:dyDescent="0.25">
      <c r="A49" s="13" t="s">
        <v>76</v>
      </c>
      <c r="B49" s="12">
        <v>5078</v>
      </c>
      <c r="C49" s="13"/>
      <c r="D49" s="13"/>
      <c r="E49" s="13"/>
      <c r="F49" s="8"/>
      <c r="H49" s="12"/>
    </row>
    <row r="50" spans="1:8" x14ac:dyDescent="0.25">
      <c r="A50" s="13" t="s">
        <v>77</v>
      </c>
      <c r="B50" s="12">
        <v>5224</v>
      </c>
      <c r="C50" s="13"/>
      <c r="D50" s="13"/>
      <c r="E50" s="13"/>
      <c r="F50" s="8"/>
      <c r="H50" s="12"/>
    </row>
    <row r="51" spans="1:8" x14ac:dyDescent="0.25">
      <c r="A51" s="13" t="s">
        <v>61</v>
      </c>
      <c r="B51" s="12">
        <v>5044</v>
      </c>
      <c r="C51" s="13"/>
      <c r="D51" s="13"/>
      <c r="E51" s="13"/>
      <c r="F51" s="8"/>
      <c r="H51" s="12"/>
    </row>
    <row r="52" spans="1:8" x14ac:dyDescent="0.25">
      <c r="A52" s="13" t="s">
        <v>78</v>
      </c>
      <c r="B52" s="12">
        <v>5001</v>
      </c>
      <c r="C52" s="13"/>
      <c r="D52" s="13"/>
      <c r="E52" s="13"/>
      <c r="F52" s="8"/>
      <c r="H52" s="12"/>
    </row>
    <row r="53" spans="1:8" x14ac:dyDescent="0.25">
      <c r="A53" s="13" t="s">
        <v>79</v>
      </c>
      <c r="B53" s="12">
        <v>5159</v>
      </c>
      <c r="C53" s="13"/>
      <c r="D53" s="13"/>
      <c r="E53" s="13"/>
      <c r="F53" s="8"/>
      <c r="H53" s="12"/>
    </row>
    <row r="54" spans="1:8" x14ac:dyDescent="0.25">
      <c r="A54" s="13" t="s">
        <v>80</v>
      </c>
      <c r="B54" s="12">
        <v>5256</v>
      </c>
      <c r="C54" s="13"/>
      <c r="D54" s="13"/>
      <c r="E54" s="13"/>
      <c r="F54" s="8"/>
      <c r="H54" s="12"/>
    </row>
  </sheetData>
  <conditionalFormatting sqref="F1:F29 F55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9 G55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 H55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activeCell="T20" sqref="T20"/>
    </sheetView>
  </sheetViews>
  <sheetFormatPr defaultRowHeight="15" x14ac:dyDescent="0.25"/>
  <cols>
    <col min="1" max="1" width="24.7109375" bestFit="1" customWidth="1"/>
    <col min="2" max="2" width="7.42578125" bestFit="1" customWidth="1"/>
    <col min="3" max="3" width="6.140625" bestFit="1" customWidth="1"/>
    <col min="4" max="4" width="7.28515625" bestFit="1" customWidth="1"/>
    <col min="5" max="5" width="6.5703125" bestFit="1" customWidth="1"/>
    <col min="6" max="6" width="7.5703125" bestFit="1" customWidth="1"/>
    <col min="7" max="7" width="6" bestFit="1" customWidth="1"/>
  </cols>
  <sheetData>
    <row r="1" spans="1:7" ht="30" x14ac:dyDescent="0.25">
      <c r="A1" s="9" t="s">
        <v>0</v>
      </c>
      <c r="B1" s="9" t="s">
        <v>43</v>
      </c>
      <c r="C1" s="9" t="s">
        <v>38</v>
      </c>
      <c r="D1" s="9" t="s">
        <v>42</v>
      </c>
      <c r="E1" s="10" t="s">
        <v>23</v>
      </c>
      <c r="F1" s="11" t="s">
        <v>3</v>
      </c>
      <c r="G1" s="11" t="s">
        <v>28</v>
      </c>
    </row>
    <row r="2" spans="1:7" x14ac:dyDescent="0.25">
      <c r="A2" s="13" t="s">
        <v>34</v>
      </c>
      <c r="B2" s="7" t="s">
        <v>45</v>
      </c>
      <c r="C2" s="7" t="s">
        <v>45</v>
      </c>
      <c r="D2" s="13" t="s">
        <v>47</v>
      </c>
      <c r="E2" s="8">
        <v>0.27</v>
      </c>
      <c r="F2" s="12">
        <v>2085</v>
      </c>
      <c r="G2" s="12">
        <f t="shared" ref="G2:G13" si="0">E2*F2</f>
        <v>562.95000000000005</v>
      </c>
    </row>
    <row r="3" spans="1:7" x14ac:dyDescent="0.25">
      <c r="A3" s="13" t="s">
        <v>43</v>
      </c>
      <c r="B3" s="7" t="s">
        <v>46</v>
      </c>
      <c r="C3" s="7" t="s">
        <v>45</v>
      </c>
      <c r="D3" s="13" t="s">
        <v>47</v>
      </c>
      <c r="E3" s="8">
        <v>0.27</v>
      </c>
      <c r="F3" s="12">
        <v>2139</v>
      </c>
      <c r="G3" s="12">
        <f t="shared" si="0"/>
        <v>577.53000000000009</v>
      </c>
    </row>
    <row r="4" spans="1:7" x14ac:dyDescent="0.25">
      <c r="A4" s="13" t="s">
        <v>38</v>
      </c>
      <c r="B4" s="7" t="s">
        <v>45</v>
      </c>
      <c r="C4" s="7" t="s">
        <v>46</v>
      </c>
      <c r="D4" s="13" t="s">
        <v>47</v>
      </c>
      <c r="E4" s="8">
        <v>0.24</v>
      </c>
      <c r="F4" s="12">
        <v>2056</v>
      </c>
      <c r="G4" s="12">
        <f t="shared" si="0"/>
        <v>493.44</v>
      </c>
    </row>
    <row r="5" spans="1:7" x14ac:dyDescent="0.25">
      <c r="A5" s="13" t="s">
        <v>44</v>
      </c>
      <c r="B5" s="7" t="s">
        <v>46</v>
      </c>
      <c r="C5" s="7" t="s">
        <v>46</v>
      </c>
      <c r="D5" s="13" t="s">
        <v>47</v>
      </c>
      <c r="E5" s="8">
        <v>0.32</v>
      </c>
      <c r="F5" s="12">
        <v>2104</v>
      </c>
      <c r="G5" s="12">
        <f t="shared" si="0"/>
        <v>673.28</v>
      </c>
    </row>
    <row r="6" spans="1:7" x14ac:dyDescent="0.25">
      <c r="A6" s="13" t="s">
        <v>34</v>
      </c>
      <c r="B6" s="7" t="s">
        <v>45</v>
      </c>
      <c r="C6" s="7" t="s">
        <v>45</v>
      </c>
      <c r="D6" s="13" t="s">
        <v>49</v>
      </c>
      <c r="E6" s="8">
        <v>0.14000000000000001</v>
      </c>
      <c r="F6" s="12">
        <v>4366</v>
      </c>
      <c r="G6" s="12">
        <f t="shared" si="0"/>
        <v>611.24</v>
      </c>
    </row>
    <row r="7" spans="1:7" x14ac:dyDescent="0.25">
      <c r="A7" s="13" t="s">
        <v>43</v>
      </c>
      <c r="B7" s="7" t="s">
        <v>46</v>
      </c>
      <c r="C7" s="7" t="s">
        <v>45</v>
      </c>
      <c r="D7" s="13" t="s">
        <v>49</v>
      </c>
      <c r="E7" s="8">
        <v>0.13</v>
      </c>
      <c r="F7" s="12">
        <v>4395</v>
      </c>
      <c r="G7" s="12">
        <f t="shared" si="0"/>
        <v>571.35</v>
      </c>
    </row>
    <row r="8" spans="1:7" x14ac:dyDescent="0.25">
      <c r="A8" s="13" t="s">
        <v>38</v>
      </c>
      <c r="B8" s="7" t="s">
        <v>45</v>
      </c>
      <c r="C8" s="7" t="s">
        <v>46</v>
      </c>
      <c r="D8" s="13" t="s">
        <v>49</v>
      </c>
      <c r="E8" s="8">
        <v>0.13</v>
      </c>
      <c r="F8" s="12">
        <v>4667</v>
      </c>
      <c r="G8" s="12">
        <f t="shared" si="0"/>
        <v>606.71</v>
      </c>
    </row>
    <row r="9" spans="1:7" x14ac:dyDescent="0.25">
      <c r="A9" s="13" t="s">
        <v>44</v>
      </c>
      <c r="B9" s="7" t="s">
        <v>46</v>
      </c>
      <c r="C9" s="7" t="s">
        <v>46</v>
      </c>
      <c r="D9" s="13" t="s">
        <v>49</v>
      </c>
      <c r="E9" s="8">
        <v>0.13</v>
      </c>
      <c r="F9" s="12">
        <v>4575</v>
      </c>
      <c r="G9" s="12">
        <f t="shared" si="0"/>
        <v>594.75</v>
      </c>
    </row>
    <row r="10" spans="1:7" x14ac:dyDescent="0.25">
      <c r="A10" s="13" t="s">
        <v>34</v>
      </c>
      <c r="B10" s="7" t="s">
        <v>45</v>
      </c>
      <c r="C10" s="7" t="s">
        <v>45</v>
      </c>
      <c r="D10" s="13" t="s">
        <v>48</v>
      </c>
      <c r="E10" s="8">
        <v>0.12</v>
      </c>
      <c r="F10" s="12">
        <v>4969</v>
      </c>
      <c r="G10" s="12">
        <f t="shared" si="0"/>
        <v>596.28</v>
      </c>
    </row>
    <row r="11" spans="1:7" x14ac:dyDescent="0.25">
      <c r="A11" s="13" t="s">
        <v>43</v>
      </c>
      <c r="B11" s="7" t="s">
        <v>46</v>
      </c>
      <c r="C11" s="7" t="s">
        <v>45</v>
      </c>
      <c r="D11" s="13" t="s">
        <v>48</v>
      </c>
      <c r="E11" s="8">
        <v>0.12</v>
      </c>
      <c r="F11" s="12">
        <v>5143</v>
      </c>
      <c r="G11" s="12">
        <f t="shared" si="0"/>
        <v>617.16</v>
      </c>
    </row>
    <row r="12" spans="1:7" x14ac:dyDescent="0.25">
      <c r="A12" s="13" t="s">
        <v>38</v>
      </c>
      <c r="B12" s="7" t="s">
        <v>45</v>
      </c>
      <c r="C12" s="7" t="s">
        <v>46</v>
      </c>
      <c r="D12" s="13" t="s">
        <v>48</v>
      </c>
      <c r="E12" s="8">
        <v>0.12</v>
      </c>
      <c r="F12" s="12">
        <v>5079</v>
      </c>
      <c r="G12" s="12">
        <f t="shared" si="0"/>
        <v>609.48</v>
      </c>
    </row>
    <row r="13" spans="1:7" x14ac:dyDescent="0.25">
      <c r="A13" s="13" t="s">
        <v>44</v>
      </c>
      <c r="B13" s="7" t="s">
        <v>46</v>
      </c>
      <c r="C13" s="7" t="s">
        <v>46</v>
      </c>
      <c r="D13" s="13" t="s">
        <v>48</v>
      </c>
      <c r="E13" s="8">
        <v>0.11</v>
      </c>
      <c r="F13" s="12">
        <v>5083</v>
      </c>
      <c r="G13" s="12">
        <f t="shared" si="0"/>
        <v>559.13</v>
      </c>
    </row>
    <row r="18" spans="1:7" ht="30" x14ac:dyDescent="0.25">
      <c r="A18" s="9" t="s">
        <v>50</v>
      </c>
      <c r="B18" s="11" t="s">
        <v>3</v>
      </c>
      <c r="C18" s="9"/>
      <c r="D18" s="9"/>
      <c r="E18" s="10"/>
      <c r="G18" s="11"/>
    </row>
    <row r="19" spans="1:7" x14ac:dyDescent="0.25">
      <c r="A19" s="13" t="s">
        <v>51</v>
      </c>
      <c r="B19" s="12">
        <v>2085</v>
      </c>
      <c r="C19" s="7"/>
      <c r="D19" s="13"/>
      <c r="E19" s="8"/>
      <c r="G19" s="12"/>
    </row>
    <row r="20" spans="1:7" x14ac:dyDescent="0.25">
      <c r="A20" s="13" t="s">
        <v>52</v>
      </c>
      <c r="B20" s="12">
        <v>2139</v>
      </c>
      <c r="C20" s="7"/>
      <c r="D20" s="13"/>
      <c r="E20" s="8"/>
      <c r="G20" s="12"/>
    </row>
    <row r="21" spans="1:7" x14ac:dyDescent="0.25">
      <c r="A21" s="13" t="s">
        <v>53</v>
      </c>
      <c r="B21" s="12">
        <v>2056</v>
      </c>
      <c r="C21" s="7"/>
      <c r="D21" s="13"/>
      <c r="E21" s="8"/>
      <c r="G21" s="12"/>
    </row>
    <row r="22" spans="1:7" x14ac:dyDescent="0.25">
      <c r="A22" s="13" t="s">
        <v>54</v>
      </c>
      <c r="B22" s="12">
        <v>2104</v>
      </c>
      <c r="C22" s="7"/>
      <c r="D22" s="13"/>
      <c r="E22" s="8"/>
      <c r="G22" s="12"/>
    </row>
    <row r="23" spans="1:7" x14ac:dyDescent="0.25">
      <c r="A23" s="13" t="s">
        <v>55</v>
      </c>
      <c r="B23" s="12">
        <v>4366</v>
      </c>
      <c r="C23" s="7"/>
      <c r="D23" s="13"/>
      <c r="E23" s="8"/>
      <c r="G23" s="12"/>
    </row>
    <row r="24" spans="1:7" x14ac:dyDescent="0.25">
      <c r="A24" s="13" t="s">
        <v>56</v>
      </c>
      <c r="B24" s="12">
        <v>4395</v>
      </c>
      <c r="C24" s="7"/>
      <c r="D24" s="13"/>
      <c r="E24" s="8"/>
      <c r="G24" s="12"/>
    </row>
    <row r="25" spans="1:7" x14ac:dyDescent="0.25">
      <c r="A25" s="13" t="s">
        <v>57</v>
      </c>
      <c r="B25" s="12">
        <v>4667</v>
      </c>
      <c r="C25" s="7"/>
      <c r="D25" s="13"/>
      <c r="E25" s="8"/>
      <c r="G25" s="12"/>
    </row>
    <row r="26" spans="1:7" x14ac:dyDescent="0.25">
      <c r="A26" s="13" t="s">
        <v>58</v>
      </c>
      <c r="B26" s="12">
        <v>4575</v>
      </c>
      <c r="C26" s="7"/>
      <c r="D26" s="13"/>
      <c r="E26" s="8"/>
      <c r="G26" s="12"/>
    </row>
    <row r="27" spans="1:7" x14ac:dyDescent="0.25">
      <c r="A27" s="13" t="s">
        <v>59</v>
      </c>
      <c r="B27" s="12">
        <v>4969</v>
      </c>
      <c r="C27" s="7"/>
      <c r="D27" s="13"/>
      <c r="E27" s="8"/>
      <c r="G27" s="12"/>
    </row>
    <row r="28" spans="1:7" x14ac:dyDescent="0.25">
      <c r="A28" s="13" t="s">
        <v>60</v>
      </c>
      <c r="B28" s="12">
        <v>5143</v>
      </c>
      <c r="C28" s="7"/>
      <c r="D28" s="13"/>
      <c r="E28" s="8"/>
      <c r="G28" s="12"/>
    </row>
    <row r="29" spans="1:7" x14ac:dyDescent="0.25">
      <c r="A29" s="13" t="s">
        <v>61</v>
      </c>
      <c r="B29" s="12">
        <v>5079</v>
      </c>
      <c r="C29" s="7"/>
      <c r="D29" s="13"/>
      <c r="E29" s="8"/>
      <c r="G29" s="12"/>
    </row>
    <row r="30" spans="1:7" x14ac:dyDescent="0.25">
      <c r="A30" s="13" t="s">
        <v>62</v>
      </c>
      <c r="B30" s="12">
        <v>5083</v>
      </c>
      <c r="C30" s="7"/>
      <c r="D30" s="13"/>
      <c r="E30" s="8"/>
      <c r="G30" s="12"/>
    </row>
  </sheetData>
  <conditionalFormatting sqref="E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7 E3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7 F3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7 G3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35" sqref="F35"/>
    </sheetView>
  </sheetViews>
  <sheetFormatPr defaultRowHeight="15" x14ac:dyDescent="0.25"/>
  <cols>
    <col min="1" max="1" width="10" bestFit="1" customWidth="1"/>
    <col min="3" max="3" width="10" bestFit="1" customWidth="1"/>
    <col min="4" max="4" width="10.42578125" bestFit="1" customWidth="1"/>
    <col min="5" max="5" width="10" bestFit="1" customWidth="1"/>
  </cols>
  <sheetData>
    <row r="1" spans="1:5" ht="30" x14ac:dyDescent="0.25">
      <c r="A1" s="9" t="s">
        <v>0</v>
      </c>
      <c r="B1" s="9" t="s">
        <v>42</v>
      </c>
      <c r="C1" s="10" t="s">
        <v>23</v>
      </c>
      <c r="D1" s="11" t="s">
        <v>3</v>
      </c>
      <c r="E1" s="11" t="s">
        <v>28</v>
      </c>
    </row>
    <row r="2" spans="1:5" x14ac:dyDescent="0.25">
      <c r="A2" s="13" t="s">
        <v>34</v>
      </c>
      <c r="B2" s="13" t="s">
        <v>47</v>
      </c>
      <c r="C2" s="8">
        <v>2.73</v>
      </c>
      <c r="D2" s="12">
        <v>273</v>
      </c>
      <c r="E2" s="12">
        <f t="shared" ref="E2:E7" si="0">C2*D2</f>
        <v>745.29</v>
      </c>
    </row>
    <row r="3" spans="1:5" x14ac:dyDescent="0.25">
      <c r="A3" s="13" t="s">
        <v>38</v>
      </c>
      <c r="B3" s="13" t="s">
        <v>47</v>
      </c>
      <c r="C3" s="8">
        <v>2.66</v>
      </c>
      <c r="D3" s="12">
        <v>248</v>
      </c>
      <c r="E3" s="12">
        <f t="shared" si="0"/>
        <v>659.68000000000006</v>
      </c>
    </row>
    <row r="4" spans="1:5" x14ac:dyDescent="0.25">
      <c r="A4" s="13" t="s">
        <v>34</v>
      </c>
      <c r="B4" s="13" t="s">
        <v>49</v>
      </c>
      <c r="C4" s="8">
        <v>1.78</v>
      </c>
      <c r="D4" s="12">
        <v>697</v>
      </c>
      <c r="E4" s="12">
        <f t="shared" si="0"/>
        <v>1240.6600000000001</v>
      </c>
    </row>
    <row r="5" spans="1:5" x14ac:dyDescent="0.25">
      <c r="A5" s="13" t="s">
        <v>38</v>
      </c>
      <c r="B5" s="13" t="s">
        <v>49</v>
      </c>
      <c r="C5" s="8">
        <v>1.49</v>
      </c>
      <c r="D5" s="12">
        <v>699</v>
      </c>
      <c r="E5" s="12">
        <f t="shared" si="0"/>
        <v>1041.51</v>
      </c>
    </row>
    <row r="6" spans="1:5" x14ac:dyDescent="0.25">
      <c r="A6" s="13" t="s">
        <v>34</v>
      </c>
      <c r="B6" s="13" t="s">
        <v>48</v>
      </c>
      <c r="C6" s="8">
        <v>1.44</v>
      </c>
      <c r="D6" s="12">
        <v>769</v>
      </c>
      <c r="E6" s="12">
        <f t="shared" si="0"/>
        <v>1107.3599999999999</v>
      </c>
    </row>
    <row r="7" spans="1:5" x14ac:dyDescent="0.25">
      <c r="A7" s="13" t="s">
        <v>38</v>
      </c>
      <c r="B7" s="13" t="s">
        <v>48</v>
      </c>
      <c r="C7" s="8">
        <v>1.17</v>
      </c>
      <c r="D7" s="12">
        <v>818</v>
      </c>
      <c r="E7" s="12">
        <f t="shared" si="0"/>
        <v>957.06</v>
      </c>
    </row>
    <row r="12" spans="1:5" ht="30" x14ac:dyDescent="0.25">
      <c r="A12" s="9" t="s">
        <v>91</v>
      </c>
      <c r="B12" s="11" t="s">
        <v>3</v>
      </c>
      <c r="C12" s="10"/>
      <c r="D12" s="11"/>
      <c r="E12" s="11"/>
    </row>
    <row r="13" spans="1:5" x14ac:dyDescent="0.25">
      <c r="A13" t="s">
        <v>51</v>
      </c>
      <c r="B13" s="12">
        <v>273</v>
      </c>
      <c r="C13" s="8"/>
      <c r="D13" s="12"/>
      <c r="E13" s="12"/>
    </row>
    <row r="14" spans="1:5" x14ac:dyDescent="0.25">
      <c r="A14" t="s">
        <v>53</v>
      </c>
      <c r="B14" s="12">
        <v>248</v>
      </c>
      <c r="C14" s="8"/>
      <c r="D14" s="12"/>
      <c r="E14" s="12"/>
    </row>
    <row r="15" spans="1:5" x14ac:dyDescent="0.25">
      <c r="A15" t="s">
        <v>55</v>
      </c>
      <c r="B15" s="12">
        <v>697</v>
      </c>
      <c r="C15" s="8"/>
      <c r="D15" s="12"/>
      <c r="E15" s="12"/>
    </row>
    <row r="16" spans="1:5" x14ac:dyDescent="0.25">
      <c r="A16" t="s">
        <v>57</v>
      </c>
      <c r="B16" s="12">
        <v>699</v>
      </c>
      <c r="C16" s="8"/>
      <c r="D16" s="12"/>
      <c r="E16" s="12"/>
    </row>
    <row r="17" spans="1:5" x14ac:dyDescent="0.25">
      <c r="A17" t="s">
        <v>59</v>
      </c>
      <c r="B17" s="12">
        <v>769</v>
      </c>
      <c r="C17" s="8"/>
      <c r="D17" s="12"/>
      <c r="E17" s="12"/>
    </row>
    <row r="18" spans="1:5" x14ac:dyDescent="0.25">
      <c r="A18" t="s">
        <v>61</v>
      </c>
      <c r="B18" s="12">
        <v>818</v>
      </c>
      <c r="C18" s="8"/>
      <c r="D18" s="12"/>
      <c r="E18" s="12"/>
    </row>
  </sheetData>
  <conditionalFormatting sqref="C1:C11 C19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1 D19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1 E19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"/>
    </sheetView>
  </sheetViews>
  <sheetFormatPr defaultRowHeight="15" x14ac:dyDescent="0.25"/>
  <cols>
    <col min="1" max="1" width="9.140625" style="20"/>
  </cols>
  <sheetData>
    <row r="1" spans="1:6" s="14" customFormat="1" x14ac:dyDescent="0.25">
      <c r="A1" s="21" t="s">
        <v>0</v>
      </c>
      <c r="B1" s="14" t="s">
        <v>43</v>
      </c>
      <c r="C1" s="14" t="s">
        <v>38</v>
      </c>
      <c r="D1" s="14" t="s">
        <v>81</v>
      </c>
      <c r="E1" s="14" t="s">
        <v>82</v>
      </c>
      <c r="F1" s="14" t="s">
        <v>83</v>
      </c>
    </row>
    <row r="2" spans="1:6" x14ac:dyDescent="0.25">
      <c r="A2" s="20" t="s">
        <v>34</v>
      </c>
      <c r="B2" t="s">
        <v>45</v>
      </c>
      <c r="C2" t="s">
        <v>45</v>
      </c>
      <c r="D2">
        <v>0.21</v>
      </c>
      <c r="E2">
        <v>2534</v>
      </c>
      <c r="F2">
        <v>532</v>
      </c>
    </row>
    <row r="3" spans="1:6" x14ac:dyDescent="0.25">
      <c r="A3" s="20" t="s">
        <v>43</v>
      </c>
      <c r="B3" t="s">
        <v>46</v>
      </c>
      <c r="C3" t="s">
        <v>45</v>
      </c>
      <c r="D3">
        <v>0.2</v>
      </c>
      <c r="E3">
        <v>2487</v>
      </c>
      <c r="F3">
        <v>497</v>
      </c>
    </row>
    <row r="4" spans="1:6" x14ac:dyDescent="0.25">
      <c r="A4" s="20" t="s">
        <v>38</v>
      </c>
      <c r="B4" t="s">
        <v>45</v>
      </c>
      <c r="C4" t="s">
        <v>46</v>
      </c>
      <c r="D4">
        <v>0.24</v>
      </c>
      <c r="E4">
        <v>2489</v>
      </c>
      <c r="F4">
        <v>597</v>
      </c>
    </row>
    <row r="5" spans="1:6" x14ac:dyDescent="0.25">
      <c r="A5" s="20" t="s">
        <v>44</v>
      </c>
      <c r="B5" t="s">
        <v>46</v>
      </c>
      <c r="C5" t="s">
        <v>46</v>
      </c>
      <c r="D5">
        <v>0.14000000000000001</v>
      </c>
      <c r="E5">
        <v>2454</v>
      </c>
      <c r="F5">
        <v>344</v>
      </c>
    </row>
    <row r="10" spans="1:6" x14ac:dyDescent="0.25">
      <c r="A10" s="21" t="s">
        <v>0</v>
      </c>
      <c r="B10" s="14" t="s">
        <v>82</v>
      </c>
      <c r="C10" s="14" t="s">
        <v>90</v>
      </c>
      <c r="D10" s="14"/>
      <c r="F10" s="14"/>
    </row>
    <row r="11" spans="1:6" x14ac:dyDescent="0.25">
      <c r="A11" s="20" t="s">
        <v>34</v>
      </c>
      <c r="B11">
        <v>2534</v>
      </c>
      <c r="C11">
        <v>532</v>
      </c>
    </row>
    <row r="12" spans="1:6" x14ac:dyDescent="0.25">
      <c r="A12" s="20" t="s">
        <v>43</v>
      </c>
      <c r="B12">
        <v>2487</v>
      </c>
      <c r="C12">
        <v>497</v>
      </c>
    </row>
    <row r="13" spans="1:6" x14ac:dyDescent="0.25">
      <c r="A13" s="20" t="s">
        <v>38</v>
      </c>
      <c r="B13">
        <v>2489</v>
      </c>
      <c r="C13">
        <v>597</v>
      </c>
    </row>
    <row r="14" spans="1:6" x14ac:dyDescent="0.25">
      <c r="A14" s="20" t="s">
        <v>44</v>
      </c>
      <c r="B14">
        <v>2454</v>
      </c>
      <c r="C14">
        <v>344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5" sqref="C15"/>
    </sheetView>
  </sheetViews>
  <sheetFormatPr defaultRowHeight="15" x14ac:dyDescent="0.25"/>
  <cols>
    <col min="1" max="1" width="14" style="20" bestFit="1" customWidth="1"/>
    <col min="2" max="5" width="9.140625" style="22"/>
  </cols>
  <sheetData>
    <row r="1" spans="1:8" x14ac:dyDescent="0.25">
      <c r="A1" s="21" t="s">
        <v>0</v>
      </c>
      <c r="B1" s="23" t="s">
        <v>35</v>
      </c>
      <c r="C1" s="23" t="s">
        <v>43</v>
      </c>
      <c r="D1" s="23" t="s">
        <v>38</v>
      </c>
      <c r="E1" s="23" t="s">
        <v>84</v>
      </c>
      <c r="F1" s="14" t="s">
        <v>81</v>
      </c>
      <c r="G1" s="14" t="s">
        <v>82</v>
      </c>
      <c r="H1" s="14" t="s">
        <v>83</v>
      </c>
    </row>
    <row r="2" spans="1:8" x14ac:dyDescent="0.25">
      <c r="A2" s="20" t="s">
        <v>34</v>
      </c>
      <c r="F2">
        <v>0.27</v>
      </c>
      <c r="G2">
        <v>2190</v>
      </c>
      <c r="H2">
        <v>591</v>
      </c>
    </row>
    <row r="3" spans="1:8" x14ac:dyDescent="0.25">
      <c r="A3" s="20" t="s">
        <v>35</v>
      </c>
      <c r="B3" s="22" t="s">
        <v>89</v>
      </c>
      <c r="F3">
        <v>0.27</v>
      </c>
      <c r="G3">
        <v>2224</v>
      </c>
      <c r="H3">
        <v>600</v>
      </c>
    </row>
    <row r="4" spans="1:8" x14ac:dyDescent="0.25">
      <c r="A4" s="20" t="s">
        <v>43</v>
      </c>
      <c r="B4" s="22" t="s">
        <v>89</v>
      </c>
      <c r="C4" s="22" t="s">
        <v>89</v>
      </c>
      <c r="F4">
        <v>0.26</v>
      </c>
      <c r="G4">
        <v>2076</v>
      </c>
      <c r="H4">
        <v>540</v>
      </c>
    </row>
    <row r="5" spans="1:8" x14ac:dyDescent="0.25">
      <c r="A5" s="20" t="s">
        <v>85</v>
      </c>
      <c r="B5" s="22" t="s">
        <v>89</v>
      </c>
      <c r="C5" s="22" t="s">
        <v>89</v>
      </c>
      <c r="E5" s="22" t="s">
        <v>89</v>
      </c>
      <c r="F5">
        <v>0.26</v>
      </c>
      <c r="G5">
        <v>2146</v>
      </c>
      <c r="H5">
        <v>558</v>
      </c>
    </row>
    <row r="6" spans="1:8" x14ac:dyDescent="0.25">
      <c r="A6" s="20" t="s">
        <v>38</v>
      </c>
      <c r="D6" s="22" t="s">
        <v>89</v>
      </c>
      <c r="F6">
        <v>0.32</v>
      </c>
      <c r="G6">
        <v>2153</v>
      </c>
      <c r="H6">
        <v>689</v>
      </c>
    </row>
    <row r="7" spans="1:8" x14ac:dyDescent="0.25">
      <c r="A7" s="20" t="s">
        <v>87</v>
      </c>
      <c r="B7" s="22" t="s">
        <v>89</v>
      </c>
      <c r="D7" s="22" t="s">
        <v>89</v>
      </c>
      <c r="F7">
        <v>0.32</v>
      </c>
      <c r="G7">
        <v>2123</v>
      </c>
      <c r="H7">
        <v>679</v>
      </c>
    </row>
    <row r="8" spans="1:8" x14ac:dyDescent="0.25">
      <c r="A8" s="20" t="s">
        <v>86</v>
      </c>
      <c r="B8" s="22" t="s">
        <v>89</v>
      </c>
      <c r="C8" s="22" t="s">
        <v>89</v>
      </c>
      <c r="D8" s="22" t="s">
        <v>89</v>
      </c>
      <c r="F8">
        <v>0.23</v>
      </c>
      <c r="G8">
        <v>2087</v>
      </c>
      <c r="H8">
        <v>480</v>
      </c>
    </row>
    <row r="9" spans="1:8" x14ac:dyDescent="0.25">
      <c r="A9" s="20" t="s">
        <v>88</v>
      </c>
      <c r="B9" s="22" t="s">
        <v>89</v>
      </c>
      <c r="C9" s="22" t="s">
        <v>89</v>
      </c>
      <c r="D9" s="22" t="s">
        <v>89</v>
      </c>
      <c r="E9" s="22" t="s">
        <v>89</v>
      </c>
      <c r="F9">
        <v>0.22</v>
      </c>
      <c r="G9">
        <v>2106</v>
      </c>
      <c r="H9">
        <v>463</v>
      </c>
    </row>
    <row r="15" spans="1:8" x14ac:dyDescent="0.25">
      <c r="A15" s="21" t="s">
        <v>0</v>
      </c>
      <c r="B15" s="14" t="s">
        <v>82</v>
      </c>
      <c r="C15" s="14" t="s">
        <v>90</v>
      </c>
    </row>
    <row r="16" spans="1:8" x14ac:dyDescent="0.25">
      <c r="A16" s="20" t="s">
        <v>34</v>
      </c>
      <c r="B16">
        <v>2190</v>
      </c>
      <c r="C16">
        <v>591</v>
      </c>
    </row>
    <row r="17" spans="1:3" x14ac:dyDescent="0.25">
      <c r="A17" s="20" t="s">
        <v>35</v>
      </c>
      <c r="B17">
        <v>2224</v>
      </c>
      <c r="C17">
        <v>600</v>
      </c>
    </row>
    <row r="18" spans="1:3" x14ac:dyDescent="0.25">
      <c r="A18" s="20" t="s">
        <v>43</v>
      </c>
      <c r="B18">
        <v>2076</v>
      </c>
      <c r="C18">
        <v>540</v>
      </c>
    </row>
    <row r="19" spans="1:3" x14ac:dyDescent="0.25">
      <c r="A19" s="20" t="s">
        <v>85</v>
      </c>
      <c r="B19">
        <v>2146</v>
      </c>
      <c r="C19">
        <v>558</v>
      </c>
    </row>
    <row r="20" spans="1:3" x14ac:dyDescent="0.25">
      <c r="A20" s="20" t="s">
        <v>38</v>
      </c>
      <c r="B20">
        <v>2153</v>
      </c>
      <c r="C20">
        <v>689</v>
      </c>
    </row>
    <row r="21" spans="1:3" x14ac:dyDescent="0.25">
      <c r="A21" s="20" t="s">
        <v>87</v>
      </c>
      <c r="B21">
        <v>2123</v>
      </c>
      <c r="C21">
        <v>679</v>
      </c>
    </row>
    <row r="22" spans="1:3" x14ac:dyDescent="0.25">
      <c r="A22" s="20" t="s">
        <v>86</v>
      </c>
      <c r="B22">
        <v>2087</v>
      </c>
      <c r="C22">
        <v>480</v>
      </c>
    </row>
    <row r="23" spans="1:3" x14ac:dyDescent="0.25">
      <c r="A23" s="20" t="s">
        <v>88</v>
      </c>
      <c r="B23">
        <v>2106</v>
      </c>
      <c r="C23">
        <v>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 Small Instance</vt:lpstr>
      <vt:lpstr>4 Small Instances</vt:lpstr>
      <vt:lpstr>1 Large Instance</vt:lpstr>
      <vt:lpstr>Find Primes</vt:lpstr>
      <vt:lpstr>Get Proximity</vt:lpstr>
      <vt:lpstr>Get Nearest</vt:lpstr>
      <vt:lpstr>Calculate All</vt:lpstr>
      <vt:lpstr>Prob 1</vt:lpstr>
      <vt:lpstr>Prob 2</vt:lpstr>
      <vt:lpstr>Prob 3</vt:lpstr>
      <vt:lpstr>Prob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mdoyle</dc:creator>
  <cp:lastModifiedBy>mdoyle</cp:lastModifiedBy>
  <dcterms:created xsi:type="dcterms:W3CDTF">2016-04-28T14:22:06Z</dcterms:created>
  <dcterms:modified xsi:type="dcterms:W3CDTF">2017-01-10T03:49:14Z</dcterms:modified>
</cp:coreProperties>
</file>