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BT5110-tutorials\scripts\"/>
    </mc:Choice>
  </mc:AlternateContent>
  <xr:revisionPtr revIDLastSave="0" documentId="13_ncr:1_{E9E46012-1CF9-47AF-B6BC-91A7F1A3FA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" sheetId="1" r:id="rId1"/>
    <sheet name="criteria" sheetId="3" r:id="rId2"/>
    <sheet name="composed" sheetId="4" r:id="rId3"/>
    <sheet name="sta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41" i="4" l="1"/>
  <c r="AJ42" i="4"/>
  <c r="AJ43" i="4"/>
  <c r="AJ44" i="4"/>
  <c r="AJ45" i="4"/>
  <c r="AK45" i="4" s="1"/>
  <c r="AJ46" i="4"/>
  <c r="AK46" i="4" s="1"/>
  <c r="AJ47" i="4"/>
  <c r="AK47" i="4" s="1"/>
  <c r="AJ48" i="4"/>
  <c r="AK48" i="4" s="1"/>
  <c r="AJ49" i="4"/>
  <c r="AJ50" i="4"/>
  <c r="AJ51" i="4"/>
  <c r="AJ52" i="4"/>
  <c r="AJ53" i="4"/>
  <c r="AK53" i="4" s="1"/>
  <c r="AJ54" i="4"/>
  <c r="AK54" i="4" s="1"/>
  <c r="AJ55" i="4"/>
  <c r="AK55" i="4" s="1"/>
  <c r="AJ56" i="4"/>
  <c r="AK56" i="4" s="1"/>
  <c r="AJ57" i="4"/>
  <c r="AJ58" i="4"/>
  <c r="AJ59" i="4"/>
  <c r="AJ60" i="4"/>
  <c r="AJ61" i="4"/>
  <c r="AK61" i="4" s="1"/>
  <c r="AJ62" i="4"/>
  <c r="AJ63" i="4"/>
  <c r="AK63" i="4" s="1"/>
  <c r="AJ64" i="4"/>
  <c r="AK64" i="4" s="1"/>
  <c r="AJ65" i="4"/>
  <c r="AJ66" i="4"/>
  <c r="AJ67" i="4"/>
  <c r="AJ68" i="4"/>
  <c r="AJ69" i="4"/>
  <c r="AK69" i="4" s="1"/>
  <c r="AJ70" i="4"/>
  <c r="AJ71" i="4"/>
  <c r="AK71" i="4" s="1"/>
  <c r="AJ72" i="4"/>
  <c r="AK72" i="4" s="1"/>
  <c r="AJ73" i="4"/>
  <c r="AJ74" i="4"/>
  <c r="AJ75" i="4"/>
  <c r="AJ76" i="4"/>
  <c r="AJ77" i="4"/>
  <c r="AJ78" i="4"/>
  <c r="AJ79" i="4"/>
  <c r="AK79" i="4" s="1"/>
  <c r="AJ80" i="4"/>
  <c r="AK80" i="4" s="1"/>
  <c r="AJ81" i="4"/>
  <c r="AJ82" i="4"/>
  <c r="AJ83" i="4"/>
  <c r="AJ84" i="4"/>
  <c r="AJ85" i="4"/>
  <c r="AJ86" i="4"/>
  <c r="AJ87" i="4"/>
  <c r="AK87" i="4" s="1"/>
  <c r="AJ88" i="4"/>
  <c r="AK88" i="4" s="1"/>
  <c r="AJ89" i="4"/>
  <c r="AJ90" i="4"/>
  <c r="AJ91" i="4"/>
  <c r="AJ92" i="4"/>
  <c r="AJ93" i="4"/>
  <c r="AJ94" i="4"/>
  <c r="AJ95" i="4"/>
  <c r="AK95" i="4" s="1"/>
  <c r="AJ96" i="4"/>
  <c r="AK96" i="4" s="1"/>
  <c r="AJ97" i="4"/>
  <c r="AJ98" i="4"/>
  <c r="AJ99" i="4"/>
  <c r="AJ100" i="4"/>
  <c r="AJ101" i="4"/>
  <c r="AJ102" i="4"/>
  <c r="AJ103" i="4"/>
  <c r="AK103" i="4" s="1"/>
  <c r="AJ104" i="4"/>
  <c r="AK104" i="4" s="1"/>
  <c r="AJ105" i="4"/>
  <c r="AJ106" i="4"/>
  <c r="AJ107" i="4"/>
  <c r="AJ108" i="4"/>
  <c r="AJ109" i="4"/>
  <c r="AJ110" i="4"/>
  <c r="AJ111" i="4"/>
  <c r="AK111" i="4" s="1"/>
  <c r="AJ112" i="4"/>
  <c r="AK112" i="4" s="1"/>
  <c r="AJ113" i="4"/>
  <c r="AJ114" i="4"/>
  <c r="AJ115" i="4"/>
  <c r="AJ116" i="4"/>
  <c r="AJ117" i="4"/>
  <c r="AJ118" i="4"/>
  <c r="AJ119" i="4"/>
  <c r="AK119" i="4" s="1"/>
  <c r="AJ120" i="4"/>
  <c r="AK120" i="4" s="1"/>
  <c r="AJ121" i="4"/>
  <c r="AJ122" i="4"/>
  <c r="AJ123" i="4"/>
  <c r="AJ124" i="4"/>
  <c r="AJ125" i="4"/>
  <c r="AJ126" i="4"/>
  <c r="AJ127" i="4"/>
  <c r="AK127" i="4" s="1"/>
  <c r="AJ128" i="4"/>
  <c r="AK128" i="4" s="1"/>
  <c r="AJ129" i="4"/>
  <c r="AJ130" i="4"/>
  <c r="AJ131" i="4"/>
  <c r="AJ132" i="4"/>
  <c r="AJ133" i="4"/>
  <c r="AJ134" i="4"/>
  <c r="AJ135" i="4"/>
  <c r="AK135" i="4" s="1"/>
  <c r="AJ136" i="4"/>
  <c r="AK136" i="4" s="1"/>
  <c r="AJ137" i="4"/>
  <c r="AJ138" i="4"/>
  <c r="AJ139" i="4"/>
  <c r="AJ140" i="4"/>
  <c r="AJ141" i="4"/>
  <c r="AJ142" i="4"/>
  <c r="AJ143" i="4"/>
  <c r="AJ144" i="4"/>
  <c r="AK144" i="4" s="1"/>
  <c r="AJ145" i="4"/>
  <c r="AJ146" i="4"/>
  <c r="AJ147" i="4"/>
  <c r="AJ148" i="4"/>
  <c r="AJ149" i="4"/>
  <c r="AJ150" i="4"/>
  <c r="AJ151" i="4"/>
  <c r="AJ152" i="4"/>
  <c r="AK152" i="4" s="1"/>
  <c r="AJ153" i="4"/>
  <c r="AJ7" i="4"/>
  <c r="AJ8" i="4"/>
  <c r="AJ9" i="4"/>
  <c r="AJ10" i="4"/>
  <c r="AJ11" i="4"/>
  <c r="AJ12" i="4"/>
  <c r="AJ13" i="4"/>
  <c r="AK13" i="4" s="1"/>
  <c r="AJ14" i="4"/>
  <c r="AK14" i="4" s="1"/>
  <c r="AJ15" i="4"/>
  <c r="AJ16" i="4"/>
  <c r="AJ17" i="4"/>
  <c r="AJ18" i="4"/>
  <c r="AJ19" i="4"/>
  <c r="AJ20" i="4"/>
  <c r="AJ21" i="4"/>
  <c r="AK21" i="4" s="1"/>
  <c r="AJ22" i="4"/>
  <c r="AK22" i="4" s="1"/>
  <c r="AJ23" i="4"/>
  <c r="AJ24" i="4"/>
  <c r="AJ25" i="4"/>
  <c r="AK25" i="4" s="1"/>
  <c r="AJ26" i="4"/>
  <c r="AK26" i="4" s="1"/>
  <c r="AJ27" i="4"/>
  <c r="AK27" i="4" s="1"/>
  <c r="AJ28" i="4"/>
  <c r="AK28" i="4" s="1"/>
  <c r="AJ29" i="4"/>
  <c r="AK29" i="4" s="1"/>
  <c r="AJ30" i="4"/>
  <c r="AK30" i="4" s="1"/>
  <c r="AJ31" i="4"/>
  <c r="AJ32" i="4"/>
  <c r="AJ33" i="4"/>
  <c r="AJ34" i="4"/>
  <c r="AK34" i="4" s="1"/>
  <c r="AJ35" i="4"/>
  <c r="AK35" i="4" s="1"/>
  <c r="AJ36" i="4"/>
  <c r="AK36" i="4" s="1"/>
  <c r="AJ37" i="4"/>
  <c r="AK37" i="4" s="1"/>
  <c r="AJ38" i="4"/>
  <c r="AK38" i="4" s="1"/>
  <c r="AJ39" i="4"/>
  <c r="AJ40" i="4"/>
  <c r="AJ3" i="4"/>
  <c r="AJ4" i="4"/>
  <c r="AK4" i="4" s="1"/>
  <c r="AJ5" i="4"/>
  <c r="AK5" i="4" s="1"/>
  <c r="AJ6" i="4"/>
  <c r="AK6" i="4" s="1"/>
  <c r="AJ2" i="4"/>
  <c r="AK24" i="4"/>
  <c r="AK31" i="4"/>
  <c r="AK32" i="4"/>
  <c r="AK33" i="4"/>
  <c r="AK39" i="4"/>
  <c r="AK40" i="4"/>
  <c r="AK41" i="4"/>
  <c r="AK42" i="4"/>
  <c r="AK43" i="4"/>
  <c r="AK44" i="4"/>
  <c r="AK49" i="4"/>
  <c r="AK50" i="4"/>
  <c r="AK51" i="4"/>
  <c r="AK52" i="4"/>
  <c r="AK57" i="4"/>
  <c r="AK58" i="4"/>
  <c r="AK59" i="4"/>
  <c r="AK60" i="4"/>
  <c r="AK62" i="4"/>
  <c r="AK65" i="4"/>
  <c r="AK66" i="4"/>
  <c r="AK67" i="4"/>
  <c r="AK68" i="4"/>
  <c r="AK70" i="4"/>
  <c r="AK73" i="4"/>
  <c r="AK74" i="4"/>
  <c r="AK75" i="4"/>
  <c r="AK76" i="4"/>
  <c r="AK77" i="4"/>
  <c r="AK78" i="4"/>
  <c r="AK81" i="4"/>
  <c r="AK82" i="4"/>
  <c r="AK83" i="4"/>
  <c r="AK84" i="4"/>
  <c r="AK85" i="4"/>
  <c r="AK86" i="4"/>
  <c r="AK89" i="4"/>
  <c r="AK90" i="4"/>
  <c r="AK91" i="4"/>
  <c r="AK92" i="4"/>
  <c r="AK93" i="4"/>
  <c r="AK94" i="4"/>
  <c r="AK97" i="4"/>
  <c r="AK98" i="4"/>
  <c r="AK99" i="4"/>
  <c r="AK100" i="4"/>
  <c r="AK101" i="4"/>
  <c r="AK102" i="4"/>
  <c r="AK105" i="4"/>
  <c r="AK106" i="4"/>
  <c r="AK107" i="4"/>
  <c r="AK108" i="4"/>
  <c r="AK109" i="4"/>
  <c r="AK110" i="4"/>
  <c r="AK113" i="4"/>
  <c r="AK114" i="4"/>
  <c r="AK115" i="4"/>
  <c r="AK116" i="4"/>
  <c r="AK117" i="4"/>
  <c r="AK118" i="4"/>
  <c r="AK121" i="4"/>
  <c r="AK122" i="4"/>
  <c r="AK123" i="4"/>
  <c r="AK124" i="4"/>
  <c r="AK125" i="4"/>
  <c r="AK126" i="4"/>
  <c r="AK129" i="4"/>
  <c r="AK130" i="4"/>
  <c r="AK131" i="4"/>
  <c r="AK132" i="4"/>
  <c r="AK133" i="4"/>
  <c r="AK134" i="4"/>
  <c r="AK137" i="4"/>
  <c r="AK138" i="4"/>
  <c r="AK139" i="4"/>
  <c r="AK140" i="4"/>
  <c r="AK141" i="4"/>
  <c r="AK142" i="4"/>
  <c r="AK143" i="4"/>
  <c r="AK145" i="4"/>
  <c r="AK146" i="4"/>
  <c r="AK147" i="4"/>
  <c r="AK148" i="4"/>
  <c r="AK149" i="4"/>
  <c r="AK150" i="4"/>
  <c r="AK151" i="4"/>
  <c r="AK153" i="4"/>
  <c r="AK3" i="4"/>
  <c r="AK7" i="4"/>
  <c r="AK8" i="4"/>
  <c r="AK9" i="4"/>
  <c r="AK10" i="4"/>
  <c r="AK11" i="4"/>
  <c r="AK12" i="4"/>
  <c r="AK15" i="4"/>
  <c r="AK16" i="4"/>
  <c r="AK17" i="4"/>
  <c r="AK18" i="4"/>
  <c r="AK19" i="4"/>
  <c r="AK20" i="4"/>
  <c r="AK23" i="4"/>
  <c r="AK2" i="4"/>
  <c r="AC29" i="4"/>
  <c r="AD29" i="4"/>
  <c r="AE29" i="4"/>
  <c r="AF29" i="4"/>
  <c r="AG29" i="4"/>
  <c r="AH29" i="4"/>
  <c r="AI29" i="4"/>
  <c r="AC30" i="4"/>
  <c r="AD30" i="4"/>
  <c r="AE30" i="4"/>
  <c r="AF30" i="4"/>
  <c r="AG30" i="4"/>
  <c r="AH30" i="4"/>
  <c r="AI30" i="4"/>
  <c r="AC31" i="4"/>
  <c r="AD31" i="4"/>
  <c r="AE31" i="4"/>
  <c r="AF31" i="4"/>
  <c r="AG31" i="4"/>
  <c r="AH31" i="4"/>
  <c r="AI31" i="4"/>
  <c r="AC32" i="4"/>
  <c r="AD32" i="4"/>
  <c r="AE32" i="4"/>
  <c r="AF32" i="4"/>
  <c r="AG32" i="4"/>
  <c r="AH32" i="4"/>
  <c r="AI32" i="4"/>
  <c r="AC33" i="4"/>
  <c r="AD33" i="4"/>
  <c r="AE33" i="4"/>
  <c r="AF33" i="4"/>
  <c r="AG33" i="4"/>
  <c r="AH33" i="4"/>
  <c r="AI33" i="4"/>
  <c r="AC34" i="4"/>
  <c r="AD34" i="4"/>
  <c r="AE34" i="4"/>
  <c r="AF34" i="4"/>
  <c r="AG34" i="4"/>
  <c r="AH34" i="4"/>
  <c r="AI34" i="4"/>
  <c r="AC35" i="4"/>
  <c r="AD35" i="4"/>
  <c r="AE35" i="4"/>
  <c r="AF35" i="4"/>
  <c r="AG35" i="4"/>
  <c r="AH35" i="4"/>
  <c r="AI35" i="4"/>
  <c r="AC36" i="4"/>
  <c r="AD36" i="4"/>
  <c r="AE36" i="4"/>
  <c r="AF36" i="4"/>
  <c r="AG36" i="4"/>
  <c r="AH36" i="4"/>
  <c r="AI36" i="4"/>
  <c r="AC37" i="4"/>
  <c r="AD37" i="4"/>
  <c r="AE37" i="4"/>
  <c r="AF37" i="4"/>
  <c r="AG37" i="4"/>
  <c r="AH37" i="4"/>
  <c r="AI37" i="4"/>
  <c r="AC38" i="4"/>
  <c r="AD38" i="4"/>
  <c r="AE38" i="4"/>
  <c r="AF38" i="4"/>
  <c r="AG38" i="4"/>
  <c r="AH38" i="4"/>
  <c r="AI38" i="4"/>
  <c r="AC39" i="4"/>
  <c r="AD39" i="4"/>
  <c r="AE39" i="4"/>
  <c r="AF39" i="4"/>
  <c r="AG39" i="4"/>
  <c r="AH39" i="4"/>
  <c r="AI39" i="4"/>
  <c r="AC40" i="4"/>
  <c r="AD40" i="4"/>
  <c r="AE40" i="4"/>
  <c r="AF40" i="4"/>
  <c r="AG40" i="4"/>
  <c r="AH40" i="4"/>
  <c r="AI40" i="4"/>
  <c r="AC41" i="4"/>
  <c r="AD41" i="4"/>
  <c r="AE41" i="4"/>
  <c r="AF41" i="4"/>
  <c r="AG41" i="4"/>
  <c r="AH41" i="4"/>
  <c r="AI41" i="4"/>
  <c r="AC42" i="4"/>
  <c r="AD42" i="4"/>
  <c r="AE42" i="4"/>
  <c r="AF42" i="4"/>
  <c r="AG42" i="4"/>
  <c r="AH42" i="4"/>
  <c r="AI42" i="4"/>
  <c r="AC43" i="4"/>
  <c r="AD43" i="4"/>
  <c r="AE43" i="4"/>
  <c r="AF43" i="4"/>
  <c r="AG43" i="4"/>
  <c r="AH43" i="4"/>
  <c r="AI43" i="4"/>
  <c r="AC44" i="4"/>
  <c r="AD44" i="4"/>
  <c r="AE44" i="4"/>
  <c r="AF44" i="4"/>
  <c r="AG44" i="4"/>
  <c r="AH44" i="4"/>
  <c r="AI44" i="4"/>
  <c r="AC45" i="4"/>
  <c r="AD45" i="4"/>
  <c r="AE45" i="4"/>
  <c r="AF45" i="4"/>
  <c r="AG45" i="4"/>
  <c r="AH45" i="4"/>
  <c r="AI45" i="4"/>
  <c r="AC46" i="4"/>
  <c r="AD46" i="4"/>
  <c r="AE46" i="4"/>
  <c r="AF46" i="4"/>
  <c r="AG46" i="4"/>
  <c r="AH46" i="4"/>
  <c r="AI46" i="4"/>
  <c r="AC47" i="4"/>
  <c r="AD47" i="4"/>
  <c r="AE47" i="4"/>
  <c r="AF47" i="4"/>
  <c r="AG47" i="4"/>
  <c r="AH47" i="4"/>
  <c r="AI47" i="4"/>
  <c r="AC48" i="4"/>
  <c r="AD48" i="4"/>
  <c r="AE48" i="4"/>
  <c r="AF48" i="4"/>
  <c r="AG48" i="4"/>
  <c r="AH48" i="4"/>
  <c r="AI48" i="4"/>
  <c r="AC49" i="4"/>
  <c r="AD49" i="4"/>
  <c r="AE49" i="4"/>
  <c r="AF49" i="4"/>
  <c r="AG49" i="4"/>
  <c r="AH49" i="4"/>
  <c r="AI49" i="4"/>
  <c r="AC50" i="4"/>
  <c r="AD50" i="4"/>
  <c r="AE50" i="4"/>
  <c r="AF50" i="4"/>
  <c r="AG50" i="4"/>
  <c r="AH50" i="4"/>
  <c r="AI50" i="4"/>
  <c r="AC51" i="4"/>
  <c r="AD51" i="4"/>
  <c r="AE51" i="4"/>
  <c r="AF51" i="4"/>
  <c r="AG51" i="4"/>
  <c r="AH51" i="4"/>
  <c r="AI51" i="4"/>
  <c r="AC52" i="4"/>
  <c r="AD52" i="4"/>
  <c r="AE52" i="4"/>
  <c r="AF52" i="4"/>
  <c r="AG52" i="4"/>
  <c r="AH52" i="4"/>
  <c r="AI52" i="4"/>
  <c r="AC53" i="4"/>
  <c r="AD53" i="4"/>
  <c r="AE53" i="4"/>
  <c r="AF53" i="4"/>
  <c r="AG53" i="4"/>
  <c r="AH53" i="4"/>
  <c r="AI53" i="4"/>
  <c r="AC54" i="4"/>
  <c r="AD54" i="4"/>
  <c r="AE54" i="4"/>
  <c r="AF54" i="4"/>
  <c r="AG54" i="4"/>
  <c r="AH54" i="4"/>
  <c r="AI54" i="4"/>
  <c r="AC55" i="4"/>
  <c r="AD55" i="4"/>
  <c r="AE55" i="4"/>
  <c r="AF55" i="4"/>
  <c r="AG55" i="4"/>
  <c r="AH55" i="4"/>
  <c r="AI55" i="4"/>
  <c r="AC56" i="4"/>
  <c r="AD56" i="4"/>
  <c r="AE56" i="4"/>
  <c r="AF56" i="4"/>
  <c r="AG56" i="4"/>
  <c r="AH56" i="4"/>
  <c r="AI56" i="4"/>
  <c r="AC57" i="4"/>
  <c r="AD57" i="4"/>
  <c r="AE57" i="4"/>
  <c r="AF57" i="4"/>
  <c r="AG57" i="4"/>
  <c r="AH57" i="4"/>
  <c r="AI57" i="4"/>
  <c r="AC58" i="4"/>
  <c r="AD58" i="4"/>
  <c r="AE58" i="4"/>
  <c r="AF58" i="4"/>
  <c r="AG58" i="4"/>
  <c r="AH58" i="4"/>
  <c r="AI58" i="4"/>
  <c r="AC59" i="4"/>
  <c r="AD59" i="4"/>
  <c r="AE59" i="4"/>
  <c r="AF59" i="4"/>
  <c r="AG59" i="4"/>
  <c r="AH59" i="4"/>
  <c r="AI59" i="4"/>
  <c r="AC60" i="4"/>
  <c r="AD60" i="4"/>
  <c r="AE60" i="4"/>
  <c r="AF60" i="4"/>
  <c r="AG60" i="4"/>
  <c r="AH60" i="4"/>
  <c r="AI60" i="4"/>
  <c r="AC61" i="4"/>
  <c r="AD61" i="4"/>
  <c r="AE61" i="4"/>
  <c r="AF61" i="4"/>
  <c r="AG61" i="4"/>
  <c r="AH61" i="4"/>
  <c r="AI61" i="4"/>
  <c r="AC62" i="4"/>
  <c r="AD62" i="4"/>
  <c r="AE62" i="4"/>
  <c r="AF62" i="4"/>
  <c r="AG62" i="4"/>
  <c r="AH62" i="4"/>
  <c r="AI62" i="4"/>
  <c r="AC63" i="4"/>
  <c r="AD63" i="4"/>
  <c r="AE63" i="4"/>
  <c r="AF63" i="4"/>
  <c r="AG63" i="4"/>
  <c r="AH63" i="4"/>
  <c r="AI63" i="4"/>
  <c r="AC64" i="4"/>
  <c r="AD64" i="4"/>
  <c r="AE64" i="4"/>
  <c r="AF64" i="4"/>
  <c r="AG64" i="4"/>
  <c r="AH64" i="4"/>
  <c r="AI64" i="4"/>
  <c r="AC65" i="4"/>
  <c r="AD65" i="4"/>
  <c r="AE65" i="4"/>
  <c r="AF65" i="4"/>
  <c r="AG65" i="4"/>
  <c r="AH65" i="4"/>
  <c r="AI65" i="4"/>
  <c r="AC66" i="4"/>
  <c r="AD66" i="4"/>
  <c r="AE66" i="4"/>
  <c r="AF66" i="4"/>
  <c r="AG66" i="4"/>
  <c r="AH66" i="4"/>
  <c r="AI66" i="4"/>
  <c r="AC67" i="4"/>
  <c r="AD67" i="4"/>
  <c r="AE67" i="4"/>
  <c r="AF67" i="4"/>
  <c r="AG67" i="4"/>
  <c r="AH67" i="4"/>
  <c r="AI67" i="4"/>
  <c r="AC68" i="4"/>
  <c r="AD68" i="4"/>
  <c r="AE68" i="4"/>
  <c r="AF68" i="4"/>
  <c r="AG68" i="4"/>
  <c r="AH68" i="4"/>
  <c r="AI68" i="4"/>
  <c r="AC69" i="4"/>
  <c r="AD69" i="4"/>
  <c r="AE69" i="4"/>
  <c r="AF69" i="4"/>
  <c r="AG69" i="4"/>
  <c r="AH69" i="4"/>
  <c r="AI69" i="4"/>
  <c r="AC70" i="4"/>
  <c r="AD70" i="4"/>
  <c r="AE70" i="4"/>
  <c r="AF70" i="4"/>
  <c r="AG70" i="4"/>
  <c r="AH70" i="4"/>
  <c r="AI70" i="4"/>
  <c r="AC71" i="4"/>
  <c r="AD71" i="4"/>
  <c r="AE71" i="4"/>
  <c r="AF71" i="4"/>
  <c r="AG71" i="4"/>
  <c r="AH71" i="4"/>
  <c r="AI71" i="4"/>
  <c r="AC72" i="4"/>
  <c r="AD72" i="4"/>
  <c r="AE72" i="4"/>
  <c r="AF72" i="4"/>
  <c r="AG72" i="4"/>
  <c r="AH72" i="4"/>
  <c r="AI72" i="4"/>
  <c r="AC73" i="4"/>
  <c r="AD73" i="4"/>
  <c r="AE73" i="4"/>
  <c r="AF73" i="4"/>
  <c r="AG73" i="4"/>
  <c r="AH73" i="4"/>
  <c r="AI73" i="4"/>
  <c r="AC74" i="4"/>
  <c r="AD74" i="4"/>
  <c r="AE74" i="4"/>
  <c r="AF74" i="4"/>
  <c r="AG74" i="4"/>
  <c r="AH74" i="4"/>
  <c r="AI74" i="4"/>
  <c r="AC75" i="4"/>
  <c r="AD75" i="4"/>
  <c r="AE75" i="4"/>
  <c r="AF75" i="4"/>
  <c r="AG75" i="4"/>
  <c r="AH75" i="4"/>
  <c r="AI75" i="4"/>
  <c r="AC76" i="4"/>
  <c r="AD76" i="4"/>
  <c r="AE76" i="4"/>
  <c r="AF76" i="4"/>
  <c r="AG76" i="4"/>
  <c r="AH76" i="4"/>
  <c r="AI76" i="4"/>
  <c r="AC77" i="4"/>
  <c r="AD77" i="4"/>
  <c r="AE77" i="4"/>
  <c r="AF77" i="4"/>
  <c r="AG77" i="4"/>
  <c r="AH77" i="4"/>
  <c r="AI77" i="4"/>
  <c r="AC78" i="4"/>
  <c r="AD78" i="4"/>
  <c r="AE78" i="4"/>
  <c r="AF78" i="4"/>
  <c r="AG78" i="4"/>
  <c r="AH78" i="4"/>
  <c r="AI78" i="4"/>
  <c r="AC79" i="4"/>
  <c r="AD79" i="4"/>
  <c r="AE79" i="4"/>
  <c r="AF79" i="4"/>
  <c r="AG79" i="4"/>
  <c r="AH79" i="4"/>
  <c r="AI79" i="4"/>
  <c r="AC80" i="4"/>
  <c r="AD80" i="4"/>
  <c r="AE80" i="4"/>
  <c r="AF80" i="4"/>
  <c r="AG80" i="4"/>
  <c r="AH80" i="4"/>
  <c r="AI80" i="4"/>
  <c r="AC81" i="4"/>
  <c r="AD81" i="4"/>
  <c r="AE81" i="4"/>
  <c r="AF81" i="4"/>
  <c r="AG81" i="4"/>
  <c r="AH81" i="4"/>
  <c r="AI81" i="4"/>
  <c r="AC82" i="4"/>
  <c r="AD82" i="4"/>
  <c r="AE82" i="4"/>
  <c r="AF82" i="4"/>
  <c r="AG82" i="4"/>
  <c r="AH82" i="4"/>
  <c r="AI82" i="4"/>
  <c r="AC83" i="4"/>
  <c r="AD83" i="4"/>
  <c r="AE83" i="4"/>
  <c r="AF83" i="4"/>
  <c r="AG83" i="4"/>
  <c r="AH83" i="4"/>
  <c r="AI83" i="4"/>
  <c r="AC84" i="4"/>
  <c r="AD84" i="4"/>
  <c r="AE84" i="4"/>
  <c r="AF84" i="4"/>
  <c r="AG84" i="4"/>
  <c r="AH84" i="4"/>
  <c r="AI84" i="4"/>
  <c r="AC85" i="4"/>
  <c r="AD85" i="4"/>
  <c r="AE85" i="4"/>
  <c r="AF85" i="4"/>
  <c r="AG85" i="4"/>
  <c r="AH85" i="4"/>
  <c r="AI85" i="4"/>
  <c r="AC86" i="4"/>
  <c r="AD86" i="4"/>
  <c r="AE86" i="4"/>
  <c r="AF86" i="4"/>
  <c r="AG86" i="4"/>
  <c r="AH86" i="4"/>
  <c r="AI86" i="4"/>
  <c r="AC87" i="4"/>
  <c r="AD87" i="4"/>
  <c r="AE87" i="4"/>
  <c r="AF87" i="4"/>
  <c r="AG87" i="4"/>
  <c r="AH87" i="4"/>
  <c r="AI87" i="4"/>
  <c r="AC88" i="4"/>
  <c r="AD88" i="4"/>
  <c r="AE88" i="4"/>
  <c r="AF88" i="4"/>
  <c r="AG88" i="4"/>
  <c r="AH88" i="4"/>
  <c r="AI88" i="4"/>
  <c r="AC89" i="4"/>
  <c r="AD89" i="4"/>
  <c r="AE89" i="4"/>
  <c r="AF89" i="4"/>
  <c r="AG89" i="4"/>
  <c r="AH89" i="4"/>
  <c r="AI89" i="4"/>
  <c r="AC90" i="4"/>
  <c r="AD90" i="4"/>
  <c r="AE90" i="4"/>
  <c r="AF90" i="4"/>
  <c r="AG90" i="4"/>
  <c r="AH90" i="4"/>
  <c r="AI90" i="4"/>
  <c r="AC91" i="4"/>
  <c r="AD91" i="4"/>
  <c r="AE91" i="4"/>
  <c r="AF91" i="4"/>
  <c r="AG91" i="4"/>
  <c r="AH91" i="4"/>
  <c r="AI91" i="4"/>
  <c r="AC92" i="4"/>
  <c r="AD92" i="4"/>
  <c r="AE92" i="4"/>
  <c r="AF92" i="4"/>
  <c r="AG92" i="4"/>
  <c r="AH92" i="4"/>
  <c r="AI92" i="4"/>
  <c r="AC93" i="4"/>
  <c r="AD93" i="4"/>
  <c r="AE93" i="4"/>
  <c r="AF93" i="4"/>
  <c r="AG93" i="4"/>
  <c r="AH93" i="4"/>
  <c r="AI93" i="4"/>
  <c r="AC94" i="4"/>
  <c r="AD94" i="4"/>
  <c r="AE94" i="4"/>
  <c r="AF94" i="4"/>
  <c r="AG94" i="4"/>
  <c r="AH94" i="4"/>
  <c r="AI94" i="4"/>
  <c r="AC95" i="4"/>
  <c r="AD95" i="4"/>
  <c r="AE95" i="4"/>
  <c r="AF95" i="4"/>
  <c r="AG95" i="4"/>
  <c r="AH95" i="4"/>
  <c r="AI95" i="4"/>
  <c r="AC96" i="4"/>
  <c r="AD96" i="4"/>
  <c r="AE96" i="4"/>
  <c r="AF96" i="4"/>
  <c r="AG96" i="4"/>
  <c r="AH96" i="4"/>
  <c r="AI96" i="4"/>
  <c r="AC97" i="4"/>
  <c r="AD97" i="4"/>
  <c r="AE97" i="4"/>
  <c r="AF97" i="4"/>
  <c r="AG97" i="4"/>
  <c r="AH97" i="4"/>
  <c r="AI97" i="4"/>
  <c r="AC98" i="4"/>
  <c r="AD98" i="4"/>
  <c r="AE98" i="4"/>
  <c r="AF98" i="4"/>
  <c r="AG98" i="4"/>
  <c r="AH98" i="4"/>
  <c r="AI98" i="4"/>
  <c r="AC99" i="4"/>
  <c r="AD99" i="4"/>
  <c r="AE99" i="4"/>
  <c r="AF99" i="4"/>
  <c r="AG99" i="4"/>
  <c r="AH99" i="4"/>
  <c r="AI99" i="4"/>
  <c r="AC100" i="4"/>
  <c r="AD100" i="4"/>
  <c r="AE100" i="4"/>
  <c r="AF100" i="4"/>
  <c r="AG100" i="4"/>
  <c r="AH100" i="4"/>
  <c r="AI100" i="4"/>
  <c r="AC101" i="4"/>
  <c r="AD101" i="4"/>
  <c r="AE101" i="4"/>
  <c r="AF101" i="4"/>
  <c r="AG101" i="4"/>
  <c r="AH101" i="4"/>
  <c r="AI101" i="4"/>
  <c r="AC102" i="4"/>
  <c r="AD102" i="4"/>
  <c r="AE102" i="4"/>
  <c r="AF102" i="4"/>
  <c r="AG102" i="4"/>
  <c r="AH102" i="4"/>
  <c r="AI102" i="4"/>
  <c r="AC103" i="4"/>
  <c r="AD103" i="4"/>
  <c r="AE103" i="4"/>
  <c r="AF103" i="4"/>
  <c r="AG103" i="4"/>
  <c r="AH103" i="4"/>
  <c r="AI103" i="4"/>
  <c r="AC104" i="4"/>
  <c r="AD104" i="4"/>
  <c r="AE104" i="4"/>
  <c r="AF104" i="4"/>
  <c r="AG104" i="4"/>
  <c r="AH104" i="4"/>
  <c r="AI104" i="4"/>
  <c r="AC105" i="4"/>
  <c r="AD105" i="4"/>
  <c r="AE105" i="4"/>
  <c r="AF105" i="4"/>
  <c r="AG105" i="4"/>
  <c r="AH105" i="4"/>
  <c r="AI105" i="4"/>
  <c r="AC106" i="4"/>
  <c r="AD106" i="4"/>
  <c r="AE106" i="4"/>
  <c r="AF106" i="4"/>
  <c r="AG106" i="4"/>
  <c r="AH106" i="4"/>
  <c r="AI106" i="4"/>
  <c r="AC107" i="4"/>
  <c r="AD107" i="4"/>
  <c r="AE107" i="4"/>
  <c r="AF107" i="4"/>
  <c r="AG107" i="4"/>
  <c r="AH107" i="4"/>
  <c r="AI107" i="4"/>
  <c r="AC108" i="4"/>
  <c r="AD108" i="4"/>
  <c r="AE108" i="4"/>
  <c r="AF108" i="4"/>
  <c r="AG108" i="4"/>
  <c r="AH108" i="4"/>
  <c r="AI108" i="4"/>
  <c r="AC109" i="4"/>
  <c r="AD109" i="4"/>
  <c r="AE109" i="4"/>
  <c r="AF109" i="4"/>
  <c r="AG109" i="4"/>
  <c r="AH109" i="4"/>
  <c r="AI109" i="4"/>
  <c r="AC110" i="4"/>
  <c r="AD110" i="4"/>
  <c r="AE110" i="4"/>
  <c r="AF110" i="4"/>
  <c r="AG110" i="4"/>
  <c r="AH110" i="4"/>
  <c r="AI110" i="4"/>
  <c r="AC111" i="4"/>
  <c r="AD111" i="4"/>
  <c r="AE111" i="4"/>
  <c r="AF111" i="4"/>
  <c r="AG111" i="4"/>
  <c r="AH111" i="4"/>
  <c r="AI111" i="4"/>
  <c r="AC112" i="4"/>
  <c r="AD112" i="4"/>
  <c r="AE112" i="4"/>
  <c r="AF112" i="4"/>
  <c r="AG112" i="4"/>
  <c r="AH112" i="4"/>
  <c r="AI112" i="4"/>
  <c r="AC113" i="4"/>
  <c r="AD113" i="4"/>
  <c r="AE113" i="4"/>
  <c r="AF113" i="4"/>
  <c r="AG113" i="4"/>
  <c r="AH113" i="4"/>
  <c r="AI113" i="4"/>
  <c r="AC114" i="4"/>
  <c r="AD114" i="4"/>
  <c r="AE114" i="4"/>
  <c r="AF114" i="4"/>
  <c r="AG114" i="4"/>
  <c r="AH114" i="4"/>
  <c r="AI114" i="4"/>
  <c r="AC115" i="4"/>
  <c r="AD115" i="4"/>
  <c r="AE115" i="4"/>
  <c r="AF115" i="4"/>
  <c r="AG115" i="4"/>
  <c r="AH115" i="4"/>
  <c r="AI115" i="4"/>
  <c r="AC116" i="4"/>
  <c r="AD116" i="4"/>
  <c r="AE116" i="4"/>
  <c r="AF116" i="4"/>
  <c r="AG116" i="4"/>
  <c r="AH116" i="4"/>
  <c r="AI116" i="4"/>
  <c r="AC117" i="4"/>
  <c r="AD117" i="4"/>
  <c r="AE117" i="4"/>
  <c r="AF117" i="4"/>
  <c r="AG117" i="4"/>
  <c r="AH117" i="4"/>
  <c r="AI117" i="4"/>
  <c r="AC118" i="4"/>
  <c r="AD118" i="4"/>
  <c r="AE118" i="4"/>
  <c r="AF118" i="4"/>
  <c r="AG118" i="4"/>
  <c r="AH118" i="4"/>
  <c r="AI118" i="4"/>
  <c r="AC119" i="4"/>
  <c r="AD119" i="4"/>
  <c r="AE119" i="4"/>
  <c r="AF119" i="4"/>
  <c r="AG119" i="4"/>
  <c r="AH119" i="4"/>
  <c r="AI119" i="4"/>
  <c r="AC120" i="4"/>
  <c r="AD120" i="4"/>
  <c r="AE120" i="4"/>
  <c r="AF120" i="4"/>
  <c r="AG120" i="4"/>
  <c r="AH120" i="4"/>
  <c r="AI120" i="4"/>
  <c r="AC121" i="4"/>
  <c r="AD121" i="4"/>
  <c r="AE121" i="4"/>
  <c r="AF121" i="4"/>
  <c r="AG121" i="4"/>
  <c r="AH121" i="4"/>
  <c r="AI121" i="4"/>
  <c r="AC122" i="4"/>
  <c r="AD122" i="4"/>
  <c r="AE122" i="4"/>
  <c r="AF122" i="4"/>
  <c r="AG122" i="4"/>
  <c r="AH122" i="4"/>
  <c r="AI122" i="4"/>
  <c r="AC123" i="4"/>
  <c r="AD123" i="4"/>
  <c r="AE123" i="4"/>
  <c r="AF123" i="4"/>
  <c r="AG123" i="4"/>
  <c r="AH123" i="4"/>
  <c r="AI123" i="4"/>
  <c r="AC124" i="4"/>
  <c r="AD124" i="4"/>
  <c r="AE124" i="4"/>
  <c r="AF124" i="4"/>
  <c r="AG124" i="4"/>
  <c r="AH124" i="4"/>
  <c r="AI124" i="4"/>
  <c r="AC125" i="4"/>
  <c r="AD125" i="4"/>
  <c r="AE125" i="4"/>
  <c r="AF125" i="4"/>
  <c r="AG125" i="4"/>
  <c r="AH125" i="4"/>
  <c r="AI125" i="4"/>
  <c r="AC126" i="4"/>
  <c r="AD126" i="4"/>
  <c r="AE126" i="4"/>
  <c r="AF126" i="4"/>
  <c r="AG126" i="4"/>
  <c r="AH126" i="4"/>
  <c r="AI126" i="4"/>
  <c r="AC127" i="4"/>
  <c r="AD127" i="4"/>
  <c r="AE127" i="4"/>
  <c r="AF127" i="4"/>
  <c r="AG127" i="4"/>
  <c r="AH127" i="4"/>
  <c r="AI127" i="4"/>
  <c r="AC128" i="4"/>
  <c r="AD128" i="4"/>
  <c r="AE128" i="4"/>
  <c r="AF128" i="4"/>
  <c r="AG128" i="4"/>
  <c r="AH128" i="4"/>
  <c r="AI128" i="4"/>
  <c r="AC129" i="4"/>
  <c r="AD129" i="4"/>
  <c r="AE129" i="4"/>
  <c r="AF129" i="4"/>
  <c r="AG129" i="4"/>
  <c r="AH129" i="4"/>
  <c r="AI129" i="4"/>
  <c r="AC130" i="4"/>
  <c r="AD130" i="4"/>
  <c r="AE130" i="4"/>
  <c r="AF130" i="4"/>
  <c r="AG130" i="4"/>
  <c r="AH130" i="4"/>
  <c r="AI130" i="4"/>
  <c r="AC131" i="4"/>
  <c r="AD131" i="4"/>
  <c r="AE131" i="4"/>
  <c r="AF131" i="4"/>
  <c r="AG131" i="4"/>
  <c r="AH131" i="4"/>
  <c r="AI131" i="4"/>
  <c r="AC132" i="4"/>
  <c r="AD132" i="4"/>
  <c r="AE132" i="4"/>
  <c r="AF132" i="4"/>
  <c r="AG132" i="4"/>
  <c r="AH132" i="4"/>
  <c r="AI132" i="4"/>
  <c r="AC133" i="4"/>
  <c r="AD133" i="4"/>
  <c r="AE133" i="4"/>
  <c r="AF133" i="4"/>
  <c r="AG133" i="4"/>
  <c r="AH133" i="4"/>
  <c r="AI133" i="4"/>
  <c r="AC134" i="4"/>
  <c r="AD134" i="4"/>
  <c r="AE134" i="4"/>
  <c r="AF134" i="4"/>
  <c r="AG134" i="4"/>
  <c r="AH134" i="4"/>
  <c r="AI134" i="4"/>
  <c r="AC135" i="4"/>
  <c r="AD135" i="4"/>
  <c r="AE135" i="4"/>
  <c r="AF135" i="4"/>
  <c r="AG135" i="4"/>
  <c r="AH135" i="4"/>
  <c r="AI135" i="4"/>
  <c r="AC136" i="4"/>
  <c r="AD136" i="4"/>
  <c r="AE136" i="4"/>
  <c r="AF136" i="4"/>
  <c r="AG136" i="4"/>
  <c r="AH136" i="4"/>
  <c r="AI136" i="4"/>
  <c r="AC137" i="4"/>
  <c r="AD137" i="4"/>
  <c r="AE137" i="4"/>
  <c r="AF137" i="4"/>
  <c r="AG137" i="4"/>
  <c r="AH137" i="4"/>
  <c r="AI137" i="4"/>
  <c r="AC138" i="4"/>
  <c r="AD138" i="4"/>
  <c r="AE138" i="4"/>
  <c r="AF138" i="4"/>
  <c r="AG138" i="4"/>
  <c r="AH138" i="4"/>
  <c r="AI138" i="4"/>
  <c r="AC139" i="4"/>
  <c r="AD139" i="4"/>
  <c r="AE139" i="4"/>
  <c r="AF139" i="4"/>
  <c r="AG139" i="4"/>
  <c r="AH139" i="4"/>
  <c r="AI139" i="4"/>
  <c r="AC140" i="4"/>
  <c r="AD140" i="4"/>
  <c r="AE140" i="4"/>
  <c r="AF140" i="4"/>
  <c r="AG140" i="4"/>
  <c r="AH140" i="4"/>
  <c r="AI140" i="4"/>
  <c r="AC141" i="4"/>
  <c r="AD141" i="4"/>
  <c r="AE141" i="4"/>
  <c r="AF141" i="4"/>
  <c r="AG141" i="4"/>
  <c r="AH141" i="4"/>
  <c r="AI141" i="4"/>
  <c r="AC142" i="4"/>
  <c r="AD142" i="4"/>
  <c r="AE142" i="4"/>
  <c r="AF142" i="4"/>
  <c r="AG142" i="4"/>
  <c r="AH142" i="4"/>
  <c r="AI142" i="4"/>
  <c r="AC143" i="4"/>
  <c r="AD143" i="4"/>
  <c r="AE143" i="4"/>
  <c r="AF143" i="4"/>
  <c r="AG143" i="4"/>
  <c r="AH143" i="4"/>
  <c r="AI143" i="4"/>
  <c r="AC144" i="4"/>
  <c r="AD144" i="4"/>
  <c r="AE144" i="4"/>
  <c r="AF144" i="4"/>
  <c r="AG144" i="4"/>
  <c r="AH144" i="4"/>
  <c r="AI144" i="4"/>
  <c r="AC145" i="4"/>
  <c r="AD145" i="4"/>
  <c r="AE145" i="4"/>
  <c r="AF145" i="4"/>
  <c r="AG145" i="4"/>
  <c r="AH145" i="4"/>
  <c r="AI145" i="4"/>
  <c r="AC146" i="4"/>
  <c r="AD146" i="4"/>
  <c r="AE146" i="4"/>
  <c r="AF146" i="4"/>
  <c r="AG146" i="4"/>
  <c r="AH146" i="4"/>
  <c r="AI146" i="4"/>
  <c r="AC147" i="4"/>
  <c r="AD147" i="4"/>
  <c r="AE147" i="4"/>
  <c r="AF147" i="4"/>
  <c r="AG147" i="4"/>
  <c r="AH147" i="4"/>
  <c r="AI147" i="4"/>
  <c r="AC148" i="4"/>
  <c r="AD148" i="4"/>
  <c r="AE148" i="4"/>
  <c r="AF148" i="4"/>
  <c r="AG148" i="4"/>
  <c r="AH148" i="4"/>
  <c r="AI148" i="4"/>
  <c r="AC149" i="4"/>
  <c r="AD149" i="4"/>
  <c r="AE149" i="4"/>
  <c r="AF149" i="4"/>
  <c r="AG149" i="4"/>
  <c r="AH149" i="4"/>
  <c r="AI149" i="4"/>
  <c r="AC150" i="4"/>
  <c r="AD150" i="4"/>
  <c r="AE150" i="4"/>
  <c r="AF150" i="4"/>
  <c r="AG150" i="4"/>
  <c r="AH150" i="4"/>
  <c r="AI150" i="4"/>
  <c r="AC151" i="4"/>
  <c r="AD151" i="4"/>
  <c r="AE151" i="4"/>
  <c r="AF151" i="4"/>
  <c r="AG151" i="4"/>
  <c r="AH151" i="4"/>
  <c r="AI151" i="4"/>
  <c r="AC152" i="4"/>
  <c r="AD152" i="4"/>
  <c r="AE152" i="4"/>
  <c r="AF152" i="4"/>
  <c r="AG152" i="4"/>
  <c r="AH152" i="4"/>
  <c r="AI152" i="4"/>
  <c r="AC153" i="4"/>
  <c r="AD153" i="4"/>
  <c r="AE153" i="4"/>
  <c r="AF153" i="4"/>
  <c r="AG153" i="4"/>
  <c r="AH153" i="4"/>
  <c r="AI153" i="4"/>
  <c r="AC3" i="4"/>
  <c r="AD3" i="4"/>
  <c r="AE3" i="4"/>
  <c r="AF3" i="4"/>
  <c r="AG3" i="4"/>
  <c r="AH3" i="4"/>
  <c r="AI3" i="4"/>
  <c r="AC4" i="4"/>
  <c r="AD4" i="4"/>
  <c r="AE4" i="4"/>
  <c r="AF4" i="4"/>
  <c r="AG4" i="4"/>
  <c r="AH4" i="4"/>
  <c r="AI4" i="4"/>
  <c r="AC5" i="4"/>
  <c r="AD5" i="4"/>
  <c r="AE5" i="4"/>
  <c r="AF5" i="4"/>
  <c r="AG5" i="4"/>
  <c r="AH5" i="4"/>
  <c r="AI5" i="4"/>
  <c r="AC6" i="4"/>
  <c r="AD6" i="4"/>
  <c r="AE6" i="4"/>
  <c r="AF6" i="4"/>
  <c r="AG6" i="4"/>
  <c r="AH6" i="4"/>
  <c r="AI6" i="4"/>
  <c r="AC7" i="4"/>
  <c r="AD7" i="4"/>
  <c r="AE7" i="4"/>
  <c r="AF7" i="4"/>
  <c r="AG7" i="4"/>
  <c r="AH7" i="4"/>
  <c r="AI7" i="4"/>
  <c r="AC8" i="4"/>
  <c r="AD8" i="4"/>
  <c r="AE8" i="4"/>
  <c r="AF8" i="4"/>
  <c r="AG8" i="4"/>
  <c r="AH8" i="4"/>
  <c r="AI8" i="4"/>
  <c r="AC9" i="4"/>
  <c r="AD9" i="4"/>
  <c r="AE9" i="4"/>
  <c r="AF9" i="4"/>
  <c r="AG9" i="4"/>
  <c r="AH9" i="4"/>
  <c r="AI9" i="4"/>
  <c r="AC10" i="4"/>
  <c r="AD10" i="4"/>
  <c r="AE10" i="4"/>
  <c r="AF10" i="4"/>
  <c r="AG10" i="4"/>
  <c r="AH10" i="4"/>
  <c r="AI10" i="4"/>
  <c r="AC11" i="4"/>
  <c r="AD11" i="4"/>
  <c r="AE11" i="4"/>
  <c r="AF11" i="4"/>
  <c r="AG11" i="4"/>
  <c r="AH11" i="4"/>
  <c r="AI11" i="4"/>
  <c r="AC12" i="4"/>
  <c r="AD12" i="4"/>
  <c r="AE12" i="4"/>
  <c r="AF12" i="4"/>
  <c r="AG12" i="4"/>
  <c r="AH12" i="4"/>
  <c r="AI12" i="4"/>
  <c r="AC13" i="4"/>
  <c r="AD13" i="4"/>
  <c r="AE13" i="4"/>
  <c r="AF13" i="4"/>
  <c r="AG13" i="4"/>
  <c r="AH13" i="4"/>
  <c r="AI13" i="4"/>
  <c r="AC14" i="4"/>
  <c r="AD14" i="4"/>
  <c r="AE14" i="4"/>
  <c r="AF14" i="4"/>
  <c r="AG14" i="4"/>
  <c r="AH14" i="4"/>
  <c r="AI14" i="4"/>
  <c r="AC15" i="4"/>
  <c r="AD15" i="4"/>
  <c r="AE15" i="4"/>
  <c r="AF15" i="4"/>
  <c r="AG15" i="4"/>
  <c r="AH15" i="4"/>
  <c r="AI15" i="4"/>
  <c r="AC16" i="4"/>
  <c r="AD16" i="4"/>
  <c r="AE16" i="4"/>
  <c r="AF16" i="4"/>
  <c r="AG16" i="4"/>
  <c r="AH16" i="4"/>
  <c r="AI16" i="4"/>
  <c r="AC17" i="4"/>
  <c r="AD17" i="4"/>
  <c r="AE17" i="4"/>
  <c r="AF17" i="4"/>
  <c r="AG17" i="4"/>
  <c r="AH17" i="4"/>
  <c r="AI17" i="4"/>
  <c r="AC18" i="4"/>
  <c r="AD18" i="4"/>
  <c r="AE18" i="4"/>
  <c r="AF18" i="4"/>
  <c r="AG18" i="4"/>
  <c r="AH18" i="4"/>
  <c r="AI18" i="4"/>
  <c r="AC19" i="4"/>
  <c r="AD19" i="4"/>
  <c r="AE19" i="4"/>
  <c r="AF19" i="4"/>
  <c r="AG19" i="4"/>
  <c r="AH19" i="4"/>
  <c r="AI19" i="4"/>
  <c r="AC20" i="4"/>
  <c r="AD20" i="4"/>
  <c r="AE20" i="4"/>
  <c r="AF20" i="4"/>
  <c r="AG20" i="4"/>
  <c r="AH20" i="4"/>
  <c r="AI20" i="4"/>
  <c r="AC21" i="4"/>
  <c r="AD21" i="4"/>
  <c r="AE21" i="4"/>
  <c r="AF21" i="4"/>
  <c r="AG21" i="4"/>
  <c r="AH21" i="4"/>
  <c r="AI21" i="4"/>
  <c r="AC22" i="4"/>
  <c r="AD22" i="4"/>
  <c r="AE22" i="4"/>
  <c r="AF22" i="4"/>
  <c r="AG22" i="4"/>
  <c r="AH22" i="4"/>
  <c r="AI22" i="4"/>
  <c r="AC23" i="4"/>
  <c r="AD23" i="4"/>
  <c r="AE23" i="4"/>
  <c r="AF23" i="4"/>
  <c r="AG23" i="4"/>
  <c r="AH23" i="4"/>
  <c r="AI23" i="4"/>
  <c r="AC24" i="4"/>
  <c r="AD24" i="4"/>
  <c r="AE24" i="4"/>
  <c r="AF24" i="4"/>
  <c r="AG24" i="4"/>
  <c r="AH24" i="4"/>
  <c r="AI24" i="4"/>
  <c r="AC25" i="4"/>
  <c r="AD25" i="4"/>
  <c r="AE25" i="4"/>
  <c r="AF25" i="4"/>
  <c r="AG25" i="4"/>
  <c r="AH25" i="4"/>
  <c r="AI25" i="4"/>
  <c r="AC26" i="4"/>
  <c r="AD26" i="4"/>
  <c r="AE26" i="4"/>
  <c r="AF26" i="4"/>
  <c r="AG26" i="4"/>
  <c r="AH26" i="4"/>
  <c r="AI26" i="4"/>
  <c r="AC27" i="4"/>
  <c r="AD27" i="4"/>
  <c r="AE27" i="4"/>
  <c r="AF27" i="4"/>
  <c r="AG27" i="4"/>
  <c r="AH27" i="4"/>
  <c r="AI27" i="4"/>
  <c r="AC28" i="4"/>
  <c r="AD28" i="4"/>
  <c r="AE28" i="4"/>
  <c r="AF28" i="4"/>
  <c r="AG28" i="4"/>
  <c r="AH28" i="4"/>
  <c r="AI28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I2" i="4"/>
  <c r="AH2" i="4"/>
  <c r="AG2" i="4"/>
  <c r="AF2" i="4"/>
  <c r="AE2" i="4"/>
  <c r="AD2" i="4"/>
  <c r="AC2" i="4"/>
  <c r="AB2" i="4"/>
  <c r="AA2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30" i="4"/>
  <c r="Z31" i="4"/>
  <c r="Z32" i="4"/>
  <c r="Z33" i="4"/>
  <c r="Z34" i="4"/>
  <c r="Z35" i="4"/>
  <c r="Z36" i="4"/>
  <c r="Z37" i="4"/>
  <c r="Z38" i="4"/>
  <c r="Z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8" i="4"/>
  <c r="Y19" i="4"/>
  <c r="Y20" i="4"/>
  <c r="Y21" i="4"/>
  <c r="Y22" i="4"/>
  <c r="Y23" i="4"/>
  <c r="Y24" i="4"/>
  <c r="Y25" i="4"/>
  <c r="Y26" i="4"/>
  <c r="Y27" i="4"/>
  <c r="Y28" i="4"/>
  <c r="Y29" i="4"/>
  <c r="Y15" i="4"/>
  <c r="Y16" i="4"/>
  <c r="Y17" i="4"/>
  <c r="Y3" i="4"/>
  <c r="Y4" i="4"/>
  <c r="Y5" i="4"/>
  <c r="Y6" i="4"/>
  <c r="Y7" i="4"/>
  <c r="Y8" i="4"/>
  <c r="Y9" i="4"/>
  <c r="Y10" i="4"/>
  <c r="Y11" i="4"/>
  <c r="Y12" i="4"/>
  <c r="Y13" i="4"/>
  <c r="Y14" i="4"/>
  <c r="X151" i="4"/>
  <c r="X152" i="4"/>
  <c r="X153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35" i="4"/>
  <c r="X36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33" i="4"/>
  <c r="W34" i="4"/>
  <c r="W35" i="4"/>
  <c r="W36" i="4"/>
  <c r="W37" i="4"/>
  <c r="W38" i="4"/>
  <c r="W39" i="4"/>
  <c r="W40" i="4"/>
  <c r="W41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11" i="4"/>
  <c r="W12" i="4"/>
  <c r="W13" i="4"/>
  <c r="W14" i="4"/>
  <c r="W15" i="4"/>
  <c r="W16" i="4"/>
  <c r="W17" i="4"/>
  <c r="W3" i="4"/>
  <c r="W4" i="4"/>
  <c r="W5" i="4"/>
  <c r="W6" i="4"/>
  <c r="W7" i="4"/>
  <c r="W8" i="4"/>
  <c r="W9" i="4"/>
  <c r="W10" i="4"/>
  <c r="V143" i="4"/>
  <c r="V144" i="4"/>
  <c r="V145" i="4"/>
  <c r="V146" i="4"/>
  <c r="V147" i="4"/>
  <c r="V148" i="4"/>
  <c r="V149" i="4"/>
  <c r="V150" i="4"/>
  <c r="V151" i="4"/>
  <c r="V152" i="4"/>
  <c r="V153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11" i="4"/>
  <c r="U12" i="4"/>
  <c r="U13" i="4"/>
  <c r="U14" i="4"/>
  <c r="U15" i="4"/>
  <c r="U16" i="4"/>
  <c r="U17" i="4"/>
  <c r="U18" i="4"/>
  <c r="U19" i="4"/>
  <c r="U3" i="4"/>
  <c r="U4" i="4"/>
  <c r="U5" i="4"/>
  <c r="U6" i="4"/>
  <c r="U7" i="4"/>
  <c r="U8" i="4"/>
  <c r="U9" i="4"/>
  <c r="U10" i="4"/>
  <c r="Z2" i="4"/>
  <c r="Y2" i="4"/>
  <c r="X2" i="4"/>
  <c r="W2" i="4"/>
  <c r="V2" i="4"/>
  <c r="U2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29" i="4"/>
  <c r="T130" i="4"/>
  <c r="T131" i="4"/>
  <c r="T132" i="4"/>
  <c r="T133" i="4"/>
  <c r="T134" i="4"/>
  <c r="T135" i="4"/>
  <c r="T136" i="4"/>
  <c r="T137" i="4"/>
  <c r="T138" i="4"/>
  <c r="T139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2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51" i="4"/>
  <c r="S52" i="4"/>
  <c r="S53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2" i="4"/>
  <c r="Q153" i="4"/>
  <c r="O153" i="4"/>
  <c r="P153" i="4" s="1"/>
  <c r="Q152" i="4"/>
  <c r="O152" i="4"/>
  <c r="P152" i="4" s="1"/>
  <c r="Q151" i="4"/>
  <c r="O151" i="4"/>
  <c r="P151" i="4" s="1"/>
  <c r="Q150" i="4"/>
  <c r="O150" i="4"/>
  <c r="P150" i="4" s="1"/>
  <c r="Q149" i="4"/>
  <c r="O149" i="4"/>
  <c r="P149" i="4" s="1"/>
  <c r="Q148" i="4"/>
  <c r="O148" i="4"/>
  <c r="P148" i="4" s="1"/>
  <c r="Q147" i="4"/>
  <c r="O147" i="4"/>
  <c r="P147" i="4" s="1"/>
  <c r="Q146" i="4"/>
  <c r="O146" i="4"/>
  <c r="P146" i="4" s="1"/>
  <c r="Q145" i="4"/>
  <c r="O145" i="4"/>
  <c r="P145" i="4" s="1"/>
  <c r="Q144" i="4"/>
  <c r="O144" i="4"/>
  <c r="P144" i="4" s="1"/>
  <c r="Q143" i="4"/>
  <c r="O143" i="4"/>
  <c r="P143" i="4" s="1"/>
  <c r="Q142" i="4"/>
  <c r="O142" i="4"/>
  <c r="P142" i="4" s="1"/>
  <c r="Q141" i="4"/>
  <c r="O141" i="4"/>
  <c r="P141" i="4" s="1"/>
  <c r="Q140" i="4"/>
  <c r="O140" i="4"/>
  <c r="P140" i="4" s="1"/>
  <c r="Q139" i="4"/>
  <c r="O139" i="4"/>
  <c r="P139" i="4" s="1"/>
  <c r="Q138" i="4"/>
  <c r="O138" i="4"/>
  <c r="P138" i="4" s="1"/>
  <c r="Q137" i="4"/>
  <c r="O137" i="4"/>
  <c r="P137" i="4" s="1"/>
  <c r="Q136" i="4"/>
  <c r="O136" i="4"/>
  <c r="P136" i="4" s="1"/>
  <c r="Q135" i="4"/>
  <c r="O135" i="4"/>
  <c r="P135" i="4" s="1"/>
  <c r="Q134" i="4"/>
  <c r="O134" i="4"/>
  <c r="P134" i="4" s="1"/>
  <c r="O133" i="4"/>
  <c r="P133" i="4" s="1"/>
  <c r="N133" i="4"/>
  <c r="J133" i="4"/>
  <c r="F133" i="4"/>
  <c r="Q132" i="4"/>
  <c r="O132" i="4"/>
  <c r="P132" i="4" s="1"/>
  <c r="Q131" i="4"/>
  <c r="O131" i="4"/>
  <c r="P131" i="4" s="1"/>
  <c r="Q130" i="4"/>
  <c r="O130" i="4"/>
  <c r="P130" i="4" s="1"/>
  <c r="Q129" i="4"/>
  <c r="O129" i="4"/>
  <c r="P129" i="4" s="1"/>
  <c r="Q128" i="4"/>
  <c r="O128" i="4"/>
  <c r="P128" i="4" s="1"/>
  <c r="Q127" i="4"/>
  <c r="O127" i="4"/>
  <c r="P127" i="4" s="1"/>
  <c r="Q126" i="4"/>
  <c r="O126" i="4"/>
  <c r="P126" i="4" s="1"/>
  <c r="Q125" i="4"/>
  <c r="O125" i="4"/>
  <c r="P125" i="4" s="1"/>
  <c r="Q124" i="4"/>
  <c r="O124" i="4"/>
  <c r="P124" i="4" s="1"/>
  <c r="Q123" i="4"/>
  <c r="O123" i="4"/>
  <c r="P123" i="4" s="1"/>
  <c r="Q122" i="4"/>
  <c r="O122" i="4"/>
  <c r="P122" i="4" s="1"/>
  <c r="Q121" i="4"/>
  <c r="O121" i="4"/>
  <c r="P121" i="4" s="1"/>
  <c r="Q120" i="4"/>
  <c r="O120" i="4"/>
  <c r="P120" i="4" s="1"/>
  <c r="Q119" i="4"/>
  <c r="O119" i="4"/>
  <c r="P119" i="4" s="1"/>
  <c r="O118" i="4"/>
  <c r="P118" i="4" s="1"/>
  <c r="N118" i="4"/>
  <c r="J118" i="4"/>
  <c r="F118" i="4"/>
  <c r="Q117" i="4"/>
  <c r="O117" i="4"/>
  <c r="P117" i="4" s="1"/>
  <c r="Q116" i="4"/>
  <c r="O116" i="4"/>
  <c r="P116" i="4" s="1"/>
  <c r="Q115" i="4"/>
  <c r="O115" i="4"/>
  <c r="P115" i="4" s="1"/>
  <c r="Q114" i="4"/>
  <c r="O114" i="4"/>
  <c r="P114" i="4" s="1"/>
  <c r="Q113" i="4"/>
  <c r="O113" i="4"/>
  <c r="P113" i="4" s="1"/>
  <c r="Q112" i="4"/>
  <c r="O112" i="4"/>
  <c r="P112" i="4" s="1"/>
  <c r="Q111" i="4"/>
  <c r="O111" i="4"/>
  <c r="P111" i="4" s="1"/>
  <c r="Q110" i="4"/>
  <c r="O110" i="4"/>
  <c r="P110" i="4" s="1"/>
  <c r="O109" i="4"/>
  <c r="P109" i="4" s="1"/>
  <c r="N109" i="4"/>
  <c r="Q109" i="4" s="1"/>
  <c r="Q108" i="4"/>
  <c r="O108" i="4"/>
  <c r="P108" i="4" s="1"/>
  <c r="Q107" i="4"/>
  <c r="O107" i="4"/>
  <c r="P107" i="4" s="1"/>
  <c r="Q106" i="4"/>
  <c r="O106" i="4"/>
  <c r="P106" i="4" s="1"/>
  <c r="Q105" i="4"/>
  <c r="O105" i="4"/>
  <c r="P105" i="4" s="1"/>
  <c r="Q104" i="4"/>
  <c r="O104" i="4"/>
  <c r="P104" i="4" s="1"/>
  <c r="Q103" i="4"/>
  <c r="O103" i="4"/>
  <c r="P103" i="4" s="1"/>
  <c r="Q102" i="4"/>
  <c r="O102" i="4"/>
  <c r="P102" i="4" s="1"/>
  <c r="Q101" i="4"/>
  <c r="O101" i="4"/>
  <c r="P101" i="4" s="1"/>
  <c r="Q100" i="4"/>
  <c r="O100" i="4"/>
  <c r="P100" i="4" s="1"/>
  <c r="O99" i="4"/>
  <c r="P99" i="4" s="1"/>
  <c r="F99" i="4"/>
  <c r="Q99" i="4" s="1"/>
  <c r="Q98" i="4"/>
  <c r="O98" i="4"/>
  <c r="P98" i="4" s="1"/>
  <c r="Q97" i="4"/>
  <c r="O97" i="4"/>
  <c r="P97" i="4" s="1"/>
  <c r="Q96" i="4"/>
  <c r="O96" i="4"/>
  <c r="P96" i="4" s="1"/>
  <c r="Q95" i="4"/>
  <c r="O95" i="4"/>
  <c r="P95" i="4" s="1"/>
  <c r="Q94" i="4"/>
  <c r="O94" i="4"/>
  <c r="P94" i="4" s="1"/>
  <c r="Q93" i="4"/>
  <c r="O93" i="4"/>
  <c r="P93" i="4" s="1"/>
  <c r="Q92" i="4"/>
  <c r="O92" i="4"/>
  <c r="P92" i="4" s="1"/>
  <c r="Q91" i="4"/>
  <c r="O91" i="4"/>
  <c r="P91" i="4" s="1"/>
  <c r="Q90" i="4"/>
  <c r="O90" i="4"/>
  <c r="P90" i="4" s="1"/>
  <c r="Q89" i="4"/>
  <c r="O89" i="4"/>
  <c r="P89" i="4" s="1"/>
  <c r="Q88" i="4"/>
  <c r="O88" i="4"/>
  <c r="P88" i="4" s="1"/>
  <c r="Q87" i="4"/>
  <c r="O87" i="4"/>
  <c r="P87" i="4" s="1"/>
  <c r="Q86" i="4"/>
  <c r="O86" i="4"/>
  <c r="P86" i="4" s="1"/>
  <c r="Q85" i="4"/>
  <c r="O85" i="4"/>
  <c r="P85" i="4" s="1"/>
  <c r="Q84" i="4"/>
  <c r="O84" i="4"/>
  <c r="P84" i="4" s="1"/>
  <c r="Q83" i="4"/>
  <c r="O83" i="4"/>
  <c r="P83" i="4" s="1"/>
  <c r="Q82" i="4"/>
  <c r="O82" i="4"/>
  <c r="P82" i="4" s="1"/>
  <c r="Q81" i="4"/>
  <c r="O81" i="4"/>
  <c r="P81" i="4" s="1"/>
  <c r="Q80" i="4"/>
  <c r="O80" i="4"/>
  <c r="P80" i="4" s="1"/>
  <c r="O79" i="4"/>
  <c r="P79" i="4" s="1"/>
  <c r="N79" i="4"/>
  <c r="J79" i="4"/>
  <c r="F79" i="4"/>
  <c r="Q78" i="4"/>
  <c r="O78" i="4"/>
  <c r="P78" i="4" s="1"/>
  <c r="Q77" i="4"/>
  <c r="O77" i="4"/>
  <c r="P77" i="4" s="1"/>
  <c r="Q76" i="4"/>
  <c r="O76" i="4"/>
  <c r="P76" i="4" s="1"/>
  <c r="Q75" i="4"/>
  <c r="O75" i="4"/>
  <c r="P75" i="4" s="1"/>
  <c r="Q74" i="4"/>
  <c r="O74" i="4"/>
  <c r="P74" i="4" s="1"/>
  <c r="Q73" i="4"/>
  <c r="O73" i="4"/>
  <c r="P73" i="4" s="1"/>
  <c r="Q72" i="4"/>
  <c r="O72" i="4"/>
  <c r="P72" i="4" s="1"/>
  <c r="Q71" i="4"/>
  <c r="O71" i="4"/>
  <c r="P71" i="4" s="1"/>
  <c r="Q70" i="4"/>
  <c r="O70" i="4"/>
  <c r="P70" i="4" s="1"/>
  <c r="Q69" i="4"/>
  <c r="O69" i="4"/>
  <c r="P69" i="4" s="1"/>
  <c r="Q68" i="4"/>
  <c r="O68" i="4"/>
  <c r="P68" i="4" s="1"/>
  <c r="Q67" i="4"/>
  <c r="O67" i="4"/>
  <c r="P67" i="4" s="1"/>
  <c r="Q66" i="4"/>
  <c r="O66" i="4"/>
  <c r="P66" i="4" s="1"/>
  <c r="Q65" i="4"/>
  <c r="O65" i="4"/>
  <c r="P65" i="4" s="1"/>
  <c r="Q64" i="4"/>
  <c r="O64" i="4"/>
  <c r="P64" i="4" s="1"/>
  <c r="Q63" i="4"/>
  <c r="O63" i="4"/>
  <c r="P63" i="4" s="1"/>
  <c r="Q62" i="4"/>
  <c r="O62" i="4"/>
  <c r="P62" i="4" s="1"/>
  <c r="Q61" i="4"/>
  <c r="O61" i="4"/>
  <c r="P61" i="4" s="1"/>
  <c r="Q60" i="4"/>
  <c r="O60" i="4"/>
  <c r="P60" i="4" s="1"/>
  <c r="Q59" i="4"/>
  <c r="O59" i="4"/>
  <c r="P59" i="4" s="1"/>
  <c r="Q58" i="4"/>
  <c r="O58" i="4"/>
  <c r="P58" i="4" s="1"/>
  <c r="Q57" i="4"/>
  <c r="O57" i="4"/>
  <c r="P57" i="4" s="1"/>
  <c r="Q56" i="4"/>
  <c r="O56" i="4"/>
  <c r="P56" i="4" s="1"/>
  <c r="Q55" i="4"/>
  <c r="O55" i="4"/>
  <c r="P55" i="4" s="1"/>
  <c r="Q54" i="4"/>
  <c r="O54" i="4"/>
  <c r="P54" i="4" s="1"/>
  <c r="Q53" i="4"/>
  <c r="O53" i="4"/>
  <c r="P53" i="4" s="1"/>
  <c r="Q52" i="4"/>
  <c r="O52" i="4"/>
  <c r="P52" i="4" s="1"/>
  <c r="Q51" i="4"/>
  <c r="O51" i="4"/>
  <c r="P51" i="4" s="1"/>
  <c r="Q50" i="4"/>
  <c r="O50" i="4"/>
  <c r="P50" i="4" s="1"/>
  <c r="Q49" i="4"/>
  <c r="O49" i="4"/>
  <c r="P49" i="4" s="1"/>
  <c r="Q48" i="4"/>
  <c r="O48" i="4"/>
  <c r="P48" i="4" s="1"/>
  <c r="Q47" i="4"/>
  <c r="O47" i="4"/>
  <c r="P47" i="4" s="1"/>
  <c r="Q46" i="4"/>
  <c r="O46" i="4"/>
  <c r="P46" i="4" s="1"/>
  <c r="Q45" i="4"/>
  <c r="O45" i="4"/>
  <c r="P45" i="4" s="1"/>
  <c r="O44" i="4"/>
  <c r="P44" i="4" s="1"/>
  <c r="N44" i="4"/>
  <c r="J44" i="4"/>
  <c r="F44" i="4"/>
  <c r="Q43" i="4"/>
  <c r="O43" i="4"/>
  <c r="P43" i="4" s="1"/>
  <c r="Q42" i="4"/>
  <c r="O42" i="4"/>
  <c r="P42" i="4" s="1"/>
  <c r="Q41" i="4"/>
  <c r="O41" i="4"/>
  <c r="P41" i="4" s="1"/>
  <c r="Q40" i="4"/>
  <c r="O40" i="4"/>
  <c r="P40" i="4" s="1"/>
  <c r="Q39" i="4"/>
  <c r="O39" i="4"/>
  <c r="P39" i="4" s="1"/>
  <c r="Q38" i="4"/>
  <c r="O38" i="4"/>
  <c r="P38" i="4" s="1"/>
  <c r="Q37" i="4"/>
  <c r="O37" i="4"/>
  <c r="P37" i="4" s="1"/>
  <c r="Q36" i="4"/>
  <c r="O36" i="4"/>
  <c r="P36" i="4" s="1"/>
  <c r="Q35" i="4"/>
  <c r="O35" i="4"/>
  <c r="P35" i="4" s="1"/>
  <c r="Q34" i="4"/>
  <c r="O34" i="4"/>
  <c r="P34" i="4" s="1"/>
  <c r="Q33" i="4"/>
  <c r="O33" i="4"/>
  <c r="P33" i="4" s="1"/>
  <c r="Q32" i="4"/>
  <c r="O32" i="4"/>
  <c r="P32" i="4" s="1"/>
  <c r="Q31" i="4"/>
  <c r="O31" i="4"/>
  <c r="P31" i="4" s="1"/>
  <c r="Q30" i="4"/>
  <c r="O30" i="4"/>
  <c r="P30" i="4" s="1"/>
  <c r="Q29" i="4"/>
  <c r="O29" i="4"/>
  <c r="P29" i="4" s="1"/>
  <c r="Q28" i="4"/>
  <c r="O28" i="4"/>
  <c r="P28" i="4" s="1"/>
  <c r="Q27" i="4"/>
  <c r="O27" i="4"/>
  <c r="P27" i="4" s="1"/>
  <c r="Q26" i="4"/>
  <c r="O26" i="4"/>
  <c r="P26" i="4" s="1"/>
  <c r="Q25" i="4"/>
  <c r="O25" i="4"/>
  <c r="P25" i="4" s="1"/>
  <c r="Q24" i="4"/>
  <c r="O24" i="4"/>
  <c r="P24" i="4" s="1"/>
  <c r="Q23" i="4"/>
  <c r="O23" i="4"/>
  <c r="P23" i="4" s="1"/>
  <c r="Q22" i="4"/>
  <c r="O22" i="4"/>
  <c r="P22" i="4" s="1"/>
  <c r="Q21" i="4"/>
  <c r="O21" i="4"/>
  <c r="P21" i="4" s="1"/>
  <c r="Q20" i="4"/>
  <c r="O20" i="4"/>
  <c r="P20" i="4" s="1"/>
  <c r="Q19" i="4"/>
  <c r="O19" i="4"/>
  <c r="P19" i="4" s="1"/>
  <c r="Q18" i="4"/>
  <c r="O18" i="4"/>
  <c r="P18" i="4" s="1"/>
  <c r="Q17" i="4"/>
  <c r="O17" i="4"/>
  <c r="P17" i="4" s="1"/>
  <c r="Q16" i="4"/>
  <c r="O16" i="4"/>
  <c r="P16" i="4" s="1"/>
  <c r="Q15" i="4"/>
  <c r="O15" i="4"/>
  <c r="P15" i="4" s="1"/>
  <c r="Q14" i="4"/>
  <c r="O14" i="4"/>
  <c r="P14" i="4" s="1"/>
  <c r="Q13" i="4"/>
  <c r="O13" i="4"/>
  <c r="P13" i="4" s="1"/>
  <c r="Q12" i="4"/>
  <c r="O12" i="4"/>
  <c r="P12" i="4" s="1"/>
  <c r="Q11" i="4"/>
  <c r="O11" i="4"/>
  <c r="P11" i="4" s="1"/>
  <c r="Q10" i="4"/>
  <c r="O10" i="4"/>
  <c r="P10" i="4" s="1"/>
  <c r="Q9" i="4"/>
  <c r="O9" i="4"/>
  <c r="P9" i="4" s="1"/>
  <c r="Q8" i="4"/>
  <c r="O8" i="4"/>
  <c r="P8" i="4" s="1"/>
  <c r="Q7" i="4"/>
  <c r="O7" i="4"/>
  <c r="P7" i="4" s="1"/>
  <c r="O6" i="4"/>
  <c r="P6" i="4" s="1"/>
  <c r="F6" i="4"/>
  <c r="Q6" i="4" s="1"/>
  <c r="Q5" i="4"/>
  <c r="O5" i="4"/>
  <c r="P5" i="4" s="1"/>
  <c r="Q4" i="4"/>
  <c r="O4" i="4"/>
  <c r="P4" i="4" s="1"/>
  <c r="Q3" i="4"/>
  <c r="O3" i="4"/>
  <c r="P3" i="4" s="1"/>
  <c r="Q2" i="4"/>
  <c r="O2" i="4"/>
  <c r="P2" i="4" s="1"/>
  <c r="O118" i="1"/>
  <c r="K118" i="1"/>
  <c r="R39" i="1"/>
  <c r="R123" i="1"/>
  <c r="R124" i="1"/>
  <c r="R125" i="1"/>
  <c r="R25" i="1"/>
  <c r="R95" i="1"/>
  <c r="R61" i="1"/>
  <c r="R70" i="1"/>
  <c r="R62" i="1"/>
  <c r="R153" i="1"/>
  <c r="R128" i="1"/>
  <c r="R45" i="1"/>
  <c r="R53" i="1"/>
  <c r="R13" i="1"/>
  <c r="R65" i="1"/>
  <c r="R19" i="1"/>
  <c r="R31" i="1"/>
  <c r="R147" i="1"/>
  <c r="R106" i="1"/>
  <c r="R57" i="1"/>
  <c r="R73" i="1"/>
  <c r="R74" i="1"/>
  <c r="R20" i="1"/>
  <c r="R63" i="1"/>
  <c r="R52" i="1"/>
  <c r="R84" i="1"/>
  <c r="R104" i="1"/>
  <c r="R96" i="1"/>
  <c r="R148" i="1"/>
  <c r="R122" i="1"/>
  <c r="R132" i="1"/>
  <c r="R22" i="1"/>
  <c r="R87" i="1"/>
  <c r="R108" i="1"/>
  <c r="R12" i="1"/>
  <c r="R150" i="1"/>
  <c r="R71" i="1"/>
  <c r="R77" i="1"/>
  <c r="R32" i="1"/>
  <c r="R141" i="1"/>
  <c r="R135" i="1"/>
  <c r="R75" i="1"/>
  <c r="R152" i="1"/>
  <c r="R83" i="1"/>
  <c r="R120" i="1"/>
  <c r="R9" i="1"/>
  <c r="R90" i="1"/>
  <c r="R149" i="1"/>
  <c r="R101" i="1"/>
  <c r="R21" i="1"/>
  <c r="R51" i="1"/>
  <c r="R93" i="1"/>
  <c r="R107" i="1"/>
  <c r="R145" i="1"/>
  <c r="R130" i="1"/>
  <c r="R8" i="1"/>
  <c r="R138" i="1"/>
  <c r="R56" i="1"/>
  <c r="R85" i="1"/>
  <c r="R115" i="1"/>
  <c r="R34" i="1"/>
  <c r="R126" i="1"/>
  <c r="R11" i="1"/>
  <c r="R131" i="1"/>
  <c r="R136" i="1"/>
  <c r="R98" i="1"/>
  <c r="R91" i="1"/>
  <c r="R134" i="1"/>
  <c r="R112" i="1"/>
  <c r="R72" i="1"/>
  <c r="R80" i="1"/>
  <c r="R143" i="1"/>
  <c r="R142" i="1"/>
  <c r="R102" i="1"/>
  <c r="R88" i="1"/>
  <c r="R55" i="1"/>
  <c r="R64" i="1"/>
  <c r="R40" i="1"/>
  <c r="R69" i="1"/>
  <c r="R10" i="1"/>
  <c r="R5" i="1"/>
  <c r="R48" i="1"/>
  <c r="R26" i="1"/>
  <c r="R92" i="1"/>
  <c r="R18" i="1"/>
  <c r="R3" i="1"/>
  <c r="R97" i="1"/>
  <c r="R94" i="1"/>
  <c r="R41" i="1"/>
  <c r="R76" i="1"/>
  <c r="R29" i="1"/>
  <c r="R35" i="1"/>
  <c r="R42" i="1"/>
  <c r="R2" i="1"/>
  <c r="R43" i="1"/>
  <c r="R36" i="1"/>
  <c r="R46" i="1"/>
  <c r="R30" i="1"/>
  <c r="R105" i="1"/>
  <c r="R144" i="1"/>
  <c r="R100" i="1"/>
  <c r="R66" i="1"/>
  <c r="R33" i="1"/>
  <c r="R50" i="1"/>
  <c r="R103" i="1"/>
  <c r="R23" i="1"/>
  <c r="R58" i="1"/>
  <c r="R82" i="1"/>
  <c r="R14" i="1"/>
  <c r="R127" i="1"/>
  <c r="R78" i="1"/>
  <c r="R117" i="1"/>
  <c r="R119" i="1"/>
  <c r="R47" i="1"/>
  <c r="R111" i="1"/>
  <c r="R37" i="1"/>
  <c r="R140" i="1"/>
  <c r="R146" i="1"/>
  <c r="R116" i="1"/>
  <c r="R113" i="1"/>
  <c r="R137" i="1"/>
  <c r="R151" i="1"/>
  <c r="R16" i="1"/>
  <c r="R24" i="1"/>
  <c r="R7" i="1"/>
  <c r="R129" i="1"/>
  <c r="R86" i="1"/>
  <c r="R27" i="1"/>
  <c r="R54" i="1"/>
  <c r="R28" i="1"/>
  <c r="R49" i="1"/>
  <c r="R68" i="1"/>
  <c r="R59" i="1"/>
  <c r="R60" i="1"/>
  <c r="R89" i="1"/>
  <c r="R110" i="1"/>
  <c r="R15" i="1"/>
  <c r="R38" i="1"/>
  <c r="R4" i="1"/>
  <c r="R67" i="1"/>
  <c r="R17" i="1"/>
  <c r="R81" i="1"/>
  <c r="R114" i="1"/>
  <c r="R121" i="1"/>
  <c r="R139" i="1"/>
  <c r="P118" i="1"/>
  <c r="Q118" i="1" s="1"/>
  <c r="P133" i="1"/>
  <c r="Q133" i="1" s="1"/>
  <c r="P109" i="1"/>
  <c r="Q109" i="1" s="1"/>
  <c r="P79" i="1"/>
  <c r="Q79" i="1" s="1"/>
  <c r="P39" i="1"/>
  <c r="Q39" i="1" s="1"/>
  <c r="P123" i="1"/>
  <c r="Q123" i="1" s="1"/>
  <c r="P124" i="1"/>
  <c r="Q124" i="1" s="1"/>
  <c r="P125" i="1"/>
  <c r="Q125" i="1" s="1"/>
  <c r="P25" i="1"/>
  <c r="Q25" i="1" s="1"/>
  <c r="P95" i="1"/>
  <c r="Q95" i="1" s="1"/>
  <c r="P61" i="1"/>
  <c r="Q61" i="1" s="1"/>
  <c r="P70" i="1"/>
  <c r="Q70" i="1" s="1"/>
  <c r="P62" i="1"/>
  <c r="Q62" i="1" s="1"/>
  <c r="P153" i="1"/>
  <c r="Q153" i="1" s="1"/>
  <c r="P128" i="1"/>
  <c r="Q128" i="1" s="1"/>
  <c r="P45" i="1"/>
  <c r="Q45" i="1" s="1"/>
  <c r="P53" i="1"/>
  <c r="Q53" i="1" s="1"/>
  <c r="P13" i="1"/>
  <c r="Q13" i="1" s="1"/>
  <c r="P65" i="1"/>
  <c r="Q65" i="1" s="1"/>
  <c r="P19" i="1"/>
  <c r="Q19" i="1" s="1"/>
  <c r="P99" i="1"/>
  <c r="Q99" i="1" s="1"/>
  <c r="P31" i="1"/>
  <c r="Q31" i="1" s="1"/>
  <c r="P147" i="1"/>
  <c r="Q147" i="1" s="1"/>
  <c r="P106" i="1"/>
  <c r="Q106" i="1" s="1"/>
  <c r="P57" i="1"/>
  <c r="Q57" i="1" s="1"/>
  <c r="P73" i="1"/>
  <c r="Q73" i="1" s="1"/>
  <c r="P74" i="1"/>
  <c r="Q74" i="1" s="1"/>
  <c r="P20" i="1"/>
  <c r="Q20" i="1" s="1"/>
  <c r="P63" i="1"/>
  <c r="Q63" i="1" s="1"/>
  <c r="P52" i="1"/>
  <c r="Q52" i="1" s="1"/>
  <c r="P84" i="1"/>
  <c r="Q84" i="1" s="1"/>
  <c r="P104" i="1"/>
  <c r="Q104" i="1" s="1"/>
  <c r="P96" i="1"/>
  <c r="Q96" i="1" s="1"/>
  <c r="P148" i="1"/>
  <c r="Q148" i="1" s="1"/>
  <c r="P122" i="1"/>
  <c r="Q122" i="1" s="1"/>
  <c r="P132" i="1"/>
  <c r="Q132" i="1" s="1"/>
  <c r="P22" i="1"/>
  <c r="Q22" i="1" s="1"/>
  <c r="P87" i="1"/>
  <c r="Q87" i="1" s="1"/>
  <c r="P108" i="1"/>
  <c r="Q108" i="1" s="1"/>
  <c r="P12" i="1"/>
  <c r="Q12" i="1" s="1"/>
  <c r="P150" i="1"/>
  <c r="Q150" i="1" s="1"/>
  <c r="P71" i="1"/>
  <c r="Q71" i="1" s="1"/>
  <c r="P77" i="1"/>
  <c r="Q77" i="1" s="1"/>
  <c r="P32" i="1"/>
  <c r="Q32" i="1" s="1"/>
  <c r="P141" i="1"/>
  <c r="Q141" i="1" s="1"/>
  <c r="P135" i="1"/>
  <c r="Q135" i="1" s="1"/>
  <c r="P75" i="1"/>
  <c r="Q75" i="1" s="1"/>
  <c r="P152" i="1"/>
  <c r="Q152" i="1" s="1"/>
  <c r="P83" i="1"/>
  <c r="Q83" i="1" s="1"/>
  <c r="P120" i="1"/>
  <c r="Q120" i="1" s="1"/>
  <c r="P9" i="1"/>
  <c r="Q9" i="1" s="1"/>
  <c r="P90" i="1"/>
  <c r="Q90" i="1" s="1"/>
  <c r="P149" i="1"/>
  <c r="Q149" i="1" s="1"/>
  <c r="P101" i="1"/>
  <c r="Q101" i="1" s="1"/>
  <c r="P21" i="1"/>
  <c r="Q21" i="1" s="1"/>
  <c r="P51" i="1"/>
  <c r="Q51" i="1" s="1"/>
  <c r="P93" i="1"/>
  <c r="Q93" i="1" s="1"/>
  <c r="P107" i="1"/>
  <c r="Q107" i="1" s="1"/>
  <c r="P145" i="1"/>
  <c r="Q145" i="1" s="1"/>
  <c r="P130" i="1"/>
  <c r="Q130" i="1" s="1"/>
  <c r="P8" i="1"/>
  <c r="Q8" i="1" s="1"/>
  <c r="P138" i="1"/>
  <c r="Q138" i="1" s="1"/>
  <c r="P56" i="1"/>
  <c r="Q56" i="1" s="1"/>
  <c r="P85" i="1"/>
  <c r="Q85" i="1" s="1"/>
  <c r="P115" i="1"/>
  <c r="Q115" i="1" s="1"/>
  <c r="P34" i="1"/>
  <c r="Q34" i="1" s="1"/>
  <c r="P126" i="1"/>
  <c r="Q126" i="1" s="1"/>
  <c r="P11" i="1"/>
  <c r="Q11" i="1" s="1"/>
  <c r="P131" i="1"/>
  <c r="Q131" i="1" s="1"/>
  <c r="P136" i="1"/>
  <c r="Q136" i="1" s="1"/>
  <c r="P98" i="1"/>
  <c r="Q98" i="1" s="1"/>
  <c r="P91" i="1"/>
  <c r="Q91" i="1" s="1"/>
  <c r="P134" i="1"/>
  <c r="Q134" i="1" s="1"/>
  <c r="P112" i="1"/>
  <c r="Q112" i="1" s="1"/>
  <c r="P72" i="1"/>
  <c r="Q72" i="1" s="1"/>
  <c r="P80" i="1"/>
  <c r="Q80" i="1" s="1"/>
  <c r="P143" i="1"/>
  <c r="Q143" i="1" s="1"/>
  <c r="P142" i="1"/>
  <c r="Q142" i="1" s="1"/>
  <c r="P102" i="1"/>
  <c r="Q102" i="1" s="1"/>
  <c r="P88" i="1"/>
  <c r="Q88" i="1" s="1"/>
  <c r="P55" i="1"/>
  <c r="Q55" i="1" s="1"/>
  <c r="P64" i="1"/>
  <c r="Q64" i="1" s="1"/>
  <c r="P40" i="1"/>
  <c r="Q40" i="1" s="1"/>
  <c r="P69" i="1"/>
  <c r="Q69" i="1" s="1"/>
  <c r="P10" i="1"/>
  <c r="Q10" i="1" s="1"/>
  <c r="P5" i="1"/>
  <c r="Q5" i="1" s="1"/>
  <c r="P48" i="1"/>
  <c r="Q48" i="1" s="1"/>
  <c r="P26" i="1"/>
  <c r="Q26" i="1" s="1"/>
  <c r="P92" i="1"/>
  <c r="Q92" i="1" s="1"/>
  <c r="P18" i="1"/>
  <c r="Q18" i="1" s="1"/>
  <c r="P3" i="1"/>
  <c r="Q3" i="1" s="1"/>
  <c r="P97" i="1"/>
  <c r="Q97" i="1" s="1"/>
  <c r="P94" i="1"/>
  <c r="Q94" i="1" s="1"/>
  <c r="P41" i="1"/>
  <c r="Q41" i="1" s="1"/>
  <c r="P76" i="1"/>
  <c r="Q76" i="1" s="1"/>
  <c r="P29" i="1"/>
  <c r="Q29" i="1" s="1"/>
  <c r="P35" i="1"/>
  <c r="Q35" i="1" s="1"/>
  <c r="P42" i="1"/>
  <c r="Q42" i="1" s="1"/>
  <c r="P2" i="1"/>
  <c r="Q2" i="1" s="1"/>
  <c r="P43" i="1"/>
  <c r="Q43" i="1" s="1"/>
  <c r="P36" i="1"/>
  <c r="Q36" i="1" s="1"/>
  <c r="P46" i="1"/>
  <c r="Q46" i="1" s="1"/>
  <c r="P30" i="1"/>
  <c r="Q30" i="1" s="1"/>
  <c r="P105" i="1"/>
  <c r="Q105" i="1" s="1"/>
  <c r="P144" i="1"/>
  <c r="Q144" i="1" s="1"/>
  <c r="P100" i="1"/>
  <c r="Q100" i="1" s="1"/>
  <c r="P66" i="1"/>
  <c r="Q66" i="1" s="1"/>
  <c r="P33" i="1"/>
  <c r="Q33" i="1" s="1"/>
  <c r="P50" i="1"/>
  <c r="Q50" i="1" s="1"/>
  <c r="P103" i="1"/>
  <c r="Q103" i="1" s="1"/>
  <c r="P23" i="1"/>
  <c r="Q23" i="1" s="1"/>
  <c r="P58" i="1"/>
  <c r="Q58" i="1" s="1"/>
  <c r="P82" i="1"/>
  <c r="Q82" i="1" s="1"/>
  <c r="P14" i="1"/>
  <c r="Q14" i="1" s="1"/>
  <c r="P127" i="1"/>
  <c r="Q127" i="1" s="1"/>
  <c r="P78" i="1"/>
  <c r="Q78" i="1" s="1"/>
  <c r="P117" i="1"/>
  <c r="Q117" i="1" s="1"/>
  <c r="P119" i="1"/>
  <c r="Q119" i="1" s="1"/>
  <c r="P47" i="1"/>
  <c r="Q47" i="1" s="1"/>
  <c r="P111" i="1"/>
  <c r="Q111" i="1" s="1"/>
  <c r="P37" i="1"/>
  <c r="Q37" i="1" s="1"/>
  <c r="P140" i="1"/>
  <c r="Q140" i="1" s="1"/>
  <c r="P146" i="1"/>
  <c r="Q146" i="1" s="1"/>
  <c r="P116" i="1"/>
  <c r="Q116" i="1" s="1"/>
  <c r="P113" i="1"/>
  <c r="Q113" i="1" s="1"/>
  <c r="P137" i="1"/>
  <c r="Q137" i="1" s="1"/>
  <c r="P151" i="1"/>
  <c r="Q151" i="1" s="1"/>
  <c r="P16" i="1"/>
  <c r="Q16" i="1" s="1"/>
  <c r="P24" i="1"/>
  <c r="Q24" i="1" s="1"/>
  <c r="P7" i="1"/>
  <c r="Q7" i="1" s="1"/>
  <c r="P129" i="1"/>
  <c r="Q129" i="1" s="1"/>
  <c r="P86" i="1"/>
  <c r="Q86" i="1" s="1"/>
  <c r="P27" i="1"/>
  <c r="Q27" i="1" s="1"/>
  <c r="P54" i="1"/>
  <c r="Q54" i="1" s="1"/>
  <c r="P28" i="1"/>
  <c r="Q28" i="1" s="1"/>
  <c r="P49" i="1"/>
  <c r="Q49" i="1" s="1"/>
  <c r="P68" i="1"/>
  <c r="Q68" i="1" s="1"/>
  <c r="P59" i="1"/>
  <c r="Q59" i="1" s="1"/>
  <c r="P60" i="1"/>
  <c r="Q60" i="1" s="1"/>
  <c r="P89" i="1"/>
  <c r="Q89" i="1" s="1"/>
  <c r="P110" i="1"/>
  <c r="Q110" i="1" s="1"/>
  <c r="P15" i="1"/>
  <c r="Q15" i="1" s="1"/>
  <c r="P38" i="1"/>
  <c r="Q38" i="1" s="1"/>
  <c r="P4" i="1"/>
  <c r="Q4" i="1" s="1"/>
  <c r="P67" i="1"/>
  <c r="Q67" i="1" s="1"/>
  <c r="P6" i="1"/>
  <c r="Q6" i="1" s="1"/>
  <c r="P17" i="1"/>
  <c r="Q17" i="1" s="1"/>
  <c r="P81" i="1"/>
  <c r="Q81" i="1" s="1"/>
  <c r="P114" i="1"/>
  <c r="Q114" i="1" s="1"/>
  <c r="P121" i="1"/>
  <c r="Q121" i="1" s="1"/>
  <c r="P139" i="1"/>
  <c r="Q139" i="1" s="1"/>
  <c r="P44" i="1"/>
  <c r="Q44" i="1" s="1"/>
  <c r="G44" i="1"/>
  <c r="G79" i="1"/>
  <c r="O109" i="1"/>
  <c r="R109" i="1" s="1"/>
  <c r="O133" i="1"/>
  <c r="O79" i="1"/>
  <c r="O44" i="1"/>
  <c r="K133" i="1"/>
  <c r="K79" i="1"/>
  <c r="K44" i="1"/>
  <c r="G133" i="1"/>
  <c r="G118" i="1"/>
  <c r="G99" i="1"/>
  <c r="R99" i="1" s="1"/>
  <c r="G6" i="1"/>
  <c r="R6" i="1" s="1"/>
  <c r="B5" i="5" l="1"/>
  <c r="C2" i="5"/>
  <c r="D5" i="5"/>
  <c r="E3" i="5"/>
  <c r="Q118" i="4"/>
  <c r="F3" i="5"/>
  <c r="C5" i="5"/>
  <c r="D2" i="5"/>
  <c r="G4" i="5"/>
  <c r="H4" i="5"/>
  <c r="K3" i="5"/>
  <c r="Q44" i="4"/>
  <c r="B3" i="5"/>
  <c r="H3" i="5"/>
  <c r="B4" i="5"/>
  <c r="J5" i="5"/>
  <c r="K2" i="5"/>
  <c r="H5" i="5"/>
  <c r="F4" i="5"/>
  <c r="D3" i="5"/>
  <c r="J2" i="5"/>
  <c r="L2" i="5" s="1"/>
  <c r="G5" i="5"/>
  <c r="E4" i="5"/>
  <c r="C3" i="5"/>
  <c r="J3" i="5"/>
  <c r="F5" i="5"/>
  <c r="D4" i="5"/>
  <c r="H2" i="5"/>
  <c r="J4" i="5"/>
  <c r="E5" i="5"/>
  <c r="C4" i="5"/>
  <c r="G2" i="5"/>
  <c r="B2" i="5"/>
  <c r="F2" i="5"/>
  <c r="K5" i="5"/>
  <c r="G3" i="5"/>
  <c r="E2" i="5"/>
  <c r="K4" i="5"/>
  <c r="Q79" i="4"/>
  <c r="Q133" i="4"/>
  <c r="R118" i="1"/>
  <c r="R44" i="1"/>
  <c r="R79" i="1"/>
  <c r="R133" i="1"/>
  <c r="L4" i="5" l="1"/>
  <c r="L5" i="5"/>
  <c r="I5" i="5"/>
  <c r="I3" i="5"/>
  <c r="L3" i="5"/>
  <c r="I4" i="5"/>
  <c r="I2" i="5"/>
</calcChain>
</file>

<file path=xl/sharedStrings.xml><?xml version="1.0" encoding="utf-8"?>
<sst xmlns="http://schemas.openxmlformats.org/spreadsheetml/2006/main" count="4072" uniqueCount="669">
  <si>
    <t>Name</t>
  </si>
  <si>
    <t>Student Number</t>
  </si>
  <si>
    <t>Adithya Kamaraj</t>
  </si>
  <si>
    <t>A0236359W</t>
  </si>
  <si>
    <t>Ai Liwen</t>
  </si>
  <si>
    <t>A0242721N</t>
  </si>
  <si>
    <t>Akanksha Bansal</t>
  </si>
  <si>
    <t>A0229590X</t>
  </si>
  <si>
    <t>Akhil Venkateswaran Lakshminarayanan</t>
  </si>
  <si>
    <t>A0228512L</t>
  </si>
  <si>
    <t>Akshat Jhalani</t>
  </si>
  <si>
    <t>A0243773Y</t>
  </si>
  <si>
    <t>Aliyu Agboola Alege</t>
  </si>
  <si>
    <t>A0243772B</t>
  </si>
  <si>
    <t>An Meiyi</t>
  </si>
  <si>
    <t>A0228589J</t>
  </si>
  <si>
    <t>Anandakrishnan Venugopal</t>
  </si>
  <si>
    <t>A0248385R</t>
  </si>
  <si>
    <t>Aniket Udaykumar</t>
  </si>
  <si>
    <t>A0236563B</t>
  </si>
  <si>
    <t>Archit Aggarwal</t>
  </si>
  <si>
    <t>A0228984L</t>
  </si>
  <si>
    <t>Atul Parthasarathy</t>
  </si>
  <si>
    <t>A0237536Y</t>
  </si>
  <si>
    <t>Binitha Radhakrishna Shetty</t>
  </si>
  <si>
    <t>A0228486R</t>
  </si>
  <si>
    <t>Bryan Lim Yi Yong</t>
  </si>
  <si>
    <t>A0248399H</t>
  </si>
  <si>
    <t>CAI RUNZE</t>
  </si>
  <si>
    <t>A0212755H</t>
  </si>
  <si>
    <t>Cao Mingxuan</t>
  </si>
  <si>
    <t>A0212201J</t>
  </si>
  <si>
    <t>Cao Shengze</t>
  </si>
  <si>
    <t>A0119403N</t>
  </si>
  <si>
    <t>Chen Hao</t>
  </si>
  <si>
    <t>A0248398J</t>
  </si>
  <si>
    <t>CHEN JIE</t>
  </si>
  <si>
    <t>A0158409X</t>
  </si>
  <si>
    <t>Chen Rong</t>
  </si>
  <si>
    <t>A0232294H</t>
  </si>
  <si>
    <t>Chen Yi</t>
  </si>
  <si>
    <t>A0232299X</t>
  </si>
  <si>
    <t>Chen Yuheng</t>
  </si>
  <si>
    <t>A0229929L</t>
  </si>
  <si>
    <t>Demirkirkan Ege</t>
  </si>
  <si>
    <t>A0248152H</t>
  </si>
  <si>
    <t>Deng Haoyuan</t>
  </si>
  <si>
    <t>A0232486B</t>
  </si>
  <si>
    <t>Deng Kaisheng</t>
  </si>
  <si>
    <t>A0242101E</t>
  </si>
  <si>
    <t>Deng Minxuan</t>
  </si>
  <si>
    <t>A0107513R</t>
  </si>
  <si>
    <t>DEXTER FONG HOY YIK</t>
  </si>
  <si>
    <t>A0229591W</t>
  </si>
  <si>
    <t>Ding Fan</t>
  </si>
  <si>
    <t>A0248373X</t>
  </si>
  <si>
    <t>Dolly Agarwal</t>
  </si>
  <si>
    <t>A0228490B</t>
  </si>
  <si>
    <t>Durvesh Satish Deshmukh</t>
  </si>
  <si>
    <t>A0228596M</t>
  </si>
  <si>
    <t>FENG DAIFEI</t>
  </si>
  <si>
    <t>A0230630X</t>
  </si>
  <si>
    <t>Fu Shishan</t>
  </si>
  <si>
    <t>A0229394U</t>
  </si>
  <si>
    <t>FU TIANYUAN</t>
  </si>
  <si>
    <t>A0177377M</t>
  </si>
  <si>
    <t>Fu Yihao</t>
  </si>
  <si>
    <t>A0232481L</t>
  </si>
  <si>
    <t>FYONN OH TONG SHUANG</t>
  </si>
  <si>
    <t>A0190403R</t>
  </si>
  <si>
    <t>GAO QIKAI</t>
  </si>
  <si>
    <t>A0177350E</t>
  </si>
  <si>
    <t>Ge Jing</t>
  </si>
  <si>
    <t>A0248349R</t>
  </si>
  <si>
    <t>GOH SI NING</t>
  </si>
  <si>
    <t>A0190367Y</t>
  </si>
  <si>
    <t>GOH ZHEN HAO</t>
  </si>
  <si>
    <t>A0210988W</t>
  </si>
  <si>
    <t>Gu Yunxiang</t>
  </si>
  <si>
    <t>A0228491Y</t>
  </si>
  <si>
    <t>Guo Dan</t>
  </si>
  <si>
    <t>A0241686X</t>
  </si>
  <si>
    <t>Han Zhuoting</t>
  </si>
  <si>
    <t>A0236148A</t>
  </si>
  <si>
    <t>He Tingyu</t>
  </si>
  <si>
    <t>A0247459N</t>
  </si>
  <si>
    <t>HOU SHIZHENG</t>
  </si>
  <si>
    <t>A0206849U</t>
  </si>
  <si>
    <t>Hou Taiyu</t>
  </si>
  <si>
    <t>A0248150L</t>
  </si>
  <si>
    <t>HU HAOLEI</t>
  </si>
  <si>
    <t>A0176642Y</t>
  </si>
  <si>
    <t>Hua Han</t>
  </si>
  <si>
    <t>A0237333J</t>
  </si>
  <si>
    <t>Huang Jiahao</t>
  </si>
  <si>
    <t>A0242082N</t>
  </si>
  <si>
    <t>Huang Weifeng</t>
  </si>
  <si>
    <t>A0237343H</t>
  </si>
  <si>
    <t>Huang Wenzheng</t>
  </si>
  <si>
    <t>A0242116U</t>
  </si>
  <si>
    <t>Huang Yixuan</t>
  </si>
  <si>
    <t>A0236586R</t>
  </si>
  <si>
    <t>Huang Zirui</t>
  </si>
  <si>
    <t>A0232467A</t>
  </si>
  <si>
    <t>Jiang Luyu</t>
  </si>
  <si>
    <t>A0236598L</t>
  </si>
  <si>
    <t>Jin Yuhan</t>
  </si>
  <si>
    <t>A0237338Y</t>
  </si>
  <si>
    <t>JOVI LOO LEK YANG</t>
  </si>
  <si>
    <t>A0139315H</t>
  </si>
  <si>
    <t>KOH VINLEON</t>
  </si>
  <si>
    <t>A0202155W</t>
  </si>
  <si>
    <t>KONG JIAN WEI</t>
  </si>
  <si>
    <t>A0200284U</t>
  </si>
  <si>
    <t>Kuang Ting</t>
  </si>
  <si>
    <t>A0248403J</t>
  </si>
  <si>
    <t>Lan Fangzhou</t>
  </si>
  <si>
    <t>A0228554Y</t>
  </si>
  <si>
    <t>Lang Qianqian</t>
  </si>
  <si>
    <t>A0242694X</t>
  </si>
  <si>
    <t>LEBEN CHEW WEN BIN</t>
  </si>
  <si>
    <t>A0183569M</t>
  </si>
  <si>
    <t>LEE EN HAO</t>
  </si>
  <si>
    <t>A0204679W</t>
  </si>
  <si>
    <t>LEE TUCK CHONG</t>
  </si>
  <si>
    <t>A0214477B</t>
  </si>
  <si>
    <t>LEONG JIA HAO, TIMOTHY</t>
  </si>
  <si>
    <t>A0183537X</t>
  </si>
  <si>
    <t>Li Honghao</t>
  </si>
  <si>
    <t>A0236152M</t>
  </si>
  <si>
    <t>Li Kangcheng</t>
  </si>
  <si>
    <t>A0237550H</t>
  </si>
  <si>
    <t>Li Siwei</t>
  </si>
  <si>
    <t>A0236596N</t>
  </si>
  <si>
    <t>Li Xinran</t>
  </si>
  <si>
    <t>A0248552Y</t>
  </si>
  <si>
    <t>Liang Jianheng</t>
  </si>
  <si>
    <t>A0232496Y</t>
  </si>
  <si>
    <t>Liao Yifan</t>
  </si>
  <si>
    <t>A0236593W</t>
  </si>
  <si>
    <t>LIM YEN THEME</t>
  </si>
  <si>
    <t>A0144362L</t>
  </si>
  <si>
    <t>Lin Xin</t>
  </si>
  <si>
    <t>A0228485U</t>
  </si>
  <si>
    <t>LIOW JIA CHEN</t>
  </si>
  <si>
    <t>A0184022R</t>
  </si>
  <si>
    <t>Liu Chenyan</t>
  </si>
  <si>
    <t>A0232487Y</t>
  </si>
  <si>
    <t>Liu Fengjiang</t>
  </si>
  <si>
    <t>A0228516A</t>
  </si>
  <si>
    <t>Liu Jiayu</t>
  </si>
  <si>
    <t>A0236154J</t>
  </si>
  <si>
    <t>Liu Na</t>
  </si>
  <si>
    <t>A0236597M</t>
  </si>
  <si>
    <t>Liu Xiaofei</t>
  </si>
  <si>
    <t>A0228600N</t>
  </si>
  <si>
    <t>Liu Yitian</t>
  </si>
  <si>
    <t>A0133969N</t>
  </si>
  <si>
    <t>LIU ZHENG</t>
  </si>
  <si>
    <t>A0174092E</t>
  </si>
  <si>
    <t>LIU ZIMU</t>
  </si>
  <si>
    <t>A0188044B</t>
  </si>
  <si>
    <t>Loo Choon Boon</t>
  </si>
  <si>
    <t>A0094501M</t>
  </si>
  <si>
    <t>LOW JUN KAI, SEAN</t>
  </si>
  <si>
    <t>A0183823B</t>
  </si>
  <si>
    <t>MAK WAI TENG</t>
  </si>
  <si>
    <t>A0114402B</t>
  </si>
  <si>
    <t>Marcelina Viana</t>
  </si>
  <si>
    <t>A0126486X</t>
  </si>
  <si>
    <t>Mathivathana Paramanthan</t>
  </si>
  <si>
    <t>A0248355X</t>
  </si>
  <si>
    <t>May Htet Htet Hlaing</t>
  </si>
  <si>
    <t>A0248409X</t>
  </si>
  <si>
    <t>Mo Huimin</t>
  </si>
  <si>
    <t>A0248328X</t>
  </si>
  <si>
    <t>Ng Hui Ling</t>
  </si>
  <si>
    <t>A0230406W</t>
  </si>
  <si>
    <t>NG XIN PEI</t>
  </si>
  <si>
    <t>A0189173U</t>
  </si>
  <si>
    <t>NG YI MING</t>
  </si>
  <si>
    <t>A0211008B</t>
  </si>
  <si>
    <t>NHAM QUOC HUNG</t>
  </si>
  <si>
    <t>A0187652U</t>
  </si>
  <si>
    <t>Nicholas Tiong Kung Hung</t>
  </si>
  <si>
    <t>A0248360E</t>
  </si>
  <si>
    <t>ONG HAN SHENG</t>
  </si>
  <si>
    <t>A0183399L</t>
  </si>
  <si>
    <t>Oung Yet Ying</t>
  </si>
  <si>
    <t>A0225562H</t>
  </si>
  <si>
    <t>Ouyang Danwen</t>
  </si>
  <si>
    <t>A0127481E</t>
  </si>
  <si>
    <t>Peng Ningxin</t>
  </si>
  <si>
    <t>A0242091N</t>
  </si>
  <si>
    <t>Pranav</t>
  </si>
  <si>
    <t>A0228503L</t>
  </si>
  <si>
    <t>QU JUNJIE</t>
  </si>
  <si>
    <t>A0197006E</t>
  </si>
  <si>
    <t>Ren Xinran</t>
  </si>
  <si>
    <t>A0243464E</t>
  </si>
  <si>
    <t>Ruan Shuning</t>
  </si>
  <si>
    <t>A0228547W</t>
  </si>
  <si>
    <t>Sanchit Sagar</t>
  </si>
  <si>
    <t>A0232478Y</t>
  </si>
  <si>
    <t>SEOW SZE HOWE STANLEY</t>
  </si>
  <si>
    <t>A0097088M</t>
  </si>
  <si>
    <t>Shashank Ramesh</t>
  </si>
  <si>
    <t>A0248551B</t>
  </si>
  <si>
    <t>Shi Limin</t>
  </si>
  <si>
    <t>A0133934E</t>
  </si>
  <si>
    <t>Shi Wenbo</t>
  </si>
  <si>
    <t>A0228614E</t>
  </si>
  <si>
    <t>Song Qiaozhi</t>
  </si>
  <si>
    <t>A0232973Y</t>
  </si>
  <si>
    <t>Sun Haowen</t>
  </si>
  <si>
    <t>A0243709B</t>
  </si>
  <si>
    <t>Svetlana Churina</t>
  </si>
  <si>
    <t>A0228582X</t>
  </si>
  <si>
    <t>Tanamate Foo Yong Qin</t>
  </si>
  <si>
    <t>A0237342J</t>
  </si>
  <si>
    <t>Tao Siqi</t>
  </si>
  <si>
    <t>A0244448Y</t>
  </si>
  <si>
    <t>Vidhu Verma</t>
  </si>
  <si>
    <t>A0236592X</t>
  </si>
  <si>
    <t>Wang Shuyan</t>
  </si>
  <si>
    <t>A0236591Y</t>
  </si>
  <si>
    <t>Wang Xiaojin</t>
  </si>
  <si>
    <t>A0228550H</t>
  </si>
  <si>
    <t>Wang Xin</t>
  </si>
  <si>
    <t>A0242080U</t>
  </si>
  <si>
    <t>Wang Yixing</t>
  </si>
  <si>
    <t>A0237329Y</t>
  </si>
  <si>
    <t>Wang Yixuan</t>
  </si>
  <si>
    <t>A0232492H</t>
  </si>
  <si>
    <t>Wei Letong</t>
  </si>
  <si>
    <t>A0248544X</t>
  </si>
  <si>
    <t>Wei Yixin</t>
  </si>
  <si>
    <t>A0237317E</t>
  </si>
  <si>
    <t>WONG KAI WAI GORDON</t>
  </si>
  <si>
    <t>A0094616Y</t>
  </si>
  <si>
    <t>Wu Guannan</t>
  </si>
  <si>
    <t>A0242118N</t>
  </si>
  <si>
    <t>Wu Shifan</t>
  </si>
  <si>
    <t>A0228567R</t>
  </si>
  <si>
    <t>Wu Songhao</t>
  </si>
  <si>
    <t>A0114286H</t>
  </si>
  <si>
    <t>Wu Yifan</t>
  </si>
  <si>
    <t>A0242690E</t>
  </si>
  <si>
    <t>Xi Jiri</t>
  </si>
  <si>
    <t>A0244078B</t>
  </si>
  <si>
    <t>Xu Jiayi</t>
  </si>
  <si>
    <t>A0232482J</t>
  </si>
  <si>
    <t>Xu Xuanyue</t>
  </si>
  <si>
    <t>A0229566R</t>
  </si>
  <si>
    <t>Xu Yunjie</t>
  </si>
  <si>
    <t>A0228553B</t>
  </si>
  <si>
    <t>Yang Hangyuan</t>
  </si>
  <si>
    <t>A0236578N</t>
  </si>
  <si>
    <t>YANG JIYU</t>
  </si>
  <si>
    <t>A0199476E</t>
  </si>
  <si>
    <t>Yang Yuchen</t>
  </si>
  <si>
    <t>A0241608J</t>
  </si>
  <si>
    <t>YAO YIHANG</t>
  </si>
  <si>
    <t>A0209966M</t>
  </si>
  <si>
    <t>Ye Mianhe</t>
  </si>
  <si>
    <t>A0248401M</t>
  </si>
  <si>
    <t>Ye Xiaozhou</t>
  </si>
  <si>
    <t>A0236570E</t>
  </si>
  <si>
    <t>Yu Cong</t>
  </si>
  <si>
    <t>A0248367R</t>
  </si>
  <si>
    <t>Yu Yisong</t>
  </si>
  <si>
    <t>A0242119M</t>
  </si>
  <si>
    <t>Zeng Lijie</t>
  </si>
  <si>
    <t>A0228610M</t>
  </si>
  <si>
    <t>Zhang Anxing</t>
  </si>
  <si>
    <t>A0248357U</t>
  </si>
  <si>
    <t>Zhang Junzhe</t>
  </si>
  <si>
    <t>A0242121B</t>
  </si>
  <si>
    <t>Zhang Mingqi</t>
  </si>
  <si>
    <t>A0248332H</t>
  </si>
  <si>
    <t>Zhang Qini</t>
  </si>
  <si>
    <t>A0228617Y</t>
  </si>
  <si>
    <t>Zhang Zetao</t>
  </si>
  <si>
    <t>A0242084L</t>
  </si>
  <si>
    <t>Zhang Zhengyuan</t>
  </si>
  <si>
    <t>A0237341L</t>
  </si>
  <si>
    <t>Zheng Shaotong</t>
  </si>
  <si>
    <t>A0228612J</t>
  </si>
  <si>
    <t>Zheng Ying</t>
  </si>
  <si>
    <t>A0224577X</t>
  </si>
  <si>
    <t>Zhong Xiaoxue</t>
  </si>
  <si>
    <t>A0228543A</t>
  </si>
  <si>
    <t>Zhou Jing</t>
  </si>
  <si>
    <t>A0248359N</t>
  </si>
  <si>
    <t>Zhou Zhiyao</t>
  </si>
  <si>
    <t>A0248352A</t>
  </si>
  <si>
    <t>Zhu Lianda</t>
  </si>
  <si>
    <t>A0237346B</t>
  </si>
  <si>
    <t>Zhu Yexin</t>
  </si>
  <si>
    <t>A0083629W</t>
  </si>
  <si>
    <t>Zhu Yixin</t>
  </si>
  <si>
    <t>A0232949U</t>
  </si>
  <si>
    <t>Zhuge Chenliang</t>
  </si>
  <si>
    <t>A0232572J</t>
  </si>
  <si>
    <t>Zou Haoliang</t>
  </si>
  <si>
    <t>A0228603J</t>
  </si>
  <si>
    <t>2.a</t>
  </si>
  <si>
    <t>output</t>
  </si>
  <si>
    <t>comment</t>
  </si>
  <si>
    <t>2.b</t>
  </si>
  <si>
    <t>2.c</t>
  </si>
  <si>
    <t>SELECT per.empid, per.lname
FROM employee per FULL OUTER JOIN payroll pay 
    ON per.empid = pay.empid AND pay.salary = 189170
WHERE per.empid = pay.empid AND pay.salary = 189170
ORDER BY per.empid, per.lname;</t>
  </si>
  <si>
    <t>4, [(' 02883   ', 'YFXUNCRKRJRKCRJ')]</t>
  </si>
  <si>
    <t xml:space="preserve">Answer violates predefined format, CHECK CODE. </t>
  </si>
  <si>
    <t>SELECT per.empid, per.lname
FROM employee per, (SELECT pay.empid, pay.salary FROM payroll pay) AS temp
WHERE per.empid = temp.empid AND temp.salary = 189170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</si>
  <si>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</si>
  <si>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</si>
  <si>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* FROM payroll pay where pay.salary = 189170) AS temp
WHERE temp.empid = per.empid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</si>
  <si>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</si>
  <si>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empid
				    FROM payroll pay
				    WHERE pay.salary = 189170 ) AS temp
WHERE per.empid = temp.empid
ORDER BY per.empid, per.lname;</t>
  </si>
  <si>
    <t>SELECT per.empid, per.lname
FROM employee per
WHERE per.empid NOT IN (SELECT empid
				        FROM payroll pay
				        WHERE pay.salary &lt;&gt; 189170)
ORDER BY per.empid, per.lname;</t>
  </si>
  <si>
    <t>SELECT per.empid, per.lname
FROM employee per FULL OUTER JOIN payroll pay 
    ON per.empid = pay.empid AND pay.salary = 189170
WHERE pay.salary = 189170
ORDER BY per.empid, per.lname;</t>
  </si>
  <si>
    <t>SELECT per.empid, per.lname
FROM employee per, (SELECT * FROM payroll pay WHERE pay.salary = 189170) AS temp
WHERE per.empid = temp.empid
ORDER BY per.empid, per.lname;</t>
  </si>
  <si>
    <t>SELECT per.empid, per.lname
FROM employee per
WHERE per.empid NOT IN (SELECT per2.empid 
						FROM employee per2, payroll pay
					    WHERE per2.empid = pay.empid AND pay.salary != 189170)
ORDER BY per.empid, per.lname;</t>
  </si>
  <si>
    <t>SELECT
	per.empid,
	per.lname,
	pay.salary
FROM
	employee per FULL
	OUTER JOIN payroll pay ON per.empid = pay.empid
	AND pay.salary = 189170
WHERE
	pay.salary is not null
	and per.empid is not null
	and per.lname is not null
ORDER BY
	per.empid,
	per.lname;</t>
  </si>
  <si>
    <t>4, [(' 02883   ', 'YFXUNCRKRJRKCRJ', 189170)]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</si>
  <si>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</si>
  <si>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empid from payroll where salary=189170) AS temp
WHERE per.empid=temp.empid
ORDER BY per.empid, per.lname;</t>
  </si>
  <si>
    <t>SELECT per.empid, per.lname
FROM employee per
WHERE per.empid NOT IN (SELECT empid from payroll where salary&lt;&gt;189170)
ORDER BY per.empid, per.lname;</t>
  </si>
  <si>
    <t>SELECT per.empid, per.lname
FROM employee per, (SELECT empid FROM payroll WHERE salary = 189170) AS temp
WHERE per.empid = temp.empid 
ORDER BY per.empid, per.lname;</t>
  </si>
  <si>
    <t>SELECT per.empid, per.lname
FROM employee per
WHERE per.empid NOT IN (SELECT empid FROM payroll WHERE salary &lt;&gt; 189170)
ORDER BY per.empid,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</si>
  <si>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</si>
  <si>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per.empid, per.lname
FROM employee per, (SELECT pay.empid from payroll pay where pay.salary=189170) AS temp
WHERE per.empid=temp.empid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</si>
  <si>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</si>
  <si>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
WHERE per.empid NOT IN (SELECT pay.empid FROM payroll pay WHERE pay.salary &lt;&gt; 189170)
ORDER BY per.empid, per.lname;</t>
  </si>
  <si>
    <t>SELECT
	per.empid,
	per.lname
FROM
	employee per,
	(SELECT empid from payroll WHERE salary = 189170) AS temp
WHERE
	per.empid = temp.empid
ORDER BY
	per.empid,
	per.lname;</t>
  </si>
  <si>
    <t>SELECT
	per.empid,
	per.lname
FROM
	employee per
WHERE per. empid NOT IN (
		SELECT
			empid
		FROM
			payroll
		WHERE
			salary &lt;&gt; 189170
	)
ORDER BY
	per.empid,
	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</si>
  <si>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</si>
  <si>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pay.empid, pay.salary FROM payroll pay) AS temp
WHERE per.empid = temp.empid 
AND temp.salary = 189170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</si>
  <si>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</si>
  <si>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 FULL OUTER JOIN payroll pay
    ON per.empid = pay.empid AND pay.salary = 189170
WHERE per.empid IS NOT NULL AND pay.empid IS NOT NULL AND pay.salary IS NOT NULL
ORDER BY per.empid, per.lname;</t>
  </si>
  <si>
    <t>SELECT per.empid, per.lname
FROM employee per, (SELECT p.empid
					FROM payroll p
					WHERE p.salary = 189170) AS temp
WHERE per.empid = temp.empid
ORDER BY per.empid, per.lname;</t>
  </si>
  <si>
    <t>SELECT per.empid, per.lname
FROM employee per
WHERE per.empid NOT IN (SELECT p.empid
					   FROM payroll p
					   WHERE p.salary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</si>
  <si>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</si>
  <si>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</si>
  <si>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</si>
  <si>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 FULL OUTER JOIN payroll pay 
    ON per.empid = pay.empid AND pay.salary=189170
WHERE pay.salary=189170
ORDER BY per.empid, per.lname;
SELECT test('SELECT per.empid, per.lname
FROM employee per FULL OUTER JOIN payroll pay 
    ON per.empid = pay.empid AND pay.salary=189170
WHERE pay.salary=189170
ORDER BY per.empid, per.lname;',1000);</t>
  </si>
  <si>
    <t>SELECT per.empid, per.lname
FROM employee per, (SELECT pay.empid, pay.salary FROM payroll pay ) AS temp
WHERE temp.salary=189170 AND per.empid=temp.empid
ORDER BY per.empid, per.lname;
SELECT test('SELECT per.empid, per.lname
FROM employee per, (SELECT pay.empid, pay.salary FROM payroll pay ) AS temp
WHERE temp.salary=189170 AND per.empid=temp.empid
ORDER BY per.empid, per.lname;', 1000);</t>
  </si>
  <si>
    <t>SELECT per.empid, per.lname
FROM employee per
WHERE per.empid NOT IN (SELECT per.empid
					   FROM employee per, payroll pay
					   WHERE per.empid=pay.empid AND pay.salary &lt;&gt; 189170)
ORDER BY per.empid, per.lname;
SELECT test('SELECT per.empid, per.lname
FROM employee per
WHERE per.empid NOT IN (SELECT per.empid
					   FROM employee per, payroll pay
					   WHERE per.empid=pay.empid AND pay.salary &lt;&gt; 189170)
ORDER BY per.empid, per.lname;', 1000);</t>
  </si>
  <si>
    <t>SELECT per.empid, per.lname
FROM employee per, (SELECT pay.empid, pay.salary 
					FROM payroll pay
					WHERE pay.salary = 189170) AS temp 
WHERE per.empid = temp.empid 
ORDER BY per.empid, per.lname;</t>
  </si>
  <si>
    <t>SELECT per.empid, per.lname
FROM employee per
WHERE per.empid NOT IN (SELECT pay.empid
						FROM payroll pay
						WHERE pay.salary &lt;&gt; 189170)
ORDER BY per.empid, per.lname;</t>
  </si>
  <si>
    <t>SELECT per.empid, per.lname
FROM employee per FULL OUTER JOIN payroll pay 
	ON per.empid = pay.empid AND pay.salary = 189170
WHERE pay.salary = 189170
ORDER BY per.empid, per.lname;</t>
  </si>
  <si>
    <t>SELECT per.empid, per.lname
FROM employee per, (
	SELECT pay.empid FROM payroll pay WHERE pay.salary = 189170
	) AS temp
WHERE per.empid = temp.empid
ORDER BY per.empid, per.lname;</t>
  </si>
  <si>
    <t>SELECT per.empid, per.lname
FROM employee per
WHERE per.empid NOT IN (
	SELECT pay.empid FROM payroll pay WHERE pay.salary &lt;&gt;189170
)
ORDER BY per.empid, per.lname;</t>
  </si>
  <si>
    <t>SELECT per.empid, per.lname
FROM employee per FULL OUTER JOIN payroll pay 
    ON per.empid = pay.empid AND pay.salary = 189170
WHERE per.empid = pay.empid
ORDER BY per.empid, per.lname;</t>
  </si>
  <si>
    <t>SELECT per.empid, per.lname
FROM employee per, (SELECT empid, salary FROM payroll WHERE salary = 189170) AS temp
WHERE per.empid = temp.empid
ORDER BY per.empid, per.lname;</t>
  </si>
  <si>
    <t>SELECT per.empid, per.lname
FROM employee per, (SELECT * FROM payroll pay WHERE pay.salary = 189170) AS temp
WHERE per.empid = temp.empid 
ORDER BY per.empid, per.lname;</t>
  </si>
  <si>
    <t>SELECT per.empid, per.lname
FROM employee per FULL OUTER JOIN payroll pay 
    ON per.empid = pay.empid AND pay.salary = 189170
WHERE pay.salary IS NOT NULL AND per.empid IS NOT NULL AND pay.empid IS NOT NULL
ORDER BY per.empid, per.lname;</t>
  </si>
  <si>
    <t>SELECT per.empid, per.lname
FROM employee per FULL OUTER JOIN payroll pay
ON per.empid = pay.empid AND pay.salary = 189170
WHERE per.empid IS NOT NULL AND pay.salary IS NOT NULL
ORDER BY per.empid, per.lname;</t>
  </si>
  <si>
    <t>SELECT per.empid, per.lname
FROM employee per, (SELECT pay.empid empid
					FROM payroll pay
					WHERE pay.salary = 189170) AS temp
WHERE per.empid = temp.empid
ORDER BY per.empid, per.lname;</t>
  </si>
  <si>
    <t>SELECT per.empid, per.lname
FROM employee per
WHERE per.empid NOT IN (SELECT per2.empid
						FROM employee per2, payroll pay
						WHERE per2.empid = pay.empid AND pay.salary &lt;&gt; 189170
						UNION
						SELECT per3.empid
						FROM employee per3
						WHERE per3.empid NOT IN (SELECT pay2.empid
												 FROM payroll pay2))
ORDER BY per.empid, per.lname;</t>
  </si>
  <si>
    <t>SELECT per.empid, per.lname
FROM employee per FULL OUTER JOIN payroll pay 
    ON per.empid = pay.empid AND pay.salary = 189170
WHERE per.empid IS NOT NULL AND pay.empid IS NOT NULL 
ORDER BY per.empid, per.lname;</t>
  </si>
  <si>
    <t>SELECT per.empid, per.lname
FROM employee per FULL OUTER JOIN payroll pay 
    ON per.empid = pay.empid AND pay.salary = 189170
WHERE pay.salary = 189170
ORDER BY per.empid, per.lname;
SELECT test('
SELECT per.empid, per.lname
FROM employee per FULL OUTER JOIN payroll pay 
    ON per.empid = pay.empid AND pay.salary = 189170
WHERE pay.salary = 189170
ORDER BY per.empid, per.lname;
', 20);</t>
  </si>
  <si>
    <t>SELECT per.empid, per.lname
FROM employee per, (SELECT empid FROM payroll pay WHERE pay.salary = 189170) AS temp
WHERE per.empid = temp.empid
ORDER BY per.empid, per.lname;
SELECT test('
SELECT per.empid, per.lname
FROM employee per, (SELECT empid FROM payroll pay WHERE pay.salary = 189170) AS temp
WHERE per.empid = temp.empid
ORDER BY per.empid, per.lname;
', 20);</t>
  </si>
  <si>
    <t>SELECT per.empid, per.lname
FROM employee per
WHERE per.empid NOT IN (SELECT empid FROM payroll pay WHERE pay.salary != 189170)
ORDER BY per.empid, per.lname;
SELECT test('
SELECT per.empid, per.lname
FROM employee per
WHERE per.empid NOT IN (SELECT empid FROM payroll pay WHERE pay.salary != 189170)
ORDER BY per.empid, per.lname;
', 20);</t>
  </si>
  <si>
    <t>SELECT per.empid, per.lname
FROM employee per, (SELECT * FROM payroll WHERE salary = 189170) AS temp
WHERE per.empid = temp.empid
ORDER BY per.empid, per.lname;</t>
  </si>
  <si>
    <t>SELECT per.empid, per.lname
FROM employee per
WHERE per.empid NOT IN (
    SELECT empid
	FROM employee
	WHERE empid NOT IN (
		SELECT empid
		FROM payroll
	)
	UNION
	SELECT per.empid
	FROM employee per, payroll pay
	WHERE per.empid = pay.empid AND pay.salary != 189170
)
ORDER BY per.empid, per.lname;</t>
  </si>
  <si>
    <t>SELECT per.empid, per.lname
FROM employee per, (SELECT empid
	 FROM payroll pay
	 WHERE pay.salary = 189170) AS temp
WHERE per.empid = temp.empid
ORDER BY per.empid, per.lname;</t>
  </si>
  <si>
    <t>SELECT per.empid, per.lname
FROM employee per
WHERE per.empid NOT IN (SELECT empid
	 FROM payroll pay
	 WHERE pay.salary != 189170)
ORDER BY per.empid, per.lname;</t>
  </si>
  <si>
    <t>SELECT per.empid, per.lname
FROM employee per, (SELECT * FROM payroll) AS temp
WHERE per.empid = temp.empid 
AND temp.salary = 189170
ORDER BY per.empid, per.lname;</t>
  </si>
  <si>
    <t>SELECT per.empid, per.lname
FROM employee per
WHERE per.empid NOT IN (SELECT pay.empid FROM payroll pay 
					   WHERE pay.salary &lt;&gt; 189170)
ORDER BY per.empid, per.lname;</t>
  </si>
  <si>
    <t>SELECT per.empid, per.lname
FROM employee per, (SELECT pay.empid 
		    FROM payroll pay
		    WHERE pay.salary = 189170) AS temp
WHERE per.empid = temp.empid
ORDER BY per.empid, per.lname;</t>
  </si>
  <si>
    <t>SELECT per.empid, per.lname
FROM employee per
WHERE per.empid NOT IN (SELECT pay.empid
			FROM payroll pay
			WHERE pay.salary != 189170)
ORDER BY per.empid, per.lname;</t>
  </si>
  <si>
    <t>SELECT per.empid, per.lname
FROM employee per
WHERE per.empid NOT IN (SELECT empid FROM payroll WHERE salary != 189170)
ORDER BY per.empid, per.lname;</t>
  </si>
  <si>
    <t>SELECT per.empid, per.lname
FROM employee per FULL OUTER JOIN payroll pay 
    ON per.empid = pay.empid AND pay.salary = 189170
WHERE per.empid = pay.empid 
ORDER BY per.empid, per.lname;</t>
  </si>
  <si>
    <t>SELECT per.empid, per.lname
FROM employee per, (SELECT empid, salary FROM payroll pay) AS temp
WHERE per.empid = temp.empid AND temp.salary = 189170
ORDER BY per.empid, per.lname;</t>
  </si>
  <si>
    <t>SELECT per.empid, per.lname 
FROM employee per FULL OUTER JOIN payroll pay 
    ON per.empid = pay.empid AND pay.salary = 189170
WHERE per.empid = pay.empid 
ORDER BY per.empid, per.lname;
SELECT per.empid, per.lname 
FROM employee per FULL OUTER JOIN payroll pay 
    ON per.empid = pay.empid AND pay.salary = 189170
WHERE pay.salary = 189170
ORDER BY per.empid, per.lname;</t>
  </si>
  <si>
    <t>SELECT per.empid, per.lname
FROM employee per, (SELECT pay.empid
				    FROM payroll pay
				    WHERE pay.salary = 189170) AS temp
WHERE per.empid = temp.empid
ORDER BY per.empid, per.lname;</t>
  </si>
  <si>
    <t>SELECT per.empid, per.lname
FROM employee per
WHERE per.empid NOT IN (SELECT empid 
						FROM payroll 
					    WHERE payroll.salary &lt;&gt; 189170 AND payroll.empid = per.empid)
ORDER BY per.empid, per.lname;
SELECT per.empid, per.lname
FROM employee per
WHERE per.empid NOT IN (SELECT DISTINCT empid 
						FROM payroll 
					    WHERE payroll.salary &lt;&gt; 189170)
ORDER BY per.empid, per.lname;
SELECT test('SELECT per.empid, per.lname
FROM employee per
WHERE per.empid NOT IN (SELECT DISTINCT empid 
						FROM payroll 
					    WHERE payroll.salary &lt;&gt; 189170)
ORDER BY per.empid, per.lname;', 100);
SELECT test('SELECT per.empid, per.lname
FROM employee per
WHERE per.empid NOT IN (SELECT DISTINCT empid 
						FROM payroll 
					    WHERE payroll.salary &lt;&gt; 189170)
ORDER BY per.empid, per.lname;', 1000);
SELECT per.empid, per.lname
FROM employee per
WHERE per.empid NOT IN (SELECT empid 
						FROM payroll 
					    WHERE payroll.salary &lt;&gt; 189170)
ORDER BY per.empid, per.lname;
SELECT test('SELECT per.empid, per.lname
FROM employee per
WHERE per.empid NOT IN (SELECT empid 
						FROM payroll 
					    WHERE payroll.salary &lt;&gt; 189170)
ORDER BY per.empid, per.lname;', 100);
SELECT test('SELECT per.empid, per.lname
FROM employee per
WHERE per.empid NOT IN (SELECT empid 
						FROM payroll 
					    WHERE payroll.salary &lt;&gt; 189170)
ORDER BY per.empid, per.lname;', 1000);</t>
  </si>
  <si>
    <t>SELECT per.empid, per.lname
FROM employee per, (SELECT empid FROM payroll pay WHERE pay.salary = 189170) AS temp
WHERE per.empid = temp.empid
ORDER BY per.empid, per.lname;</t>
  </si>
  <si>
    <t>SELECT per.empid, per.lname
FROM employee per
WHERE per.empid NOT IN (SELECT empid FROM payroll pay WHERE pay.salary &lt;&gt; 189170)
ORDER BY per.empid, per.lname;</t>
  </si>
  <si>
    <t>SELECT per.empid , per. lname
FROM employee per FULL OUTER JOIN payroll pay
ON per. empid = pay. empid AND pay. salary = 189170
WHERE per. empid  IS NOT NULL AND pay.empid IS NOT NULL
ORDER BY per.empid , per. lname ;
SELECT test('SELECT per.empid , per. lname
FROM employee per FULL OUTER JOIN payroll pay
ON per. empid = pay. empid AND pay. salary = 189170
WHERE per. empid  IS NOT NULL AND pay.empid IS NOT NULL
ORDER BY per.empid , per. lname ;',1000);</t>
  </si>
  <si>
    <t>SELECT per.empid, per.lname
FROM employee per, (SELECT pay.empid, pay.salary from payroll pay) AS temp
WHERE per.empid = temp.empid and temp.salary = 189170
ORDER BY per.empid, per.lname;
SELECT test('SELECT per.empid, per.lname
FROM employee per, (SELECT pay.empid, pay.salary from payroll pay) AS temp
WHERE per.empid = temp.empid and temp.salary = 189170
ORDER BY per.empid, per.lname;',1000);</t>
  </si>
  <si>
    <t>SELECT per.empid, per.lname
FROM employee per
WHERE per.empid NOT IN (SELECT pay.empid from payroll pay where pay.salary &lt;&gt; 189170)
ORDER BY per.empid, per.lname;
SELECT test('SELECT per.empid, per.lname
FROM employee per
WHERE per.empid NOT IN (SELECT pay.empid from payroll pay where pay.salary &lt;&gt; 189170)
ORDER BY per.empid, per.lname;',1000);</t>
  </si>
  <si>
    <t>SELECT per.empid, per.lname
FROM employee per FULL OUTER JOIN payroll pay 
    ON per.empid = pay.empid AND pay.salary = 189170
WHERE pay.salary = 189170 
ORDER BY per.empid, per.lname;</t>
  </si>
  <si>
    <t>SELECT per.empid, per.lname
FROM employee per, (SELECT pay.empid, pay.salary FROM payroll pay) AS temp
WHERE temp.salary = 189170 AND per.empid = temp.empid
ORDER BY per.empid, per.lname;</t>
  </si>
  <si>
    <t>SELECT per.empid, per.lname
FROM employee per FULL OUTER JOIN payroll pay 
    ON per.empid = pay.empid AND pay.salary = 189170
WHERE per.empid in (select distinct empid from payroll where salary = 189170)
ORDER BY per.empid, per.lname;</t>
  </si>
  <si>
    <t>SELECT per.empid, per.lname 
FROM employee per, (select empid from payroll where salary = 189170) pay
WHERE per.empid=pay.empid;</t>
  </si>
  <si>
    <t>SELECT per.empid, per.lname
FROM employee per
WHERE per.empid  not IN (SELECT empid from payroll where (salary &gt; 189170) or (salary &lt; 189170) )
ORDER BY per.empid, per.lname;</t>
  </si>
  <si>
    <t>SELECT per.empid, per.lname
FROM employee per FULL OUTER JOIN payroll pay 
    ON per.empid = pay.empid AND pay.salary = 189170
WHERE per.empid IS NOT NULL
	AND pay.empid IS NOT NULL
ORDER BY per.empid, per.lname;</t>
  </si>
  <si>
    <t>SELECT per.empid, per.lname
FROM employee per, (
		SELECT DISTINCT pay.empid
		FROM payroll pay
		WHERE pay.salary = 189170
	) AS temp
WHERE per.empid = temp.empid
ORDER BY per.empid, per.lname;</t>
  </si>
  <si>
    <t>SELECT per.empid, per.lname
FROM employee per
WHERE per.empid NOT IN (
	SELECT DISTINCT pay.empid
	FROM payroll pay
	WHERE pay.salary != 189170
)
ORDER BY per.empid, per.lname;</t>
  </si>
  <si>
    <t>SELECT per.empid, per.lname
FROM employee per FULL OUTER JOIN payroll pay 
    ON per.empid = pay.empid AND pay.salary = 189170
WHERE (pay.empid is not null AND per.empid is not null)
ORDER BY per.empid, per.lname;</t>
  </si>
  <si>
    <t>SELECT per.empid, per.lname
FROM employee per, (SELECT pay.empid
					FROM payroll pay 
					WHERE pay.salary = 189170) AS temp
WHERE per.empid = temp.empid
ORDER BY per.empid, per.lname;</t>
  </si>
  <si>
    <t>SELECT per.empid, per.lname
FROM employee per
WHERE per.empid NOT IN (SELECT pay.empid 
						FROM payroll pay 
						WHERE pay.salary &lt;&gt; 189170)
ORDER BY per.empid, per.lname;</t>
  </si>
  <si>
    <t>SELECT per.empid, per.lname
FROM employee per, (
	SELECT pay.empid, pay.salary 
	FROM payroll pay 
	WHERE pay.salary = 189170
) AS temp
WHERE per.empid = temp.empid
ORDER BY per.empid, per.lname;</t>
  </si>
  <si>
    <t>SELECT per.empid, per.lname
FROM employee per
WHERE per.empid NOT IN (
	SELECT pay.empid
	FROM payroll pay
	WHERE pay.salary &lt;&gt; 189170)
ORDER BY per.empid, per.lname;</t>
  </si>
  <si>
    <t>SELECT per.empid, per.lname
FROM employee per FULL OUTER JOIN payroll pay 
    ON per.empid = pay.empid AND pay.salary = 189170
WHERE TRUE
ORDER BY per.empid, per.lname;</t>
  </si>
  <si>
    <t>19996, [(' 00000   ', 'NIBTSAERKALWFDS')]</t>
  </si>
  <si>
    <t>SELECT per.empid, per.lname
FROM employee per, (SELECT TRUE) AS temp
WHERE TRUE
ORDER BY per.empid, per.lname;</t>
  </si>
  <si>
    <t>10000, [(' 00000   ', 'NIBTSAERKALWFDS')]</t>
  </si>
  <si>
    <t>SELECT per.empid, per.lname
FROM employee per
WHERE per.empid NOT IN (SELECT 'TRUE')
ORDER BY per.empid, per.lname;</t>
  </si>
  <si>
    <t>SELECT per.empid, per.lname
FROM employee per, (SELECT salary,empid from payroll) AS temp
WHERE temp.salary = 189170 and per.empid = temp.empid
ORDER BY per.empid, per.lname;</t>
  </si>
  <si>
    <t>SELECT per.empid, per.lname
FROM employee per, (SELECT  empid from payroll where salary = 189170) AS temp
WHERE per.empid = temp.empid
ORDER BY per.empid, per.lname;</t>
  </si>
  <si>
    <t>SELECT per.empid, per.lname
FROM employee per
WHERE per.empid NOT IN (SELECT empid from payroll where salary &lt;&gt; 189170)
ORDER BY per.empid, per.lname;</t>
  </si>
  <si>
    <t>SELECT per.empid , per.lname
FROM employee per FULL OUTER JOIN payroll pay
ON per.empid = pay.empid AND pay.salary = 189170
WHERE pay.salary = 189170
ORDER BY per.empid , per.lname;</t>
  </si>
  <si>
    <t>SELECT per.empid, per.lname
FROM employee per, (SELECT pay.salary, pay.empid FROM payroll pay) AS temp
WHERE temp.salary = 189170 AND temp.empid = per.empid
ORDER BY per.empid, per.lname;</t>
  </si>
  <si>
    <t>SELECT per.empid , per.lname
FROM employee per
WHERE per.empid NOT IN ( SELECT pay.empid FROM payroll pay WHERE pay.salary &lt;&gt; 189170)
ORDER BY per.empid , per.lname;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</si>
  <si>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</si>
  <si>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</si>
  <si>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
WHERE per.empid NOT IN (SELECT per.empid FROM employee per , payroll pay WHERE per.empid = pay.empid
AND pay.salary != 189170)
ORDER BY per.empid, per.lname;</t>
  </si>
  <si>
    <t>SELECT per.empid, per.lname
FROM employee per, (SELECT pay.empid
				   From payroll pay
				   WHERE pay.salary = 189170) AS temp
WHERE per.empid = temp.empid
ORDER BY per.empid, per.lname;</t>
  </si>
  <si>
    <t>SELECT per.empid, per.lname
FROM employee per
WHERE per.empid NOT IN (SELECT pay.empid
				   From payroll pay
				   WHERE pay.salary &lt;&gt; 189170)
ORDER BY per.empid, per.lname;</t>
  </si>
  <si>
    <t>SELECT per.empid, per.lname
FROM employee per FULL OUTER JOIN payroll pay 
    ON per.empid = pay.empid AND pay.salary = 189170
WHERE NOT (per.empid IS NULL OR pay.salary IS NULL)
ORDER BY per.empid, per.lname;</t>
  </si>
  <si>
    <t>SELECT per.empid, per.lname
FROM employee per, 
(SELECT pay.empid FROM payroll pay WHERE pay.salary=189170) AS temp
WHERE per.empid=temp.empid
ORDER BY per.empid, per.lname;</t>
  </si>
  <si>
    <t>SELECT per.empid, per.lname
FROM employee per
WHERE per.empid NOT IN 
(SELECT pay.empid FROM payroll pay WHERE NOT pay.salary=189170)
ORDER BY per.empid, per.lname;</t>
  </si>
  <si>
    <t>SELECT per.empid, per.lname
FROM employee per FULL OUTER JOIN payroll pay 
    ON per.empid = pay.empid
WHERE pay.salary = 189170
ORDER BY per.empid, per.lname;
SELECT per.empid, per.lname
FROM employee per FULL OUTER JOIN payroll pay 
    ON per.empid = pay.empid AND pay.salary = 189170
WHERE per.empid IS NOT NULL AND per.lname IS NOT NULL AND pay.salary IS NOT NULL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</si>
  <si>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</si>
  <si>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</si>
  <si>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
WHERE per.empid NOT IN (SELECT empid from payroll where salary != 189170)
ORDER BY per.empid, per.lname;</t>
  </si>
  <si>
    <t>SELECT per.empid, per.lname
FROM employee per FULL OUTER JOIN payroll pay 
ON per.empid = pay.empid AND pay.salary = 189170
WHERE TRUE
ORDER BY per.empid, per.lname;
SELECT per.empid, per.lname
FROM employee per FULL OUTER JOIN payroll pay
ON per.empid = pay.empid AND pay.salary = 189170
WHERE pay.salary = 189170
ORDER BY per.empid, per.lname;</t>
  </si>
  <si>
    <t>SELECT per.empid, per.lname
FROM employee per, (SELECT TRUE) AS temp
WHERE TRUE
ORDER BY per.empid, per.lname;
SELECT per.empid , per.lname
FROM employee per, (SELECT pay.empid FROM payroll pay WHERE pay.salary = 189170) AS temp
WHERE per.empid = temp.empid
ORDER BY per.empid , per.lname;</t>
  </si>
  <si>
    <t>SELECT per.empid, per.lname
FROM employee per
WHERE per.empid NOT IN (SELECT 'TRUE')
ORDER BY per.empid, per.lname;
SELECT per.empid , per.lname
FROM employee per
WHERE per.empid NOT IN (SELECT pay.empid FROM payroll pay WHERE pay.salary != 189170)
ORDER BY per.empid 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</si>
  <si>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</si>
  <si>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 , per.lname
FROM employee per, (SELECT pay.empid,pay.salary from payroll pay) AS temp 
WHERE per.empid = temp.empid and temp.salary = 189170
ORDER BY per.empid , per.lname;</t>
  </si>
  <si>
    <t>SELECT per.empid, per.lname
FROM employee per FULL OUTER JOIN payroll pay 
    ON per.empid = pay.empid AND pay.salary = 189170
WHERE per.empid IS NOT null AND pay.salary IS NOT null 
ORDER BY per.empid, per.lname;
SELECT test('SELECT per.empid, per.lname
FROM employee per FULL OUTER JOIN payroll pay 
    ON per.empid = pay.empid AND pay.salary = 189170
WHERE per.empid IS NOT null AND pay.salary IS NOT null 
ORDER BY per.empid, per.lname;', 1000);</t>
  </si>
  <si>
    <t>SELECT per.empid, per.lname
FROM employee per
WHERE per.empid NOT IN (SELECT pay.empid FROM payroll AS pay WHERE pay.salary &lt;&gt; 189170)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</si>
  <si>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</si>
  <si>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* FROM payroll pay1
WHERE pay1.salary = 189170) AS temp
WHERE per.empid = temp.empid
ORDER BY per.empid, per.lname;</t>
  </si>
  <si>
    <t>SELECT per.empid, per.lname
FROM employee per
WHERE per.empid NOT IN (
	SELECT pay.empid FROM payroll pay
    WHERE NOT pay.salary=189170)
ORDER BY per.empid, per.lname;</t>
  </si>
  <si>
    <t>SELECT per.empid, per.lname
FROM employee per, (SELECT empid, salary from payroll) AS temp
WHERE per.empid=temp.empid and temp.salary=189170
ORDER BY per.empid, per.lname;</t>
  </si>
  <si>
    <t>SELECT per.empid, per.lname
FROM employee per, (SELECT empid
                    FROM payroll pay
                    WHERE pay.salary = 189170) AS temp
WHERE per.empid = temp.empid
ORDER BY per.empid, per.lname;</t>
  </si>
  <si>
    <t>SELECT per.empid, per.lname
FROM employee per
WHERE per.empid NOT IN (SELECT pay.empid
                        FROM employee per, payroll pay
                        WHERE per.empid = pay.empid
                        AND pay.salary != 189170)
ORDER BY per.empid, per.lname;</t>
  </si>
  <si>
    <t>SELECT per.empid, per.lname
FROM employee per FULL OUTER JOIN payroll pay 
    ON per.empid = pay.empid AND pay.salary = 189170
WHERE per.empid IS NOT NULL AND pay.salary IS NOT NULL
ORDER BY per.empid, per.lname;
SELECT test('SELECT per.empid, per.lname
FROM employee per FULL OUTER JOIN payroll pay 
    ON per.empid = pay.empid AND pay.salary = 189170
WHERE per.empid IS NOT NULL AND pay.salary IS NOT NULL
ORDER BY per.empid, per.lname;', 100);</t>
  </si>
  <si>
    <t>SELECT per.empid, per.lname
FROM employee per, (SELECT pay.empid
				   FROM payroll pay
				   WHERE pay.salary = 189170) AS temp
WHERE per.empid = temp.empid
ORDER BY per.empid, per.lname;
SELECT test('SELECT per.empid, per.lname
FROM employee per, (SELECT pay.empid
				   FROM payroll pay
				   WHERE pay.salary = 189170) AS temp
WHERE per.empid = temp.empid
ORDER BY per.empid, per.lname;', 100);</t>
  </si>
  <si>
    <t>SELECT per.empid, per.lname
FROM employee per
WHERE per.empid NOT IN (SELECT pay.empid
				   FROM payroll pay
				   WHERE pay.salary &lt;&gt; 189170)
ORDER BY per.empid, per.lname;
SELECT test('SELECT per.empid, per.lname
FROM employee per
WHERE per.empid NOT IN (SELECT pay.empid
				   FROM payroll pay
				   WHERE pay.salary &lt;&gt; 189170)
ORDER BY per.empid, per.lname;', 100);</t>
  </si>
  <si>
    <t>SELECT per.empid , per.lname
FROM employee per, (SELECT * FROM payroll WHERE salary=189170 ) AS temp 
WHERE temp.empid = per.empid
ORDER BY per.empid , per.lname;</t>
  </si>
  <si>
    <t>SELECT per.empid , per.lname
FROM employee per
WHERE per.empid NOT IN (SELECT empid FROM payroll WHERE salary!=189170 )
ORDER BY per.empid , per.lname;</t>
  </si>
  <si>
    <t>SELECT per.empid, per.lname
FROM employee per FULL OUTER JOIN payroll pay 
    ON per.empid = pay.empid AND pay.salary = 189170
WHERE per.empid is not NULL and pay.empid is not NULL and pay.salary is not NULL
ORDER BY per.empid, per.lname;</t>
  </si>
  <si>
    <t>SELECT per.empid, per.lname
FROM employee per
WHERE per.empid NOT IN (SELECT empid from payroll where not (salary=189170))
ORDER BY per.empid, per.lname;</t>
  </si>
  <si>
    <t>SELECT per.empid, per.lname
FROM employee per FULL OUTER JOIN payroll pay
    ON per.empid = pay.empid AND pay.salary = 189170
WHERE per.empid IS NOT NULL and pay.salary IS NOT NULL
ORDER BY per.empid, per.lname;</t>
  </si>
  <si>
    <t>SELECT per.empid , per.lname
FROM employee per, (SELECT empid FROM payroll WHERE salary=189170) AS temp
WHERE per.empid = temp.empid
ORDER BY per.empid , per.lname;</t>
  </si>
  <si>
    <t>SELECT per.empid , per.lname
FROM employee per
WHERE per.empid NOT IN (SELECT empid FROM payroll WHERE salary != 189170)
ORDER BY per.empid , per.lname;</t>
  </si>
  <si>
    <t>SELECT per.empid, per.lname
FROM employee per FULL OUTER JOIN payroll pay
    ON per.empid = pay.empid AND pay.salary = 189170
WHERE pay.salary = 189170
ORDER BY per.empid, per.lname</t>
  </si>
  <si>
    <t>SELECT per.empid, per.lname
FROM employee per, (SELECT pay.* FROM payroll pay) AS temp
WHERE per.empid = temp.empid AND temp.salary = 189170
ORDER BY per.empid, per.lname</t>
  </si>
  <si>
    <t>SELECT per.empid, per.lname
FROM employee per
WHERE per.empid NOT IN (SELECT pay.empid FROM payroll pay WHERE pay.salary &lt;&gt; 189170)
ORDER BY per.empid, per.lname</t>
  </si>
  <si>
    <t>SELECT per.empid, per.lname
FROM employee per, (SELECT empid, salary FROM payroll WHERE salary= 189170 ) AS temp
WHERE per.empid = temp.empid 
ORDER BY per.empid, per.lname;</t>
  </si>
  <si>
    <t>SELECT per.empid, per.lname
FROM employee per
WHERE per.empid NOT IN (SELECT empid FROM payroll WHERE salary != 189170 )
ORDER BY per.empid, per.lname;</t>
  </si>
  <si>
    <t>SELECT per.empid, per.lname
FROM employee per, (SELECT empid FROM payroll pay where salary=189170) AS temp
WHERE per.empid=temp.empid
ORDER BY per.empid, per.lname;</t>
  </si>
  <si>
    <t>SELECT per.empid, per.lname
FROM employee per
WHERE per.empid NOT IN (SELECT empid FROM payroll pay WHERE salary&lt;&gt;189170 and per.empid=pay.empid)
ORDER BY per.empid, per.lname;</t>
  </si>
  <si>
    <t>SELECT per.empid, per.lname
FROM employee per, (SELECT empid,salary FROM payroll) AS temp
WHERE per.empid = temp.empid AND temp.salary = 189170
ORDER BY per.empid, per.lname;</t>
  </si>
  <si>
    <t>SELECT per.empid, per.lname
FROM employee per
WHERE per.empid NOT IN (SELECT empid FROM payroll where salary!=189170)
ORDER BY per.empid, per.lname;</t>
  </si>
  <si>
    <t>SELECT per.empid, per.lname
FROM employee per, (SELECT pay.empid, pay.salary FROM payroll pay WHERE pay.salary = 189170) AS temp
WHERE per.empid = temp.empid
ORDER BY per.empid, per.lname;</t>
  </si>
  <si>
    <t>SELECT per.empid, per.lname
FROM employee per
WHERE per.empid NOT IN (SELECT pay.empid FROM payroll pay WHERE 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</si>
  <si>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</si>
  <si>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 FULL OUTER JOIN payroll pay 
    ON per.empid = pay.empid AND pay.salary = 189170
WHERE pay.empid is not NULL AND pay.salary is not NULL AND per.empid is NOT NULL AND per.lname is NOT NULL
ORDER BY per.empid, per.lname;</t>
  </si>
  <si>
    <t>SELECT per.empid, per.lname
FROM employee per
WHERE per.empid NOT IN (SELECT per.empid FROM employee per FULL OUTER JOIN payroll pay 
    ON per.empid = pay.empid
    WHERE pay.empid is NULL OR pay.salary &lt; 189170 OR pay.salary &gt;189170)
ORDER BY per.empid, per.lname;</t>
  </si>
  <si>
    <t>SELECT per.empid, per.lname
FROM employee per FULL OUTER JOIN payroll pay
    ON per.empid = pay.empid AND pay.salary = 189170
WHERE per.empid IS NOT NULL AND pay.empid IS NOT NULL
ORDER BY per.empid, per.lname;</t>
  </si>
  <si>
    <t>SELECT per.empid, per.lname
FROM employee per, (
	SELECT empid
	FROM payroll p
	WHERE p.salary = 189170
	) AS temp
WHERE per.empid = temp.empid
ORDER BY per.empid, per.lname;</t>
  </si>
  <si>
    <t>SELECT per.empid, per.lname
FROM employee per
WHERE per.empid NOT IN (
    SELECT pay.empid
    FROM payroll pay
    WHERE pay.salary != 189170)
ORDER BY per.empid, per.lname;</t>
  </si>
  <si>
    <t>SELECT per.empid, per.lname
FROM employee per FULL OUTER JOIN payroll pay 
ON per.empid = pay.empid AND pay.salary = 189170
WHERE per.empid IS NOT NULL AND pay.salary IS NOT NULL
ORDER BY per.empid, per.lname;</t>
  </si>
  <si>
    <t>SELECT per.empid, per.lname
FROM employee per, (
    SELECT pay.empid
    FROM payroll pay
    WHERE pay.salary = 189170
) AS temp
WHERE per.empid = temp.empid
ORDER BY per.empid, per.lname;</t>
  </si>
  <si>
    <t>SELECT per.empid, per.lname
FROM employee per
WHERE per.empid NOT IN (
    SELECT pay.empid 
    FROM payroll pay
    WHERE pay.salary &lt;&gt; 189170
)
ORDER BY per.empid, per.lname;</t>
  </si>
  <si>
    <t>SELECT per.empid, per.lname
FROM employee per
WHERE per.empid NOT IN 
(SELECT per2.empid FROM employee per2, payroll pay WHERE per2.empid=pay.empid 
AND pay.salary != 189170)
ORDER BY per.empid, per.lname;</t>
  </si>
  <si>
    <t>SELECT per.empid, per.lname
FROM employee per FULL OUTER JOIN payroll pay
ON per.empid = pay.empid AND pay.salary = 189170
WHERE pay.salary is NOT NULL and per.empid is NOT NULL
ORDER BY per.empid , per.lname;</t>
  </si>
  <si>
    <t>SELECT per.empid , per.lname
FROM employee per, (SELECT * from payroll where salary = 189170) AS temp 
WHERE per.empid = temp.empid
ORDER BY per.empid , per.lname;</t>
  </si>
  <si>
    <t>SELECT per.empid , per.lname
FROM employee per
WHERE per.empid NOT IN 
(SELECT emp1.empid from employee emp1, payroll p1
where emp1.empid = p1.empid and p1.salary &lt;&gt; 189170)
ORDER BY per.empid , per.lname;</t>
  </si>
  <si>
    <t>SELECT per.empid, per.lname
FROM employee per FULL OUTER JOIN payroll pay 
    ON per.empid = pay.empid AND pay.salary = 189170
WHERE pay.salary is null or pay.salary &gt;= 0
ORDER BY per.empid, per.lname;</t>
  </si>
  <si>
    <t>SELECT *
FROM employee per, (select payroll.empid is not null from payroll limit 1 ) AS temp
WHERE per.empid is not null
ORDER BY per.empid, per.lname;</t>
  </si>
  <si>
    <t>10000, [(' 00000   ', 'NIBTSAERKALWFDS', 'QGJYOQTDGQLJ', '500 ORACLE PARKWAY  ', 'REDWOOD SHORES      ', 'CA', '94065', True)]</t>
  </si>
  <si>
    <t>SELECT per.empid, per.lname
FROM employee per
WHERE per.empid NOT IN (SELECT state from employee per2)
ORDER BY per.empid, per.lname;</t>
  </si>
  <si>
    <t>SELECT per.empid, per.lname
FROM employee per
WHERE per.empid NOT IN (SELECT pay.empid FROM payroll pay, employee per1
						WHERE per1.empid = pay.empid AND pay.salary &lt;&gt; 189170)
ORDER BY per.empid, per.lname;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</si>
  <si>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</si>
  <si>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pay.empid FROM payroll AS pay WHERE pay.salary = 189170) AS temp
WHERE per.empid IN (temp.empid)
ORDER BY per.empid, per.lname;</t>
  </si>
  <si>
    <t>SELECT per.empid, per.lname
FROM employee per
WHERE per.empid NOT IN (SELECT pay.empid FROM payroll AS pay WHERE pay.salary != 189170)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</si>
  <si>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</si>
  <si>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* from payroll) AS temp
WHERE per.empid = temp.empid and temp.salary = 189170
ORDER BY per.empid, per.lname;</t>
  </si>
  <si>
    <t>SELECT per.empid, per.lname
FROM employee per
WHERE per.empid NOT IN (SELECT pay.empid FROM payroll pay 
						WHERE pay.salary != 189170)
ORDER BY per.empid,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</si>
  <si>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</si>
  <si>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per.empid, per.lname
FROM employee per FULL OUTER JOIN payroll pay 
    ON per.empid = pay.empid AND pay.salary = 189170
WHERE pay.salary = 189170
ORDER BY per.empid, per.lname;
select test('SELECT per.empid, per.lname
FROM employee per FULL OUTER JOIN payroll pay 
    ON per.empid = pay.empid AND pay.salary = 189170
WHERE pay.salary = 189170
ORDER BY per.empid, per.lname;' ,1000);</t>
  </si>
  <si>
    <t>SELECT per.empid, per.lname
FROM employee per, (SELECT empid, salary from payroll) AS temp
WHERE per.empid = temp.empid and temp.salary = 189170
ORDER BY per.empid, per.lname;
select test('SELECT per.empid, per.lname
FROM employee per, (SELECT empid, salary from payroll) AS temp
WHERE per.empid = temp.empid and temp.salary = 189170
ORDER BY per.empid, per.lname;' ,1000);</t>
  </si>
  <si>
    <t>SELECT per.empid, per.lname
FROM employee per
WHERE per.empid NOT IN (SELECT empid from payroll where salary &lt;&gt; 189170)
ORDER BY per.empid, per.lname;
select test('SELECT per.empid, per.lname
FROM employee per
WHERE per.empid NOT IN (SELECT empid from payroll where salary &lt;&gt; 189170)
ORDER BY per.empid, per.lname;' ,1000);</t>
  </si>
  <si>
    <t>SELECT per.empid, per.lname
FROM employee per FULL OUTER JOIN payroll pay 
    ON per.empid = pay.empid AND pay.salary = 189170
WHERE pay.empid &lt;&gt; '' AND per.empid &lt;&gt; '' AND pay.salary &lt;&gt; 0 
ORDER BY per.empid, per.lname;</t>
  </si>
  <si>
    <t>SELECT per.empid, per.lname
FROM employee per, (SELECT * FROM payroll pay WHERE pay.salary = 189170) AS temp
WHERE per.empid=temp.empid
ORDER BY per.empid, per.lname;</t>
  </si>
  <si>
    <t>SELECT per.empid, per.lname
FROM employee per
WHERE per.empid NOT IN (SELECT pay.empid FROM payroll pay WHERE pay.salary &lt;&gt;189170)
ORDER BY per.empid, per.lname;</t>
  </si>
  <si>
    <t>SELECT per.empid, per.lname
FROM employee per, (SELECT * FROM payroll) AS temp
WHERE per.empid = temp.empid AND temp.salary = 189170
ORDER BY per.empid, per.lname;</t>
  </si>
  <si>
    <t>SELECT per . empid , per . lname
FROM employee per FULL OUTER JOIN payroll pay
ON per . empid = pay . empid AND pay . salary = 189170
WHERE pay.salary = 189170
ORDER BY per . empid , per . lname ;</t>
  </si>
  <si>
    <t>SELECT per . empid , per . lname
FROM employee per , ( SELECT * FROM payroll pay WHERE pay.salary = 189170 ) AS temp
WHERE per.empid = temp.empid
ORDER BY per . empid , per . lname ;</t>
  </si>
  <si>
    <t>SELECT per . empid , per . lname
FROM employee per
WHERE per . empid NOT IN ( SELECT pay.empid FROM payroll pay WHERE pay.salary &lt;&gt; 189170)
ORDER BY per . empid , per . lname ;</t>
  </si>
  <si>
    <t>SELECT per.empid , per. lname
FROM employee per FULL OUTER JOIN payroll pay 
    ON per.empid = pay.empid AND pay.salary = 189170
WHERE pay.salary = 189170
ORDER BY per.empid, per.lname;</t>
  </si>
  <si>
    <t>SELECT per.empid, per.lname
FROM employee per, (SELECT pay.empid, pay.salary from payroll pay) AS temp
WHERE per.empid = temp.empid and temp.salary = 189170
ORDER BY per.empid, per.lname;</t>
  </si>
  <si>
    <t>SELECT per.empid, per.lname
FROM employee per
WHERE per.empid NOT IN (SELECT emp.empid from employee emp, payroll pay where emp.empid = pay.empid and pay.salary &lt;&gt; 189170)
ORDER BY per.empid, per.lname;</t>
  </si>
  <si>
    <t>SELECT per.empid, per.lname
FROM employee per, (SELECT empid, salary FROM payroll pay WHERE pay.salary = 189170) AS temp
WHERE per.empid = temp.empid
ORDER BY per.empid, per.lname;</t>
  </si>
  <si>
    <t>SELECT per.empid, per.lname
FROM employee per
WHERE per.empid NOT IN (SELECT empid from payroll pay WHERE pay.salary &lt;&gt; 189170)
ORDER BY per.empid, per.lname;</t>
  </si>
  <si>
    <t>SELECT per.empid, per.lname
FROM employee per, (SELECT TRUE) AS temp
WHERE per.empid in (SELECT empid from payroll where salary = 189170)
ORDER BY per.empid, per.lname;</t>
  </si>
  <si>
    <t>SELECT per.empid, per.lname
FROM employee per, (SELECT * FROM payroll pay) AS temp
WHERE per.empid = temp.empid AND temp.salary = 189170
ORDER BY per.empid, per.lname;</t>
  </si>
  <si>
    <t>SELECT per.empid, per.lname
FROM employee per
WHERE per.empid NOT IN (SELECT per.empid FROM employee per WHERE per.empid NOT IN (SELECT per.empid FROM employee per, payroll pay WHERE per.empid = pay.empid AND pay.salary = 189170))
ORDER BY per.empid, per.lname;</t>
  </si>
  <si>
    <t>SELECT per.empid, per.lname
FROM employee per, (SELECT pay.empid, pay.salary from payroll pay
                    where pay.salary =189170) AS temp
WHERE temp.empid =  per.empid
ORDER BY per.empid, per.lname;</t>
  </si>
  <si>
    <t>SELECT per.empid, per.lname
    FROM employee per
    WHERE per.empid NOT IN (SELECT ep.empid from employee ep, payroll pay
                            where ep.empid = pay.empid 
                            and pay.salary!= 189170)
    ORDER BY per.empid, per.lname;</t>
  </si>
  <si>
    <t>SELECT per.empid, per.lname
FROM employee per FULL OUTER JOIN payroll pay 
    ON per.empid = pay.empid AND pay.salary = 189170
WHERE pay.empid  IS NOT NULL AND per . empid IS NOT NULL
ORDER BY per.empid, per.lname;</t>
  </si>
  <si>
    <t>SELECT per.empid, per.lname
FROM employee per, (SELECT * FROM payroll pay) AS temp 
WHERE temp . salary = 189170 AND temp.empid = per.empid
ORDER BY per.empid, per.lname;</t>
  </si>
  <si>
    <t>SELECT per.empid, per.lname
FROM employee per
WHERE per . empid NOT IN ( SELECT pay.empid FROM payroll pay WHERE pay.salary != 189170)
ORDER BY per.empid, per.lname;</t>
  </si>
  <si>
    <t>SELECT per.empid, per.lname
FROM employee per FULL OUTER JOIN payroll pay 
    ON per.empid = pay.empid AND pay.salary = 189170
ORDER BY per.empid, per.lname;</t>
  </si>
  <si>
    <t>SELECT per.empid, per.lname
FROM employee per, (SELECT pay.empid from payroll pay WHERE pay.salary = 189170 ) AS temp
WHERE per.empid = temp.empid 
ORDER BY per.empid, per.lname;</t>
  </si>
  <si>
    <t>SELECT per.empid, per.lname
FROM employee per FULL OUTER JOIN payroll pay 
    ON per.empid = pay.empid AND pay.salary = 189170
WHERE per.empid is not null and per.lname is not null and pay.salary is not null
ORDER BY per.empid, per.lname;</t>
  </si>
  <si>
    <t>SELECT per.empid, per.lname
FROM employee per, (SELECT * from payroll where payroll.salary=189170) AS temp
WHERE per.empid=temp.empid
ORDER BY per.empid, per.lname;</t>
  </si>
  <si>
    <t>SELECT per.empid, per.lname
FROM employee per
WHERE per.empid NOT IN (SELECT pay.empid from payroll pay where pay.salary!=189170)
ORDER BY per.empid, per.lname;</t>
  </si>
  <si>
    <t>SELECT per.empid, per.lname
FROM employee per, (SELECT empid, salary FROM employee NATURAL INNER JOIN payroll WHERE salary = 189170) AS temp
WHERE per.empid = temp.empid
ORDER BY per.empid, per.lname;</t>
  </si>
  <si>
    <t>SELECT per.empid, per.lname
FROM employee per
WHERE per.empid NOT IN (SELECT empid FROM employee NATURAL INNER JOIN payroll WHERE 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</si>
  <si>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</si>
  <si>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</si>
  <si>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(SELECT pay.empid
					FROM payroll pay
					WHERE pay.salary = 189170
				   ) AS temp
WHERE per.empid = temp.empid
ORDER BY per.empid, per.lname;</t>
  </si>
  <si>
    <t>SELECT per.empid, per.lname
FROM employee per
WHERE per.empid NOT IN (SELECT pay.empid
						FROM payroll pay
						WHERE pay.salary &gt; 189170 
						OR pay.salary &lt; 189170)
ORDER BY per.empid, per.lname;</t>
  </si>
  <si>
    <t>SELECT per.empid, per.lname
FROM employee per FULL OUTER JOIN payroll pay 
    ON per.empid = pay.empid AND pay.salary = 189170
WHERE pay.empid IS NOT NULL AND per.empid IS NOT NULL 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</si>
  <si>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</si>
  <si>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per, (SELECT empid FROM payroll 
	  WHERE salary = 189170) AS temp
WHERE per.empid = temp.empid
ORDER BY per.empid, per.lname;</t>
  </si>
  <si>
    <t>SELECT per.empid, per.lname
FROM employee per
WHERE per.empid NOT IN (SELECT pay.empid 
					   FROM payroll pay
					   WHERE pay.salary &lt;&gt; 189170)
ORDER BY per.empid, per.lname;</t>
  </si>
  <si>
    <t>SELECT per.empid, per.lname
FROM employee per FULL OUTER JOIN payroll pay 
    ON per.empid = pay.empid AND pay.salary = 189170
WHERE per.empid = pay.empid
ORDER BY per.empid, per.lname;
SELECT test('SELECT per.empid, per.lname
FROM employee per FULL OUTER JOIN payroll pay 
    ON per.empid = pay.empid AND pay.salary = 189170
WHERE per.empid = pay.empid
ORDER BY per.empid, per.lname;', 100)</t>
  </si>
  <si>
    <t>SELECT per.empid, per.lname
FROM employee per, (SELECT empid,salary FROM payroll) AS temp
WHERE temp.empid=per.empid AND temp.salary = 189170
ORDER BY per.empid, per.lname;
SELECT test('SELECT per.empid, per.lname
FROM employee per, (SELECT empid,salary FROM payroll) AS temp
WHERE temp.empid=per.empid AND temp.salary = 189170
ORDER BY per.empid, per.lname;', 100)</t>
  </si>
  <si>
    <t>SELECT per.empid, per.lname
FROM employee per
WHERE per.empid NOT IN (SELECT per.empid
FROM employee per, payroll pay
WHERE per.empid = pay.empid 
AND pay.salary != 189170)
ORDER BY per.empid, per.lname;
SELECT test('SELECT per.empid, per.lname
FROM employee per
WHERE per.empid NOT IN (SELECT per.empid
FROM employee per, payroll pay
WHERE per.empid = pay.empid 
AND pay.salary != 189170)
ORDER BY per.empid, per.lname;', 100)</t>
  </si>
  <si>
    <t>SELECT per.empid, per.lname
FROM employee per FULL OUTER JOIN payroll pay 
    ON per.empid = pay.empid AND pay.salary = 189170
WHERE per . empid is not null and pay.salary is not null 
ORDER BY per.empid, per.lname;</t>
  </si>
  <si>
    <t>SELECT per . empid , per . lname
FROM employee per , ( SELECT pay.empid from payroll pay where pay.salary = 189170 ) AS temp
WHERE per.empid = temp.empid
ORDER BY per . empid , per . lname ;</t>
  </si>
  <si>
    <t>SELECT per.empid, per.lname
FROM employee per
WHERE per.empid NOT IN (SELECT pay.empid from payroll pay where pay.salary &lt;&gt; 189170)
ORDER BY per.empid, per.lname;</t>
  </si>
  <si>
    <t>SELECT per.empid, per.lname
FROM employee per FULL OUTER JOIN payroll pay 
    ON per.empid = pay.empid
WHERE pay.salary = 189170
ORDER BY per.empid, per.lname;</t>
  </si>
  <si>
    <t>SELECT per.empid, per.lname
FROM employee per, (SELECT empid FROM payroll WHERE salary = 189170) AS temp
WHERE temp.empid = per.empid
ORDER BY per.empid, per.lname;</t>
  </si>
  <si>
    <t>SELECT per.empid, per.lname
FROM employee per
WHERE per.empid IN (SELECT pay.empid FROM payroll pay WHERE pay.salary = 189170)
ORDER BY per.empid, per.lname;</t>
  </si>
  <si>
    <t>SELECT per.empid , per.lname
FROM employee per FULL OUTER JOIN payroll pay
ON per.empid = pay.empid AND pay.salary = 189170
WHERE per.empid IS NOT NULL AND pay.empid IS NOT NULL
ORDER BY per.empid , per.lname;</t>
  </si>
  <si>
    <t>SELECT per.empid, per.lname
FROM employee per, (
	SELECT pay.empid 
	FROM payroll pay 
	WHERE pay.salary = 189170) AS temp
WHERE per.empid = temp.empid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</si>
  <si>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</si>
  <si>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 , per.lname
FROM employee per, (SELECT pay.empid, pay.salary FROM payroll pay WHERE pay.salary = 189170) AS temp 
WHERE per.empid = temp.empid
ORDER BY per.empid 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</si>
  <si>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</si>
  <si>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pay.empid FROM payroll pay where pay.salary = 189170) AS temp
WHERE per.empid = temp.empid 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</si>
  <si>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</si>
  <si>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
(SELECT pay.empid FROM payroll pay WHERE pay.salary = 189170) AS temp
WHERE per.empid = temp.empid
ORDER BY per.empid, per.lname;</t>
  </si>
  <si>
    <t>SELECT per.empid, per.lname
FROM employee per FULL OUTER JOIN payroll pay
ON per.empid = pay.empid AND pay.salary = 189170
WHERE pay.salary = 189170
ORDER BY per.empid, per.lname;</t>
  </si>
  <si>
    <t>SELECT per.empid, per.lname
FROM employee per FULL OUTER JOIN payroll pay 
    ON per.empid = pay.empid AND pay.salary = 189170
WHERE TRUE
ORDER BY per.empid, per.lname;
SELECT per.empid, per.lname
FROM employee per FULL OUTER JOIN payroll pay 
		ON pay.salary = 189170 AND per.empid = pay.empid
WHERE TRUE
ORDER BY per.empid, per.lname;
SELECT per.empid, per.lname
FROM employee per FULL OUTER JOIN payroll pay 
		ON pay.salary = 189170 AND per.empid = pay.empid
ORDER BY per.empid, per.lname;
SELECT per.empid, per.lname
FROM employee per FULL OUTER JOIN payroll pay 
    ON per.empid = pay.empid AND pay.salary = 189170
ORDER BY per.empid, per.lname;</t>
  </si>
  <si>
    <t>SELECT per.empid, per.lname
FROM employee per, (SELECT TRUE) AS temp
WHERE TRUE
ORDER BY per.empid, per.lname;
SELECT per.empid, per.lname
FROM employee per
ORDER BY per.empid, per.lname;</t>
  </si>
  <si>
    <t>SELECT per.empid, per.lname
FROM employee per
WHERE per.empid NOT IN (SELECT 'TRUE')
ORDER BY per.empid, per.lname;
SELECT per.empid, per.lname
FROM employee per
WHERE TRUE
ORDER BY per.empid, per.lname;</t>
  </si>
  <si>
    <t>SELECT per.empid, per.lname
FROM employee per
WHERE per.empid NOT IN (SELECT per.empid 
	 FROM employee per, payroll pay
	 WHERE per.empid = pay.empid
	 AND pay.salary != 189170)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</si>
  <si>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</si>
  <si>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per, (SELECT pay.empid FROM payroll pay WHERE pay.salary = 189170) AS temp
WHERE temp.empid = per.empid
ORDER BY per.empid, per.lname;</t>
  </si>
  <si>
    <t>SELECT per.empid, per.lname
FROM employee per, (SELECT pay.empid FROM payroll as pay WHERE pay.salary = 189170) AS temp
WHERE per.empid = temp.empid
ORDER BY per.empid, per.lname;</t>
  </si>
  <si>
    <t>SELECT per.empid, per.lname
FROM employee per
WHERE per.empid NOT IN (SELECT pay.empid FROM payroll as pay WHERE pay.salary &lt;&gt; 189170)
ORDER BY per.empid, per.lname;</t>
  </si>
  <si>
    <t>SELECT per.empid, per.lname
FROM employee per FULL OUTER JOIN payroll pay 
    ON per.empid = pay.empid AND pay.salary = 189170
WHERE per is not null and pay is not null
ORDER BY per.empid, per.lname;</t>
  </si>
  <si>
    <t>SELECT per.empid, per.lname 
FROM employee per FULL OUTER JOIN payroll pay 
    ON per.empid = pay.empid AND pay.salary = 189170
WHERE per.empid &lt;&gt; '' AND pay.empid &lt;&gt; ''
ORDER BY per.empid, per.lname;</t>
  </si>
  <si>
    <t>SELECT per.empid, per.lname
FROM employee per FULL OUTER JOIN payroll pay 
    ON per.empid = pay.empid AND pay.salary = 189170
WHERE pay.salary = 189170 AND per.lname IS NOT NULL
ORDER BY per.empid, per.lname;</t>
  </si>
  <si>
    <t>SELECT per.empid, per.lname
FROM employee per, (SELECT empid 
					FROM payroll pay
				    WHERE pay.salary = 189170) AS temp
WHERE per.empid = temp.empid
ORDER BY per.empid, per.lname;</t>
  </si>
  <si>
    <t>SELECT per.empid, per.lname
FROM employee per
WHERE per.empid NOT IN (SELECT pay.empid
					    FROM payroll pay
					    WHERE pay.salary &lt;&gt; 189170)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</si>
  <si>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</si>
  <si>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per, (
	SELECT empid
	FROM payroll pay
	WHERE pay.salary = 189170
) AS temp
WHERE per.empid = temp.empid
ORDER BY per.empid, per.lname;</t>
  </si>
  <si>
    <t>SELECT per.empid, per.lname
FROM employee per
WHERE per.empid NOT IN (
	SELECT empid
	FROM payroll pay
	WHERE pay.salary &lt;&gt; 189170)
ORDER BY per.empid, per.lname;</t>
  </si>
  <si>
    <t>SELECT per.empid, per.lname
FROM employee per FULL OUTER JOIN payroll pay 
    ON per.empid = pay.empid AND pay.salary = 189170
WHERE per.empid IN (SELECT per.empid FROM payroll pay LEFT JOIN employee per ON per.empid = pay.empid)
ORDER BY per.empid, per.lname;</t>
  </si>
  <si>
    <t>SELECT per.empid, per.lname
FROM employee per, (SELECT AVG(salary) FROM payroll as temp1) AS temp
WHERE (per.empid IN (SELECT per.empid FROM payroll pay RIGHT JOIN employee per ON per.empid = pay.empid))
OR (per.empid NOT IN (SELECT per.empid FROM payroll pay RIGHT JOIN employee per ON per.empid = pay.empid))
ORDER BY per.empid, per.lname;</t>
  </si>
  <si>
    <t>SELECT per.empid, per.lname
FROM employee per
WHERE per.empid NOT IN (SELECT empid FROM employee WHERE empid NOT IN (SELECT empid FROM employee))
ORDER BY per.empid, per.lname;</t>
  </si>
  <si>
    <t>SELECT per.empid, per.lname
FROM employee per
WHERE per.empid NOT IN 
	(SELECT per.empid
	 FROM employee per FULL OUTER JOIN payroll pay ON per.empid = pay.empid
	 WHERE pay.salary != 189170)
ORDER BY per.empid, per.lname;</t>
  </si>
  <si>
    <t>SELECT per.empid, per.lname
FROM employee per FULL OUTER JOIN payroll pay 
    ON per.empid = pay.empid AND pay.salary = 189170
WHERE pay.salary IS NOT NULL AND pay.salary = 189170
ORDER BY per.empid, per.lname;</t>
  </si>
  <si>
    <t>SELECT per.empid, per.lname
FROM employee per, 
	(
		SELECT *
		FROM payroll pay
		where pay.salary = 189170
	) AS temp
WHERE per.empid = temp.empid
ORDER BY per.empid, per.lname;</t>
  </si>
  <si>
    <t>SELECT per.empid, per.lname
FROM employee per
WHERE per.empid NOT IN 
	(
		SELECT pay.empid
		FROM payroll pay
		WHERE pay.salary &lt;&gt; 189170
	)
ORDER BY per.empid, per.lname;</t>
  </si>
  <si>
    <t>SELECT per.empid , per.lname
FROM employee per, (SELECT empid FROM payroll pay WHERE pay.salary = 189170) AS temp WHERE temp.empid = per.empid
ORDER BY per.empid , per.lname;</t>
  </si>
  <si>
    <t>SELECT per.empid, per.lname
FROM employee per, (SELECT * FROM payroll) AS temp
WHERE temp.empid = per.empid AND temp.salary = 189170
ORDER BY per.empid, per.lname;</t>
  </si>
  <si>
    <t>SELECT per.empid, per.lname
FROM employee per
WHERE per.empid NOT IN (SELECT empid FROM payroll WHERE salary!=189170)
ORDER BY per.empid, per.lname;</t>
  </si>
  <si>
    <t>SELECT per.empid, per.lname
FROM employee per FULL OUTER JOIN payroll pay
ON per.empid = pay.empid AND pay.salary = 189170
WHERE per.empid IS NOT NULL AND  pay.empid IS NOT NULL
ORDER BY per.empid, per.lname;</t>
  </si>
  <si>
    <t>SELECT per.empid, per.lname
FROM employee per, (SELECT pay.empid
					FROM payroll pay
					WHERE pay.salary = 189170) AS temp
WHERE per.empid = temp.empid
ORDER BY per.empid, per.lname;</t>
  </si>
  <si>
    <t>SELECT per.empid, per.lname
FROM employee per
WHERE per.empid NOT IN (SELECT pay.empid 
						FROM payroll pay 
						WHERE pay.salary &lt; 189170 
						OR pay.salary &gt; 189170)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</si>
  <si>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</si>
  <si>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* from payroll pay where pay.salary = 189170) AS temp
WHERE per.empid = temp.empid
ORDER BY per.empid, per.lname;</t>
  </si>
  <si>
    <t>SELECT per.empid, per.lname
FROM employee per
WHERE per.empid NOT IN (SELECT pay.empid
						FROM payroll pay
						WHERE pay.salary != 189170 
					    AND pay.empid IS NOT NULL)
ORDER BY per.empid, per.lname;</t>
  </si>
  <si>
    <t>SELECT per.empid, per.lname
FROM employee per, (SELECT empid FROM payroll WHERE salary=189170) AS temp
WHERE temp.empid = per.empid
ORDER BY per.empid, per.lname;</t>
  </si>
  <si>
    <t>SELECT per.empid, per.lname
FROM employee per
WHERE per.empid NOT IN (SELECT empid FROM payroll WHERE salary !=189170)
ORDER BY per.empid, per.lname;</t>
  </si>
  <si>
    <t>SELECT per.empid, per.lname
FROM employee per, (SELECT empid from payroll where salary=189170) AS temp
WHERE per.empid = temp.empid
ORDER BY per.empid, per.lname;</t>
  </si>
  <si>
    <t>SELECT per.empid, per.lname
FROM employee per FULL OUTER JOIN payroll pay
ON per.empid = pay.empid AND pay.salary = 189170
WHERE pay.empid = ANY (SELECT p.empid FROM payroll p WHERE p.salary = 189170)
ORDER BY per, empid, per, lname;</t>
  </si>
  <si>
    <t>SELECT per.empid, per.lname
FROM employee per, (SELECT p.empid,p.salary FROM payroll p) AS temp
WHERE per.empid = temp.empid AND temp.salary = 189170
ORDER BY per.empid, per.lname;</t>
  </si>
  <si>
    <t>SELECT per.empid, per.lname
FROM employee per, (SELECT pay.empid, pay.salary FROM payroll pay) AS temp
WHERE temp.empid = per.empid AND temp.salary=189170
ORDER BY per.empid, per.lname;</t>
  </si>
  <si>
    <t>SELECT per.empid, per.lname
FROM employee per, (SELECT salary, empid FROM payroll) AS temp
WHERE temp.empid = per.empid AND temp.salary = 189170
ORDER BY per.empid, per.lname;</t>
  </si>
  <si>
    <t>SELECT per.empid, per.lname
FROM employee per
WHERE per.empid NOT IN (SELECT pay.empid 
FROM payroll pay WHERE pay.salary &lt;&gt; 189170) 
ORDER BY per.empid, per.lname;</t>
  </si>
  <si>
    <t>SELECT per . empid , per . lname
 FROM employee per FULL OUTER JOIN payroll pay
 ON per . empid = pay . empid AND pay . salary = 189170
 WHERE pay . salary = 189170
 ORDER BY per . empid , per . lname</t>
  </si>
  <si>
    <t>SELECT per.empid, per.lname
 FROM employee per, (SELECT * from payroll) AS temp
 WHERE per . empid = temp . empid and  temp . salary = 189170
 ORDER BY per.empid, per.lname;</t>
  </si>
  <si>
    <t>SELECT per.empid, per.lname
FROM employee per
WHERE per.empid NOT IN (SELECT empid from payroll p where p.salary &lt;&gt; 189170 )
ORDER BY per.empid, per.lname;</t>
  </si>
  <si>
    <t>SELECT per.empid, per.lname
FROM employee per, (SELECT empid,salary from payroll) AS temp
WHERE per.empid = temp.empid AND temp.salary = 189170
ORDER BY per.empid, per.lname;</t>
  </si>
  <si>
    <t>SELECT per.empid, per.lname
FROM employee per
WHERE per.empid NOT IN (SELECT empid FROM payroll where payroll.salary != 189170)
ORDER BY per.empid, per.lname;</t>
  </si>
  <si>
    <t>SELECT per.empid, per.lname
FROM employee per FULL OUTER JOIN payroll pay
    ON per.empid = pay.empid AND pay.salary = 189170
WHERE per.empid  is not null and  pay.empid  is not null
ORDER BY per.empid, per.lname;</t>
  </si>
  <si>
    <t>SELECT per.empid, per.lname
FROM employee per, (SELECT empid,salary FROM payroll) AS temp
WHERE per.empid=temp.empid and temp.salary=189170
ORDER BY per.empid, per.lname;</t>
  </si>
  <si>
    <t>SELECT per.empid, per.lname
FROM employee per
WHERE per.empid NOT IN (SELECT empid FROM payroll WHERE salary&lt;&gt;189170)
ORDER BY per.empid, per.lname;</t>
  </si>
  <si>
    <t>SELECT per.empid, per.lname 
FROM employee per FULL OUTER JOIN payroll pay 
    ON per.empid = pay.empid AND pay.salary = 189170 
WHERE pay.salary = 189170 
ORDER BY per.empid, per.lname;</t>
  </si>
  <si>
    <t>SELECT per.empid, per.lname FROM employee per, 
(SELECT * from payroll pay) AS temp 
WHERE per.empid=temp.empid AND temp.salary=189170 
ORDER BY per.empid, per.lname;</t>
  </si>
  <si>
    <t>SELECT per.empid, per.lname FROM employee per 
WHERE per.empid NOT IN 
(SELECT e.empid from employee e,  
payroll p where e.empid=p.empid 
AND NOT p.salary=189170) 
ORDER BY per.empid, per.lname;</t>
  </si>
  <si>
    <t>SELECT per.empid, per.lname
FROM employee per, (SELECT salary,empid from payroll) AS temp
WHERE temp.salary = 189170 and temp.empid=per.empid
ORDER BY per.empid, per.lname;</t>
  </si>
  <si>
    <t>SELECT per.empid, per.lname
FROM employee per
WHERE per.empid NOT IN (SELECT empid from payroll pay where pay.salary &lt;&gt; 189170)
ORDER BY per.empid, per.lname;</t>
  </si>
  <si>
    <t>SELECT per.empid, per.lname
FROM employee per, (SELECT empid, salary FROM payroll WHERE salary = 189170) AS temp
WHERE temp.empid = per.empid
ORDER BY per.empid, per.lname;</t>
  </si>
  <si>
    <t>Extra column detected.</t>
  </si>
  <si>
    <t>Wrong output;</t>
  </si>
  <si>
    <t xml:space="preserve">Wrong output; </t>
  </si>
  <si>
    <t>Average</t>
  </si>
  <si>
    <t>Deduction</t>
  </si>
  <si>
    <t xml:space="preserve">No answer is given; </t>
  </si>
  <si>
    <t>deduction</t>
  </si>
  <si>
    <t>Subtotal</t>
  </si>
  <si>
    <t xml:space="preserve">Good; </t>
  </si>
  <si>
    <t>Comments_consolidate</t>
  </si>
  <si>
    <t>Comment_final</t>
  </si>
  <si>
    <t>subtotal_final</t>
  </si>
  <si>
    <t>Master of Computing</t>
  </si>
  <si>
    <t>GDCert-BigDataMgmt&amp;Analytics</t>
  </si>
  <si>
    <t>Bachelor of Computing</t>
  </si>
  <si>
    <t>Bachelor of Science</t>
  </si>
  <si>
    <t>MSc DigitalFinancialTechnology</t>
  </si>
  <si>
    <t>Non-Exchange (CWK-Others)</t>
  </si>
  <si>
    <t>Exchange (Coursework)</t>
  </si>
  <si>
    <t>Programme</t>
  </si>
  <si>
    <t>Mark</t>
  </si>
  <si>
    <t>Q3 (a) 2pts</t>
  </si>
  <si>
    <t>Q3 (e) 2pts</t>
  </si>
  <si>
    <t>Q3 (d) 1pt</t>
  </si>
  <si>
    <t>Q3 (b) 1pt</t>
  </si>
  <si>
    <t>Q3 (c) 1pt</t>
  </si>
  <si>
    <t>Q3 (f) 2pts</t>
  </si>
  <si>
    <t>Q3 (g) 4pts</t>
  </si>
  <si>
    <t>Q4 (a) 4pts</t>
  </si>
  <si>
    <t>Q4 (b) 4pts</t>
  </si>
  <si>
    <t>x</t>
  </si>
  <si>
    <t>d</t>
  </si>
  <si>
    <t>n</t>
  </si>
  <si>
    <t>Please follow the standard steps for using chasing algorithm.</t>
  </si>
  <si>
    <t xml:space="preserve">Sigma not provided in Q3(f) </t>
  </si>
  <si>
    <t>Rules not specified in Q3(g)</t>
  </si>
  <si>
    <t xml:space="preserve">Last step in Q3(g) without specifying the rule </t>
  </si>
  <si>
    <t>Not all rules specified in Q4(a)</t>
  </si>
  <si>
    <t>Incomplete answer in Q4(a)</t>
  </si>
  <si>
    <t>Q4(a) the usage of TRANSITIVITY is wrong.</t>
  </si>
  <si>
    <t xml:space="preserve">Not all rules specified in Q4(a); </t>
  </si>
  <si>
    <t>No conclusion given in Q3.e</t>
  </si>
  <si>
    <t xml:space="preserve">Sigma not provided in Q3(f); Not all rules specified in Q4(a); </t>
  </si>
  <si>
    <t>Sigma not provided in Q3(f)</t>
  </si>
  <si>
    <t xml:space="preserve">Rules not specified in Q3(g) and Q4(a); </t>
  </si>
  <si>
    <t xml:space="preserve">Not all rules specified in Q3(g) and Q4(a); </t>
  </si>
  <si>
    <t>Q4(a) the usage of COALESCENCE is wrong.</t>
  </si>
  <si>
    <t>Incomplete answer in Q3(g)</t>
  </si>
  <si>
    <t>Q4(a) the usage of AUGMENTATION is wrong.</t>
  </si>
  <si>
    <t>Please use {X}-&gt;{Y} to represent FD for the next time. Q4(a) the usage of TRANSITIVITY is wrong.</t>
  </si>
  <si>
    <t>Rules not specified in Q3(g). Q4(a) the usage of TRANSITIVITY is wrong.</t>
  </si>
  <si>
    <t>Not all rules specified in Q4(a); Steps in Q4(b) not provided.</t>
  </si>
  <si>
    <t>Q4(a) the usage of TRANSITIVITY is wrong. 'F should not included in Q4(b)</t>
  </si>
  <si>
    <t>Question</t>
  </si>
  <si>
    <t>N - No answer provided</t>
  </si>
  <si>
    <t>X - Wrong answer</t>
  </si>
  <si>
    <t>D - Minor issue/defect in answer</t>
  </si>
  <si>
    <t>3.a - 2.0</t>
  </si>
  <si>
    <t>3.b - 1.0</t>
  </si>
  <si>
    <t>3.c - 1.0</t>
  </si>
  <si>
    <t>3.d - 1.0</t>
  </si>
  <si>
    <t>3.e - 2.0</t>
  </si>
  <si>
    <t>3.f - 2.0</t>
  </si>
  <si>
    <t>3.g - 4.0</t>
  </si>
  <si>
    <t>4.a - 4.0</t>
  </si>
  <si>
    <t>4.b - 4.0</t>
  </si>
  <si>
    <t>Extra comment</t>
  </si>
  <si>
    <t>Min</t>
  </si>
  <si>
    <t>Max</t>
  </si>
  <si>
    <t>Median</t>
  </si>
  <si>
    <t>Q3.a</t>
  </si>
  <si>
    <t>Q3.b</t>
  </si>
  <si>
    <t>Q3.c</t>
  </si>
  <si>
    <t>Q3.d</t>
  </si>
  <si>
    <t>Q3.e</t>
  </si>
  <si>
    <t>Overall comment</t>
  </si>
  <si>
    <t>Q3.f</t>
  </si>
  <si>
    <t>Q3.g</t>
  </si>
  <si>
    <t>Q4.a</t>
  </si>
  <si>
    <t>Q4.b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</si>
</sst>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 applyNumberFormat="1" applyFont="1"/>
    <xf numFmtId="0" fontId="1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0" xfId="0" applyAlignment="1"/>
    <xf numFmtId="0" fontId="0" fillId="0" borderId="1" xfId="0" applyNumberFormat="1" applyFont="1" applyBorder="1" applyAlignment="1"/>
    <xf numFmtId="0" fontId="0" fillId="0" borderId="0" xfId="0" applyFill="1" applyBorder="1" applyAlignment="1"/>
    <xf numFmtId="0" fontId="2" fillId="0" borderId="1" xfId="0" applyNumberFormat="1" applyFont="1" applyFill="1" applyBorder="1" applyAlignment="1"/>
    <xf numFmtId="0" fontId="4" fillId="0" borderId="0" xfId="0" applyFont="1"/>
    <xf numFmtId="0" fontId="4" fillId="0" borderId="0" xfId="0" applyNumberFormat="1" applyFont="1"/>
    <xf numFmtId="0" fontId="4" fillId="0" borderId="1" xfId="0" applyNumberFormat="1" applyFont="1" applyBorder="1" applyAlignment="1"/>
    <xf numFmtId="0" fontId="0" fillId="0" borderId="1" xfId="0" applyBorder="1"/>
    <xf numFmtId="0" fontId="0" fillId="0" borderId="0" xfId="0"/>
    <xf numFmtId="0" fontId="5" fillId="0" borderId="1" xfId="0" applyNumberFormat="1" applyFont="1" applyFill="1" applyBorder="1" applyAlignment="1"/>
    <xf numFmtId="0" fontId="4" fillId="0" borderId="0" xfId="0" applyNumberFormat="1" applyFont="1" applyAlignment="1"/>
    <xf numFmtId="0" fontId="0" fillId="2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0" fontId="0" fillId="2" borderId="1" xfId="0" applyFill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0" xfId="0" applyNumberFormat="1" applyFont="1" applyFill="1" applyAlignme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0" fillId="2" borderId="0" xfId="0" quotePrefix="1" applyNumberFormat="1" applyFont="1" applyFill="1" applyAlignment="1">
      <alignment horizontal="left"/>
    </xf>
    <xf numFmtId="0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zoomScale="130" zoomScaleNormal="130" workbookViewId="0">
      <selection activeCell="AB2" sqref="AB2"/>
    </sheetView>
  </sheetViews>
  <sheetFormatPr defaultRowHeight="15" x14ac:dyDescent="0.25"/>
  <cols>
    <col min="1" max="1" width="18.140625" style="2" customWidth="1"/>
    <col min="2" max="2" width="17.42578125" style="13" customWidth="1"/>
    <col min="3" max="3" width="27.5703125" style="11" hidden="1" customWidth="1"/>
    <col min="4" max="4" width="51.85546875" style="2" hidden="1" customWidth="1"/>
    <col min="5" max="5" width="41.7109375" style="2" hidden="1" customWidth="1"/>
    <col min="6" max="6" width="21.5703125" style="2" hidden="1" customWidth="1"/>
    <col min="7" max="7" width="9.140625" style="2" hidden="1" customWidth="1"/>
    <col min="8" max="8" width="29.5703125" style="2" hidden="1" customWidth="1"/>
    <col min="9" max="9" width="41.7109375" style="2" hidden="1" customWidth="1"/>
    <col min="10" max="10" width="10.42578125" style="2" hidden="1" customWidth="1"/>
    <col min="11" max="11" width="9.140625" style="2" hidden="1" customWidth="1"/>
    <col min="12" max="12" width="53.5703125" style="2" hidden="1" customWidth="1"/>
    <col min="13" max="13" width="43.140625" style="2" hidden="1" customWidth="1"/>
    <col min="14" max="14" width="23.85546875" style="2" hidden="1" customWidth="1"/>
    <col min="15" max="15" width="9.140625" style="2" hidden="1" customWidth="1"/>
    <col min="16" max="16" width="25" style="2" hidden="1" customWidth="1"/>
    <col min="17" max="17" width="79.7109375" style="2" hidden="1" customWidth="1"/>
    <col min="18" max="18" width="25.28515625" style="2" hidden="1" customWidth="1"/>
    <col min="19" max="27" width="11.140625" style="21" customWidth="1"/>
    <col min="28" max="28" width="16.7109375" style="20" customWidth="1"/>
    <col min="29" max="16384" width="9.140625" style="2"/>
  </cols>
  <sheetData>
    <row r="1" spans="1:28" x14ac:dyDescent="0.25">
      <c r="A1" s="1" t="s">
        <v>0</v>
      </c>
      <c r="B1" s="9" t="s">
        <v>1</v>
      </c>
      <c r="C1" s="7" t="s">
        <v>608</v>
      </c>
      <c r="D1" s="3" t="s">
        <v>306</v>
      </c>
      <c r="E1" s="3" t="s">
        <v>307</v>
      </c>
      <c r="F1" s="3" t="s">
        <v>308</v>
      </c>
      <c r="G1" s="3" t="s">
        <v>595</v>
      </c>
      <c r="H1" s="3" t="s">
        <v>309</v>
      </c>
      <c r="I1" s="3" t="s">
        <v>307</v>
      </c>
      <c r="J1" s="3" t="s">
        <v>308</v>
      </c>
      <c r="K1" s="3" t="s">
        <v>595</v>
      </c>
      <c r="L1" s="3" t="s">
        <v>310</v>
      </c>
      <c r="M1" s="3" t="s">
        <v>307</v>
      </c>
      <c r="N1" s="3" t="s">
        <v>308</v>
      </c>
      <c r="O1" s="3" t="s">
        <v>595</v>
      </c>
      <c r="P1" s="3" t="s">
        <v>598</v>
      </c>
      <c r="Q1" s="3" t="s">
        <v>599</v>
      </c>
      <c r="R1" s="3" t="s">
        <v>600</v>
      </c>
      <c r="S1" s="21" t="s">
        <v>610</v>
      </c>
      <c r="T1" s="21" t="s">
        <v>613</v>
      </c>
      <c r="U1" s="21" t="s">
        <v>614</v>
      </c>
      <c r="V1" s="21" t="s">
        <v>612</v>
      </c>
      <c r="W1" s="21" t="s">
        <v>611</v>
      </c>
      <c r="X1" s="21" t="s">
        <v>615</v>
      </c>
      <c r="Y1" s="21" t="s">
        <v>616</v>
      </c>
      <c r="Z1" s="21" t="s">
        <v>617</v>
      </c>
      <c r="AA1" s="21" t="s">
        <v>618</v>
      </c>
      <c r="AB1" s="20" t="s">
        <v>655</v>
      </c>
    </row>
    <row r="2" spans="1:28" x14ac:dyDescent="0.25">
      <c r="A2" s="4" t="s">
        <v>298</v>
      </c>
      <c r="B2" s="9" t="s">
        <v>299</v>
      </c>
      <c r="C2" s="10" t="s">
        <v>601</v>
      </c>
      <c r="D2" s="3" t="s">
        <v>311</v>
      </c>
      <c r="E2" s="3" t="s">
        <v>312</v>
      </c>
      <c r="F2" s="5" t="s">
        <v>597</v>
      </c>
      <c r="G2" s="3">
        <v>0</v>
      </c>
      <c r="H2" s="3" t="s">
        <v>314</v>
      </c>
      <c r="I2" s="3" t="s">
        <v>312</v>
      </c>
      <c r="J2" s="5" t="s">
        <v>597</v>
      </c>
      <c r="K2" s="3">
        <v>0</v>
      </c>
      <c r="L2" s="3" t="s">
        <v>315</v>
      </c>
      <c r="M2" s="3" t="s">
        <v>312</v>
      </c>
      <c r="N2" s="5" t="s">
        <v>597</v>
      </c>
      <c r="O2" s="3">
        <v>0</v>
      </c>
      <c r="P2" s="3" t="str">
        <f t="shared" ref="P2:P33" si="0">_xlfn.CONCAT("(a) ",F2,"(b) ",J2,"(c) ",N2)</f>
        <v xml:space="preserve">(a) Good; (b) Good; (c) Good; </v>
      </c>
      <c r="Q2" s="3" t="str">
        <f t="shared" ref="Q2:Q33" si="1">_xlfn.CONCAT("Q2: ",P2,"SUBTOTAL:")</f>
        <v>Q2: (a) Good; (b) Good; (c) Good; SUBTOTAL:</v>
      </c>
      <c r="R2" s="3" t="str">
        <f t="shared" ref="R2:R33" si="2">_xlfn.CONCAT("(",5+O2+K2+G2,"/5)")</f>
        <v>(5/5)</v>
      </c>
      <c r="S2" s="21">
        <v>2</v>
      </c>
      <c r="T2" s="21" t="s">
        <v>619</v>
      </c>
      <c r="U2" s="21">
        <v>1</v>
      </c>
      <c r="V2" s="21" t="s">
        <v>619</v>
      </c>
      <c r="W2" s="21">
        <v>2</v>
      </c>
      <c r="X2" s="21" t="s">
        <v>620</v>
      </c>
      <c r="Y2" s="21">
        <v>4</v>
      </c>
      <c r="Z2" s="21" t="s">
        <v>620</v>
      </c>
      <c r="AA2" s="21">
        <v>4</v>
      </c>
    </row>
    <row r="3" spans="1:28" x14ac:dyDescent="0.25">
      <c r="A3" s="4" t="s">
        <v>162</v>
      </c>
      <c r="B3" s="9" t="s">
        <v>163</v>
      </c>
      <c r="C3" s="10" t="s">
        <v>601</v>
      </c>
      <c r="D3" s="3" t="s">
        <v>316</v>
      </c>
      <c r="E3" s="3" t="s">
        <v>312</v>
      </c>
      <c r="F3" s="5" t="s">
        <v>597</v>
      </c>
      <c r="G3" s="3">
        <v>0</v>
      </c>
      <c r="H3" s="3" t="s">
        <v>317</v>
      </c>
      <c r="I3" s="3" t="s">
        <v>312</v>
      </c>
      <c r="J3" s="5" t="s">
        <v>597</v>
      </c>
      <c r="K3" s="3">
        <v>0</v>
      </c>
      <c r="L3" s="3" t="s">
        <v>315</v>
      </c>
      <c r="M3" s="3" t="s">
        <v>312</v>
      </c>
      <c r="N3" s="5" t="s">
        <v>597</v>
      </c>
      <c r="O3" s="3">
        <v>0</v>
      </c>
      <c r="P3" s="3" t="str">
        <f t="shared" si="0"/>
        <v xml:space="preserve">(a) Good; (b) Good; (c) Good; </v>
      </c>
      <c r="Q3" s="3" t="str">
        <f t="shared" si="1"/>
        <v>Q2: (a) Good; (b) Good; (c) Good; SUBTOTAL:</v>
      </c>
      <c r="R3" s="3" t="str">
        <f t="shared" si="2"/>
        <v>(5/5)</v>
      </c>
      <c r="S3" s="21">
        <v>2</v>
      </c>
      <c r="T3" s="21">
        <v>1</v>
      </c>
      <c r="U3" s="21">
        <v>1</v>
      </c>
      <c r="V3" s="21">
        <v>1</v>
      </c>
      <c r="W3" s="21">
        <v>2</v>
      </c>
      <c r="X3" s="21">
        <v>2</v>
      </c>
      <c r="Y3" s="21">
        <v>4</v>
      </c>
      <c r="Z3" s="21">
        <v>4</v>
      </c>
      <c r="AA3" s="21" t="s">
        <v>620</v>
      </c>
    </row>
    <row r="4" spans="1:28" x14ac:dyDescent="0.25">
      <c r="A4" s="4" t="s">
        <v>238</v>
      </c>
      <c r="B4" s="9" t="s">
        <v>239</v>
      </c>
      <c r="C4" s="10" t="s">
        <v>601</v>
      </c>
      <c r="D4" s="3" t="s">
        <v>318</v>
      </c>
      <c r="E4" s="3" t="s">
        <v>312</v>
      </c>
      <c r="F4" s="5" t="s">
        <v>597</v>
      </c>
      <c r="G4" s="3">
        <v>0</v>
      </c>
      <c r="H4" s="3" t="s">
        <v>319</v>
      </c>
      <c r="I4" s="3" t="s">
        <v>312</v>
      </c>
      <c r="J4" s="5" t="s">
        <v>597</v>
      </c>
      <c r="K4" s="3">
        <v>0</v>
      </c>
      <c r="L4" s="3" t="s">
        <v>320</v>
      </c>
      <c r="M4" s="3" t="s">
        <v>312</v>
      </c>
      <c r="N4" s="5" t="s">
        <v>597</v>
      </c>
      <c r="O4" s="3">
        <v>0</v>
      </c>
      <c r="P4" s="3" t="str">
        <f t="shared" si="0"/>
        <v xml:space="preserve">(a) Good; (b) Good; (c) Good; </v>
      </c>
      <c r="Q4" s="3" t="str">
        <f t="shared" si="1"/>
        <v>Q2: (a) Good; (b) Good; (c) Good; SUBTOTAL:</v>
      </c>
      <c r="R4" s="3" t="str">
        <f t="shared" si="2"/>
        <v>(5/5)</v>
      </c>
      <c r="S4" s="21">
        <v>2</v>
      </c>
      <c r="T4" s="21" t="s">
        <v>619</v>
      </c>
      <c r="U4" s="21">
        <v>1</v>
      </c>
      <c r="V4" s="21" t="s">
        <v>619</v>
      </c>
      <c r="W4" s="21" t="s">
        <v>619</v>
      </c>
      <c r="X4" s="21" t="s">
        <v>619</v>
      </c>
      <c r="Y4" s="21">
        <v>4</v>
      </c>
      <c r="Z4" s="21">
        <v>4</v>
      </c>
      <c r="AA4" s="21" t="s">
        <v>620</v>
      </c>
    </row>
    <row r="5" spans="1:28" x14ac:dyDescent="0.25">
      <c r="A5" s="4" t="s">
        <v>204</v>
      </c>
      <c r="B5" s="9" t="s">
        <v>205</v>
      </c>
      <c r="C5" s="10" t="s">
        <v>601</v>
      </c>
      <c r="D5" s="3" t="s">
        <v>321</v>
      </c>
      <c r="E5" s="3" t="s">
        <v>312</v>
      </c>
      <c r="F5" s="5" t="s">
        <v>597</v>
      </c>
      <c r="G5" s="3">
        <v>0</v>
      </c>
      <c r="H5" s="3" t="s">
        <v>322</v>
      </c>
      <c r="I5" s="3" t="s">
        <v>312</v>
      </c>
      <c r="J5" s="5" t="s">
        <v>597</v>
      </c>
      <c r="K5" s="3">
        <v>0</v>
      </c>
      <c r="L5" s="3" t="s">
        <v>323</v>
      </c>
      <c r="M5" s="3" t="s">
        <v>312</v>
      </c>
      <c r="N5" s="5" t="s">
        <v>597</v>
      </c>
      <c r="O5" s="3">
        <v>0</v>
      </c>
      <c r="P5" s="3" t="str">
        <f t="shared" si="0"/>
        <v xml:space="preserve">(a) Good; (b) Good; (c) Good; </v>
      </c>
      <c r="Q5" s="3" t="str">
        <f t="shared" si="1"/>
        <v>Q2: (a) Good; (b) Good; (c) Good; SUBTOTAL:</v>
      </c>
      <c r="R5" s="3" t="str">
        <f t="shared" si="2"/>
        <v>(5/5)</v>
      </c>
      <c r="S5" s="21">
        <v>2</v>
      </c>
      <c r="T5" s="21" t="s">
        <v>619</v>
      </c>
      <c r="U5" s="21">
        <v>1</v>
      </c>
      <c r="V5" s="21" t="s">
        <v>619</v>
      </c>
      <c r="W5" s="21">
        <v>2</v>
      </c>
      <c r="X5" s="21" t="s">
        <v>619</v>
      </c>
      <c r="Y5" s="21">
        <v>4</v>
      </c>
      <c r="Z5" s="21">
        <v>4</v>
      </c>
      <c r="AA5" s="21">
        <v>4</v>
      </c>
    </row>
    <row r="6" spans="1:28" x14ac:dyDescent="0.25">
      <c r="A6" s="4" t="s">
        <v>50</v>
      </c>
      <c r="B6" s="9" t="s">
        <v>51</v>
      </c>
      <c r="C6" s="10" t="s">
        <v>601</v>
      </c>
      <c r="D6" s="3" t="s">
        <v>324</v>
      </c>
      <c r="E6" s="3" t="s">
        <v>325</v>
      </c>
      <c r="F6" s="5" t="s">
        <v>589</v>
      </c>
      <c r="G6" s="3" t="e">
        <f>#REF!</f>
        <v>#REF!</v>
      </c>
      <c r="H6" s="3" t="s">
        <v>335</v>
      </c>
      <c r="I6" s="3" t="s">
        <v>312</v>
      </c>
      <c r="J6" s="5" t="s">
        <v>597</v>
      </c>
      <c r="K6" s="3">
        <v>0</v>
      </c>
      <c r="L6" s="3" t="s">
        <v>336</v>
      </c>
      <c r="M6" s="3" t="s">
        <v>312</v>
      </c>
      <c r="N6" s="5" t="s">
        <v>597</v>
      </c>
      <c r="O6" s="3">
        <v>0</v>
      </c>
      <c r="P6" s="3" t="str">
        <f t="shared" si="0"/>
        <v xml:space="preserve">(a) Extra column detected.(b) Good; (c) Good; </v>
      </c>
      <c r="Q6" s="3" t="str">
        <f t="shared" si="1"/>
        <v>Q2: (a) Extra column detected.(b) Good; (c) Good; SUBTOTAL:</v>
      </c>
      <c r="R6" s="3" t="e">
        <f t="shared" si="2"/>
        <v>#REF!</v>
      </c>
      <c r="S6" s="21">
        <v>2</v>
      </c>
      <c r="T6" s="21" t="s">
        <v>619</v>
      </c>
      <c r="U6" s="21">
        <v>1</v>
      </c>
      <c r="V6" s="21">
        <v>1</v>
      </c>
      <c r="W6" s="21">
        <v>2</v>
      </c>
      <c r="X6" s="21" t="s">
        <v>620</v>
      </c>
      <c r="Y6" s="21">
        <v>4</v>
      </c>
      <c r="Z6" s="21" t="s">
        <v>620</v>
      </c>
      <c r="AA6" s="21">
        <v>4</v>
      </c>
      <c r="AB6" s="20" t="s">
        <v>635</v>
      </c>
    </row>
    <row r="7" spans="1:28" x14ac:dyDescent="0.25">
      <c r="A7" s="4" t="s">
        <v>244</v>
      </c>
      <c r="B7" s="9" t="s">
        <v>245</v>
      </c>
      <c r="C7" s="10" t="s">
        <v>601</v>
      </c>
      <c r="D7" s="3" t="s">
        <v>326</v>
      </c>
      <c r="E7" s="3" t="s">
        <v>312</v>
      </c>
      <c r="F7" s="5" t="s">
        <v>597</v>
      </c>
      <c r="G7" s="3">
        <v>0</v>
      </c>
      <c r="H7" s="3" t="s">
        <v>327</v>
      </c>
      <c r="I7" s="3" t="s">
        <v>312</v>
      </c>
      <c r="J7" s="5" t="s">
        <v>597</v>
      </c>
      <c r="K7" s="3">
        <v>0</v>
      </c>
      <c r="L7" s="3" t="s">
        <v>328</v>
      </c>
      <c r="M7" s="3" t="s">
        <v>312</v>
      </c>
      <c r="N7" s="5" t="s">
        <v>597</v>
      </c>
      <c r="O7" s="3">
        <v>0</v>
      </c>
      <c r="P7" s="3" t="str">
        <f t="shared" si="0"/>
        <v xml:space="preserve">(a) Good; (b) Good; (c) Good; </v>
      </c>
      <c r="Q7" s="3" t="str">
        <f t="shared" si="1"/>
        <v>Q2: (a) Good; (b) Good; (c) Good; SUBTOTAL:</v>
      </c>
      <c r="R7" s="3" t="str">
        <f t="shared" si="2"/>
        <v>(5/5)</v>
      </c>
      <c r="S7" s="21">
        <v>2</v>
      </c>
      <c r="T7" s="21" t="s">
        <v>619</v>
      </c>
      <c r="U7" s="21">
        <v>1</v>
      </c>
      <c r="V7" s="21" t="s">
        <v>619</v>
      </c>
      <c r="W7" s="21">
        <v>2</v>
      </c>
      <c r="X7" s="21" t="s">
        <v>619</v>
      </c>
      <c r="Y7" s="21">
        <v>4</v>
      </c>
      <c r="Z7" s="21">
        <v>4</v>
      </c>
      <c r="AA7" s="21">
        <v>4</v>
      </c>
    </row>
    <row r="8" spans="1:28" x14ac:dyDescent="0.25">
      <c r="A8" s="4" t="s">
        <v>166</v>
      </c>
      <c r="B8" s="9" t="s">
        <v>167</v>
      </c>
      <c r="C8" s="10" t="s">
        <v>601</v>
      </c>
      <c r="D8" s="3" t="s">
        <v>316</v>
      </c>
      <c r="E8" s="3" t="s">
        <v>312</v>
      </c>
      <c r="F8" s="5" t="s">
        <v>597</v>
      </c>
      <c r="G8" s="3">
        <v>0</v>
      </c>
      <c r="H8" s="3" t="s">
        <v>329</v>
      </c>
      <c r="I8" s="3" t="s">
        <v>312</v>
      </c>
      <c r="J8" s="5" t="s">
        <v>597</v>
      </c>
      <c r="K8" s="3">
        <v>0</v>
      </c>
      <c r="L8" s="3" t="s">
        <v>330</v>
      </c>
      <c r="M8" s="3" t="s">
        <v>312</v>
      </c>
      <c r="N8" s="5" t="s">
        <v>597</v>
      </c>
      <c r="O8" s="3">
        <v>0</v>
      </c>
      <c r="P8" s="3" t="str">
        <f t="shared" si="0"/>
        <v xml:space="preserve">(a) Good; (b) Good; (c) Good; </v>
      </c>
      <c r="Q8" s="3" t="str">
        <f t="shared" si="1"/>
        <v>Q2: (a) Good; (b) Good; (c) Good; SUBTOTAL:</v>
      </c>
      <c r="R8" s="3" t="str">
        <f t="shared" si="2"/>
        <v>(5/5)</v>
      </c>
      <c r="S8" s="21">
        <v>2</v>
      </c>
      <c r="T8" s="21">
        <v>1</v>
      </c>
      <c r="U8" s="21">
        <v>1</v>
      </c>
      <c r="V8" s="21" t="s">
        <v>619</v>
      </c>
      <c r="W8" s="21">
        <v>2</v>
      </c>
      <c r="X8" s="21">
        <v>2</v>
      </c>
      <c r="Y8" s="21">
        <v>4</v>
      </c>
      <c r="Z8" s="21">
        <v>4</v>
      </c>
      <c r="AA8" s="21">
        <v>4</v>
      </c>
    </row>
    <row r="9" spans="1:28" x14ac:dyDescent="0.25">
      <c r="A9" s="4" t="s">
        <v>32</v>
      </c>
      <c r="B9" s="9" t="s">
        <v>33</v>
      </c>
      <c r="C9" s="10" t="s">
        <v>601</v>
      </c>
      <c r="D9" s="3" t="s">
        <v>331</v>
      </c>
      <c r="E9" s="3" t="s">
        <v>312</v>
      </c>
      <c r="F9" s="5" t="s">
        <v>597</v>
      </c>
      <c r="G9" s="3">
        <v>0</v>
      </c>
      <c r="H9" s="3" t="s">
        <v>332</v>
      </c>
      <c r="I9" s="3" t="s">
        <v>312</v>
      </c>
      <c r="J9" s="5" t="s">
        <v>597</v>
      </c>
      <c r="K9" s="3">
        <v>0</v>
      </c>
      <c r="L9" s="3" t="s">
        <v>333</v>
      </c>
      <c r="M9" s="3" t="s">
        <v>312</v>
      </c>
      <c r="N9" s="5" t="s">
        <v>597</v>
      </c>
      <c r="O9" s="3">
        <v>0</v>
      </c>
      <c r="P9" s="3" t="str">
        <f t="shared" si="0"/>
        <v xml:space="preserve">(a) Good; (b) Good; (c) Good; </v>
      </c>
      <c r="Q9" s="3" t="str">
        <f t="shared" si="1"/>
        <v>Q2: (a) Good; (b) Good; (c) Good; SUBTOTAL:</v>
      </c>
      <c r="R9" s="3" t="str">
        <f t="shared" si="2"/>
        <v>(5/5)</v>
      </c>
      <c r="S9" s="21">
        <v>2</v>
      </c>
      <c r="T9" s="21" t="s">
        <v>619</v>
      </c>
      <c r="U9" s="21">
        <v>1</v>
      </c>
      <c r="V9" s="21" t="s">
        <v>619</v>
      </c>
      <c r="W9" s="21">
        <v>2</v>
      </c>
      <c r="X9" s="21" t="s">
        <v>620</v>
      </c>
      <c r="Y9" s="21">
        <v>4</v>
      </c>
      <c r="Z9" s="21" t="s">
        <v>620</v>
      </c>
      <c r="AA9" s="21">
        <v>4</v>
      </c>
      <c r="AB9" s="20" t="s">
        <v>637</v>
      </c>
    </row>
    <row r="10" spans="1:28" x14ac:dyDescent="0.25">
      <c r="A10" s="4" t="s">
        <v>168</v>
      </c>
      <c r="B10" s="9" t="s">
        <v>169</v>
      </c>
      <c r="C10" s="10" t="s">
        <v>601</v>
      </c>
      <c r="D10" s="3" t="s">
        <v>337</v>
      </c>
      <c r="E10" s="3" t="s">
        <v>312</v>
      </c>
      <c r="F10" s="5" t="s">
        <v>597</v>
      </c>
      <c r="G10" s="3">
        <v>0</v>
      </c>
      <c r="H10" s="3" t="s">
        <v>338</v>
      </c>
      <c r="I10" s="3" t="s">
        <v>312</v>
      </c>
      <c r="J10" s="5" t="s">
        <v>597</v>
      </c>
      <c r="K10" s="3">
        <v>0</v>
      </c>
      <c r="L10" s="3" t="s">
        <v>315</v>
      </c>
      <c r="M10" s="3" t="s">
        <v>312</v>
      </c>
      <c r="N10" s="5" t="s">
        <v>597</v>
      </c>
      <c r="O10" s="3">
        <v>0</v>
      </c>
      <c r="P10" s="3" t="str">
        <f t="shared" si="0"/>
        <v xml:space="preserve">(a) Good; (b) Good; (c) Good; </v>
      </c>
      <c r="Q10" s="3" t="str">
        <f t="shared" si="1"/>
        <v>Q2: (a) Good; (b) Good; (c) Good; SUBTOTAL:</v>
      </c>
      <c r="R10" s="3" t="str">
        <f t="shared" si="2"/>
        <v>(5/5)</v>
      </c>
      <c r="S10" s="21">
        <v>2</v>
      </c>
      <c r="T10" s="21">
        <v>1</v>
      </c>
      <c r="U10" s="21">
        <v>1</v>
      </c>
      <c r="V10" s="21">
        <v>1</v>
      </c>
      <c r="W10" s="21" t="s">
        <v>619</v>
      </c>
      <c r="X10" s="21" t="s">
        <v>619</v>
      </c>
      <c r="Y10" s="21">
        <v>4</v>
      </c>
      <c r="Z10" s="21" t="s">
        <v>620</v>
      </c>
      <c r="AA10" s="21">
        <v>4</v>
      </c>
    </row>
    <row r="11" spans="1:28" x14ac:dyDescent="0.25">
      <c r="A11" s="4" t="s">
        <v>190</v>
      </c>
      <c r="B11" s="9" t="s">
        <v>191</v>
      </c>
      <c r="C11" s="10" t="s">
        <v>601</v>
      </c>
      <c r="D11" s="3" t="s">
        <v>321</v>
      </c>
      <c r="E11" s="3" t="s">
        <v>312</v>
      </c>
      <c r="F11" s="5" t="s">
        <v>597</v>
      </c>
      <c r="G11" s="3">
        <v>0</v>
      </c>
      <c r="H11" s="3" t="s">
        <v>339</v>
      </c>
      <c r="I11" s="3" t="s">
        <v>312</v>
      </c>
      <c r="J11" s="5" t="s">
        <v>597</v>
      </c>
      <c r="K11" s="3">
        <v>0</v>
      </c>
      <c r="L11" s="3" t="s">
        <v>330</v>
      </c>
      <c r="M11" s="3" t="s">
        <v>312</v>
      </c>
      <c r="N11" s="5" t="s">
        <v>597</v>
      </c>
      <c r="O11" s="3">
        <v>0</v>
      </c>
      <c r="P11" s="3" t="str">
        <f t="shared" si="0"/>
        <v xml:space="preserve">(a) Good; (b) Good; (c) Good; </v>
      </c>
      <c r="Q11" s="3" t="str">
        <f t="shared" si="1"/>
        <v>Q2: (a) Good; (b) Good; (c) Good; SUBTOTAL:</v>
      </c>
      <c r="R11" s="3" t="str">
        <f t="shared" si="2"/>
        <v>(5/5)</v>
      </c>
      <c r="S11" s="21">
        <v>2</v>
      </c>
      <c r="T11" s="21">
        <v>1</v>
      </c>
      <c r="U11" s="21">
        <v>1</v>
      </c>
      <c r="V11" s="21">
        <v>1</v>
      </c>
      <c r="W11" s="21">
        <v>2</v>
      </c>
      <c r="X11" s="21">
        <v>2</v>
      </c>
      <c r="Y11" s="21">
        <v>4</v>
      </c>
      <c r="Z11" s="21">
        <v>4</v>
      </c>
      <c r="AA11" s="21" t="s">
        <v>620</v>
      </c>
    </row>
    <row r="12" spans="1:28" x14ac:dyDescent="0.25">
      <c r="A12" s="4" t="s">
        <v>208</v>
      </c>
      <c r="B12" s="9" t="s">
        <v>209</v>
      </c>
      <c r="C12" s="10" t="s">
        <v>601</v>
      </c>
      <c r="D12" s="3" t="s">
        <v>340</v>
      </c>
      <c r="E12" s="3" t="s">
        <v>312</v>
      </c>
      <c r="F12" s="5" t="s">
        <v>597</v>
      </c>
      <c r="G12" s="3">
        <v>0</v>
      </c>
      <c r="H12" s="3" t="s">
        <v>341</v>
      </c>
      <c r="I12" s="3" t="s">
        <v>312</v>
      </c>
      <c r="J12" s="5" t="s">
        <v>597</v>
      </c>
      <c r="K12" s="3">
        <v>0</v>
      </c>
      <c r="L12" s="3" t="s">
        <v>342</v>
      </c>
      <c r="M12" s="3" t="s">
        <v>312</v>
      </c>
      <c r="N12" s="5" t="s">
        <v>597</v>
      </c>
      <c r="O12" s="3">
        <v>0</v>
      </c>
      <c r="P12" s="3" t="str">
        <f t="shared" si="0"/>
        <v xml:space="preserve">(a) Good; (b) Good; (c) Good; </v>
      </c>
      <c r="Q12" s="3" t="str">
        <f t="shared" si="1"/>
        <v>Q2: (a) Good; (b) Good; (c) Good; SUBTOTAL:</v>
      </c>
      <c r="R12" s="3" t="str">
        <f t="shared" si="2"/>
        <v>(5/5)</v>
      </c>
      <c r="S12" s="21">
        <v>2</v>
      </c>
      <c r="T12" s="21">
        <v>1</v>
      </c>
      <c r="U12" s="21">
        <v>1</v>
      </c>
      <c r="V12" s="21">
        <v>1</v>
      </c>
      <c r="W12" s="21">
        <v>2</v>
      </c>
      <c r="X12" s="21">
        <v>2</v>
      </c>
      <c r="Y12" s="21">
        <v>4</v>
      </c>
      <c r="Z12" s="21">
        <v>4</v>
      </c>
      <c r="AA12" s="21">
        <v>4</v>
      </c>
    </row>
    <row r="13" spans="1:28" x14ac:dyDescent="0.25">
      <c r="A13" s="4" t="s">
        <v>156</v>
      </c>
      <c r="B13" s="9" t="s">
        <v>157</v>
      </c>
      <c r="C13" s="10" t="s">
        <v>601</v>
      </c>
      <c r="D13" s="3" t="s">
        <v>321</v>
      </c>
      <c r="E13" s="3" t="s">
        <v>312</v>
      </c>
      <c r="F13" s="5" t="s">
        <v>597</v>
      </c>
      <c r="G13" s="3">
        <v>0</v>
      </c>
      <c r="H13" s="3" t="s">
        <v>343</v>
      </c>
      <c r="I13" s="3" t="s">
        <v>312</v>
      </c>
      <c r="J13" s="5" t="s">
        <v>597</v>
      </c>
      <c r="K13" s="3">
        <v>0</v>
      </c>
      <c r="L13" s="3" t="s">
        <v>344</v>
      </c>
      <c r="M13" s="3" t="s">
        <v>312</v>
      </c>
      <c r="N13" s="5" t="s">
        <v>597</v>
      </c>
      <c r="O13" s="3">
        <v>0</v>
      </c>
      <c r="P13" s="3" t="str">
        <f t="shared" si="0"/>
        <v xml:space="preserve">(a) Good; (b) Good; (c) Good; </v>
      </c>
      <c r="Q13" s="3" t="str">
        <f t="shared" si="1"/>
        <v>Q2: (a) Good; (b) Good; (c) Good; SUBTOTAL:</v>
      </c>
      <c r="R13" s="3" t="str">
        <f t="shared" si="2"/>
        <v>(5/5)</v>
      </c>
      <c r="S13" s="21">
        <v>2</v>
      </c>
      <c r="T13" s="21" t="s">
        <v>619</v>
      </c>
      <c r="U13" s="21">
        <v>1</v>
      </c>
      <c r="V13" s="21" t="s">
        <v>619</v>
      </c>
      <c r="W13" s="21">
        <v>2</v>
      </c>
      <c r="X13" s="21" t="s">
        <v>619</v>
      </c>
      <c r="Y13" s="21">
        <v>4</v>
      </c>
      <c r="Z13" s="21">
        <v>4</v>
      </c>
      <c r="AA13" s="21">
        <v>4</v>
      </c>
    </row>
    <row r="14" spans="1:28" x14ac:dyDescent="0.25">
      <c r="A14" s="4" t="s">
        <v>108</v>
      </c>
      <c r="B14" s="9" t="s">
        <v>109</v>
      </c>
      <c r="C14" s="10" t="s">
        <v>601</v>
      </c>
      <c r="D14" s="3" t="s">
        <v>321</v>
      </c>
      <c r="E14" s="3" t="s">
        <v>312</v>
      </c>
      <c r="F14" s="5" t="s">
        <v>597</v>
      </c>
      <c r="G14" s="3">
        <v>0</v>
      </c>
      <c r="H14" s="3" t="s">
        <v>345</v>
      </c>
      <c r="I14" s="3" t="s">
        <v>312</v>
      </c>
      <c r="J14" s="5" t="s">
        <v>597</v>
      </c>
      <c r="K14" s="3">
        <v>0</v>
      </c>
      <c r="L14" s="3" t="s">
        <v>330</v>
      </c>
      <c r="M14" s="3" t="s">
        <v>312</v>
      </c>
      <c r="N14" s="5" t="s">
        <v>597</v>
      </c>
      <c r="O14" s="3">
        <v>0</v>
      </c>
      <c r="P14" s="3" t="str">
        <f t="shared" si="0"/>
        <v xml:space="preserve">(a) Good; (b) Good; (c) Good; </v>
      </c>
      <c r="Q14" s="3" t="str">
        <f t="shared" si="1"/>
        <v>Q2: (a) Good; (b) Good; (c) Good; SUBTOTAL:</v>
      </c>
      <c r="R14" s="3" t="str">
        <f t="shared" si="2"/>
        <v>(5/5)</v>
      </c>
      <c r="S14" s="21">
        <v>2</v>
      </c>
      <c r="T14" s="21" t="s">
        <v>619</v>
      </c>
      <c r="U14" s="21">
        <v>1</v>
      </c>
      <c r="V14" s="21" t="s">
        <v>619</v>
      </c>
      <c r="W14" s="21">
        <v>2</v>
      </c>
      <c r="X14" s="21" t="s">
        <v>620</v>
      </c>
      <c r="Y14" s="21">
        <v>4</v>
      </c>
      <c r="Z14" s="21" t="s">
        <v>621</v>
      </c>
      <c r="AA14" s="21">
        <v>4</v>
      </c>
    </row>
    <row r="15" spans="1:28" x14ac:dyDescent="0.25">
      <c r="A15" s="4" t="s">
        <v>140</v>
      </c>
      <c r="B15" s="9" t="s">
        <v>141</v>
      </c>
      <c r="C15" s="10" t="s">
        <v>602</v>
      </c>
      <c r="D15" s="3" t="s">
        <v>346</v>
      </c>
      <c r="E15" s="3" t="s">
        <v>312</v>
      </c>
      <c r="F15" s="5" t="s">
        <v>597</v>
      </c>
      <c r="G15" s="3">
        <v>0</v>
      </c>
      <c r="H15" s="3" t="s">
        <v>347</v>
      </c>
      <c r="I15" s="3" t="s">
        <v>312</v>
      </c>
      <c r="J15" s="5" t="s">
        <v>597</v>
      </c>
      <c r="K15" s="3">
        <v>0</v>
      </c>
      <c r="L15" s="3" t="s">
        <v>348</v>
      </c>
      <c r="M15" s="3" t="s">
        <v>312</v>
      </c>
      <c r="N15" s="5" t="s">
        <v>597</v>
      </c>
      <c r="O15" s="3">
        <v>0</v>
      </c>
      <c r="P15" s="3" t="str">
        <f t="shared" si="0"/>
        <v xml:space="preserve">(a) Good; (b) Good; (c) Good; </v>
      </c>
      <c r="Q15" s="3" t="str">
        <f t="shared" si="1"/>
        <v>Q2: (a) Good; (b) Good; (c) Good; SUBTOTAL:</v>
      </c>
      <c r="R15" s="3" t="str">
        <f t="shared" si="2"/>
        <v>(5/5)</v>
      </c>
      <c r="S15" s="21" t="s">
        <v>620</v>
      </c>
      <c r="T15" s="21">
        <v>1</v>
      </c>
      <c r="U15" s="21">
        <v>1</v>
      </c>
      <c r="V15" s="21">
        <v>1</v>
      </c>
      <c r="W15" s="21">
        <v>2</v>
      </c>
      <c r="X15" s="21">
        <v>2</v>
      </c>
      <c r="Y15" s="21">
        <v>4</v>
      </c>
      <c r="Z15" s="21">
        <v>4</v>
      </c>
      <c r="AA15" s="21" t="s">
        <v>619</v>
      </c>
    </row>
    <row r="16" spans="1:28" x14ac:dyDescent="0.25">
      <c r="A16" s="4" t="s">
        <v>36</v>
      </c>
      <c r="B16" s="9" t="s">
        <v>37</v>
      </c>
      <c r="C16" s="10" t="s">
        <v>601</v>
      </c>
      <c r="D16" s="3" t="s">
        <v>321</v>
      </c>
      <c r="E16" s="3" t="s">
        <v>312</v>
      </c>
      <c r="F16" s="5" t="s">
        <v>597</v>
      </c>
      <c r="G16" s="3">
        <v>0</v>
      </c>
      <c r="H16" s="3" t="s">
        <v>349</v>
      </c>
      <c r="I16" s="3" t="s">
        <v>312</v>
      </c>
      <c r="J16" s="5" t="s">
        <v>597</v>
      </c>
      <c r="K16" s="3">
        <v>0</v>
      </c>
      <c r="L16" s="3" t="s">
        <v>350</v>
      </c>
      <c r="M16" s="3" t="s">
        <v>312</v>
      </c>
      <c r="N16" s="5" t="s">
        <v>597</v>
      </c>
      <c r="O16" s="3">
        <v>0</v>
      </c>
      <c r="P16" s="3" t="str">
        <f t="shared" si="0"/>
        <v xml:space="preserve">(a) Good; (b) Good; (c) Good; </v>
      </c>
      <c r="Q16" s="3" t="str">
        <f t="shared" si="1"/>
        <v>Q2: (a) Good; (b) Good; (c) Good; SUBTOTAL:</v>
      </c>
      <c r="R16" s="3" t="str">
        <f t="shared" si="2"/>
        <v>(5/5)</v>
      </c>
      <c r="S16" s="21">
        <v>2</v>
      </c>
      <c r="T16" s="21" t="s">
        <v>619</v>
      </c>
      <c r="U16" s="21">
        <v>1</v>
      </c>
      <c r="V16" s="21">
        <v>1</v>
      </c>
      <c r="W16" s="21" t="s">
        <v>619</v>
      </c>
      <c r="X16" s="21" t="s">
        <v>619</v>
      </c>
      <c r="Y16" s="21">
        <v>4</v>
      </c>
      <c r="Z16" s="21" t="s">
        <v>619</v>
      </c>
      <c r="AA16" s="21">
        <v>4</v>
      </c>
      <c r="AB16" s="20" t="s">
        <v>635</v>
      </c>
    </row>
    <row r="17" spans="1:28" x14ac:dyDescent="0.25">
      <c r="A17" s="4" t="s">
        <v>158</v>
      </c>
      <c r="B17" s="9" t="s">
        <v>159</v>
      </c>
      <c r="C17" s="10" t="s">
        <v>601</v>
      </c>
      <c r="D17" s="3" t="s">
        <v>321</v>
      </c>
      <c r="E17" s="3" t="s">
        <v>312</v>
      </c>
      <c r="F17" s="5" t="s">
        <v>597</v>
      </c>
      <c r="G17" s="3">
        <v>0</v>
      </c>
      <c r="H17" s="3" t="s">
        <v>343</v>
      </c>
      <c r="I17" s="3" t="s">
        <v>312</v>
      </c>
      <c r="J17" s="5" t="s">
        <v>597</v>
      </c>
      <c r="K17" s="3">
        <v>0</v>
      </c>
      <c r="L17" s="3" t="s">
        <v>315</v>
      </c>
      <c r="M17" s="3" t="s">
        <v>312</v>
      </c>
      <c r="N17" s="5" t="s">
        <v>597</v>
      </c>
      <c r="O17" s="3">
        <v>0</v>
      </c>
      <c r="P17" s="3" t="str">
        <f t="shared" si="0"/>
        <v xml:space="preserve">(a) Good; (b) Good; (c) Good; </v>
      </c>
      <c r="Q17" s="3" t="str">
        <f t="shared" si="1"/>
        <v>Q2: (a) Good; (b) Good; (c) Good; SUBTOTAL:</v>
      </c>
      <c r="R17" s="3" t="str">
        <f t="shared" si="2"/>
        <v>(5/5)</v>
      </c>
      <c r="S17" s="21">
        <v>2</v>
      </c>
      <c r="T17" s="21" t="s">
        <v>619</v>
      </c>
      <c r="U17" s="21">
        <v>1</v>
      </c>
      <c r="V17" s="21" t="s">
        <v>619</v>
      </c>
      <c r="W17" s="21" t="s">
        <v>621</v>
      </c>
      <c r="X17" s="21" t="s">
        <v>621</v>
      </c>
      <c r="Y17" s="21">
        <v>4</v>
      </c>
      <c r="Z17" s="21" t="s">
        <v>620</v>
      </c>
      <c r="AA17" s="21" t="s">
        <v>621</v>
      </c>
    </row>
    <row r="18" spans="1:28" x14ac:dyDescent="0.25">
      <c r="A18" s="4" t="s">
        <v>90</v>
      </c>
      <c r="B18" s="9" t="s">
        <v>91</v>
      </c>
      <c r="C18" s="10" t="s">
        <v>601</v>
      </c>
      <c r="D18" s="3" t="s">
        <v>351</v>
      </c>
      <c r="E18" s="3" t="s">
        <v>312</v>
      </c>
      <c r="F18" s="5" t="s">
        <v>597</v>
      </c>
      <c r="G18" s="3">
        <v>0</v>
      </c>
      <c r="H18" s="3" t="s">
        <v>352</v>
      </c>
      <c r="I18" s="3" t="s">
        <v>312</v>
      </c>
      <c r="J18" s="5" t="s">
        <v>597</v>
      </c>
      <c r="K18" s="3">
        <v>0</v>
      </c>
      <c r="L18" s="3" t="s">
        <v>353</v>
      </c>
      <c r="M18" s="3" t="s">
        <v>312</v>
      </c>
      <c r="N18" s="5" t="s">
        <v>597</v>
      </c>
      <c r="O18" s="3">
        <v>0</v>
      </c>
      <c r="P18" s="3" t="str">
        <f t="shared" si="0"/>
        <v xml:space="preserve">(a) Good; (b) Good; (c) Good; </v>
      </c>
      <c r="Q18" s="3" t="str">
        <f t="shared" si="1"/>
        <v>Q2: (a) Good; (b) Good; (c) Good; SUBTOTAL:</v>
      </c>
      <c r="R18" s="3" t="str">
        <f t="shared" si="2"/>
        <v>(5/5)</v>
      </c>
      <c r="S18" s="21" t="s">
        <v>619</v>
      </c>
      <c r="T18" s="21" t="s">
        <v>621</v>
      </c>
      <c r="U18" s="21" t="s">
        <v>621</v>
      </c>
      <c r="V18" s="21" t="s">
        <v>621</v>
      </c>
      <c r="W18" s="21">
        <v>2</v>
      </c>
      <c r="X18" s="21" t="s">
        <v>619</v>
      </c>
      <c r="Y18" s="21">
        <v>4</v>
      </c>
      <c r="Z18" s="21">
        <v>4</v>
      </c>
      <c r="AA18" s="21">
        <v>4</v>
      </c>
    </row>
    <row r="19" spans="1:28" x14ac:dyDescent="0.25">
      <c r="A19" s="4" t="s">
        <v>70</v>
      </c>
      <c r="B19" s="9" t="s">
        <v>71</v>
      </c>
      <c r="C19" s="10" t="s">
        <v>601</v>
      </c>
      <c r="D19" s="3" t="s">
        <v>354</v>
      </c>
      <c r="E19" s="3" t="s">
        <v>312</v>
      </c>
      <c r="F19" s="5" t="s">
        <v>597</v>
      </c>
      <c r="G19" s="3">
        <v>0</v>
      </c>
      <c r="H19" s="3" t="s">
        <v>343</v>
      </c>
      <c r="I19" s="3" t="s">
        <v>312</v>
      </c>
      <c r="J19" s="5" t="s">
        <v>597</v>
      </c>
      <c r="K19" s="3">
        <v>0</v>
      </c>
      <c r="L19" s="3" t="s">
        <v>334</v>
      </c>
      <c r="M19" s="3" t="s">
        <v>312</v>
      </c>
      <c r="N19" s="5" t="s">
        <v>597</v>
      </c>
      <c r="O19" s="3">
        <v>0</v>
      </c>
      <c r="P19" s="3" t="str">
        <f t="shared" si="0"/>
        <v xml:space="preserve">(a) Good; (b) Good; (c) Good; </v>
      </c>
      <c r="Q19" s="3" t="str">
        <f t="shared" si="1"/>
        <v>Q2: (a) Good; (b) Good; (c) Good; SUBTOTAL:</v>
      </c>
      <c r="R19" s="3" t="str">
        <f t="shared" si="2"/>
        <v>(5/5)</v>
      </c>
      <c r="S19" s="21">
        <v>2</v>
      </c>
      <c r="T19" s="21">
        <v>1</v>
      </c>
      <c r="U19" s="21">
        <v>1</v>
      </c>
      <c r="V19" s="21">
        <v>1</v>
      </c>
      <c r="W19" s="21" t="s">
        <v>621</v>
      </c>
      <c r="X19" s="21" t="s">
        <v>621</v>
      </c>
      <c r="Y19" s="21">
        <v>4</v>
      </c>
      <c r="Z19" s="21" t="s">
        <v>620</v>
      </c>
      <c r="AA19" s="21" t="s">
        <v>621</v>
      </c>
    </row>
    <row r="20" spans="1:28" x14ac:dyDescent="0.25">
      <c r="A20" s="4" t="s">
        <v>64</v>
      </c>
      <c r="B20" s="9" t="s">
        <v>65</v>
      </c>
      <c r="C20" s="10" t="s">
        <v>601</v>
      </c>
      <c r="D20" s="3" t="s">
        <v>354</v>
      </c>
      <c r="E20" s="3" t="s">
        <v>312</v>
      </c>
      <c r="F20" s="5" t="s">
        <v>597</v>
      </c>
      <c r="G20" s="3">
        <v>0</v>
      </c>
      <c r="H20" s="3" t="s">
        <v>355</v>
      </c>
      <c r="I20" s="3" t="s">
        <v>312</v>
      </c>
      <c r="J20" s="5" t="s">
        <v>597</v>
      </c>
      <c r="K20" s="3">
        <v>0</v>
      </c>
      <c r="L20" s="3" t="s">
        <v>330</v>
      </c>
      <c r="M20" s="3" t="s">
        <v>312</v>
      </c>
      <c r="N20" s="5" t="s">
        <v>597</v>
      </c>
      <c r="O20" s="3">
        <v>0</v>
      </c>
      <c r="P20" s="3" t="str">
        <f t="shared" si="0"/>
        <v xml:space="preserve">(a) Good; (b) Good; (c) Good; </v>
      </c>
      <c r="Q20" s="3" t="str">
        <f t="shared" si="1"/>
        <v>Q2: (a) Good; (b) Good; (c) Good; SUBTOTAL:</v>
      </c>
      <c r="R20" s="3" t="str">
        <f t="shared" si="2"/>
        <v>(5/5)</v>
      </c>
      <c r="S20" s="21">
        <v>2</v>
      </c>
      <c r="T20" s="21" t="s">
        <v>619</v>
      </c>
      <c r="U20" s="21">
        <v>1</v>
      </c>
      <c r="V20" s="21" t="s">
        <v>619</v>
      </c>
      <c r="W20" s="21">
        <v>2</v>
      </c>
      <c r="X20" s="21" t="s">
        <v>619</v>
      </c>
      <c r="Y20" s="21">
        <v>4</v>
      </c>
      <c r="Z20" s="21" t="s">
        <v>621</v>
      </c>
      <c r="AA20" s="21">
        <v>4</v>
      </c>
    </row>
    <row r="21" spans="1:28" x14ac:dyDescent="0.25">
      <c r="A21" s="4" t="s">
        <v>186</v>
      </c>
      <c r="B21" s="9" t="s">
        <v>187</v>
      </c>
      <c r="C21" s="10" t="s">
        <v>603</v>
      </c>
      <c r="D21" s="3" t="s">
        <v>316</v>
      </c>
      <c r="E21" s="3" t="s">
        <v>312</v>
      </c>
      <c r="F21" s="5" t="s">
        <v>597</v>
      </c>
      <c r="G21" s="3">
        <v>0</v>
      </c>
      <c r="H21" s="3" t="s">
        <v>356</v>
      </c>
      <c r="I21" s="3" t="s">
        <v>312</v>
      </c>
      <c r="J21" s="5" t="s">
        <v>597</v>
      </c>
      <c r="K21" s="3">
        <v>0</v>
      </c>
      <c r="L21" s="3" t="s">
        <v>334</v>
      </c>
      <c r="M21" s="3" t="s">
        <v>312</v>
      </c>
      <c r="N21" s="5" t="s">
        <v>597</v>
      </c>
      <c r="O21" s="3">
        <v>0</v>
      </c>
      <c r="P21" s="3" t="str">
        <f t="shared" si="0"/>
        <v xml:space="preserve">(a) Good; (b) Good; (c) Good; </v>
      </c>
      <c r="Q21" s="3" t="str">
        <f t="shared" si="1"/>
        <v>Q2: (a) Good; (b) Good; (c) Good; SUBTOTAL:</v>
      </c>
      <c r="R21" s="3" t="str">
        <f t="shared" si="2"/>
        <v>(5/5)</v>
      </c>
      <c r="S21" s="21">
        <v>2</v>
      </c>
      <c r="T21" s="21">
        <v>1</v>
      </c>
      <c r="U21" s="21">
        <v>1</v>
      </c>
      <c r="V21" s="21">
        <v>1</v>
      </c>
      <c r="W21" s="21">
        <v>2</v>
      </c>
      <c r="X21" s="21">
        <v>2</v>
      </c>
      <c r="Y21" s="21">
        <v>4</v>
      </c>
      <c r="Z21" s="21">
        <v>4</v>
      </c>
      <c r="AA21" s="21" t="s">
        <v>620</v>
      </c>
    </row>
    <row r="22" spans="1:28" x14ac:dyDescent="0.25">
      <c r="A22" s="4" t="s">
        <v>126</v>
      </c>
      <c r="B22" s="9" t="s">
        <v>127</v>
      </c>
      <c r="C22" s="10" t="s">
        <v>603</v>
      </c>
      <c r="D22" s="3" t="s">
        <v>357</v>
      </c>
      <c r="E22" s="3" t="s">
        <v>312</v>
      </c>
      <c r="F22" s="5" t="s">
        <v>597</v>
      </c>
      <c r="G22" s="3">
        <v>0</v>
      </c>
      <c r="H22" s="3" t="s">
        <v>345</v>
      </c>
      <c r="I22" s="3" t="s">
        <v>312</v>
      </c>
      <c r="J22" s="5" t="s">
        <v>597</v>
      </c>
      <c r="K22" s="3">
        <v>0</v>
      </c>
      <c r="L22" s="3" t="s">
        <v>330</v>
      </c>
      <c r="M22" s="3" t="s">
        <v>312</v>
      </c>
      <c r="N22" s="5" t="s">
        <v>597</v>
      </c>
      <c r="O22" s="3">
        <v>0</v>
      </c>
      <c r="P22" s="3" t="str">
        <f t="shared" si="0"/>
        <v xml:space="preserve">(a) Good; (b) Good; (c) Good; </v>
      </c>
      <c r="Q22" s="3" t="str">
        <f t="shared" si="1"/>
        <v>Q2: (a) Good; (b) Good; (c) Good; SUBTOTAL:</v>
      </c>
      <c r="R22" s="3" t="str">
        <f t="shared" si="2"/>
        <v>(5/5)</v>
      </c>
      <c r="S22" s="21">
        <v>2</v>
      </c>
      <c r="T22" s="21">
        <v>1</v>
      </c>
      <c r="U22" s="21">
        <v>1</v>
      </c>
      <c r="V22" s="21">
        <v>1</v>
      </c>
      <c r="W22" s="21">
        <v>2</v>
      </c>
      <c r="X22" s="21">
        <v>2</v>
      </c>
      <c r="Y22" s="21">
        <v>4</v>
      </c>
      <c r="Z22" s="21" t="s">
        <v>619</v>
      </c>
      <c r="AA22" s="21">
        <v>4</v>
      </c>
    </row>
    <row r="23" spans="1:28" x14ac:dyDescent="0.25">
      <c r="A23" s="4" t="s">
        <v>120</v>
      </c>
      <c r="B23" s="9" t="s">
        <v>121</v>
      </c>
      <c r="C23" s="10" t="s">
        <v>604</v>
      </c>
      <c r="D23" s="3" t="s">
        <v>358</v>
      </c>
      <c r="E23" s="3" t="s">
        <v>312</v>
      </c>
      <c r="F23" s="5" t="s">
        <v>597</v>
      </c>
      <c r="G23" s="3">
        <v>0</v>
      </c>
      <c r="H23" s="3" t="s">
        <v>359</v>
      </c>
      <c r="I23" s="3" t="s">
        <v>312</v>
      </c>
      <c r="J23" s="5" t="s">
        <v>597</v>
      </c>
      <c r="K23" s="3">
        <v>0</v>
      </c>
      <c r="L23" s="3" t="s">
        <v>360</v>
      </c>
      <c r="M23" s="3" t="s">
        <v>312</v>
      </c>
      <c r="N23" s="5" t="s">
        <v>597</v>
      </c>
      <c r="O23" s="3">
        <v>0</v>
      </c>
      <c r="P23" s="3" t="str">
        <f t="shared" si="0"/>
        <v xml:space="preserve">(a) Good; (b) Good; (c) Good; </v>
      </c>
      <c r="Q23" s="3" t="str">
        <f t="shared" si="1"/>
        <v>Q2: (a) Good; (b) Good; (c) Good; SUBTOTAL:</v>
      </c>
      <c r="R23" s="3" t="str">
        <f t="shared" si="2"/>
        <v>(5/5)</v>
      </c>
      <c r="S23" s="21">
        <v>2</v>
      </c>
      <c r="T23" s="21">
        <v>1</v>
      </c>
      <c r="U23" s="21">
        <v>1</v>
      </c>
      <c r="V23" s="21">
        <v>1</v>
      </c>
      <c r="W23" s="21" t="s">
        <v>619</v>
      </c>
      <c r="X23" s="21" t="s">
        <v>621</v>
      </c>
      <c r="Y23" s="21">
        <v>4</v>
      </c>
      <c r="Z23" s="21">
        <v>4</v>
      </c>
      <c r="AA23" s="21">
        <v>4</v>
      </c>
    </row>
    <row r="24" spans="1:28" x14ac:dyDescent="0.25">
      <c r="A24" s="4" t="s">
        <v>164</v>
      </c>
      <c r="B24" s="9" t="s">
        <v>165</v>
      </c>
      <c r="C24" s="10" t="s">
        <v>603</v>
      </c>
      <c r="D24" s="3" t="s">
        <v>361</v>
      </c>
      <c r="E24" s="3" t="s">
        <v>312</v>
      </c>
      <c r="F24" s="5" t="s">
        <v>597</v>
      </c>
      <c r="G24" s="3">
        <v>0</v>
      </c>
      <c r="H24" s="3" t="s">
        <v>343</v>
      </c>
      <c r="I24" s="3" t="s">
        <v>312</v>
      </c>
      <c r="J24" s="5" t="s">
        <v>597</v>
      </c>
      <c r="K24" s="3">
        <v>0</v>
      </c>
      <c r="L24" s="3" t="s">
        <v>334</v>
      </c>
      <c r="M24" s="3" t="s">
        <v>312</v>
      </c>
      <c r="N24" s="5" t="s">
        <v>597</v>
      </c>
      <c r="O24" s="3">
        <v>0</v>
      </c>
      <c r="P24" s="3" t="str">
        <f t="shared" si="0"/>
        <v xml:space="preserve">(a) Good; (b) Good; (c) Good; </v>
      </c>
      <c r="Q24" s="3" t="str">
        <f t="shared" si="1"/>
        <v>Q2: (a) Good; (b) Good; (c) Good; SUBTOTAL:</v>
      </c>
      <c r="R24" s="3" t="str">
        <f t="shared" si="2"/>
        <v>(5/5)</v>
      </c>
      <c r="S24" s="21">
        <v>2</v>
      </c>
      <c r="T24" s="21">
        <v>1</v>
      </c>
      <c r="U24" s="21">
        <v>1</v>
      </c>
      <c r="V24" s="21">
        <v>1</v>
      </c>
      <c r="W24" s="21">
        <v>2</v>
      </c>
      <c r="X24" s="21">
        <v>2</v>
      </c>
      <c r="Y24" s="21">
        <v>4</v>
      </c>
      <c r="Z24" s="21" t="s">
        <v>620</v>
      </c>
      <c r="AA24" s="21">
        <v>4</v>
      </c>
    </row>
    <row r="25" spans="1:28" x14ac:dyDescent="0.25">
      <c r="A25" s="4" t="s">
        <v>144</v>
      </c>
      <c r="B25" s="9" t="s">
        <v>145</v>
      </c>
      <c r="C25" s="10" t="s">
        <v>601</v>
      </c>
      <c r="D25" s="3" t="s">
        <v>362</v>
      </c>
      <c r="E25" s="3" t="s">
        <v>312</v>
      </c>
      <c r="F25" s="5" t="s">
        <v>597</v>
      </c>
      <c r="G25" s="3">
        <v>0</v>
      </c>
      <c r="H25" s="3" t="s">
        <v>363</v>
      </c>
      <c r="I25" s="3" t="s">
        <v>312</v>
      </c>
      <c r="J25" s="5" t="s">
        <v>597</v>
      </c>
      <c r="K25" s="3">
        <v>0</v>
      </c>
      <c r="L25" s="3" t="s">
        <v>364</v>
      </c>
      <c r="M25" s="3" t="s">
        <v>312</v>
      </c>
      <c r="N25" s="5" t="s">
        <v>597</v>
      </c>
      <c r="O25" s="3">
        <v>0</v>
      </c>
      <c r="P25" s="3" t="str">
        <f t="shared" si="0"/>
        <v xml:space="preserve">(a) Good; (b) Good; (c) Good; </v>
      </c>
      <c r="Q25" s="3" t="str">
        <f t="shared" si="1"/>
        <v>Q2: (a) Good; (b) Good; (c) Good; SUBTOTAL:</v>
      </c>
      <c r="R25" s="3" t="str">
        <f t="shared" si="2"/>
        <v>(5/5)</v>
      </c>
      <c r="S25" s="21">
        <v>2</v>
      </c>
      <c r="T25" s="21" t="s">
        <v>619</v>
      </c>
      <c r="U25" s="21">
        <v>1</v>
      </c>
      <c r="V25" s="21" t="s">
        <v>619</v>
      </c>
      <c r="W25" s="21" t="s">
        <v>621</v>
      </c>
      <c r="X25" s="21" t="s">
        <v>621</v>
      </c>
      <c r="Y25" s="21">
        <v>4</v>
      </c>
      <c r="Z25" s="21" t="s">
        <v>621</v>
      </c>
      <c r="AA25" s="21" t="s">
        <v>621</v>
      </c>
    </row>
    <row r="26" spans="1:28" x14ac:dyDescent="0.25">
      <c r="A26" s="4" t="s">
        <v>182</v>
      </c>
      <c r="B26" s="9" t="s">
        <v>183</v>
      </c>
      <c r="C26" s="10" t="s">
        <v>603</v>
      </c>
      <c r="D26" s="3" t="s">
        <v>316</v>
      </c>
      <c r="E26" s="3" t="s">
        <v>312</v>
      </c>
      <c r="F26" s="5" t="s">
        <v>597</v>
      </c>
      <c r="G26" s="3">
        <v>0</v>
      </c>
      <c r="H26" s="3" t="s">
        <v>365</v>
      </c>
      <c r="I26" s="3" t="s">
        <v>312</v>
      </c>
      <c r="J26" s="5" t="s">
        <v>597</v>
      </c>
      <c r="K26" s="3">
        <v>0</v>
      </c>
      <c r="L26" s="3" t="s">
        <v>366</v>
      </c>
      <c r="M26" s="3" t="s">
        <v>312</v>
      </c>
      <c r="N26" s="5" t="s">
        <v>597</v>
      </c>
      <c r="O26" s="3">
        <v>0</v>
      </c>
      <c r="P26" s="3" t="str">
        <f t="shared" si="0"/>
        <v xml:space="preserve">(a) Good; (b) Good; (c) Good; </v>
      </c>
      <c r="Q26" s="3" t="str">
        <f t="shared" si="1"/>
        <v>Q2: (a) Good; (b) Good; (c) Good; SUBTOTAL:</v>
      </c>
      <c r="R26" s="3" t="str">
        <f t="shared" si="2"/>
        <v>(5/5)</v>
      </c>
      <c r="S26" s="21">
        <v>2</v>
      </c>
      <c r="T26" s="21">
        <v>1</v>
      </c>
      <c r="U26" s="21">
        <v>1</v>
      </c>
      <c r="V26" s="21" t="s">
        <v>619</v>
      </c>
      <c r="W26" s="21" t="s">
        <v>619</v>
      </c>
      <c r="X26" s="21">
        <v>2</v>
      </c>
      <c r="Y26" s="21">
        <v>4</v>
      </c>
      <c r="Z26" s="21" t="s">
        <v>620</v>
      </c>
      <c r="AA26" s="21">
        <v>4</v>
      </c>
    </row>
    <row r="27" spans="1:28" x14ac:dyDescent="0.25">
      <c r="A27" s="4" t="s">
        <v>160</v>
      </c>
      <c r="B27" s="9" t="s">
        <v>161</v>
      </c>
      <c r="C27" s="10" t="s">
        <v>603</v>
      </c>
      <c r="D27" s="3" t="s">
        <v>316</v>
      </c>
      <c r="E27" s="3" t="s">
        <v>312</v>
      </c>
      <c r="F27" s="5" t="s">
        <v>597</v>
      </c>
      <c r="G27" s="3">
        <v>0</v>
      </c>
      <c r="H27" s="3" t="s">
        <v>367</v>
      </c>
      <c r="I27" s="3" t="s">
        <v>312</v>
      </c>
      <c r="J27" s="5" t="s">
        <v>597</v>
      </c>
      <c r="K27" s="3">
        <v>0</v>
      </c>
      <c r="L27" s="3" t="s">
        <v>368</v>
      </c>
      <c r="M27" s="3" t="s">
        <v>312</v>
      </c>
      <c r="N27" s="5" t="s">
        <v>597</v>
      </c>
      <c r="O27" s="3">
        <v>0</v>
      </c>
      <c r="P27" s="3" t="str">
        <f t="shared" si="0"/>
        <v xml:space="preserve">(a) Good; (b) Good; (c) Good; </v>
      </c>
      <c r="Q27" s="3" t="str">
        <f t="shared" si="1"/>
        <v>Q2: (a) Good; (b) Good; (c) Good; SUBTOTAL:</v>
      </c>
      <c r="R27" s="3" t="str">
        <f t="shared" si="2"/>
        <v>(5/5)</v>
      </c>
      <c r="S27" s="21">
        <v>2</v>
      </c>
      <c r="T27" s="21">
        <v>1</v>
      </c>
      <c r="U27" s="21">
        <v>1</v>
      </c>
      <c r="V27" s="21">
        <v>1</v>
      </c>
      <c r="W27" s="21">
        <v>2</v>
      </c>
      <c r="X27" s="21">
        <v>2</v>
      </c>
      <c r="Y27" s="21">
        <v>4</v>
      </c>
      <c r="Z27" s="21" t="s">
        <v>619</v>
      </c>
      <c r="AA27" s="21">
        <v>4</v>
      </c>
      <c r="AB27" s="20" t="s">
        <v>628</v>
      </c>
    </row>
    <row r="28" spans="1:28" x14ac:dyDescent="0.25">
      <c r="A28" s="4" t="s">
        <v>178</v>
      </c>
      <c r="B28" s="9" t="s">
        <v>179</v>
      </c>
      <c r="C28" s="10" t="s">
        <v>603</v>
      </c>
      <c r="D28" s="3" t="s">
        <v>316</v>
      </c>
      <c r="E28" s="3" t="s">
        <v>312</v>
      </c>
      <c r="F28" s="5" t="s">
        <v>597</v>
      </c>
      <c r="G28" s="3">
        <v>0</v>
      </c>
      <c r="H28" s="3" t="s">
        <v>369</v>
      </c>
      <c r="I28" s="3" t="s">
        <v>312</v>
      </c>
      <c r="J28" s="5" t="s">
        <v>597</v>
      </c>
      <c r="K28" s="3">
        <v>0</v>
      </c>
      <c r="L28" s="3" t="s">
        <v>370</v>
      </c>
      <c r="M28" s="3" t="s">
        <v>312</v>
      </c>
      <c r="N28" s="5" t="s">
        <v>597</v>
      </c>
      <c r="O28" s="3">
        <v>0</v>
      </c>
      <c r="P28" s="3" t="str">
        <f t="shared" si="0"/>
        <v xml:space="preserve">(a) Good; (b) Good; (c) Good; </v>
      </c>
      <c r="Q28" s="3" t="str">
        <f t="shared" si="1"/>
        <v>Q2: (a) Good; (b) Good; (c) Good; SUBTOTAL:</v>
      </c>
      <c r="R28" s="3" t="str">
        <f t="shared" si="2"/>
        <v>(5/5)</v>
      </c>
      <c r="S28" s="21">
        <v>2</v>
      </c>
      <c r="T28" s="21" t="s">
        <v>619</v>
      </c>
      <c r="U28" s="21">
        <v>1</v>
      </c>
      <c r="V28" s="21" t="s">
        <v>619</v>
      </c>
      <c r="W28" s="21" t="s">
        <v>619</v>
      </c>
      <c r="X28" s="21" t="s">
        <v>619</v>
      </c>
      <c r="Y28" s="21">
        <v>4</v>
      </c>
      <c r="Z28" s="21" t="s">
        <v>620</v>
      </c>
      <c r="AA28" s="21">
        <v>4</v>
      </c>
    </row>
    <row r="29" spans="1:28" x14ac:dyDescent="0.25">
      <c r="A29" s="4" t="s">
        <v>74</v>
      </c>
      <c r="B29" s="9" t="s">
        <v>75</v>
      </c>
      <c r="C29" s="10" t="s">
        <v>603</v>
      </c>
      <c r="D29" s="3" t="s">
        <v>321</v>
      </c>
      <c r="E29" s="3" t="s">
        <v>312</v>
      </c>
      <c r="F29" s="5" t="s">
        <v>597</v>
      </c>
      <c r="G29" s="3">
        <v>0</v>
      </c>
      <c r="H29" s="3" t="s">
        <v>371</v>
      </c>
      <c r="I29" s="3" t="s">
        <v>312</v>
      </c>
      <c r="J29" s="5" t="s">
        <v>597</v>
      </c>
      <c r="K29" s="3">
        <v>0</v>
      </c>
      <c r="L29" s="3" t="s">
        <v>372</v>
      </c>
      <c r="M29" s="3" t="s">
        <v>312</v>
      </c>
      <c r="N29" s="5" t="s">
        <v>597</v>
      </c>
      <c r="O29" s="3">
        <v>0</v>
      </c>
      <c r="P29" s="3" t="str">
        <f t="shared" si="0"/>
        <v xml:space="preserve">(a) Good; (b) Good; (c) Good; </v>
      </c>
      <c r="Q29" s="3" t="str">
        <f t="shared" si="1"/>
        <v>Q2: (a) Good; (b) Good; (c) Good; SUBTOTAL:</v>
      </c>
      <c r="R29" s="3" t="str">
        <f t="shared" si="2"/>
        <v>(5/5)</v>
      </c>
      <c r="S29" s="21">
        <v>2</v>
      </c>
      <c r="T29" s="21" t="s">
        <v>619</v>
      </c>
      <c r="U29" s="21">
        <v>1</v>
      </c>
      <c r="V29" s="21" t="s">
        <v>619</v>
      </c>
      <c r="W29" s="21">
        <v>2</v>
      </c>
      <c r="X29" s="21">
        <v>2</v>
      </c>
      <c r="Y29" s="21">
        <v>4</v>
      </c>
      <c r="Z29" s="21">
        <v>4</v>
      </c>
      <c r="AA29" s="21">
        <v>4</v>
      </c>
    </row>
    <row r="30" spans="1:28" x14ac:dyDescent="0.25">
      <c r="A30" s="4" t="s">
        <v>68</v>
      </c>
      <c r="B30" s="9" t="s">
        <v>69</v>
      </c>
      <c r="C30" s="10" t="s">
        <v>603</v>
      </c>
      <c r="D30" s="3" t="s">
        <v>318</v>
      </c>
      <c r="E30" s="3" t="s">
        <v>312</v>
      </c>
      <c r="F30" s="5" t="s">
        <v>597</v>
      </c>
      <c r="G30" s="3">
        <v>0</v>
      </c>
      <c r="H30" s="3" t="s">
        <v>345</v>
      </c>
      <c r="I30" s="3" t="s">
        <v>312</v>
      </c>
      <c r="J30" s="5" t="s">
        <v>597</v>
      </c>
      <c r="K30" s="3">
        <v>0</v>
      </c>
      <c r="L30" s="3" t="s">
        <v>373</v>
      </c>
      <c r="M30" s="3" t="s">
        <v>312</v>
      </c>
      <c r="N30" s="5" t="s">
        <v>597</v>
      </c>
      <c r="O30" s="3">
        <v>0</v>
      </c>
      <c r="P30" s="3" t="str">
        <f t="shared" si="0"/>
        <v xml:space="preserve">(a) Good; (b) Good; (c) Good; </v>
      </c>
      <c r="Q30" s="3" t="str">
        <f t="shared" si="1"/>
        <v>Q2: (a) Good; (b) Good; (c) Good; SUBTOTAL:</v>
      </c>
      <c r="R30" s="3" t="str">
        <f t="shared" si="2"/>
        <v>(5/5)</v>
      </c>
      <c r="S30" s="21">
        <v>2</v>
      </c>
      <c r="T30" s="21">
        <v>1</v>
      </c>
      <c r="U30" s="21">
        <v>1</v>
      </c>
      <c r="V30" s="21">
        <v>1</v>
      </c>
      <c r="W30" s="21">
        <v>2</v>
      </c>
      <c r="X30" s="21">
        <v>2</v>
      </c>
      <c r="Y30" s="21">
        <v>4</v>
      </c>
      <c r="Z30" s="21" t="s">
        <v>619</v>
      </c>
      <c r="AA30" s="21">
        <v>4</v>
      </c>
    </row>
    <row r="31" spans="1:28" x14ac:dyDescent="0.25">
      <c r="A31" s="4" t="s">
        <v>196</v>
      </c>
      <c r="B31" s="9" t="s">
        <v>197</v>
      </c>
      <c r="C31" s="10" t="s">
        <v>601</v>
      </c>
      <c r="D31" s="3" t="s">
        <v>354</v>
      </c>
      <c r="E31" s="3" t="s">
        <v>312</v>
      </c>
      <c r="F31" s="5" t="s">
        <v>597</v>
      </c>
      <c r="G31" s="3">
        <v>0</v>
      </c>
      <c r="H31" s="3" t="s">
        <v>322</v>
      </c>
      <c r="I31" s="3" t="s">
        <v>312</v>
      </c>
      <c r="J31" s="5" t="s">
        <v>597</v>
      </c>
      <c r="K31" s="3">
        <v>0</v>
      </c>
      <c r="L31" s="3" t="s">
        <v>334</v>
      </c>
      <c r="M31" s="3" t="s">
        <v>312</v>
      </c>
      <c r="N31" s="5" t="s">
        <v>597</v>
      </c>
      <c r="O31" s="3">
        <v>0</v>
      </c>
      <c r="P31" s="3" t="str">
        <f t="shared" si="0"/>
        <v xml:space="preserve">(a) Good; (b) Good; (c) Good; </v>
      </c>
      <c r="Q31" s="3" t="str">
        <f t="shared" si="1"/>
        <v>Q2: (a) Good; (b) Good; (c) Good; SUBTOTAL:</v>
      </c>
      <c r="R31" s="3" t="str">
        <f t="shared" si="2"/>
        <v>(5/5)</v>
      </c>
      <c r="S31" s="21">
        <v>2</v>
      </c>
      <c r="T31" s="21">
        <v>1</v>
      </c>
      <c r="U31" s="21">
        <v>1</v>
      </c>
      <c r="V31" s="21">
        <v>1</v>
      </c>
      <c r="W31" s="21" t="s">
        <v>619</v>
      </c>
      <c r="X31" s="21" t="s">
        <v>619</v>
      </c>
      <c r="Y31" s="21" t="s">
        <v>620</v>
      </c>
      <c r="Z31" s="21" t="s">
        <v>620</v>
      </c>
      <c r="AA31" s="21">
        <v>4</v>
      </c>
      <c r="AB31" s="20" t="s">
        <v>626</v>
      </c>
    </row>
    <row r="32" spans="1:28" x14ac:dyDescent="0.25">
      <c r="A32" s="4" t="s">
        <v>258</v>
      </c>
      <c r="B32" s="9" t="s">
        <v>259</v>
      </c>
      <c r="C32" s="10" t="s">
        <v>603</v>
      </c>
      <c r="D32" s="3" t="s">
        <v>374</v>
      </c>
      <c r="E32" s="3" t="s">
        <v>312</v>
      </c>
      <c r="F32" s="5" t="s">
        <v>597</v>
      </c>
      <c r="G32" s="3">
        <v>0</v>
      </c>
      <c r="H32" s="3" t="s">
        <v>375</v>
      </c>
      <c r="I32" s="3" t="s">
        <v>312</v>
      </c>
      <c r="J32" s="5" t="s">
        <v>597</v>
      </c>
      <c r="K32" s="3">
        <v>0</v>
      </c>
      <c r="L32" s="3" t="s">
        <v>373</v>
      </c>
      <c r="M32" s="3" t="s">
        <v>312</v>
      </c>
      <c r="N32" s="5" t="s">
        <v>597</v>
      </c>
      <c r="O32" s="3">
        <v>0</v>
      </c>
      <c r="P32" s="3" t="str">
        <f t="shared" si="0"/>
        <v xml:space="preserve">(a) Good; (b) Good; (c) Good; </v>
      </c>
      <c r="Q32" s="3" t="str">
        <f t="shared" si="1"/>
        <v>Q2: (a) Good; (b) Good; (c) Good; SUBTOTAL:</v>
      </c>
      <c r="R32" s="3" t="str">
        <f t="shared" si="2"/>
        <v>(5/5)</v>
      </c>
      <c r="S32" s="21">
        <v>2</v>
      </c>
      <c r="T32" s="21">
        <v>1</v>
      </c>
      <c r="U32" s="21">
        <v>1</v>
      </c>
      <c r="V32" s="21">
        <v>1</v>
      </c>
      <c r="W32" s="21">
        <v>2</v>
      </c>
      <c r="X32" s="21">
        <v>2</v>
      </c>
      <c r="Y32" s="21">
        <v>4</v>
      </c>
      <c r="Z32" s="21">
        <v>4</v>
      </c>
      <c r="AA32" s="21">
        <v>4</v>
      </c>
    </row>
    <row r="33" spans="1:28" x14ac:dyDescent="0.25">
      <c r="A33" s="4" t="s">
        <v>112</v>
      </c>
      <c r="B33" s="9" t="s">
        <v>113</v>
      </c>
      <c r="C33" s="10" t="s">
        <v>603</v>
      </c>
      <c r="D33" s="3" t="s">
        <v>321</v>
      </c>
      <c r="E33" s="3" t="s">
        <v>312</v>
      </c>
      <c r="F33" s="5" t="s">
        <v>597</v>
      </c>
      <c r="G33" s="3">
        <v>0</v>
      </c>
      <c r="H33" s="3" t="s">
        <v>314</v>
      </c>
      <c r="I33" s="3" t="s">
        <v>312</v>
      </c>
      <c r="J33" s="5" t="s">
        <v>597</v>
      </c>
      <c r="K33" s="3">
        <v>0</v>
      </c>
      <c r="L33" s="3" t="s">
        <v>315</v>
      </c>
      <c r="M33" s="3" t="s">
        <v>312</v>
      </c>
      <c r="N33" s="5" t="s">
        <v>597</v>
      </c>
      <c r="O33" s="3">
        <v>0</v>
      </c>
      <c r="P33" s="3" t="str">
        <f t="shared" si="0"/>
        <v xml:space="preserve">(a) Good; (b) Good; (c) Good; </v>
      </c>
      <c r="Q33" s="3" t="str">
        <f t="shared" si="1"/>
        <v>Q2: (a) Good; (b) Good; (c) Good; SUBTOTAL:</v>
      </c>
      <c r="R33" s="3" t="str">
        <f t="shared" si="2"/>
        <v>(5/5)</v>
      </c>
      <c r="S33" s="21">
        <v>2</v>
      </c>
      <c r="T33" s="21">
        <v>1</v>
      </c>
      <c r="U33" s="21">
        <v>1</v>
      </c>
      <c r="V33" s="21">
        <v>1</v>
      </c>
      <c r="W33" s="21">
        <v>2</v>
      </c>
      <c r="X33" s="21">
        <v>2</v>
      </c>
      <c r="Y33" s="21">
        <v>4</v>
      </c>
      <c r="Z33" s="21" t="s">
        <v>619</v>
      </c>
      <c r="AA33" s="21">
        <v>4</v>
      </c>
    </row>
    <row r="34" spans="1:28" x14ac:dyDescent="0.25">
      <c r="A34" s="4" t="s">
        <v>110</v>
      </c>
      <c r="B34" s="9" t="s">
        <v>111</v>
      </c>
      <c r="C34" s="10" t="s">
        <v>603</v>
      </c>
      <c r="D34" s="3" t="s">
        <v>321</v>
      </c>
      <c r="E34" s="3" t="s">
        <v>312</v>
      </c>
      <c r="F34" s="5" t="s">
        <v>597</v>
      </c>
      <c r="G34" s="3">
        <v>0</v>
      </c>
      <c r="H34" s="3" t="s">
        <v>343</v>
      </c>
      <c r="I34" s="3" t="s">
        <v>312</v>
      </c>
      <c r="J34" s="5" t="s">
        <v>597</v>
      </c>
      <c r="K34" s="3">
        <v>0</v>
      </c>
      <c r="L34" s="3" t="s">
        <v>334</v>
      </c>
      <c r="M34" s="3" t="s">
        <v>312</v>
      </c>
      <c r="N34" s="5" t="s">
        <v>597</v>
      </c>
      <c r="O34" s="3">
        <v>0</v>
      </c>
      <c r="P34" s="3" t="str">
        <f t="shared" ref="P34:P65" si="3">_xlfn.CONCAT("(a) ",F34,"(b) ",J34,"(c) ",N34)</f>
        <v xml:space="preserve">(a) Good; (b) Good; (c) Good; </v>
      </c>
      <c r="Q34" s="3" t="str">
        <f t="shared" ref="Q34:Q65" si="4">_xlfn.CONCAT("Q2: ",P34,"SUBTOTAL:")</f>
        <v>Q2: (a) Good; (b) Good; (c) Good; SUBTOTAL:</v>
      </c>
      <c r="R34" s="3" t="str">
        <f t="shared" ref="R34:R65" si="5">_xlfn.CONCAT("(",5+O34+K34+G34,"/5)")</f>
        <v>(5/5)</v>
      </c>
      <c r="S34" s="21">
        <v>2</v>
      </c>
      <c r="T34" s="21">
        <v>1</v>
      </c>
      <c r="U34" s="21">
        <v>1</v>
      </c>
      <c r="V34" s="21" t="s">
        <v>619</v>
      </c>
      <c r="W34" s="21">
        <v>2</v>
      </c>
      <c r="X34" s="21">
        <v>2</v>
      </c>
      <c r="Y34" s="21">
        <v>4</v>
      </c>
      <c r="Z34" s="21" t="s">
        <v>619</v>
      </c>
      <c r="AA34" s="21">
        <v>4</v>
      </c>
    </row>
    <row r="35" spans="1:28" x14ac:dyDescent="0.25">
      <c r="A35" s="4" t="s">
        <v>122</v>
      </c>
      <c r="B35" s="9" t="s">
        <v>123</v>
      </c>
      <c r="C35" s="10" t="s">
        <v>603</v>
      </c>
      <c r="D35" s="3" t="s">
        <v>376</v>
      </c>
      <c r="E35" s="3" t="s">
        <v>312</v>
      </c>
      <c r="F35" s="5" t="s">
        <v>597</v>
      </c>
      <c r="G35" s="3">
        <v>0</v>
      </c>
      <c r="H35" s="3" t="s">
        <v>377</v>
      </c>
      <c r="I35" s="3" t="s">
        <v>312</v>
      </c>
      <c r="J35" s="5" t="s">
        <v>597</v>
      </c>
      <c r="K35" s="3">
        <v>0</v>
      </c>
      <c r="L35" s="3" t="s">
        <v>378</v>
      </c>
      <c r="M35" s="3" t="s">
        <v>312</v>
      </c>
      <c r="N35" s="5" t="s">
        <v>597</v>
      </c>
      <c r="O35" s="3">
        <v>0</v>
      </c>
      <c r="P35" s="3" t="str">
        <f t="shared" si="3"/>
        <v xml:space="preserve">(a) Good; (b) Good; (c) Good; </v>
      </c>
      <c r="Q35" s="3" t="str">
        <f t="shared" si="4"/>
        <v>Q2: (a) Good; (b) Good; (c) Good; SUBTOTAL:</v>
      </c>
      <c r="R35" s="3" t="str">
        <f t="shared" si="5"/>
        <v>(5/5)</v>
      </c>
      <c r="S35" s="21">
        <v>2</v>
      </c>
      <c r="T35" s="21" t="s">
        <v>619</v>
      </c>
      <c r="U35" s="21">
        <v>1</v>
      </c>
      <c r="V35" s="21" t="s">
        <v>619</v>
      </c>
      <c r="W35" s="21" t="s">
        <v>621</v>
      </c>
      <c r="X35" s="21" t="s">
        <v>620</v>
      </c>
      <c r="Y35" s="21">
        <v>4</v>
      </c>
      <c r="Z35" s="21" t="s">
        <v>619</v>
      </c>
      <c r="AA35" s="21">
        <v>4</v>
      </c>
    </row>
    <row r="36" spans="1:28" x14ac:dyDescent="0.25">
      <c r="A36" s="4" t="s">
        <v>86</v>
      </c>
      <c r="B36" s="9" t="s">
        <v>87</v>
      </c>
      <c r="C36" s="10" t="s">
        <v>601</v>
      </c>
      <c r="D36" s="3" t="s">
        <v>321</v>
      </c>
      <c r="E36" s="3" t="s">
        <v>312</v>
      </c>
      <c r="F36" s="5" t="s">
        <v>597</v>
      </c>
      <c r="G36" s="3">
        <v>0</v>
      </c>
      <c r="H36" s="3" t="s">
        <v>379</v>
      </c>
      <c r="I36" s="3" t="s">
        <v>312</v>
      </c>
      <c r="J36" s="5" t="s">
        <v>597</v>
      </c>
      <c r="K36" s="3">
        <v>0</v>
      </c>
      <c r="L36" s="3" t="s">
        <v>380</v>
      </c>
      <c r="M36" s="3" t="s">
        <v>312</v>
      </c>
      <c r="N36" s="5" t="s">
        <v>597</v>
      </c>
      <c r="O36" s="3">
        <v>0</v>
      </c>
      <c r="P36" s="3" t="str">
        <f t="shared" si="3"/>
        <v xml:space="preserve">(a) Good; (b) Good; (c) Good; </v>
      </c>
      <c r="Q36" s="3" t="str">
        <f t="shared" si="4"/>
        <v>Q2: (a) Good; (b) Good; (c) Good; SUBTOTAL:</v>
      </c>
      <c r="R36" s="3" t="str">
        <f t="shared" si="5"/>
        <v>(5/5)</v>
      </c>
      <c r="S36" s="21">
        <v>2</v>
      </c>
      <c r="T36" s="21">
        <v>1</v>
      </c>
      <c r="U36" s="21">
        <v>1</v>
      </c>
      <c r="V36" s="21">
        <v>1</v>
      </c>
      <c r="W36" s="21" t="s">
        <v>619</v>
      </c>
      <c r="X36" s="21">
        <v>2</v>
      </c>
      <c r="Y36" s="21">
        <v>4</v>
      </c>
      <c r="Z36" s="21" t="s">
        <v>619</v>
      </c>
      <c r="AA36" s="21">
        <v>4</v>
      </c>
      <c r="AB36" s="20" t="s">
        <v>638</v>
      </c>
    </row>
    <row r="37" spans="1:28" x14ac:dyDescent="0.25">
      <c r="A37" s="4" t="s">
        <v>262</v>
      </c>
      <c r="B37" s="9" t="s">
        <v>263</v>
      </c>
      <c r="C37" s="10" t="s">
        <v>601</v>
      </c>
      <c r="D37" s="3" t="s">
        <v>381</v>
      </c>
      <c r="E37" s="3" t="s">
        <v>312</v>
      </c>
      <c r="F37" s="5" t="s">
        <v>597</v>
      </c>
      <c r="G37" s="3">
        <v>0</v>
      </c>
      <c r="H37" s="3" t="s">
        <v>382</v>
      </c>
      <c r="I37" s="3" t="s">
        <v>312</v>
      </c>
      <c r="J37" s="5" t="s">
        <v>597</v>
      </c>
      <c r="K37" s="3">
        <v>0</v>
      </c>
      <c r="L37" s="3" t="s">
        <v>383</v>
      </c>
      <c r="M37" s="3" t="s">
        <v>312</v>
      </c>
      <c r="N37" s="5" t="s">
        <v>597</v>
      </c>
      <c r="O37" s="3">
        <v>0</v>
      </c>
      <c r="P37" s="3" t="str">
        <f t="shared" si="3"/>
        <v xml:space="preserve">(a) Good; (b) Good; (c) Good; </v>
      </c>
      <c r="Q37" s="3" t="str">
        <f t="shared" si="4"/>
        <v>Q2: (a) Good; (b) Good; (c) Good; SUBTOTAL:</v>
      </c>
      <c r="R37" s="3" t="str">
        <f t="shared" si="5"/>
        <v>(5/5)</v>
      </c>
      <c r="S37" s="21">
        <v>2</v>
      </c>
      <c r="T37" s="21" t="s">
        <v>619</v>
      </c>
      <c r="U37" s="21">
        <v>1</v>
      </c>
      <c r="V37" s="21" t="s">
        <v>619</v>
      </c>
      <c r="W37" s="21">
        <v>2</v>
      </c>
      <c r="X37" s="21" t="s">
        <v>620</v>
      </c>
      <c r="Y37" s="21">
        <v>4</v>
      </c>
      <c r="Z37" s="21" t="s">
        <v>619</v>
      </c>
      <c r="AA37" s="21">
        <v>4</v>
      </c>
      <c r="AB37" s="20" t="s">
        <v>628</v>
      </c>
    </row>
    <row r="38" spans="1:28" x14ac:dyDescent="0.25">
      <c r="A38" s="4" t="s">
        <v>76</v>
      </c>
      <c r="B38" s="9" t="s">
        <v>77</v>
      </c>
      <c r="C38" s="10" t="s">
        <v>601</v>
      </c>
      <c r="D38" s="3" t="s">
        <v>384</v>
      </c>
      <c r="E38" s="3" t="s">
        <v>312</v>
      </c>
      <c r="F38" s="5" t="s">
        <v>597</v>
      </c>
      <c r="G38" s="3">
        <v>0</v>
      </c>
      <c r="H38" s="3" t="s">
        <v>385</v>
      </c>
      <c r="I38" s="3" t="s">
        <v>312</v>
      </c>
      <c r="J38" s="5" t="s">
        <v>597</v>
      </c>
      <c r="K38" s="3">
        <v>0</v>
      </c>
      <c r="L38" s="3" t="s">
        <v>334</v>
      </c>
      <c r="M38" s="3" t="s">
        <v>312</v>
      </c>
      <c r="N38" s="5" t="s">
        <v>597</v>
      </c>
      <c r="O38" s="3">
        <v>0</v>
      </c>
      <c r="P38" s="3" t="str">
        <f t="shared" si="3"/>
        <v xml:space="preserve">(a) Good; (b) Good; (c) Good; </v>
      </c>
      <c r="Q38" s="3" t="str">
        <f t="shared" si="4"/>
        <v>Q2: (a) Good; (b) Good; (c) Good; SUBTOTAL:</v>
      </c>
      <c r="R38" s="3" t="str">
        <f t="shared" si="5"/>
        <v>(5/5)</v>
      </c>
      <c r="S38" s="21" t="s">
        <v>619</v>
      </c>
      <c r="T38" s="21" t="s">
        <v>619</v>
      </c>
      <c r="U38" s="21" t="s">
        <v>619</v>
      </c>
      <c r="V38" s="21">
        <v>1</v>
      </c>
      <c r="W38" s="21" t="s">
        <v>620</v>
      </c>
      <c r="X38" s="21" t="s">
        <v>619</v>
      </c>
      <c r="Y38" s="21">
        <v>4</v>
      </c>
      <c r="Z38" s="21">
        <v>4</v>
      </c>
      <c r="AA38" s="21" t="s">
        <v>620</v>
      </c>
      <c r="AB38" s="20" t="s">
        <v>622</v>
      </c>
    </row>
    <row r="39" spans="1:28" x14ac:dyDescent="0.25">
      <c r="A39" s="4" t="s">
        <v>180</v>
      </c>
      <c r="B39" s="9" t="s">
        <v>181</v>
      </c>
      <c r="C39" s="10" t="s">
        <v>602</v>
      </c>
      <c r="D39" s="3" t="s">
        <v>386</v>
      </c>
      <c r="E39" s="3" t="s">
        <v>312</v>
      </c>
      <c r="F39" s="5" t="s">
        <v>597</v>
      </c>
      <c r="G39" s="3">
        <v>0</v>
      </c>
      <c r="H39" s="3" t="s">
        <v>387</v>
      </c>
      <c r="I39" s="3" t="s">
        <v>312</v>
      </c>
      <c r="J39" s="5" t="s">
        <v>597</v>
      </c>
      <c r="K39" s="3">
        <v>0</v>
      </c>
      <c r="L39" s="3" t="s">
        <v>388</v>
      </c>
      <c r="M39" s="3" t="s">
        <v>312</v>
      </c>
      <c r="N39" s="5" t="s">
        <v>597</v>
      </c>
      <c r="O39" s="3">
        <v>0</v>
      </c>
      <c r="P39" s="3" t="str">
        <f t="shared" si="3"/>
        <v xml:space="preserve">(a) Good; (b) Good; (c) Good; </v>
      </c>
      <c r="Q39" s="3" t="str">
        <f t="shared" si="4"/>
        <v>Q2: (a) Good; (b) Good; (c) Good; SUBTOTAL:</v>
      </c>
      <c r="R39" s="3" t="str">
        <f t="shared" si="5"/>
        <v>(5/5)</v>
      </c>
      <c r="S39" s="21" t="s">
        <v>619</v>
      </c>
      <c r="T39" s="21">
        <v>1</v>
      </c>
      <c r="U39" s="21">
        <v>1</v>
      </c>
      <c r="V39" s="21">
        <v>1</v>
      </c>
      <c r="W39" s="21">
        <v>2</v>
      </c>
      <c r="X39" s="21" t="s">
        <v>621</v>
      </c>
      <c r="Y39" s="21" t="s">
        <v>620</v>
      </c>
      <c r="Z39" s="21">
        <v>4</v>
      </c>
      <c r="AA39" s="21" t="s">
        <v>619</v>
      </c>
    </row>
    <row r="40" spans="1:28" x14ac:dyDescent="0.25">
      <c r="A40" s="4" t="s">
        <v>30</v>
      </c>
      <c r="B40" s="9" t="s">
        <v>31</v>
      </c>
      <c r="C40" s="10" t="s">
        <v>601</v>
      </c>
      <c r="D40" s="3" t="s">
        <v>389</v>
      </c>
      <c r="E40" s="3" t="s">
        <v>312</v>
      </c>
      <c r="F40" s="5" t="s">
        <v>597</v>
      </c>
      <c r="G40" s="3">
        <v>0</v>
      </c>
      <c r="H40" s="3" t="s">
        <v>390</v>
      </c>
      <c r="I40" s="3" t="s">
        <v>312</v>
      </c>
      <c r="J40" s="5" t="s">
        <v>597</v>
      </c>
      <c r="K40" s="3">
        <v>0</v>
      </c>
      <c r="L40" s="3" t="s">
        <v>391</v>
      </c>
      <c r="M40" s="3" t="s">
        <v>312</v>
      </c>
      <c r="N40" s="5" t="s">
        <v>597</v>
      </c>
      <c r="O40" s="3">
        <v>0</v>
      </c>
      <c r="P40" s="3" t="str">
        <f t="shared" si="3"/>
        <v xml:space="preserve">(a) Good; (b) Good; (c) Good; </v>
      </c>
      <c r="Q40" s="3" t="str">
        <f t="shared" si="4"/>
        <v>Q2: (a) Good; (b) Good; (c) Good; SUBTOTAL:</v>
      </c>
      <c r="R40" s="3" t="str">
        <f t="shared" si="5"/>
        <v>(5/5)</v>
      </c>
      <c r="S40" s="21">
        <v>2</v>
      </c>
      <c r="T40" s="21" t="s">
        <v>619</v>
      </c>
      <c r="U40" s="21">
        <v>1</v>
      </c>
      <c r="V40" s="21" t="s">
        <v>619</v>
      </c>
      <c r="W40" s="21">
        <v>2</v>
      </c>
      <c r="X40" s="21" t="s">
        <v>619</v>
      </c>
      <c r="Y40" s="21">
        <v>4</v>
      </c>
      <c r="Z40" s="21" t="s">
        <v>621</v>
      </c>
      <c r="AA40" s="21">
        <v>4</v>
      </c>
    </row>
    <row r="41" spans="1:28" x14ac:dyDescent="0.25">
      <c r="A41" s="4" t="s">
        <v>28</v>
      </c>
      <c r="B41" s="9" t="s">
        <v>29</v>
      </c>
      <c r="C41" s="10" t="s">
        <v>601</v>
      </c>
      <c r="D41" s="3" t="s">
        <v>392</v>
      </c>
      <c r="E41" s="3" t="s">
        <v>312</v>
      </c>
      <c r="F41" s="5" t="s">
        <v>597</v>
      </c>
      <c r="G41" s="3">
        <v>0</v>
      </c>
      <c r="H41" s="3" t="s">
        <v>343</v>
      </c>
      <c r="I41" s="3" t="s">
        <v>312</v>
      </c>
      <c r="J41" s="5" t="s">
        <v>597</v>
      </c>
      <c r="K41" s="3">
        <v>0</v>
      </c>
      <c r="L41" s="3" t="s">
        <v>350</v>
      </c>
      <c r="M41" s="3" t="s">
        <v>312</v>
      </c>
      <c r="N41" s="5" t="s">
        <v>597</v>
      </c>
      <c r="O41" s="3">
        <v>0</v>
      </c>
      <c r="P41" s="3" t="str">
        <f t="shared" si="3"/>
        <v xml:space="preserve">(a) Good; (b) Good; (c) Good; </v>
      </c>
      <c r="Q41" s="3" t="str">
        <f t="shared" si="4"/>
        <v>Q2: (a) Good; (b) Good; (c) Good; SUBTOTAL:</v>
      </c>
      <c r="R41" s="3" t="str">
        <f t="shared" si="5"/>
        <v>(5/5)</v>
      </c>
      <c r="S41" s="21">
        <v>2</v>
      </c>
      <c r="T41" s="21">
        <v>1</v>
      </c>
      <c r="U41" s="21">
        <v>1</v>
      </c>
      <c r="V41" s="21" t="s">
        <v>619</v>
      </c>
      <c r="W41" s="21">
        <v>2</v>
      </c>
      <c r="X41" s="21">
        <v>2</v>
      </c>
      <c r="Y41" s="21">
        <v>4</v>
      </c>
      <c r="Z41" s="21">
        <v>4</v>
      </c>
      <c r="AA41" s="21">
        <v>4</v>
      </c>
    </row>
    <row r="42" spans="1:28" x14ac:dyDescent="0.25">
      <c r="A42" s="4" t="s">
        <v>124</v>
      </c>
      <c r="B42" s="9" t="s">
        <v>125</v>
      </c>
      <c r="C42" s="10" t="s">
        <v>601</v>
      </c>
      <c r="D42" s="3" t="s">
        <v>331</v>
      </c>
      <c r="E42" s="3" t="s">
        <v>312</v>
      </c>
      <c r="F42" s="5" t="s">
        <v>597</v>
      </c>
      <c r="G42" s="3">
        <v>0</v>
      </c>
      <c r="H42" s="3" t="s">
        <v>393</v>
      </c>
      <c r="I42" s="3" t="s">
        <v>312</v>
      </c>
      <c r="J42" s="5" t="s">
        <v>597</v>
      </c>
      <c r="K42" s="3">
        <v>0</v>
      </c>
      <c r="L42" s="3" t="s">
        <v>394</v>
      </c>
      <c r="M42" s="3" t="s">
        <v>312</v>
      </c>
      <c r="N42" s="5" t="s">
        <v>597</v>
      </c>
      <c r="O42" s="3">
        <v>0</v>
      </c>
      <c r="P42" s="3" t="str">
        <f t="shared" si="3"/>
        <v xml:space="preserve">(a) Good; (b) Good; (c) Good; </v>
      </c>
      <c r="Q42" s="3" t="str">
        <f t="shared" si="4"/>
        <v>Q2: (a) Good; (b) Good; (c) Good; SUBTOTAL:</v>
      </c>
      <c r="R42" s="3" t="str">
        <f t="shared" si="5"/>
        <v>(5/5)</v>
      </c>
      <c r="S42" s="21">
        <v>2</v>
      </c>
      <c r="T42" s="21" t="s">
        <v>619</v>
      </c>
      <c r="U42" s="21">
        <v>1</v>
      </c>
      <c r="V42" s="21" t="s">
        <v>619</v>
      </c>
      <c r="W42" s="21">
        <v>2</v>
      </c>
      <c r="X42" s="21" t="s">
        <v>620</v>
      </c>
      <c r="Y42" s="21">
        <v>4</v>
      </c>
      <c r="Z42" s="21" t="s">
        <v>621</v>
      </c>
      <c r="AA42" s="21">
        <v>4</v>
      </c>
    </row>
    <row r="43" spans="1:28" x14ac:dyDescent="0.25">
      <c r="A43" s="4" t="s">
        <v>288</v>
      </c>
      <c r="B43" s="9" t="s">
        <v>289</v>
      </c>
      <c r="C43" s="10" t="s">
        <v>601</v>
      </c>
      <c r="D43" s="3" t="s">
        <v>321</v>
      </c>
      <c r="E43" s="3" t="s">
        <v>312</v>
      </c>
      <c r="F43" s="5" t="s">
        <v>597</v>
      </c>
      <c r="G43" s="3">
        <v>0</v>
      </c>
      <c r="H43" s="3" t="s">
        <v>395</v>
      </c>
      <c r="I43" s="3" t="s">
        <v>312</v>
      </c>
      <c r="J43" s="5" t="s">
        <v>597</v>
      </c>
      <c r="K43" s="3">
        <v>0</v>
      </c>
      <c r="L43" s="3" t="s">
        <v>396</v>
      </c>
      <c r="M43" s="3" t="s">
        <v>312</v>
      </c>
      <c r="N43" s="5" t="s">
        <v>597</v>
      </c>
      <c r="O43" s="3">
        <v>0</v>
      </c>
      <c r="P43" s="3" t="str">
        <f t="shared" si="3"/>
        <v xml:space="preserve">(a) Good; (b) Good; (c) Good; </v>
      </c>
      <c r="Q43" s="3" t="str">
        <f t="shared" si="4"/>
        <v>Q2: (a) Good; (b) Good; (c) Good; SUBTOTAL:</v>
      </c>
      <c r="R43" s="3" t="str">
        <f t="shared" si="5"/>
        <v>(5/5)</v>
      </c>
      <c r="S43" s="21">
        <v>2</v>
      </c>
      <c r="T43" s="21">
        <v>1</v>
      </c>
      <c r="U43" s="21">
        <v>1</v>
      </c>
      <c r="V43" s="21">
        <v>1</v>
      </c>
      <c r="W43" s="21">
        <v>2</v>
      </c>
      <c r="X43" s="21">
        <v>2</v>
      </c>
      <c r="Y43" s="21">
        <v>4</v>
      </c>
      <c r="Z43" s="21">
        <v>4</v>
      </c>
      <c r="AA43" s="21">
        <v>4</v>
      </c>
    </row>
    <row r="44" spans="1:28" x14ac:dyDescent="0.25">
      <c r="A44" s="6" t="s">
        <v>188</v>
      </c>
      <c r="B44" s="12" t="s">
        <v>189</v>
      </c>
      <c r="C44" s="10" t="s">
        <v>601</v>
      </c>
      <c r="D44" s="3" t="s">
        <v>397</v>
      </c>
      <c r="E44" s="3" t="s">
        <v>398</v>
      </c>
      <c r="F44" s="5" t="s">
        <v>594</v>
      </c>
      <c r="G44" s="3" t="e">
        <f>#REF!</f>
        <v>#REF!</v>
      </c>
      <c r="H44" s="3" t="s">
        <v>399</v>
      </c>
      <c r="I44" s="3" t="s">
        <v>400</v>
      </c>
      <c r="J44" s="5" t="s">
        <v>594</v>
      </c>
      <c r="K44" s="3" t="e">
        <f>#REF!</f>
        <v>#REF!</v>
      </c>
      <c r="L44" s="3" t="s">
        <v>401</v>
      </c>
      <c r="M44" s="3" t="s">
        <v>400</v>
      </c>
      <c r="N44" s="5" t="s">
        <v>594</v>
      </c>
      <c r="O44" s="3" t="e">
        <f>#REF!</f>
        <v>#REF!</v>
      </c>
      <c r="P44" s="3" t="str">
        <f t="shared" si="3"/>
        <v xml:space="preserve">(a) No answer is given; (b) No answer is given; (c) No answer is given; </v>
      </c>
      <c r="Q44" s="3" t="str">
        <f t="shared" si="4"/>
        <v>Q2: (a) No answer is given; (b) No answer is given; (c) No answer is given; SUBTOTAL:</v>
      </c>
      <c r="R44" s="3" t="e">
        <f t="shared" si="5"/>
        <v>#REF!</v>
      </c>
      <c r="S44" s="21">
        <v>2</v>
      </c>
      <c r="T44" s="21">
        <v>1</v>
      </c>
      <c r="U44" s="21">
        <v>1</v>
      </c>
      <c r="V44" s="21">
        <v>1</v>
      </c>
      <c r="W44" s="21">
        <v>2</v>
      </c>
      <c r="X44" s="21">
        <v>2</v>
      </c>
      <c r="Y44" s="21">
        <v>4</v>
      </c>
      <c r="Z44" s="21" t="s">
        <v>619</v>
      </c>
      <c r="AA44" s="21">
        <v>4</v>
      </c>
    </row>
    <row r="45" spans="1:28" x14ac:dyDescent="0.25">
      <c r="A45" s="4" t="s">
        <v>142</v>
      </c>
      <c r="B45" s="9" t="s">
        <v>143</v>
      </c>
      <c r="C45" s="10" t="s">
        <v>601</v>
      </c>
      <c r="D45" s="3" t="s">
        <v>321</v>
      </c>
      <c r="E45" s="3" t="s">
        <v>312</v>
      </c>
      <c r="F45" s="5" t="s">
        <v>597</v>
      </c>
      <c r="G45" s="3">
        <v>0</v>
      </c>
      <c r="H45" s="3" t="s">
        <v>343</v>
      </c>
      <c r="I45" s="3" t="s">
        <v>312</v>
      </c>
      <c r="J45" s="5" t="s">
        <v>597</v>
      </c>
      <c r="K45" s="3">
        <v>0</v>
      </c>
      <c r="L45" s="3" t="s">
        <v>334</v>
      </c>
      <c r="M45" s="3" t="s">
        <v>312</v>
      </c>
      <c r="N45" s="5" t="s">
        <v>597</v>
      </c>
      <c r="O45" s="3">
        <v>0</v>
      </c>
      <c r="P45" s="3" t="str">
        <f t="shared" si="3"/>
        <v xml:space="preserve">(a) Good; (b) Good; (c) Good; </v>
      </c>
      <c r="Q45" s="3" t="str">
        <f t="shared" si="4"/>
        <v>Q2: (a) Good; (b) Good; (c) Good; SUBTOTAL:</v>
      </c>
      <c r="R45" s="3" t="str">
        <f t="shared" si="5"/>
        <v>(5/5)</v>
      </c>
      <c r="S45" s="21">
        <v>2</v>
      </c>
      <c r="T45" s="21" t="s">
        <v>619</v>
      </c>
      <c r="U45" s="21">
        <v>1</v>
      </c>
      <c r="V45" s="21" t="s">
        <v>619</v>
      </c>
      <c r="W45" s="21">
        <v>2</v>
      </c>
      <c r="X45" s="21" t="s">
        <v>620</v>
      </c>
      <c r="Y45" s="21">
        <v>4</v>
      </c>
      <c r="Z45" s="21" t="s">
        <v>620</v>
      </c>
      <c r="AA45" s="21">
        <v>4</v>
      </c>
    </row>
    <row r="46" spans="1:28" x14ac:dyDescent="0.25">
      <c r="A46" s="4" t="s">
        <v>24</v>
      </c>
      <c r="B46" s="9" t="s">
        <v>25</v>
      </c>
      <c r="C46" s="10" t="s">
        <v>601</v>
      </c>
      <c r="D46" s="3" t="s">
        <v>321</v>
      </c>
      <c r="E46" s="3" t="s">
        <v>312</v>
      </c>
      <c r="F46" s="5" t="s">
        <v>597</v>
      </c>
      <c r="G46" s="3">
        <v>0</v>
      </c>
      <c r="H46" s="3" t="s">
        <v>402</v>
      </c>
      <c r="I46" s="3" t="s">
        <v>312</v>
      </c>
      <c r="J46" s="5" t="s">
        <v>597</v>
      </c>
      <c r="K46" s="3">
        <v>0</v>
      </c>
      <c r="L46" s="3" t="s">
        <v>333</v>
      </c>
      <c r="M46" s="3" t="s">
        <v>312</v>
      </c>
      <c r="N46" s="5" t="s">
        <v>597</v>
      </c>
      <c r="O46" s="3">
        <v>0</v>
      </c>
      <c r="P46" s="3" t="str">
        <f t="shared" si="3"/>
        <v xml:space="preserve">(a) Good; (b) Good; (c) Good; </v>
      </c>
      <c r="Q46" s="3" t="str">
        <f t="shared" si="4"/>
        <v>Q2: (a) Good; (b) Good; (c) Good; SUBTOTAL:</v>
      </c>
      <c r="R46" s="3" t="str">
        <f t="shared" si="5"/>
        <v>(5/5)</v>
      </c>
      <c r="S46" s="21" t="s">
        <v>619</v>
      </c>
      <c r="T46" s="21" t="s">
        <v>619</v>
      </c>
      <c r="U46" s="21" t="s">
        <v>619</v>
      </c>
      <c r="V46" s="21" t="s">
        <v>619</v>
      </c>
      <c r="W46" s="21" t="s">
        <v>619</v>
      </c>
      <c r="X46" s="21" t="s">
        <v>619</v>
      </c>
      <c r="Y46" s="21">
        <v>4</v>
      </c>
      <c r="Z46" s="21" t="s">
        <v>621</v>
      </c>
      <c r="AA46" s="21" t="s">
        <v>621</v>
      </c>
    </row>
    <row r="47" spans="1:28" x14ac:dyDescent="0.25">
      <c r="A47" s="4" t="s">
        <v>56</v>
      </c>
      <c r="B47" s="9" t="s">
        <v>57</v>
      </c>
      <c r="C47" s="10" t="s">
        <v>601</v>
      </c>
      <c r="D47" s="3" t="s">
        <v>354</v>
      </c>
      <c r="E47" s="3" t="s">
        <v>312</v>
      </c>
      <c r="F47" s="5" t="s">
        <v>597</v>
      </c>
      <c r="G47" s="3">
        <v>0</v>
      </c>
      <c r="H47" s="3" t="s">
        <v>403</v>
      </c>
      <c r="I47" s="3" t="s">
        <v>312</v>
      </c>
      <c r="J47" s="5" t="s">
        <v>597</v>
      </c>
      <c r="K47" s="3">
        <v>0</v>
      </c>
      <c r="L47" s="3" t="s">
        <v>404</v>
      </c>
      <c r="M47" s="3" t="s">
        <v>312</v>
      </c>
      <c r="N47" s="5" t="s">
        <v>597</v>
      </c>
      <c r="O47" s="3">
        <v>0</v>
      </c>
      <c r="P47" s="3" t="str">
        <f t="shared" si="3"/>
        <v xml:space="preserve">(a) Good; (b) Good; (c) Good; </v>
      </c>
      <c r="Q47" s="3" t="str">
        <f t="shared" si="4"/>
        <v>Q2: (a) Good; (b) Good; (c) Good; SUBTOTAL:</v>
      </c>
      <c r="R47" s="3" t="str">
        <f t="shared" si="5"/>
        <v>(5/5)</v>
      </c>
      <c r="S47" s="21" t="s">
        <v>619</v>
      </c>
      <c r="T47" s="21">
        <v>1</v>
      </c>
      <c r="U47" s="21">
        <v>1</v>
      </c>
      <c r="V47" s="21">
        <v>1</v>
      </c>
      <c r="W47" s="21">
        <v>2</v>
      </c>
      <c r="X47" s="21" t="s">
        <v>621</v>
      </c>
      <c r="Y47" s="21">
        <v>4</v>
      </c>
      <c r="Z47" s="21" t="s">
        <v>621</v>
      </c>
      <c r="AA47" s="21" t="s">
        <v>619</v>
      </c>
    </row>
    <row r="48" spans="1:28" x14ac:dyDescent="0.25">
      <c r="A48" s="4" t="s">
        <v>78</v>
      </c>
      <c r="B48" s="9" t="s">
        <v>79</v>
      </c>
      <c r="C48" s="10" t="s">
        <v>601</v>
      </c>
      <c r="D48" s="3" t="s">
        <v>316</v>
      </c>
      <c r="E48" s="3" t="s">
        <v>312</v>
      </c>
      <c r="F48" s="5" t="s">
        <v>597</v>
      </c>
      <c r="G48" s="3">
        <v>0</v>
      </c>
      <c r="H48" s="3" t="s">
        <v>343</v>
      </c>
      <c r="I48" s="3" t="s">
        <v>312</v>
      </c>
      <c r="J48" s="5" t="s">
        <v>597</v>
      </c>
      <c r="K48" s="3">
        <v>0</v>
      </c>
      <c r="L48" s="3" t="s">
        <v>315</v>
      </c>
      <c r="M48" s="3" t="s">
        <v>312</v>
      </c>
      <c r="N48" s="5" t="s">
        <v>597</v>
      </c>
      <c r="O48" s="3">
        <v>0</v>
      </c>
      <c r="P48" s="3" t="str">
        <f t="shared" si="3"/>
        <v xml:space="preserve">(a) Good; (b) Good; (c) Good; </v>
      </c>
      <c r="Q48" s="3" t="str">
        <f t="shared" si="4"/>
        <v>Q2: (a) Good; (b) Good; (c) Good; SUBTOTAL:</v>
      </c>
      <c r="R48" s="3" t="str">
        <f t="shared" si="5"/>
        <v>(5/5)</v>
      </c>
      <c r="S48" s="21">
        <v>2</v>
      </c>
      <c r="T48" s="21" t="s">
        <v>619</v>
      </c>
      <c r="U48" s="21">
        <v>1</v>
      </c>
      <c r="V48" s="21" t="s">
        <v>619</v>
      </c>
      <c r="W48" s="21" t="s">
        <v>619</v>
      </c>
      <c r="X48" s="21" t="s">
        <v>620</v>
      </c>
      <c r="Y48" s="21">
        <v>4</v>
      </c>
      <c r="Z48" s="21">
        <v>4</v>
      </c>
      <c r="AA48" s="21">
        <v>4</v>
      </c>
    </row>
    <row r="49" spans="1:28" x14ac:dyDescent="0.25">
      <c r="A49" s="4" t="s">
        <v>194</v>
      </c>
      <c r="B49" s="9" t="s">
        <v>195</v>
      </c>
      <c r="C49" s="10" t="s">
        <v>601</v>
      </c>
      <c r="D49" s="3" t="s">
        <v>405</v>
      </c>
      <c r="E49" s="3" t="s">
        <v>312</v>
      </c>
      <c r="F49" s="5" t="s">
        <v>597</v>
      </c>
      <c r="G49" s="3">
        <v>0</v>
      </c>
      <c r="H49" s="3" t="s">
        <v>406</v>
      </c>
      <c r="I49" s="3" t="s">
        <v>312</v>
      </c>
      <c r="J49" s="5" t="s">
        <v>597</v>
      </c>
      <c r="K49" s="3">
        <v>0</v>
      </c>
      <c r="L49" s="3" t="s">
        <v>407</v>
      </c>
      <c r="M49" s="3" t="s">
        <v>312</v>
      </c>
      <c r="N49" s="5" t="s">
        <v>597</v>
      </c>
      <c r="O49" s="3">
        <v>0</v>
      </c>
      <c r="P49" s="3" t="str">
        <f t="shared" si="3"/>
        <v xml:space="preserve">(a) Good; (b) Good; (c) Good; </v>
      </c>
      <c r="Q49" s="3" t="str">
        <f t="shared" si="4"/>
        <v>Q2: (a) Good; (b) Good; (c) Good; SUBTOTAL:</v>
      </c>
      <c r="R49" s="3" t="str">
        <f t="shared" si="5"/>
        <v>(5/5)</v>
      </c>
      <c r="S49" s="21" t="s">
        <v>619</v>
      </c>
      <c r="T49" s="21" t="s">
        <v>619</v>
      </c>
      <c r="U49" s="21" t="s">
        <v>619</v>
      </c>
      <c r="V49" s="21" t="s">
        <v>619</v>
      </c>
      <c r="W49" s="21" t="s">
        <v>619</v>
      </c>
      <c r="X49" s="21" t="s">
        <v>619</v>
      </c>
      <c r="Y49" s="21" t="s">
        <v>619</v>
      </c>
      <c r="Z49" s="21" t="s">
        <v>619</v>
      </c>
      <c r="AA49" s="21">
        <v>4</v>
      </c>
    </row>
    <row r="50" spans="1:28" x14ac:dyDescent="0.25">
      <c r="A50" s="4" t="s">
        <v>8</v>
      </c>
      <c r="B50" s="9" t="s">
        <v>9</v>
      </c>
      <c r="C50" s="10" t="s">
        <v>601</v>
      </c>
      <c r="D50" s="3" t="s">
        <v>408</v>
      </c>
      <c r="E50" s="3" t="s">
        <v>312</v>
      </c>
      <c r="F50" s="5" t="s">
        <v>597</v>
      </c>
      <c r="G50" s="3">
        <v>0</v>
      </c>
      <c r="H50" s="3" t="s">
        <v>409</v>
      </c>
      <c r="I50" s="3" t="s">
        <v>312</v>
      </c>
      <c r="J50" s="5" t="s">
        <v>597</v>
      </c>
      <c r="K50" s="3">
        <v>0</v>
      </c>
      <c r="L50" s="3" t="s">
        <v>410</v>
      </c>
      <c r="M50" s="3" t="s">
        <v>312</v>
      </c>
      <c r="N50" s="5" t="s">
        <v>597</v>
      </c>
      <c r="O50" s="3">
        <v>0</v>
      </c>
      <c r="P50" s="3" t="str">
        <f t="shared" si="3"/>
        <v xml:space="preserve">(a) Good; (b) Good; (c) Good; </v>
      </c>
      <c r="Q50" s="3" t="str">
        <f t="shared" si="4"/>
        <v>Q2: (a) Good; (b) Good; (c) Good; SUBTOTAL:</v>
      </c>
      <c r="R50" s="3" t="str">
        <f t="shared" si="5"/>
        <v>(5/5)</v>
      </c>
      <c r="S50" s="24"/>
    </row>
    <row r="51" spans="1:28" x14ac:dyDescent="0.25">
      <c r="A51" s="4" t="s">
        <v>148</v>
      </c>
      <c r="B51" s="9" t="s">
        <v>149</v>
      </c>
      <c r="C51" s="10" t="s">
        <v>601</v>
      </c>
      <c r="D51" s="3" t="s">
        <v>321</v>
      </c>
      <c r="E51" s="3" t="s">
        <v>312</v>
      </c>
      <c r="F51" s="5" t="s">
        <v>597</v>
      </c>
      <c r="G51" s="3">
        <v>0</v>
      </c>
      <c r="H51" s="3" t="s">
        <v>411</v>
      </c>
      <c r="I51" s="3" t="s">
        <v>312</v>
      </c>
      <c r="J51" s="5" t="s">
        <v>597</v>
      </c>
      <c r="K51" s="3">
        <v>0</v>
      </c>
      <c r="L51" s="3" t="s">
        <v>412</v>
      </c>
      <c r="M51" s="3" t="s">
        <v>312</v>
      </c>
      <c r="N51" s="5" t="s">
        <v>597</v>
      </c>
      <c r="O51" s="3">
        <v>0</v>
      </c>
      <c r="P51" s="3" t="str">
        <f t="shared" si="3"/>
        <v xml:space="preserve">(a) Good; (b) Good; (c) Good; </v>
      </c>
      <c r="Q51" s="3" t="str">
        <f t="shared" si="4"/>
        <v>Q2: (a) Good; (b) Good; (c) Good; SUBTOTAL:</v>
      </c>
      <c r="R51" s="3" t="str">
        <f t="shared" si="5"/>
        <v>(5/5)</v>
      </c>
      <c r="S51" s="21">
        <v>2</v>
      </c>
      <c r="T51" s="21">
        <v>1</v>
      </c>
      <c r="U51" s="21">
        <v>1</v>
      </c>
      <c r="V51" s="21">
        <v>1</v>
      </c>
      <c r="W51" s="21">
        <v>2</v>
      </c>
      <c r="X51" s="21">
        <v>2</v>
      </c>
      <c r="Y51" s="21" t="s">
        <v>621</v>
      </c>
      <c r="Z51" s="21" t="s">
        <v>621</v>
      </c>
      <c r="AA51" s="21" t="s">
        <v>621</v>
      </c>
    </row>
    <row r="52" spans="1:28" x14ac:dyDescent="0.25">
      <c r="A52" s="4" t="s">
        <v>290</v>
      </c>
      <c r="B52" s="9" t="s">
        <v>291</v>
      </c>
      <c r="C52" s="10" t="s">
        <v>601</v>
      </c>
      <c r="D52" s="3" t="s">
        <v>413</v>
      </c>
      <c r="E52" s="3" t="s">
        <v>312</v>
      </c>
      <c r="F52" s="5" t="s">
        <v>597</v>
      </c>
      <c r="G52" s="3">
        <v>0</v>
      </c>
      <c r="H52" s="3" t="s">
        <v>414</v>
      </c>
      <c r="I52" s="3" t="s">
        <v>312</v>
      </c>
      <c r="J52" s="5" t="s">
        <v>597</v>
      </c>
      <c r="K52" s="3">
        <v>0</v>
      </c>
      <c r="L52" s="3" t="s">
        <v>415</v>
      </c>
      <c r="M52" s="3" t="s">
        <v>312</v>
      </c>
      <c r="N52" s="5" t="s">
        <v>597</v>
      </c>
      <c r="O52" s="3">
        <v>0</v>
      </c>
      <c r="P52" s="3" t="str">
        <f t="shared" si="3"/>
        <v xml:space="preserve">(a) Good; (b) Good; (c) Good; </v>
      </c>
      <c r="Q52" s="3" t="str">
        <f t="shared" si="4"/>
        <v>Q2: (a) Good; (b) Good; (c) Good; SUBTOTAL:</v>
      </c>
      <c r="R52" s="3" t="str">
        <f t="shared" si="5"/>
        <v>(5/5)</v>
      </c>
      <c r="S52" s="21">
        <v>2</v>
      </c>
      <c r="T52" s="21">
        <v>1</v>
      </c>
      <c r="U52" s="21">
        <v>1</v>
      </c>
      <c r="V52" s="21">
        <v>1</v>
      </c>
      <c r="W52" s="21">
        <v>2</v>
      </c>
      <c r="X52" s="21" t="s">
        <v>620</v>
      </c>
      <c r="Y52" s="21" t="s">
        <v>621</v>
      </c>
      <c r="Z52" s="21">
        <v>4</v>
      </c>
      <c r="AA52" s="21">
        <v>4</v>
      </c>
    </row>
    <row r="53" spans="1:28" x14ac:dyDescent="0.25">
      <c r="A53" s="4" t="s">
        <v>200</v>
      </c>
      <c r="B53" s="9" t="s">
        <v>201</v>
      </c>
      <c r="C53" s="10" t="s">
        <v>601</v>
      </c>
      <c r="D53" s="3" t="s">
        <v>416</v>
      </c>
      <c r="E53" s="3" t="s">
        <v>312</v>
      </c>
      <c r="F53" s="5" t="s">
        <v>597</v>
      </c>
      <c r="G53" s="3">
        <v>0</v>
      </c>
      <c r="H53" s="3" t="s">
        <v>343</v>
      </c>
      <c r="I53" s="3" t="s">
        <v>312</v>
      </c>
      <c r="J53" s="5" t="s">
        <v>597</v>
      </c>
      <c r="K53" s="3">
        <v>0</v>
      </c>
      <c r="L53" s="3" t="s">
        <v>315</v>
      </c>
      <c r="M53" s="3" t="s">
        <v>312</v>
      </c>
      <c r="N53" s="5" t="s">
        <v>597</v>
      </c>
      <c r="O53" s="3">
        <v>0</v>
      </c>
      <c r="P53" s="3" t="str">
        <f t="shared" si="3"/>
        <v xml:space="preserve">(a) Good; (b) Good; (c) Good; </v>
      </c>
      <c r="Q53" s="3" t="str">
        <f t="shared" si="4"/>
        <v>Q2: (a) Good; (b) Good; (c) Good; SUBTOTAL:</v>
      </c>
      <c r="R53" s="3" t="str">
        <f t="shared" si="5"/>
        <v>(5/5)</v>
      </c>
      <c r="S53" s="21" t="s">
        <v>619</v>
      </c>
      <c r="T53" s="21" t="s">
        <v>619</v>
      </c>
      <c r="U53" s="21" t="s">
        <v>619</v>
      </c>
      <c r="V53" s="21" t="s">
        <v>619</v>
      </c>
      <c r="W53" s="21">
        <v>2</v>
      </c>
      <c r="X53" s="21" t="s">
        <v>619</v>
      </c>
      <c r="Y53" s="21">
        <v>4</v>
      </c>
      <c r="Z53" s="21">
        <v>4</v>
      </c>
      <c r="AA53" s="21">
        <v>4</v>
      </c>
    </row>
    <row r="54" spans="1:28" x14ac:dyDescent="0.25">
      <c r="A54" s="4" t="s">
        <v>226</v>
      </c>
      <c r="B54" s="9" t="s">
        <v>227</v>
      </c>
      <c r="C54" s="10" t="s">
        <v>601</v>
      </c>
      <c r="D54" s="3" t="s">
        <v>316</v>
      </c>
      <c r="E54" s="3" t="s">
        <v>312</v>
      </c>
      <c r="F54" s="5" t="s">
        <v>597</v>
      </c>
      <c r="G54" s="3">
        <v>0</v>
      </c>
      <c r="H54" s="3" t="s">
        <v>417</v>
      </c>
      <c r="I54" s="3" t="s">
        <v>312</v>
      </c>
      <c r="J54" s="5" t="s">
        <v>597</v>
      </c>
      <c r="K54" s="3">
        <v>0</v>
      </c>
      <c r="L54" s="3" t="s">
        <v>344</v>
      </c>
      <c r="M54" s="3" t="s">
        <v>312</v>
      </c>
      <c r="N54" s="5" t="s">
        <v>597</v>
      </c>
      <c r="O54" s="3">
        <v>0</v>
      </c>
      <c r="P54" s="3" t="str">
        <f t="shared" si="3"/>
        <v xml:space="preserve">(a) Good; (b) Good; (c) Good; </v>
      </c>
      <c r="Q54" s="3" t="str">
        <f t="shared" si="4"/>
        <v>Q2: (a) Good; (b) Good; (c) Good; SUBTOTAL:</v>
      </c>
      <c r="R54" s="3" t="str">
        <f t="shared" si="5"/>
        <v>(5/5)</v>
      </c>
      <c r="S54" s="21">
        <v>2</v>
      </c>
      <c r="T54" s="21">
        <v>1</v>
      </c>
      <c r="U54" s="21">
        <v>1</v>
      </c>
      <c r="V54" s="21" t="s">
        <v>619</v>
      </c>
      <c r="W54" s="21">
        <v>2</v>
      </c>
      <c r="X54" s="21">
        <v>2</v>
      </c>
      <c r="Y54" s="21">
        <v>4</v>
      </c>
      <c r="Z54" s="21" t="s">
        <v>619</v>
      </c>
      <c r="AA54" s="21">
        <v>4</v>
      </c>
      <c r="AB54" s="20" t="s">
        <v>628</v>
      </c>
    </row>
    <row r="55" spans="1:28" x14ac:dyDescent="0.25">
      <c r="A55" s="4" t="s">
        <v>254</v>
      </c>
      <c r="B55" s="9" t="s">
        <v>255</v>
      </c>
      <c r="C55" s="10" t="s">
        <v>601</v>
      </c>
      <c r="D55" s="3" t="s">
        <v>321</v>
      </c>
      <c r="E55" s="3" t="s">
        <v>312</v>
      </c>
      <c r="F55" s="5" t="s">
        <v>597</v>
      </c>
      <c r="G55" s="3">
        <v>0</v>
      </c>
      <c r="H55" s="3" t="s">
        <v>418</v>
      </c>
      <c r="I55" s="3" t="s">
        <v>312</v>
      </c>
      <c r="J55" s="5" t="s">
        <v>597</v>
      </c>
      <c r="K55" s="3">
        <v>0</v>
      </c>
      <c r="L55" s="3" t="s">
        <v>419</v>
      </c>
      <c r="M55" s="3" t="s">
        <v>312</v>
      </c>
      <c r="N55" s="5" t="s">
        <v>597</v>
      </c>
      <c r="O55" s="3">
        <v>0</v>
      </c>
      <c r="P55" s="3" t="str">
        <f t="shared" si="3"/>
        <v xml:space="preserve">(a) Good; (b) Good; (c) Good; </v>
      </c>
      <c r="Q55" s="3" t="str">
        <f t="shared" si="4"/>
        <v>Q2: (a) Good; (b) Good; (c) Good; SUBTOTAL:</v>
      </c>
      <c r="R55" s="3" t="str">
        <f t="shared" si="5"/>
        <v>(5/5)</v>
      </c>
      <c r="S55" s="21">
        <v>2</v>
      </c>
      <c r="T55" s="21">
        <v>1</v>
      </c>
      <c r="U55" s="21">
        <v>1</v>
      </c>
      <c r="V55" s="21" t="s">
        <v>619</v>
      </c>
      <c r="W55" s="21">
        <v>2</v>
      </c>
      <c r="X55" s="21">
        <v>2</v>
      </c>
      <c r="Y55" s="21">
        <v>4</v>
      </c>
      <c r="Z55" s="21">
        <v>4</v>
      </c>
      <c r="AA55" s="21">
        <v>4</v>
      </c>
    </row>
    <row r="56" spans="1:28" x14ac:dyDescent="0.25">
      <c r="A56" s="4" t="s">
        <v>116</v>
      </c>
      <c r="B56" s="9" t="s">
        <v>117</v>
      </c>
      <c r="C56" s="10" t="s">
        <v>601</v>
      </c>
      <c r="D56" s="3" t="s">
        <v>420</v>
      </c>
      <c r="E56" s="3" t="s">
        <v>312</v>
      </c>
      <c r="F56" s="5" t="s">
        <v>597</v>
      </c>
      <c r="G56" s="3">
        <v>0</v>
      </c>
      <c r="H56" s="3" t="s">
        <v>421</v>
      </c>
      <c r="I56" s="3" t="s">
        <v>312</v>
      </c>
      <c r="J56" s="5" t="s">
        <v>597</v>
      </c>
      <c r="K56" s="3">
        <v>0</v>
      </c>
      <c r="L56" s="3" t="s">
        <v>422</v>
      </c>
      <c r="M56" s="3" t="s">
        <v>312</v>
      </c>
      <c r="N56" s="5" t="s">
        <v>597</v>
      </c>
      <c r="O56" s="3">
        <v>0</v>
      </c>
      <c r="P56" s="3" t="str">
        <f t="shared" si="3"/>
        <v xml:space="preserve">(a) Good; (b) Good; (c) Good; </v>
      </c>
      <c r="Q56" s="3" t="str">
        <f t="shared" si="4"/>
        <v>Q2: (a) Good; (b) Good; (c) Good; SUBTOTAL:</v>
      </c>
      <c r="R56" s="3" t="str">
        <f t="shared" si="5"/>
        <v>(5/5)</v>
      </c>
      <c r="S56" s="21">
        <v>2</v>
      </c>
      <c r="T56" s="21" t="s">
        <v>619</v>
      </c>
      <c r="U56" s="21">
        <v>1</v>
      </c>
      <c r="V56" s="21" t="s">
        <v>619</v>
      </c>
      <c r="W56" s="21">
        <v>2</v>
      </c>
      <c r="X56" s="21" t="s">
        <v>619</v>
      </c>
      <c r="Y56" s="21">
        <v>4</v>
      </c>
      <c r="Z56" s="21" t="s">
        <v>620</v>
      </c>
      <c r="AA56" s="21">
        <v>4</v>
      </c>
    </row>
    <row r="57" spans="1:28" x14ac:dyDescent="0.25">
      <c r="A57" s="4" t="s">
        <v>242</v>
      </c>
      <c r="B57" s="9" t="s">
        <v>243</v>
      </c>
      <c r="C57" s="10" t="s">
        <v>601</v>
      </c>
      <c r="D57" s="3" t="s">
        <v>423</v>
      </c>
      <c r="E57" s="3" t="s">
        <v>312</v>
      </c>
      <c r="F57" s="5" t="s">
        <v>597</v>
      </c>
      <c r="G57" s="3">
        <v>0</v>
      </c>
      <c r="H57" s="3" t="s">
        <v>424</v>
      </c>
      <c r="I57" s="3" t="s">
        <v>312</v>
      </c>
      <c r="J57" s="5" t="s">
        <v>597</v>
      </c>
      <c r="K57" s="3">
        <v>0</v>
      </c>
      <c r="L57" s="3" t="s">
        <v>419</v>
      </c>
      <c r="M57" s="3" t="s">
        <v>312</v>
      </c>
      <c r="N57" s="5" t="s">
        <v>597</v>
      </c>
      <c r="O57" s="3">
        <v>0</v>
      </c>
      <c r="P57" s="3" t="str">
        <f t="shared" si="3"/>
        <v xml:space="preserve">(a) Good; (b) Good; (c) Good; </v>
      </c>
      <c r="Q57" s="3" t="str">
        <f t="shared" si="4"/>
        <v>Q2: (a) Good; (b) Good; (c) Good; SUBTOTAL:</v>
      </c>
      <c r="R57" s="3" t="str">
        <f t="shared" si="5"/>
        <v>(5/5)</v>
      </c>
      <c r="S57" s="21">
        <v>2</v>
      </c>
      <c r="T57" s="21">
        <v>1</v>
      </c>
      <c r="U57" s="21">
        <v>1</v>
      </c>
      <c r="V57" s="21" t="s">
        <v>619</v>
      </c>
      <c r="W57" s="21">
        <v>2</v>
      </c>
      <c r="X57" s="21" t="s">
        <v>620</v>
      </c>
      <c r="Y57" s="21">
        <v>4</v>
      </c>
      <c r="Z57" s="21" t="s">
        <v>619</v>
      </c>
      <c r="AA57" s="21">
        <v>4</v>
      </c>
      <c r="AB57" s="20" t="s">
        <v>623</v>
      </c>
    </row>
    <row r="58" spans="1:28" x14ac:dyDescent="0.25">
      <c r="A58" s="4" t="s">
        <v>216</v>
      </c>
      <c r="B58" s="9" t="s">
        <v>217</v>
      </c>
      <c r="C58" s="10" t="s">
        <v>601</v>
      </c>
      <c r="D58" s="3" t="s">
        <v>425</v>
      </c>
      <c r="E58" s="3" t="s">
        <v>312</v>
      </c>
      <c r="F58" s="5" t="s">
        <v>597</v>
      </c>
      <c r="G58" s="3">
        <v>0</v>
      </c>
      <c r="H58" s="3" t="s">
        <v>343</v>
      </c>
      <c r="I58" s="3" t="s">
        <v>312</v>
      </c>
      <c r="J58" s="5" t="s">
        <v>597</v>
      </c>
      <c r="K58" s="3">
        <v>0</v>
      </c>
      <c r="L58" s="3" t="s">
        <v>426</v>
      </c>
      <c r="M58" s="3" t="s">
        <v>312</v>
      </c>
      <c r="N58" s="5" t="s">
        <v>597</v>
      </c>
      <c r="O58" s="3">
        <v>0</v>
      </c>
      <c r="P58" s="3" t="str">
        <f t="shared" si="3"/>
        <v xml:space="preserve">(a) Good; (b) Good; (c) Good; </v>
      </c>
      <c r="Q58" s="3" t="str">
        <f t="shared" si="4"/>
        <v>Q2: (a) Good; (b) Good; (c) Good; SUBTOTAL:</v>
      </c>
      <c r="R58" s="3" t="str">
        <f t="shared" si="5"/>
        <v>(5/5)</v>
      </c>
      <c r="S58" s="21" t="s">
        <v>619</v>
      </c>
      <c r="T58" s="21" t="s">
        <v>619</v>
      </c>
      <c r="U58" s="21" t="s">
        <v>619</v>
      </c>
      <c r="V58" s="21">
        <v>1</v>
      </c>
      <c r="W58" s="21">
        <v>2</v>
      </c>
      <c r="X58" s="21" t="s">
        <v>619</v>
      </c>
      <c r="Y58" s="21">
        <v>4</v>
      </c>
      <c r="Z58" s="21">
        <v>4</v>
      </c>
      <c r="AA58" s="21">
        <v>4</v>
      </c>
    </row>
    <row r="59" spans="1:28" x14ac:dyDescent="0.25">
      <c r="A59" s="4" t="s">
        <v>14</v>
      </c>
      <c r="B59" s="9" t="s">
        <v>15</v>
      </c>
      <c r="C59" s="10" t="s">
        <v>601</v>
      </c>
      <c r="D59" s="3" t="s">
        <v>427</v>
      </c>
      <c r="E59" s="3" t="s">
        <v>312</v>
      </c>
      <c r="F59" s="5" t="s">
        <v>597</v>
      </c>
      <c r="G59" s="3">
        <v>0</v>
      </c>
      <c r="H59" s="3" t="s">
        <v>428</v>
      </c>
      <c r="I59" s="3" t="s">
        <v>312</v>
      </c>
      <c r="J59" s="5" t="s">
        <v>597</v>
      </c>
      <c r="K59" s="3">
        <v>0</v>
      </c>
      <c r="L59" s="3" t="s">
        <v>429</v>
      </c>
      <c r="M59" s="3" t="s">
        <v>312</v>
      </c>
      <c r="N59" s="5" t="s">
        <v>597</v>
      </c>
      <c r="O59" s="3">
        <v>0</v>
      </c>
      <c r="P59" s="3" t="str">
        <f t="shared" si="3"/>
        <v xml:space="preserve">(a) Good; (b) Good; (c) Good; </v>
      </c>
      <c r="Q59" s="3" t="str">
        <f t="shared" si="4"/>
        <v>Q2: (a) Good; (b) Good; (c) Good; SUBTOTAL:</v>
      </c>
      <c r="R59" s="3" t="str">
        <f t="shared" si="5"/>
        <v>(5/5)</v>
      </c>
      <c r="S59" s="21">
        <v>2</v>
      </c>
      <c r="T59" s="21" t="s">
        <v>619</v>
      </c>
      <c r="U59" s="21">
        <v>1</v>
      </c>
      <c r="V59" s="21" t="s">
        <v>619</v>
      </c>
      <c r="W59" s="21">
        <v>2</v>
      </c>
      <c r="X59" s="21" t="s">
        <v>620</v>
      </c>
      <c r="Y59" s="21" t="s">
        <v>620</v>
      </c>
      <c r="Z59" s="21">
        <v>4</v>
      </c>
      <c r="AA59" s="21">
        <v>4</v>
      </c>
      <c r="AB59" s="20" t="s">
        <v>625</v>
      </c>
    </row>
    <row r="60" spans="1:28" x14ac:dyDescent="0.25">
      <c r="A60" s="4" t="s">
        <v>58</v>
      </c>
      <c r="B60" s="9" t="s">
        <v>59</v>
      </c>
      <c r="C60" s="10" t="s">
        <v>601</v>
      </c>
      <c r="D60" s="3" t="s">
        <v>321</v>
      </c>
      <c r="E60" s="3" t="s">
        <v>312</v>
      </c>
      <c r="F60" s="5" t="s">
        <v>597</v>
      </c>
      <c r="G60" s="3">
        <v>0</v>
      </c>
      <c r="H60" s="3" t="s">
        <v>430</v>
      </c>
      <c r="I60" s="3" t="s">
        <v>312</v>
      </c>
      <c r="J60" s="5" t="s">
        <v>597</v>
      </c>
      <c r="K60" s="3">
        <v>0</v>
      </c>
      <c r="L60" s="3" t="s">
        <v>328</v>
      </c>
      <c r="M60" s="3" t="s">
        <v>312</v>
      </c>
      <c r="N60" s="5" t="s">
        <v>597</v>
      </c>
      <c r="O60" s="3">
        <v>0</v>
      </c>
      <c r="P60" s="3" t="str">
        <f t="shared" si="3"/>
        <v xml:space="preserve">(a) Good; (b) Good; (c) Good; </v>
      </c>
      <c r="Q60" s="3" t="str">
        <f t="shared" si="4"/>
        <v>Q2: (a) Good; (b) Good; (c) Good; SUBTOTAL:</v>
      </c>
      <c r="R60" s="3" t="str">
        <f t="shared" si="5"/>
        <v>(5/5)</v>
      </c>
      <c r="S60" s="21" t="s">
        <v>619</v>
      </c>
      <c r="T60" s="21">
        <v>1</v>
      </c>
      <c r="U60" s="21">
        <v>1</v>
      </c>
      <c r="V60" s="21">
        <v>1</v>
      </c>
      <c r="W60" s="21">
        <v>2</v>
      </c>
      <c r="X60" s="21" t="s">
        <v>620</v>
      </c>
      <c r="Y60" s="21">
        <v>4</v>
      </c>
      <c r="Z60" s="21">
        <v>4</v>
      </c>
      <c r="AA60" s="21">
        <v>4</v>
      </c>
    </row>
    <row r="61" spans="1:28" x14ac:dyDescent="0.25">
      <c r="A61" s="4" t="s">
        <v>154</v>
      </c>
      <c r="B61" s="9" t="s">
        <v>155</v>
      </c>
      <c r="C61" s="10" t="s">
        <v>601</v>
      </c>
      <c r="D61" s="3" t="s">
        <v>321</v>
      </c>
      <c r="E61" s="3" t="s">
        <v>312</v>
      </c>
      <c r="F61" s="5" t="s">
        <v>597</v>
      </c>
      <c r="G61" s="3">
        <v>0</v>
      </c>
      <c r="H61" s="3" t="s">
        <v>431</v>
      </c>
      <c r="I61" s="3" t="s">
        <v>312</v>
      </c>
      <c r="J61" s="5" t="s">
        <v>597</v>
      </c>
      <c r="K61" s="3">
        <v>0</v>
      </c>
      <c r="L61" s="3" t="s">
        <v>432</v>
      </c>
      <c r="M61" s="3" t="s">
        <v>312</v>
      </c>
      <c r="N61" s="5" t="s">
        <v>597</v>
      </c>
      <c r="O61" s="3">
        <v>0</v>
      </c>
      <c r="P61" s="3" t="str">
        <f t="shared" si="3"/>
        <v xml:space="preserve">(a) Good; (b) Good; (c) Good; </v>
      </c>
      <c r="Q61" s="3" t="str">
        <f t="shared" si="4"/>
        <v>Q2: (a) Good; (b) Good; (c) Good; SUBTOTAL:</v>
      </c>
      <c r="R61" s="3" t="str">
        <f t="shared" si="5"/>
        <v>(5/5)</v>
      </c>
      <c r="S61" s="21">
        <v>2</v>
      </c>
      <c r="T61" s="21">
        <v>1</v>
      </c>
      <c r="U61" s="21">
        <v>1</v>
      </c>
      <c r="V61" s="21">
        <v>1</v>
      </c>
      <c r="W61" s="21" t="s">
        <v>619</v>
      </c>
      <c r="X61" s="21" t="s">
        <v>621</v>
      </c>
      <c r="Y61" s="21" t="s">
        <v>619</v>
      </c>
      <c r="Z61" s="21" t="s">
        <v>619</v>
      </c>
      <c r="AA61" s="21" t="s">
        <v>619</v>
      </c>
      <c r="AB61" s="20" t="s">
        <v>639</v>
      </c>
    </row>
    <row r="62" spans="1:28" x14ac:dyDescent="0.25">
      <c r="A62" s="4" t="s">
        <v>304</v>
      </c>
      <c r="B62" s="9" t="s">
        <v>305</v>
      </c>
      <c r="C62" s="10" t="s">
        <v>601</v>
      </c>
      <c r="D62" s="3" t="s">
        <v>433</v>
      </c>
      <c r="E62" s="3" t="s">
        <v>312</v>
      </c>
      <c r="F62" s="5" t="s">
        <v>597</v>
      </c>
      <c r="G62" s="3">
        <v>0</v>
      </c>
      <c r="H62" s="3" t="s">
        <v>434</v>
      </c>
      <c r="I62" s="3" t="s">
        <v>312</v>
      </c>
      <c r="J62" s="5" t="s">
        <v>597</v>
      </c>
      <c r="K62" s="3">
        <v>0</v>
      </c>
      <c r="L62" s="3" t="s">
        <v>435</v>
      </c>
      <c r="M62" s="3" t="s">
        <v>312</v>
      </c>
      <c r="N62" s="5" t="s">
        <v>597</v>
      </c>
      <c r="O62" s="3">
        <v>0</v>
      </c>
      <c r="P62" s="3" t="str">
        <f t="shared" si="3"/>
        <v xml:space="preserve">(a) Good; (b) Good; (c) Good; </v>
      </c>
      <c r="Q62" s="3" t="str">
        <f t="shared" si="4"/>
        <v>Q2: (a) Good; (b) Good; (c) Good; SUBTOTAL:</v>
      </c>
      <c r="R62" s="3" t="str">
        <f t="shared" si="5"/>
        <v>(5/5)</v>
      </c>
      <c r="S62" s="21">
        <v>2</v>
      </c>
      <c r="T62" s="21" t="s">
        <v>619</v>
      </c>
      <c r="U62" s="21">
        <v>1</v>
      </c>
      <c r="V62" s="21" t="s">
        <v>619</v>
      </c>
      <c r="W62" s="21" t="s">
        <v>619</v>
      </c>
      <c r="X62" s="21" t="s">
        <v>619</v>
      </c>
      <c r="Y62" s="21">
        <v>4</v>
      </c>
      <c r="Z62" s="21" t="s">
        <v>619</v>
      </c>
      <c r="AA62" s="21">
        <v>4</v>
      </c>
      <c r="AB62" s="20" t="s">
        <v>628</v>
      </c>
    </row>
    <row r="63" spans="1:28" x14ac:dyDescent="0.25">
      <c r="A63" s="4" t="s">
        <v>272</v>
      </c>
      <c r="B63" s="9" t="s">
        <v>273</v>
      </c>
      <c r="C63" s="10" t="s">
        <v>601</v>
      </c>
      <c r="D63" s="3" t="s">
        <v>321</v>
      </c>
      <c r="E63" s="3" t="s">
        <v>312</v>
      </c>
      <c r="F63" s="5" t="s">
        <v>597</v>
      </c>
      <c r="G63" s="3">
        <v>0</v>
      </c>
      <c r="H63" s="3" t="s">
        <v>436</v>
      </c>
      <c r="I63" s="3" t="s">
        <v>312</v>
      </c>
      <c r="J63" s="5" t="s">
        <v>597</v>
      </c>
      <c r="K63" s="3">
        <v>0</v>
      </c>
      <c r="L63" s="3" t="s">
        <v>437</v>
      </c>
      <c r="M63" s="3" t="s">
        <v>312</v>
      </c>
      <c r="N63" s="5" t="s">
        <v>597</v>
      </c>
      <c r="O63" s="3">
        <v>0</v>
      </c>
      <c r="P63" s="3" t="str">
        <f t="shared" si="3"/>
        <v xml:space="preserve">(a) Good; (b) Good; (c) Good; </v>
      </c>
      <c r="Q63" s="3" t="str">
        <f t="shared" si="4"/>
        <v>Q2: (a) Good; (b) Good; (c) Good; SUBTOTAL:</v>
      </c>
      <c r="R63" s="3" t="str">
        <f t="shared" si="5"/>
        <v>(5/5)</v>
      </c>
      <c r="S63" s="21">
        <v>2</v>
      </c>
      <c r="T63" s="21">
        <v>1</v>
      </c>
      <c r="U63" s="21">
        <v>1</v>
      </c>
      <c r="V63" s="21">
        <v>1</v>
      </c>
      <c r="W63" s="21">
        <v>2</v>
      </c>
      <c r="X63" s="21">
        <v>2</v>
      </c>
      <c r="Y63" s="21">
        <v>4</v>
      </c>
      <c r="Z63" s="21">
        <v>4</v>
      </c>
      <c r="AA63" s="21">
        <v>4</v>
      </c>
    </row>
    <row r="64" spans="1:28" x14ac:dyDescent="0.25">
      <c r="A64" s="4" t="s">
        <v>286</v>
      </c>
      <c r="B64" s="9" t="s">
        <v>287</v>
      </c>
      <c r="C64" s="10" t="s">
        <v>601</v>
      </c>
      <c r="D64" s="3" t="s">
        <v>438</v>
      </c>
      <c r="E64" s="3" t="s">
        <v>312</v>
      </c>
      <c r="F64" s="5" t="s">
        <v>597</v>
      </c>
      <c r="G64" s="3">
        <v>0</v>
      </c>
      <c r="H64" s="3" t="s">
        <v>327</v>
      </c>
      <c r="I64" s="3" t="s">
        <v>312</v>
      </c>
      <c r="J64" s="5" t="s">
        <v>597</v>
      </c>
      <c r="K64" s="3">
        <v>0</v>
      </c>
      <c r="L64" s="3" t="s">
        <v>439</v>
      </c>
      <c r="M64" s="3" t="s">
        <v>312</v>
      </c>
      <c r="N64" s="5" t="s">
        <v>597</v>
      </c>
      <c r="O64" s="3">
        <v>0</v>
      </c>
      <c r="P64" s="3" t="str">
        <f t="shared" si="3"/>
        <v xml:space="preserve">(a) Good; (b) Good; (c) Good; </v>
      </c>
      <c r="Q64" s="3" t="str">
        <f t="shared" si="4"/>
        <v>Q2: (a) Good; (b) Good; (c) Good; SUBTOTAL:</v>
      </c>
      <c r="R64" s="3" t="str">
        <f t="shared" si="5"/>
        <v>(5/5)</v>
      </c>
      <c r="S64" s="21">
        <v>2</v>
      </c>
      <c r="T64" s="21" t="s">
        <v>619</v>
      </c>
      <c r="U64" s="21">
        <v>1</v>
      </c>
      <c r="V64" s="21" t="s">
        <v>619</v>
      </c>
      <c r="W64" s="21">
        <v>2</v>
      </c>
      <c r="X64" s="21" t="s">
        <v>620</v>
      </c>
      <c r="Y64" s="21">
        <v>4</v>
      </c>
      <c r="Z64" s="21">
        <v>4</v>
      </c>
      <c r="AA64" s="21">
        <v>4</v>
      </c>
    </row>
    <row r="65" spans="1:28" x14ac:dyDescent="0.25">
      <c r="A65" s="4" t="s">
        <v>210</v>
      </c>
      <c r="B65" s="9" t="s">
        <v>211</v>
      </c>
      <c r="C65" s="10" t="s">
        <v>601</v>
      </c>
      <c r="D65" s="3" t="s">
        <v>321</v>
      </c>
      <c r="E65" s="3" t="s">
        <v>312</v>
      </c>
      <c r="F65" s="5" t="s">
        <v>597</v>
      </c>
      <c r="G65" s="3">
        <v>0</v>
      </c>
      <c r="H65" s="3" t="s">
        <v>314</v>
      </c>
      <c r="I65" s="3" t="s">
        <v>312</v>
      </c>
      <c r="J65" s="5" t="s">
        <v>597</v>
      </c>
      <c r="K65" s="3">
        <v>0</v>
      </c>
      <c r="L65" s="3" t="s">
        <v>334</v>
      </c>
      <c r="M65" s="3" t="s">
        <v>312</v>
      </c>
      <c r="N65" s="5" t="s">
        <v>597</v>
      </c>
      <c r="O65" s="3">
        <v>0</v>
      </c>
      <c r="P65" s="3" t="str">
        <f t="shared" si="3"/>
        <v xml:space="preserve">(a) Good; (b) Good; (c) Good; </v>
      </c>
      <c r="Q65" s="3" t="str">
        <f t="shared" si="4"/>
        <v>Q2: (a) Good; (b) Good; (c) Good; SUBTOTAL:</v>
      </c>
      <c r="R65" s="3" t="str">
        <f t="shared" si="5"/>
        <v>(5/5)</v>
      </c>
      <c r="S65" s="21">
        <v>2</v>
      </c>
      <c r="T65" s="21" t="s">
        <v>619</v>
      </c>
      <c r="U65" s="21">
        <v>1</v>
      </c>
      <c r="V65" s="21" t="s">
        <v>619</v>
      </c>
      <c r="W65" s="21">
        <v>2</v>
      </c>
      <c r="X65" s="21" t="s">
        <v>619</v>
      </c>
      <c r="Y65" s="21">
        <v>4</v>
      </c>
      <c r="Z65" s="21" t="s">
        <v>621</v>
      </c>
      <c r="AA65" s="21" t="s">
        <v>619</v>
      </c>
    </row>
    <row r="66" spans="1:28" x14ac:dyDescent="0.25">
      <c r="A66" s="4" t="s">
        <v>280</v>
      </c>
      <c r="B66" s="9" t="s">
        <v>281</v>
      </c>
      <c r="C66" s="10" t="s">
        <v>601</v>
      </c>
      <c r="D66" s="3" t="s">
        <v>440</v>
      </c>
      <c r="E66" s="3" t="s">
        <v>312</v>
      </c>
      <c r="F66" s="5" t="s">
        <v>597</v>
      </c>
      <c r="G66" s="3">
        <v>0</v>
      </c>
      <c r="H66" s="3" t="s">
        <v>441</v>
      </c>
      <c r="I66" s="3" t="s">
        <v>312</v>
      </c>
      <c r="J66" s="5" t="s">
        <v>597</v>
      </c>
      <c r="K66" s="3">
        <v>0</v>
      </c>
      <c r="L66" s="3" t="s">
        <v>442</v>
      </c>
      <c r="M66" s="3" t="s">
        <v>312</v>
      </c>
      <c r="N66" s="5" t="s">
        <v>597</v>
      </c>
      <c r="O66" s="3">
        <v>0</v>
      </c>
      <c r="P66" s="3" t="str">
        <f t="shared" ref="P66:P97" si="6">_xlfn.CONCAT("(a) ",F66,"(b) ",J66,"(c) ",N66)</f>
        <v xml:space="preserve">(a) Good; (b) Good; (c) Good; </v>
      </c>
      <c r="Q66" s="3" t="str">
        <f t="shared" ref="Q66:Q97" si="7">_xlfn.CONCAT("Q2: ",P66,"SUBTOTAL:")</f>
        <v>Q2: (a) Good; (b) Good; (c) Good; SUBTOTAL:</v>
      </c>
      <c r="R66" s="3" t="str">
        <f t="shared" ref="R66:R97" si="8">_xlfn.CONCAT("(",5+O66+K66+G66,"/5)")</f>
        <v>(5/5)</v>
      </c>
      <c r="S66" s="21">
        <v>2</v>
      </c>
      <c r="T66" s="21" t="s">
        <v>619</v>
      </c>
      <c r="U66" s="21">
        <v>1</v>
      </c>
      <c r="V66" s="21" t="s">
        <v>619</v>
      </c>
      <c r="W66" s="21">
        <v>2</v>
      </c>
      <c r="X66" s="21" t="s">
        <v>620</v>
      </c>
      <c r="Y66" s="21">
        <v>4</v>
      </c>
      <c r="Z66" s="21">
        <v>4</v>
      </c>
      <c r="AA66" s="21" t="s">
        <v>619</v>
      </c>
    </row>
    <row r="67" spans="1:28" x14ac:dyDescent="0.25">
      <c r="A67" s="4" t="s">
        <v>20</v>
      </c>
      <c r="B67" s="9" t="s">
        <v>21</v>
      </c>
      <c r="C67" s="10" t="s">
        <v>601</v>
      </c>
      <c r="D67" s="3" t="s">
        <v>443</v>
      </c>
      <c r="E67" s="3" t="s">
        <v>312</v>
      </c>
      <c r="F67" s="5" t="s">
        <v>597</v>
      </c>
      <c r="G67" s="3">
        <v>0</v>
      </c>
      <c r="H67" s="3" t="s">
        <v>444</v>
      </c>
      <c r="I67" s="3" t="s">
        <v>312</v>
      </c>
      <c r="J67" s="5" t="s">
        <v>597</v>
      </c>
      <c r="K67" s="3">
        <v>0</v>
      </c>
      <c r="L67" s="3" t="s">
        <v>445</v>
      </c>
      <c r="M67" s="3" t="s">
        <v>312</v>
      </c>
      <c r="N67" s="5" t="s">
        <v>597</v>
      </c>
      <c r="O67" s="3">
        <v>0</v>
      </c>
      <c r="P67" s="3" t="str">
        <f t="shared" si="6"/>
        <v xml:space="preserve">(a) Good; (b) Good; (c) Good; </v>
      </c>
      <c r="Q67" s="3" t="str">
        <f t="shared" si="7"/>
        <v>Q2: (a) Good; (b) Good; (c) Good; SUBTOTAL:</v>
      </c>
      <c r="R67" s="3" t="str">
        <f t="shared" si="8"/>
        <v>(5/5)</v>
      </c>
      <c r="S67" s="21">
        <v>2</v>
      </c>
      <c r="T67" s="21" t="s">
        <v>619</v>
      </c>
      <c r="U67" s="21">
        <v>1</v>
      </c>
      <c r="V67" s="21" t="s">
        <v>619</v>
      </c>
      <c r="W67" s="21" t="s">
        <v>619</v>
      </c>
      <c r="X67" s="21" t="s">
        <v>620</v>
      </c>
      <c r="Y67" s="21">
        <v>4</v>
      </c>
      <c r="Z67" s="21">
        <v>4</v>
      </c>
      <c r="AA67" s="21">
        <v>4</v>
      </c>
    </row>
    <row r="68" spans="1:28" x14ac:dyDescent="0.25">
      <c r="A68" s="4" t="s">
        <v>62</v>
      </c>
      <c r="B68" s="9" t="s">
        <v>63</v>
      </c>
      <c r="C68" s="10" t="s">
        <v>601</v>
      </c>
      <c r="D68" s="3" t="s">
        <v>321</v>
      </c>
      <c r="E68" s="3" t="s">
        <v>312</v>
      </c>
      <c r="F68" s="5" t="s">
        <v>597</v>
      </c>
      <c r="G68" s="3">
        <v>0</v>
      </c>
      <c r="H68" s="3" t="s">
        <v>446</v>
      </c>
      <c r="I68" s="3" t="s">
        <v>312</v>
      </c>
      <c r="J68" s="5" t="s">
        <v>597</v>
      </c>
      <c r="K68" s="3">
        <v>0</v>
      </c>
      <c r="L68" s="3" t="s">
        <v>447</v>
      </c>
      <c r="M68" s="3" t="s">
        <v>312</v>
      </c>
      <c r="N68" s="5" t="s">
        <v>597</v>
      </c>
      <c r="O68" s="3">
        <v>0</v>
      </c>
      <c r="P68" s="3" t="str">
        <f t="shared" si="6"/>
        <v xml:space="preserve">(a) Good; (b) Good; (c) Good; </v>
      </c>
      <c r="Q68" s="3" t="str">
        <f t="shared" si="7"/>
        <v>Q2: (a) Good; (b) Good; (c) Good; SUBTOTAL:</v>
      </c>
      <c r="R68" s="3" t="str">
        <f t="shared" si="8"/>
        <v>(5/5)</v>
      </c>
      <c r="S68" s="21">
        <v>2</v>
      </c>
      <c r="T68" s="21" t="s">
        <v>619</v>
      </c>
      <c r="U68" s="21">
        <v>1</v>
      </c>
      <c r="V68" s="21" t="s">
        <v>619</v>
      </c>
      <c r="W68" s="21">
        <v>2</v>
      </c>
      <c r="X68" s="21" t="s">
        <v>620</v>
      </c>
      <c r="Y68" s="21">
        <v>4</v>
      </c>
      <c r="Z68" s="21" t="s">
        <v>620</v>
      </c>
      <c r="AA68" s="21" t="s">
        <v>620</v>
      </c>
      <c r="AB68" s="20" t="s">
        <v>640</v>
      </c>
    </row>
    <row r="69" spans="1:28" x14ac:dyDescent="0.25">
      <c r="A69" s="4" t="s">
        <v>252</v>
      </c>
      <c r="B69" s="9" t="s">
        <v>253</v>
      </c>
      <c r="C69" s="10" t="s">
        <v>601</v>
      </c>
      <c r="D69" s="3" t="s">
        <v>321</v>
      </c>
      <c r="E69" s="3" t="s">
        <v>312</v>
      </c>
      <c r="F69" s="5" t="s">
        <v>597</v>
      </c>
      <c r="G69" s="3">
        <v>0</v>
      </c>
      <c r="H69" s="3" t="s">
        <v>448</v>
      </c>
      <c r="I69" s="3" t="s">
        <v>312</v>
      </c>
      <c r="J69" s="5" t="s">
        <v>597</v>
      </c>
      <c r="K69" s="3">
        <v>0</v>
      </c>
      <c r="L69" s="3" t="s">
        <v>449</v>
      </c>
      <c r="M69" s="3" t="s">
        <v>312</v>
      </c>
      <c r="N69" s="5" t="s">
        <v>597</v>
      </c>
      <c r="O69" s="3">
        <v>0</v>
      </c>
      <c r="P69" s="3" t="str">
        <f t="shared" si="6"/>
        <v xml:space="preserve">(a) Good; (b) Good; (c) Good; </v>
      </c>
      <c r="Q69" s="3" t="str">
        <f t="shared" si="7"/>
        <v>Q2: (a) Good; (b) Good; (c) Good; SUBTOTAL:</v>
      </c>
      <c r="R69" s="3" t="str">
        <f t="shared" si="8"/>
        <v>(5/5)</v>
      </c>
      <c r="S69" s="21">
        <v>2</v>
      </c>
      <c r="T69" s="21">
        <v>1</v>
      </c>
      <c r="U69" s="21">
        <v>1</v>
      </c>
      <c r="V69" s="21">
        <v>1</v>
      </c>
      <c r="W69" s="21">
        <v>2</v>
      </c>
      <c r="X69" s="21">
        <v>2</v>
      </c>
      <c r="Y69" s="21">
        <v>4</v>
      </c>
      <c r="Z69" s="21" t="s">
        <v>621</v>
      </c>
      <c r="AA69" s="21">
        <v>4</v>
      </c>
    </row>
    <row r="70" spans="1:28" s="19" customFormat="1" x14ac:dyDescent="0.25">
      <c r="A70" s="14" t="s">
        <v>6</v>
      </c>
      <c r="B70" s="15" t="s">
        <v>7</v>
      </c>
      <c r="C70" s="16" t="s">
        <v>601</v>
      </c>
      <c r="D70" s="17" t="s">
        <v>321</v>
      </c>
      <c r="E70" s="17" t="s">
        <v>312</v>
      </c>
      <c r="F70" s="18" t="s">
        <v>597</v>
      </c>
      <c r="G70" s="17">
        <v>0</v>
      </c>
      <c r="H70" s="17" t="s">
        <v>450</v>
      </c>
      <c r="I70" s="17" t="s">
        <v>312</v>
      </c>
      <c r="J70" s="18" t="s">
        <v>597</v>
      </c>
      <c r="K70" s="17">
        <v>0</v>
      </c>
      <c r="L70" s="17" t="s">
        <v>451</v>
      </c>
      <c r="M70" s="17" t="s">
        <v>312</v>
      </c>
      <c r="N70" s="18" t="s">
        <v>597</v>
      </c>
      <c r="O70" s="17">
        <v>0</v>
      </c>
      <c r="P70" s="17" t="str">
        <f t="shared" si="6"/>
        <v xml:space="preserve">(a) Good; (b) Good; (c) Good; </v>
      </c>
      <c r="Q70" s="17" t="str">
        <f t="shared" si="7"/>
        <v>Q2: (a) Good; (b) Good; (c) Good; SUBTOTAL:</v>
      </c>
      <c r="R70" s="17" t="str">
        <f t="shared" si="8"/>
        <v>(5/5)</v>
      </c>
      <c r="S70" s="22">
        <v>2</v>
      </c>
      <c r="T70" s="22" t="s">
        <v>619</v>
      </c>
      <c r="U70" s="22">
        <v>1</v>
      </c>
      <c r="V70" s="22" t="s">
        <v>619</v>
      </c>
      <c r="W70" s="22">
        <v>2</v>
      </c>
      <c r="X70" s="22" t="s">
        <v>619</v>
      </c>
      <c r="Y70" s="22">
        <v>4</v>
      </c>
      <c r="Z70" s="22" t="s">
        <v>619</v>
      </c>
      <c r="AA70" s="22" t="s">
        <v>620</v>
      </c>
      <c r="AB70" s="26" t="s">
        <v>641</v>
      </c>
    </row>
    <row r="71" spans="1:28" x14ac:dyDescent="0.25">
      <c r="A71" s="4" t="s">
        <v>52</v>
      </c>
      <c r="B71" s="9" t="s">
        <v>53</v>
      </c>
      <c r="C71" s="10" t="s">
        <v>601</v>
      </c>
      <c r="D71" s="3" t="s">
        <v>321</v>
      </c>
      <c r="E71" s="3" t="s">
        <v>312</v>
      </c>
      <c r="F71" s="5" t="s">
        <v>597</v>
      </c>
      <c r="G71" s="3">
        <v>0</v>
      </c>
      <c r="H71" s="3" t="s">
        <v>452</v>
      </c>
      <c r="I71" s="3" t="s">
        <v>312</v>
      </c>
      <c r="J71" s="5" t="s">
        <v>597</v>
      </c>
      <c r="K71" s="3">
        <v>0</v>
      </c>
      <c r="L71" s="3" t="s">
        <v>453</v>
      </c>
      <c r="M71" s="3" t="s">
        <v>312</v>
      </c>
      <c r="N71" s="5" t="s">
        <v>597</v>
      </c>
      <c r="O71" s="3">
        <v>0</v>
      </c>
      <c r="P71" s="3" t="str">
        <f t="shared" si="6"/>
        <v xml:space="preserve">(a) Good; (b) Good; (c) Good; </v>
      </c>
      <c r="Q71" s="3" t="str">
        <f t="shared" si="7"/>
        <v>Q2: (a) Good; (b) Good; (c) Good; SUBTOTAL:</v>
      </c>
      <c r="R71" s="3" t="str">
        <f t="shared" si="8"/>
        <v>(5/5)</v>
      </c>
      <c r="S71" s="21">
        <v>2</v>
      </c>
      <c r="T71" s="21" t="s">
        <v>619</v>
      </c>
      <c r="U71" s="21">
        <v>1</v>
      </c>
      <c r="V71" s="21" t="s">
        <v>619</v>
      </c>
      <c r="W71" s="21">
        <v>2</v>
      </c>
      <c r="X71" s="21" t="s">
        <v>620</v>
      </c>
      <c r="Y71" s="21">
        <v>4</v>
      </c>
      <c r="Z71" s="21">
        <v>4</v>
      </c>
      <c r="AA71" s="21">
        <v>4</v>
      </c>
    </row>
    <row r="72" spans="1:28" x14ac:dyDescent="0.25">
      <c r="A72" s="4" t="s">
        <v>42</v>
      </c>
      <c r="B72" s="9" t="s">
        <v>43</v>
      </c>
      <c r="C72" s="10" t="s">
        <v>601</v>
      </c>
      <c r="D72" s="3" t="s">
        <v>321</v>
      </c>
      <c r="E72" s="3" t="s">
        <v>312</v>
      </c>
      <c r="F72" s="5" t="s">
        <v>597</v>
      </c>
      <c r="G72" s="3">
        <v>0</v>
      </c>
      <c r="H72" s="3" t="s">
        <v>454</v>
      </c>
      <c r="I72" s="3" t="s">
        <v>312</v>
      </c>
      <c r="J72" s="5" t="s">
        <v>597</v>
      </c>
      <c r="K72" s="3">
        <v>0</v>
      </c>
      <c r="L72" s="3" t="s">
        <v>333</v>
      </c>
      <c r="M72" s="3" t="s">
        <v>312</v>
      </c>
      <c r="N72" s="5" t="s">
        <v>597</v>
      </c>
      <c r="O72" s="3">
        <v>0</v>
      </c>
      <c r="P72" s="3" t="str">
        <f t="shared" si="6"/>
        <v xml:space="preserve">(a) Good; (b) Good; (c) Good; </v>
      </c>
      <c r="Q72" s="3" t="str">
        <f t="shared" si="7"/>
        <v>Q2: (a) Good; (b) Good; (c) Good; SUBTOTAL:</v>
      </c>
      <c r="R72" s="3" t="str">
        <f t="shared" si="8"/>
        <v>(5/5)</v>
      </c>
      <c r="S72" s="21">
        <v>2</v>
      </c>
      <c r="T72" s="21" t="s">
        <v>619</v>
      </c>
      <c r="U72" s="21">
        <v>1</v>
      </c>
      <c r="V72" s="21">
        <v>1</v>
      </c>
      <c r="W72" s="21">
        <v>2</v>
      </c>
      <c r="X72" s="21">
        <v>2</v>
      </c>
      <c r="Y72" s="21">
        <v>4</v>
      </c>
      <c r="Z72" s="21">
        <v>4</v>
      </c>
      <c r="AA72" s="21">
        <v>4</v>
      </c>
    </row>
    <row r="73" spans="1:28" x14ac:dyDescent="0.25">
      <c r="A73" s="4" t="s">
        <v>176</v>
      </c>
      <c r="B73" s="9" t="s">
        <v>177</v>
      </c>
      <c r="C73" s="10" t="s">
        <v>601</v>
      </c>
      <c r="D73" s="3" t="s">
        <v>455</v>
      </c>
      <c r="E73" s="3" t="s">
        <v>312</v>
      </c>
      <c r="F73" s="5" t="s">
        <v>597</v>
      </c>
      <c r="G73" s="3">
        <v>0</v>
      </c>
      <c r="H73" s="3" t="s">
        <v>343</v>
      </c>
      <c r="I73" s="3" t="s">
        <v>312</v>
      </c>
      <c r="J73" s="5" t="s">
        <v>597</v>
      </c>
      <c r="K73" s="3">
        <v>0</v>
      </c>
      <c r="L73" s="3" t="s">
        <v>456</v>
      </c>
      <c r="M73" s="3" t="s">
        <v>312</v>
      </c>
      <c r="N73" s="5" t="s">
        <v>597</v>
      </c>
      <c r="O73" s="3">
        <v>0</v>
      </c>
      <c r="P73" s="3" t="str">
        <f t="shared" si="6"/>
        <v xml:space="preserve">(a) Good; (b) Good; (c) Good; </v>
      </c>
      <c r="Q73" s="3" t="str">
        <f t="shared" si="7"/>
        <v>Q2: (a) Good; (b) Good; (c) Good; SUBTOTAL:</v>
      </c>
      <c r="R73" s="3" t="str">
        <f t="shared" si="8"/>
        <v>(5/5)</v>
      </c>
      <c r="S73" s="21">
        <v>2</v>
      </c>
      <c r="T73" s="21" t="s">
        <v>619</v>
      </c>
      <c r="U73" s="21">
        <v>1</v>
      </c>
      <c r="V73" s="21" t="s">
        <v>619</v>
      </c>
      <c r="W73" s="21">
        <v>2</v>
      </c>
      <c r="X73" s="21" t="s">
        <v>619</v>
      </c>
      <c r="Y73" s="21">
        <v>4</v>
      </c>
      <c r="Z73" s="21" t="s">
        <v>619</v>
      </c>
      <c r="AA73" s="21">
        <v>4</v>
      </c>
    </row>
    <row r="74" spans="1:28" x14ac:dyDescent="0.25">
      <c r="A74" s="4" t="s">
        <v>60</v>
      </c>
      <c r="B74" s="9" t="s">
        <v>61</v>
      </c>
      <c r="C74" s="10" t="s">
        <v>601</v>
      </c>
      <c r="D74" s="3" t="s">
        <v>321</v>
      </c>
      <c r="E74" s="3" t="s">
        <v>312</v>
      </c>
      <c r="F74" s="5" t="s">
        <v>597</v>
      </c>
      <c r="G74" s="3">
        <v>0</v>
      </c>
      <c r="H74" s="3" t="s">
        <v>343</v>
      </c>
      <c r="I74" s="3" t="s">
        <v>312</v>
      </c>
      <c r="J74" s="5" t="s">
        <v>597</v>
      </c>
      <c r="K74" s="3">
        <v>0</v>
      </c>
      <c r="L74" s="3" t="s">
        <v>315</v>
      </c>
      <c r="M74" s="3" t="s">
        <v>312</v>
      </c>
      <c r="N74" s="5" t="s">
        <v>597</v>
      </c>
      <c r="O74" s="3">
        <v>0</v>
      </c>
      <c r="P74" s="3" t="str">
        <f t="shared" si="6"/>
        <v xml:space="preserve">(a) Good; (b) Good; (c) Good; </v>
      </c>
      <c r="Q74" s="3" t="str">
        <f t="shared" si="7"/>
        <v>Q2: (a) Good; (b) Good; (c) Good; SUBTOTAL:</v>
      </c>
      <c r="R74" s="3" t="str">
        <f t="shared" si="8"/>
        <v>(5/5)</v>
      </c>
      <c r="S74" s="21">
        <v>2</v>
      </c>
      <c r="T74" s="21" t="s">
        <v>619</v>
      </c>
      <c r="U74" s="21">
        <v>1</v>
      </c>
      <c r="V74" s="21" t="s">
        <v>619</v>
      </c>
      <c r="W74" s="21">
        <v>2</v>
      </c>
      <c r="X74" s="21" t="s">
        <v>620</v>
      </c>
      <c r="Y74" s="21" t="s">
        <v>620</v>
      </c>
      <c r="Z74" s="21">
        <v>4</v>
      </c>
      <c r="AA74" s="21">
        <v>4</v>
      </c>
      <c r="AB74" s="20" t="s">
        <v>625</v>
      </c>
    </row>
    <row r="75" spans="1:28" x14ac:dyDescent="0.25">
      <c r="A75" s="4" t="s">
        <v>38</v>
      </c>
      <c r="B75" s="9" t="s">
        <v>39</v>
      </c>
      <c r="C75" s="10" t="s">
        <v>601</v>
      </c>
      <c r="D75" s="3" t="s">
        <v>457</v>
      </c>
      <c r="E75" s="3" t="s">
        <v>312</v>
      </c>
      <c r="F75" s="5" t="s">
        <v>597</v>
      </c>
      <c r="G75" s="3">
        <v>0</v>
      </c>
      <c r="H75" s="3" t="s">
        <v>458</v>
      </c>
      <c r="I75" s="3" t="s">
        <v>312</v>
      </c>
      <c r="J75" s="5" t="s">
        <v>597</v>
      </c>
      <c r="K75" s="3">
        <v>0</v>
      </c>
      <c r="L75" s="3" t="s">
        <v>459</v>
      </c>
      <c r="M75" s="3" t="s">
        <v>312</v>
      </c>
      <c r="N75" s="5" t="s">
        <v>597</v>
      </c>
      <c r="O75" s="3">
        <v>0</v>
      </c>
      <c r="P75" s="3" t="str">
        <f t="shared" si="6"/>
        <v xml:space="preserve">(a) Good; (b) Good; (c) Good; </v>
      </c>
      <c r="Q75" s="3" t="str">
        <f t="shared" si="7"/>
        <v>Q2: (a) Good; (b) Good; (c) Good; SUBTOTAL:</v>
      </c>
      <c r="R75" s="3" t="str">
        <f t="shared" si="8"/>
        <v>(5/5)</v>
      </c>
      <c r="S75" s="21">
        <v>2</v>
      </c>
      <c r="T75" s="21" t="s">
        <v>619</v>
      </c>
      <c r="U75" s="21">
        <v>1</v>
      </c>
      <c r="V75" s="21">
        <v>1</v>
      </c>
      <c r="W75" s="21">
        <v>2</v>
      </c>
      <c r="X75" s="21">
        <v>2</v>
      </c>
      <c r="Y75" s="21">
        <v>4</v>
      </c>
      <c r="Z75" s="21">
        <v>4</v>
      </c>
      <c r="AA75" s="21" t="s">
        <v>619</v>
      </c>
    </row>
    <row r="76" spans="1:28" x14ac:dyDescent="0.25">
      <c r="A76" s="4" t="s">
        <v>40</v>
      </c>
      <c r="B76" s="9" t="s">
        <v>41</v>
      </c>
      <c r="C76" s="10" t="s">
        <v>601</v>
      </c>
      <c r="D76" s="3" t="s">
        <v>460</v>
      </c>
      <c r="E76" s="3" t="s">
        <v>312</v>
      </c>
      <c r="F76" s="5" t="s">
        <v>597</v>
      </c>
      <c r="G76" s="3">
        <v>0</v>
      </c>
      <c r="H76" s="3" t="s">
        <v>461</v>
      </c>
      <c r="I76" s="3" t="s">
        <v>312</v>
      </c>
      <c r="J76" s="5" t="s">
        <v>597</v>
      </c>
      <c r="K76" s="3">
        <v>0</v>
      </c>
      <c r="L76" s="3" t="s">
        <v>462</v>
      </c>
      <c r="M76" s="3" t="s">
        <v>312</v>
      </c>
      <c r="N76" s="5" t="s">
        <v>597</v>
      </c>
      <c r="O76" s="3">
        <v>0</v>
      </c>
      <c r="P76" s="3" t="str">
        <f t="shared" si="6"/>
        <v xml:space="preserve">(a) Good; (b) Good; (c) Good; </v>
      </c>
      <c r="Q76" s="3" t="str">
        <f t="shared" si="7"/>
        <v>Q2: (a) Good; (b) Good; (c) Good; SUBTOTAL:</v>
      </c>
      <c r="R76" s="3" t="str">
        <f t="shared" si="8"/>
        <v>(5/5)</v>
      </c>
      <c r="S76" s="21" t="s">
        <v>619</v>
      </c>
      <c r="T76" s="21" t="s">
        <v>619</v>
      </c>
      <c r="U76" s="21">
        <v>1</v>
      </c>
      <c r="V76" s="21" t="s">
        <v>619</v>
      </c>
      <c r="W76" s="21">
        <v>2</v>
      </c>
      <c r="X76" s="21" t="s">
        <v>620</v>
      </c>
      <c r="Y76" s="21" t="s">
        <v>621</v>
      </c>
      <c r="Z76" s="21">
        <v>4</v>
      </c>
      <c r="AA76" s="21">
        <v>4</v>
      </c>
    </row>
    <row r="77" spans="1:28" x14ac:dyDescent="0.25">
      <c r="A77" s="4" t="s">
        <v>102</v>
      </c>
      <c r="B77" s="9" t="s">
        <v>103</v>
      </c>
      <c r="C77" s="10" t="s">
        <v>601</v>
      </c>
      <c r="D77" s="3" t="s">
        <v>321</v>
      </c>
      <c r="E77" s="3" t="s">
        <v>312</v>
      </c>
      <c r="F77" s="5" t="s">
        <v>597</v>
      </c>
      <c r="G77" s="3">
        <v>0</v>
      </c>
      <c r="H77" s="3" t="s">
        <v>406</v>
      </c>
      <c r="I77" s="3" t="s">
        <v>312</v>
      </c>
      <c r="J77" s="5" t="s">
        <v>597</v>
      </c>
      <c r="K77" s="3">
        <v>0</v>
      </c>
      <c r="L77" s="3" t="s">
        <v>463</v>
      </c>
      <c r="M77" s="3" t="s">
        <v>312</v>
      </c>
      <c r="N77" s="5" t="s">
        <v>597</v>
      </c>
      <c r="O77" s="3">
        <v>0</v>
      </c>
      <c r="P77" s="3" t="str">
        <f t="shared" si="6"/>
        <v xml:space="preserve">(a) Good; (b) Good; (c) Good; </v>
      </c>
      <c r="Q77" s="3" t="str">
        <f t="shared" si="7"/>
        <v>Q2: (a) Good; (b) Good; (c) Good; SUBTOTAL:</v>
      </c>
      <c r="R77" s="3" t="str">
        <f t="shared" si="8"/>
        <v>(5/5)</v>
      </c>
      <c r="S77" s="21">
        <v>2</v>
      </c>
      <c r="T77" s="21">
        <v>1</v>
      </c>
      <c r="U77" s="21">
        <v>1</v>
      </c>
      <c r="V77" s="21" t="s">
        <v>619</v>
      </c>
      <c r="W77" s="21">
        <v>2</v>
      </c>
      <c r="X77" s="21">
        <v>2</v>
      </c>
      <c r="Y77" s="21">
        <v>4</v>
      </c>
      <c r="Z77" s="21">
        <v>4</v>
      </c>
      <c r="AA77" s="21">
        <v>4</v>
      </c>
    </row>
    <row r="78" spans="1:28" x14ac:dyDescent="0.25">
      <c r="A78" s="4" t="s">
        <v>202</v>
      </c>
      <c r="B78" s="9" t="s">
        <v>203</v>
      </c>
      <c r="C78" s="10" t="s">
        <v>601</v>
      </c>
      <c r="D78" s="3" t="s">
        <v>464</v>
      </c>
      <c r="E78" s="3" t="s">
        <v>312</v>
      </c>
      <c r="F78" s="5" t="s">
        <v>597</v>
      </c>
      <c r="G78" s="3">
        <v>0</v>
      </c>
      <c r="H78" s="3" t="s">
        <v>465</v>
      </c>
      <c r="I78" s="3" t="s">
        <v>312</v>
      </c>
      <c r="J78" s="5" t="s">
        <v>597</v>
      </c>
      <c r="K78" s="3">
        <v>0</v>
      </c>
      <c r="L78" s="3" t="s">
        <v>466</v>
      </c>
      <c r="M78" s="3" t="s">
        <v>312</v>
      </c>
      <c r="N78" s="5" t="s">
        <v>597</v>
      </c>
      <c r="O78" s="3">
        <v>0</v>
      </c>
      <c r="P78" s="3" t="str">
        <f t="shared" si="6"/>
        <v xml:space="preserve">(a) Good; (b) Good; (c) Good; </v>
      </c>
      <c r="Q78" s="3" t="str">
        <f t="shared" si="7"/>
        <v>Q2: (a) Good; (b) Good; (c) Good; SUBTOTAL:</v>
      </c>
      <c r="R78" s="3" t="str">
        <f t="shared" si="8"/>
        <v>(5/5)</v>
      </c>
      <c r="S78" s="21">
        <v>2</v>
      </c>
      <c r="T78" s="21" t="s">
        <v>619</v>
      </c>
      <c r="U78" s="21" t="s">
        <v>619</v>
      </c>
      <c r="V78" s="21">
        <v>1</v>
      </c>
      <c r="W78" s="21">
        <v>2</v>
      </c>
      <c r="X78" s="21" t="s">
        <v>621</v>
      </c>
      <c r="Y78" s="21">
        <v>4</v>
      </c>
      <c r="Z78" s="21" t="s">
        <v>620</v>
      </c>
      <c r="AA78" s="21">
        <v>4</v>
      </c>
    </row>
    <row r="79" spans="1:28" x14ac:dyDescent="0.25">
      <c r="A79" s="4" t="s">
        <v>66</v>
      </c>
      <c r="B79" s="9" t="s">
        <v>67</v>
      </c>
      <c r="C79" s="10" t="s">
        <v>601</v>
      </c>
      <c r="D79" s="3" t="s">
        <v>467</v>
      </c>
      <c r="E79" s="3" t="s">
        <v>398</v>
      </c>
      <c r="F79" s="5" t="s">
        <v>590</v>
      </c>
      <c r="G79" s="3" t="e">
        <f>#REF!</f>
        <v>#REF!</v>
      </c>
      <c r="H79" s="3" t="s">
        <v>468</v>
      </c>
      <c r="I79" s="3" t="s">
        <v>469</v>
      </c>
      <c r="J79" s="5" t="s">
        <v>590</v>
      </c>
      <c r="K79" s="3" t="e">
        <f>#REF!</f>
        <v>#REF!</v>
      </c>
      <c r="L79" s="3" t="s">
        <v>470</v>
      </c>
      <c r="M79" s="3" t="s">
        <v>400</v>
      </c>
      <c r="N79" s="5" t="s">
        <v>590</v>
      </c>
      <c r="O79" s="3" t="e">
        <f>#REF!</f>
        <v>#REF!</v>
      </c>
      <c r="P79" s="3" t="str">
        <f t="shared" si="6"/>
        <v>(a) Wrong output;(b) Wrong output;(c) Wrong output;</v>
      </c>
      <c r="Q79" s="3" t="str">
        <f t="shared" si="7"/>
        <v>Q2: (a) Wrong output;(b) Wrong output;(c) Wrong output;SUBTOTAL:</v>
      </c>
      <c r="R79" s="3" t="e">
        <f t="shared" si="8"/>
        <v>#REF!</v>
      </c>
      <c r="S79" s="21">
        <v>2</v>
      </c>
      <c r="T79" s="21">
        <v>1</v>
      </c>
      <c r="U79" s="21">
        <v>1</v>
      </c>
      <c r="V79" s="21">
        <v>1</v>
      </c>
      <c r="W79" s="21">
        <v>2</v>
      </c>
      <c r="X79" s="21">
        <v>2</v>
      </c>
      <c r="Y79" s="21">
        <v>4</v>
      </c>
      <c r="Z79" s="21" t="s">
        <v>621</v>
      </c>
      <c r="AA79" s="21">
        <v>4</v>
      </c>
    </row>
    <row r="80" spans="1:28" x14ac:dyDescent="0.25">
      <c r="A80" s="4" t="s">
        <v>250</v>
      </c>
      <c r="B80" s="9" t="s">
        <v>251</v>
      </c>
      <c r="C80" s="10" t="s">
        <v>601</v>
      </c>
      <c r="D80" s="3" t="s">
        <v>321</v>
      </c>
      <c r="E80" s="3" t="s">
        <v>312</v>
      </c>
      <c r="F80" s="5" t="s">
        <v>597</v>
      </c>
      <c r="G80" s="3">
        <v>0</v>
      </c>
      <c r="H80" s="3" t="s">
        <v>385</v>
      </c>
      <c r="I80" s="3" t="s">
        <v>312</v>
      </c>
      <c r="J80" s="5" t="s">
        <v>597</v>
      </c>
      <c r="K80" s="3">
        <v>0</v>
      </c>
      <c r="L80" s="3" t="s">
        <v>471</v>
      </c>
      <c r="M80" s="3" t="s">
        <v>312</v>
      </c>
      <c r="N80" s="5" t="s">
        <v>597</v>
      </c>
      <c r="O80" s="3">
        <v>0</v>
      </c>
      <c r="P80" s="3" t="str">
        <f t="shared" si="6"/>
        <v xml:space="preserve">(a) Good; (b) Good; (c) Good; </v>
      </c>
      <c r="Q80" s="3" t="str">
        <f t="shared" si="7"/>
        <v>Q2: (a) Good; (b) Good; (c) Good; SUBTOTAL:</v>
      </c>
      <c r="R80" s="3" t="str">
        <f t="shared" si="8"/>
        <v>(5/5)</v>
      </c>
      <c r="S80" s="21">
        <v>2</v>
      </c>
      <c r="T80" s="21">
        <v>1</v>
      </c>
      <c r="U80" s="21">
        <v>1</v>
      </c>
      <c r="V80" s="21">
        <v>1</v>
      </c>
      <c r="W80" s="21">
        <v>2</v>
      </c>
      <c r="X80" s="21" t="s">
        <v>621</v>
      </c>
      <c r="Y80" s="21">
        <v>4</v>
      </c>
      <c r="Z80" s="21">
        <v>4</v>
      </c>
      <c r="AA80" s="21">
        <v>4</v>
      </c>
    </row>
    <row r="81" spans="1:28" x14ac:dyDescent="0.25">
      <c r="A81" s="4" t="s">
        <v>46</v>
      </c>
      <c r="B81" s="9" t="s">
        <v>47</v>
      </c>
      <c r="C81" s="10" t="s">
        <v>601</v>
      </c>
      <c r="D81" s="3" t="s">
        <v>472</v>
      </c>
      <c r="E81" s="3" t="s">
        <v>312</v>
      </c>
      <c r="F81" s="5" t="s">
        <v>597</v>
      </c>
      <c r="G81" s="3">
        <v>0</v>
      </c>
      <c r="H81" s="3" t="s">
        <v>473</v>
      </c>
      <c r="I81" s="3" t="s">
        <v>312</v>
      </c>
      <c r="J81" s="5" t="s">
        <v>597</v>
      </c>
      <c r="K81" s="3">
        <v>0</v>
      </c>
      <c r="L81" s="3" t="s">
        <v>474</v>
      </c>
      <c r="M81" s="3" t="s">
        <v>312</v>
      </c>
      <c r="N81" s="5" t="s">
        <v>597</v>
      </c>
      <c r="O81" s="3">
        <v>0</v>
      </c>
      <c r="P81" s="3" t="str">
        <f t="shared" si="6"/>
        <v xml:space="preserve">(a) Good; (b) Good; (c) Good; </v>
      </c>
      <c r="Q81" s="3" t="str">
        <f t="shared" si="7"/>
        <v>Q2: (a) Good; (b) Good; (c) Good; SUBTOTAL:</v>
      </c>
      <c r="R81" s="3" t="str">
        <f t="shared" si="8"/>
        <v>(5/5)</v>
      </c>
      <c r="S81" s="21">
        <v>2</v>
      </c>
      <c r="T81" s="21" t="s">
        <v>619</v>
      </c>
      <c r="U81" s="21">
        <v>1</v>
      </c>
      <c r="V81" s="21" t="s">
        <v>619</v>
      </c>
      <c r="W81" s="21">
        <v>2</v>
      </c>
      <c r="X81" s="21" t="s">
        <v>620</v>
      </c>
      <c r="Y81" s="21">
        <v>4</v>
      </c>
      <c r="Z81" s="21">
        <v>4</v>
      </c>
      <c r="AA81" s="21">
        <v>4</v>
      </c>
    </row>
    <row r="82" spans="1:28" x14ac:dyDescent="0.25">
      <c r="A82" s="4" t="s">
        <v>146</v>
      </c>
      <c r="B82" s="9" t="s">
        <v>147</v>
      </c>
      <c r="C82" s="10" t="s">
        <v>601</v>
      </c>
      <c r="D82" s="3" t="s">
        <v>475</v>
      </c>
      <c r="E82" s="3" t="s">
        <v>312</v>
      </c>
      <c r="F82" s="5" t="s">
        <v>597</v>
      </c>
      <c r="G82" s="3">
        <v>0</v>
      </c>
      <c r="H82" s="3" t="s">
        <v>476</v>
      </c>
      <c r="I82" s="3" t="s">
        <v>312</v>
      </c>
      <c r="J82" s="5" t="s">
        <v>597</v>
      </c>
      <c r="K82" s="3">
        <v>0</v>
      </c>
      <c r="L82" s="3" t="s">
        <v>334</v>
      </c>
      <c r="M82" s="3" t="s">
        <v>312</v>
      </c>
      <c r="N82" s="5" t="s">
        <v>597</v>
      </c>
      <c r="O82" s="3">
        <v>0</v>
      </c>
      <c r="P82" s="3" t="str">
        <f t="shared" si="6"/>
        <v xml:space="preserve">(a) Good; (b) Good; (c) Good; </v>
      </c>
      <c r="Q82" s="3" t="str">
        <f t="shared" si="7"/>
        <v>Q2: (a) Good; (b) Good; (c) Good; SUBTOTAL:</v>
      </c>
      <c r="R82" s="3" t="str">
        <f t="shared" si="8"/>
        <v>(5/5)</v>
      </c>
      <c r="S82" s="21">
        <v>2</v>
      </c>
      <c r="T82" s="21" t="s">
        <v>619</v>
      </c>
      <c r="U82" s="21">
        <v>1</v>
      </c>
      <c r="V82" s="21">
        <v>1</v>
      </c>
      <c r="W82" s="21">
        <v>2</v>
      </c>
      <c r="X82" s="21" t="s">
        <v>620</v>
      </c>
      <c r="Y82" s="21">
        <v>4</v>
      </c>
      <c r="Z82" s="21">
        <v>4</v>
      </c>
      <c r="AA82" s="21">
        <v>4</v>
      </c>
    </row>
    <row r="83" spans="1:28" x14ac:dyDescent="0.25">
      <c r="A83" s="4" t="s">
        <v>232</v>
      </c>
      <c r="B83" s="9" t="s">
        <v>233</v>
      </c>
      <c r="C83" s="10" t="s">
        <v>601</v>
      </c>
      <c r="D83" s="3" t="s">
        <v>316</v>
      </c>
      <c r="E83" s="3" t="s">
        <v>312</v>
      </c>
      <c r="F83" s="5" t="s">
        <v>597</v>
      </c>
      <c r="G83" s="3">
        <v>0</v>
      </c>
      <c r="H83" s="3" t="s">
        <v>314</v>
      </c>
      <c r="I83" s="3" t="s">
        <v>312</v>
      </c>
      <c r="J83" s="5" t="s">
        <v>597</v>
      </c>
      <c r="K83" s="3">
        <v>0</v>
      </c>
      <c r="L83" s="3" t="s">
        <v>477</v>
      </c>
      <c r="M83" s="3" t="s">
        <v>312</v>
      </c>
      <c r="N83" s="5" t="s">
        <v>597</v>
      </c>
      <c r="O83" s="3">
        <v>0</v>
      </c>
      <c r="P83" s="3" t="str">
        <f t="shared" si="6"/>
        <v xml:space="preserve">(a) Good; (b) Good; (c) Good; </v>
      </c>
      <c r="Q83" s="3" t="str">
        <f t="shared" si="7"/>
        <v>Q2: (a) Good; (b) Good; (c) Good; SUBTOTAL:</v>
      </c>
      <c r="R83" s="3" t="str">
        <f t="shared" si="8"/>
        <v>(5/5)</v>
      </c>
      <c r="S83" s="21">
        <v>2</v>
      </c>
      <c r="T83" s="21">
        <v>1</v>
      </c>
      <c r="U83" s="21">
        <v>1</v>
      </c>
      <c r="V83" s="21">
        <v>1</v>
      </c>
      <c r="W83" s="21">
        <v>2</v>
      </c>
      <c r="X83" s="21">
        <v>2</v>
      </c>
      <c r="Y83" s="21">
        <v>4</v>
      </c>
      <c r="Z83" s="21">
        <v>4</v>
      </c>
      <c r="AA83" s="21">
        <v>4</v>
      </c>
    </row>
    <row r="84" spans="1:28" x14ac:dyDescent="0.25">
      <c r="A84" s="4" t="s">
        <v>136</v>
      </c>
      <c r="B84" s="9" t="s">
        <v>137</v>
      </c>
      <c r="C84" s="10" t="s">
        <v>601</v>
      </c>
      <c r="D84" s="3" t="s">
        <v>478</v>
      </c>
      <c r="E84" s="3" t="s">
        <v>312</v>
      </c>
      <c r="F84" s="5" t="s">
        <v>597</v>
      </c>
      <c r="G84" s="3">
        <v>0</v>
      </c>
      <c r="H84" s="3" t="s">
        <v>454</v>
      </c>
      <c r="I84" s="3" t="s">
        <v>312</v>
      </c>
      <c r="J84" s="5" t="s">
        <v>597</v>
      </c>
      <c r="K84" s="3">
        <v>0</v>
      </c>
      <c r="L84" s="3" t="s">
        <v>344</v>
      </c>
      <c r="M84" s="3" t="s">
        <v>312</v>
      </c>
      <c r="N84" s="5" t="s">
        <v>597</v>
      </c>
      <c r="O84" s="3">
        <v>0</v>
      </c>
      <c r="P84" s="3" t="str">
        <f t="shared" si="6"/>
        <v xml:space="preserve">(a) Good; (b) Good; (c) Good; </v>
      </c>
      <c r="Q84" s="3" t="str">
        <f t="shared" si="7"/>
        <v>Q2: (a) Good; (b) Good; (c) Good; SUBTOTAL:</v>
      </c>
      <c r="R84" s="3" t="str">
        <f t="shared" si="8"/>
        <v>(5/5)</v>
      </c>
      <c r="S84" s="21" t="s">
        <v>619</v>
      </c>
      <c r="T84" s="21" t="s">
        <v>619</v>
      </c>
      <c r="U84" s="21">
        <v>1</v>
      </c>
      <c r="V84" s="21" t="s">
        <v>619</v>
      </c>
      <c r="W84" s="21" t="s">
        <v>619</v>
      </c>
      <c r="X84" s="21" t="s">
        <v>619</v>
      </c>
      <c r="Y84" s="21">
        <v>4</v>
      </c>
      <c r="Z84" s="21">
        <v>4</v>
      </c>
      <c r="AA84" s="21">
        <v>4</v>
      </c>
    </row>
    <row r="85" spans="1:28" x14ac:dyDescent="0.25">
      <c r="A85" s="4" t="s">
        <v>302</v>
      </c>
      <c r="B85" s="9" t="s">
        <v>303</v>
      </c>
      <c r="C85" s="10" t="s">
        <v>601</v>
      </c>
      <c r="D85" s="3" t="s">
        <v>479</v>
      </c>
      <c r="E85" s="3" t="s">
        <v>312</v>
      </c>
      <c r="F85" s="5" t="s">
        <v>597</v>
      </c>
      <c r="G85" s="3">
        <v>0</v>
      </c>
      <c r="H85" s="3" t="s">
        <v>480</v>
      </c>
      <c r="I85" s="3" t="s">
        <v>312</v>
      </c>
      <c r="J85" s="5" t="s">
        <v>597</v>
      </c>
      <c r="K85" s="3">
        <v>0</v>
      </c>
      <c r="L85" s="3" t="s">
        <v>481</v>
      </c>
      <c r="M85" s="3" t="s">
        <v>312</v>
      </c>
      <c r="N85" s="5" t="s">
        <v>597</v>
      </c>
      <c r="O85" s="3">
        <v>0</v>
      </c>
      <c r="P85" s="3" t="str">
        <f t="shared" si="6"/>
        <v xml:space="preserve">(a) Good; (b) Good; (c) Good; </v>
      </c>
      <c r="Q85" s="3" t="str">
        <f t="shared" si="7"/>
        <v>Q2: (a) Good; (b) Good; (c) Good; SUBTOTAL:</v>
      </c>
      <c r="R85" s="3" t="str">
        <f t="shared" si="8"/>
        <v>(5/5)</v>
      </c>
      <c r="S85" s="21">
        <v>2</v>
      </c>
      <c r="T85" s="21">
        <v>1</v>
      </c>
      <c r="U85" s="21">
        <v>1</v>
      </c>
      <c r="V85" s="21">
        <v>1</v>
      </c>
      <c r="W85" s="21" t="s">
        <v>619</v>
      </c>
      <c r="X85" s="21">
        <v>2</v>
      </c>
      <c r="Y85" s="21">
        <v>4</v>
      </c>
      <c r="Z85" s="21">
        <v>4</v>
      </c>
      <c r="AA85" s="21">
        <v>4</v>
      </c>
    </row>
    <row r="86" spans="1:28" x14ac:dyDescent="0.25">
      <c r="A86" s="4" t="s">
        <v>300</v>
      </c>
      <c r="B86" s="9" t="s">
        <v>301</v>
      </c>
      <c r="C86" s="10" t="s">
        <v>601</v>
      </c>
      <c r="D86" s="3" t="s">
        <v>311</v>
      </c>
      <c r="E86" s="3" t="s">
        <v>312</v>
      </c>
      <c r="F86" s="5" t="s">
        <v>597</v>
      </c>
      <c r="G86" s="3">
        <v>0</v>
      </c>
      <c r="H86" s="3" t="s">
        <v>476</v>
      </c>
      <c r="I86" s="3" t="s">
        <v>312</v>
      </c>
      <c r="J86" s="5" t="s">
        <v>597</v>
      </c>
      <c r="K86" s="3">
        <v>0</v>
      </c>
      <c r="L86" s="3" t="s">
        <v>404</v>
      </c>
      <c r="M86" s="3" t="s">
        <v>312</v>
      </c>
      <c r="N86" s="5" t="s">
        <v>597</v>
      </c>
      <c r="O86" s="3">
        <v>0</v>
      </c>
      <c r="P86" s="3" t="str">
        <f t="shared" si="6"/>
        <v xml:space="preserve">(a) Good; (b) Good; (c) Good; </v>
      </c>
      <c r="Q86" s="3" t="str">
        <f t="shared" si="7"/>
        <v>Q2: (a) Good; (b) Good; (c) Good; SUBTOTAL:</v>
      </c>
      <c r="R86" s="3" t="str">
        <f t="shared" si="8"/>
        <v>(5/5)</v>
      </c>
      <c r="S86" s="21">
        <v>2</v>
      </c>
      <c r="T86" s="21" t="s">
        <v>619</v>
      </c>
      <c r="U86" s="21">
        <v>1</v>
      </c>
      <c r="V86" s="21" t="s">
        <v>619</v>
      </c>
      <c r="W86" s="21" t="s">
        <v>619</v>
      </c>
      <c r="X86" s="21" t="s">
        <v>619</v>
      </c>
      <c r="Y86" s="21">
        <v>4</v>
      </c>
      <c r="Z86" s="21">
        <v>4</v>
      </c>
      <c r="AA86" s="21">
        <v>4</v>
      </c>
    </row>
    <row r="87" spans="1:28" x14ac:dyDescent="0.25">
      <c r="A87" s="4" t="s">
        <v>212</v>
      </c>
      <c r="B87" s="9" t="s">
        <v>213</v>
      </c>
      <c r="C87" s="10" t="s">
        <v>601</v>
      </c>
      <c r="D87" s="3" t="s">
        <v>482</v>
      </c>
      <c r="E87" s="3" t="s">
        <v>312</v>
      </c>
      <c r="F87" s="5" t="s">
        <v>597</v>
      </c>
      <c r="G87" s="3">
        <v>0</v>
      </c>
      <c r="H87" s="3" t="s">
        <v>483</v>
      </c>
      <c r="I87" s="3" t="s">
        <v>312</v>
      </c>
      <c r="J87" s="5" t="s">
        <v>597</v>
      </c>
      <c r="K87" s="3">
        <v>0</v>
      </c>
      <c r="L87" s="3" t="s">
        <v>484</v>
      </c>
      <c r="M87" s="3" t="s">
        <v>312</v>
      </c>
      <c r="N87" s="5" t="s">
        <v>597</v>
      </c>
      <c r="O87" s="3">
        <v>0</v>
      </c>
      <c r="P87" s="3" t="str">
        <f t="shared" si="6"/>
        <v xml:space="preserve">(a) Good; (b) Good; (c) Good; </v>
      </c>
      <c r="Q87" s="3" t="str">
        <f t="shared" si="7"/>
        <v>Q2: (a) Good; (b) Good; (c) Good; SUBTOTAL:</v>
      </c>
      <c r="R87" s="3" t="str">
        <f t="shared" si="8"/>
        <v>(5/5)</v>
      </c>
      <c r="S87" s="21">
        <v>2</v>
      </c>
      <c r="T87" s="21" t="s">
        <v>619</v>
      </c>
      <c r="U87" s="21">
        <v>1</v>
      </c>
      <c r="V87" s="21">
        <v>1</v>
      </c>
      <c r="W87" s="21">
        <v>2</v>
      </c>
      <c r="X87" s="21" t="s">
        <v>620</v>
      </c>
      <c r="Y87" s="21">
        <v>4</v>
      </c>
      <c r="Z87" s="21">
        <v>4</v>
      </c>
      <c r="AA87" s="21">
        <v>4</v>
      </c>
    </row>
    <row r="88" spans="1:28" x14ac:dyDescent="0.25">
      <c r="A88" s="4" t="s">
        <v>82</v>
      </c>
      <c r="B88" s="9" t="s">
        <v>83</v>
      </c>
      <c r="C88" s="10" t="s">
        <v>601</v>
      </c>
      <c r="D88" s="3" t="s">
        <v>321</v>
      </c>
      <c r="E88" s="3" t="s">
        <v>312</v>
      </c>
      <c r="F88" s="5" t="s">
        <v>597</v>
      </c>
      <c r="G88" s="3">
        <v>0</v>
      </c>
      <c r="H88" s="3" t="s">
        <v>345</v>
      </c>
      <c r="I88" s="3" t="s">
        <v>312</v>
      </c>
      <c r="J88" s="5" t="s">
        <v>597</v>
      </c>
      <c r="K88" s="3">
        <v>0</v>
      </c>
      <c r="L88" s="3" t="s">
        <v>330</v>
      </c>
      <c r="M88" s="3" t="s">
        <v>312</v>
      </c>
      <c r="N88" s="5" t="s">
        <v>597</v>
      </c>
      <c r="O88" s="3">
        <v>0</v>
      </c>
      <c r="P88" s="3" t="str">
        <f t="shared" si="6"/>
        <v xml:space="preserve">(a) Good; (b) Good; (c) Good; </v>
      </c>
      <c r="Q88" s="3" t="str">
        <f t="shared" si="7"/>
        <v>Q2: (a) Good; (b) Good; (c) Good; SUBTOTAL:</v>
      </c>
      <c r="R88" s="3" t="str">
        <f t="shared" si="8"/>
        <v>(5/5)</v>
      </c>
      <c r="S88" s="21">
        <v>2</v>
      </c>
      <c r="T88" s="21">
        <v>1</v>
      </c>
      <c r="U88" s="21">
        <v>1</v>
      </c>
      <c r="V88" s="21" t="s">
        <v>619</v>
      </c>
      <c r="W88" s="21">
        <v>2</v>
      </c>
      <c r="X88" s="21">
        <v>2</v>
      </c>
      <c r="Y88" s="21">
        <v>4</v>
      </c>
      <c r="Z88" s="21">
        <v>4</v>
      </c>
      <c r="AA88" s="21">
        <v>4</v>
      </c>
    </row>
    <row r="89" spans="1:28" x14ac:dyDescent="0.25">
      <c r="A89" s="4" t="s">
        <v>128</v>
      </c>
      <c r="B89" s="9" t="s">
        <v>129</v>
      </c>
      <c r="C89" s="10" t="s">
        <v>601</v>
      </c>
      <c r="D89" s="3" t="s">
        <v>472</v>
      </c>
      <c r="E89" s="3" t="s">
        <v>312</v>
      </c>
      <c r="F89" s="5" t="s">
        <v>597</v>
      </c>
      <c r="G89" s="3">
        <v>0</v>
      </c>
      <c r="H89" s="3" t="s">
        <v>343</v>
      </c>
      <c r="I89" s="3" t="s">
        <v>312</v>
      </c>
      <c r="J89" s="5" t="s">
        <v>597</v>
      </c>
      <c r="K89" s="3">
        <v>0</v>
      </c>
      <c r="L89" s="3" t="s">
        <v>334</v>
      </c>
      <c r="M89" s="3" t="s">
        <v>312</v>
      </c>
      <c r="N89" s="5" t="s">
        <v>597</v>
      </c>
      <c r="O89" s="3">
        <v>0</v>
      </c>
      <c r="P89" s="3" t="str">
        <f t="shared" si="6"/>
        <v xml:space="preserve">(a) Good; (b) Good; (c) Good; </v>
      </c>
      <c r="Q89" s="3" t="str">
        <f t="shared" si="7"/>
        <v>Q2: (a) Good; (b) Good; (c) Good; SUBTOTAL:</v>
      </c>
      <c r="R89" s="3" t="str">
        <f t="shared" si="8"/>
        <v>(5/5)</v>
      </c>
      <c r="S89" s="21">
        <v>2</v>
      </c>
      <c r="T89" s="21">
        <v>1</v>
      </c>
      <c r="U89" s="21">
        <v>1</v>
      </c>
      <c r="V89" s="21">
        <v>1</v>
      </c>
      <c r="W89" s="21">
        <v>2</v>
      </c>
      <c r="X89" s="21">
        <v>2</v>
      </c>
      <c r="Y89" s="21">
        <v>4</v>
      </c>
      <c r="Z89" s="21" t="s">
        <v>619</v>
      </c>
      <c r="AA89" s="21">
        <v>4</v>
      </c>
      <c r="AB89" s="20" t="s">
        <v>628</v>
      </c>
    </row>
    <row r="90" spans="1:28" x14ac:dyDescent="0.25">
      <c r="A90" s="4" t="s">
        <v>150</v>
      </c>
      <c r="B90" s="9" t="s">
        <v>151</v>
      </c>
      <c r="C90" s="10" t="s">
        <v>601</v>
      </c>
      <c r="D90" s="3" t="s">
        <v>321</v>
      </c>
      <c r="E90" s="3" t="s">
        <v>312</v>
      </c>
      <c r="F90" s="5" t="s">
        <v>597</v>
      </c>
      <c r="G90" s="3">
        <v>0</v>
      </c>
      <c r="H90" s="3" t="s">
        <v>485</v>
      </c>
      <c r="I90" s="3" t="s">
        <v>312</v>
      </c>
      <c r="J90" s="5" t="s">
        <v>597</v>
      </c>
      <c r="K90" s="3">
        <v>0</v>
      </c>
      <c r="L90" s="3" t="s">
        <v>334</v>
      </c>
      <c r="M90" s="3" t="s">
        <v>312</v>
      </c>
      <c r="N90" s="5" t="s">
        <v>597</v>
      </c>
      <c r="O90" s="3">
        <v>0</v>
      </c>
      <c r="P90" s="3" t="str">
        <f t="shared" si="6"/>
        <v xml:space="preserve">(a) Good; (b) Good; (c) Good; </v>
      </c>
      <c r="Q90" s="3" t="str">
        <f t="shared" si="7"/>
        <v>Q2: (a) Good; (b) Good; (c) Good; SUBTOTAL:</v>
      </c>
      <c r="R90" s="3" t="str">
        <f t="shared" si="8"/>
        <v>(5/5)</v>
      </c>
      <c r="S90" s="21">
        <v>2</v>
      </c>
      <c r="T90" s="21">
        <v>1</v>
      </c>
      <c r="U90" s="21">
        <v>1</v>
      </c>
      <c r="V90" s="21" t="s">
        <v>619</v>
      </c>
      <c r="W90" s="21" t="s">
        <v>619</v>
      </c>
      <c r="X90" s="21">
        <v>2</v>
      </c>
      <c r="Y90" s="21">
        <v>4</v>
      </c>
      <c r="Z90" s="21" t="s">
        <v>620</v>
      </c>
      <c r="AA90" s="21">
        <v>4</v>
      </c>
    </row>
    <row r="91" spans="1:28" x14ac:dyDescent="0.25">
      <c r="A91" s="4" t="s">
        <v>2</v>
      </c>
      <c r="B91" s="9" t="s">
        <v>3</v>
      </c>
      <c r="C91" s="10" t="s">
        <v>601</v>
      </c>
      <c r="D91" s="3" t="s">
        <v>486</v>
      </c>
      <c r="E91" s="3" t="s">
        <v>312</v>
      </c>
      <c r="F91" s="5" t="s">
        <v>597</v>
      </c>
      <c r="G91" s="3">
        <v>0</v>
      </c>
      <c r="H91" s="3" t="s">
        <v>487</v>
      </c>
      <c r="I91" s="3" t="s">
        <v>312</v>
      </c>
      <c r="J91" s="5" t="s">
        <v>597</v>
      </c>
      <c r="K91" s="3">
        <v>0</v>
      </c>
      <c r="L91" s="3" t="s">
        <v>488</v>
      </c>
      <c r="M91" s="3" t="s">
        <v>312</v>
      </c>
      <c r="N91" s="5" t="s">
        <v>597</v>
      </c>
      <c r="O91" s="3">
        <v>0</v>
      </c>
      <c r="P91" s="3" t="str">
        <f t="shared" si="6"/>
        <v xml:space="preserve">(a) Good; (b) Good; (c) Good; </v>
      </c>
      <c r="Q91" s="3" t="str">
        <f t="shared" si="7"/>
        <v>Q2: (a) Good; (b) Good; (c) Good; SUBTOTAL:</v>
      </c>
      <c r="R91" s="3" t="str">
        <f t="shared" si="8"/>
        <v>(5/5)</v>
      </c>
      <c r="S91" s="21">
        <v>2</v>
      </c>
      <c r="T91" s="21" t="s">
        <v>619</v>
      </c>
      <c r="U91" s="21">
        <v>1</v>
      </c>
      <c r="V91" s="21" t="s">
        <v>619</v>
      </c>
      <c r="W91" s="21">
        <v>2</v>
      </c>
      <c r="X91" s="21" t="s">
        <v>620</v>
      </c>
      <c r="Y91" s="21">
        <v>4</v>
      </c>
      <c r="Z91" s="21">
        <v>4</v>
      </c>
      <c r="AA91" s="21">
        <v>4</v>
      </c>
    </row>
    <row r="92" spans="1:28" x14ac:dyDescent="0.25">
      <c r="A92" s="4" t="s">
        <v>18</v>
      </c>
      <c r="B92" s="9" t="s">
        <v>19</v>
      </c>
      <c r="C92" s="10" t="s">
        <v>601</v>
      </c>
      <c r="D92" s="3" t="s">
        <v>489</v>
      </c>
      <c r="E92" s="3" t="s">
        <v>312</v>
      </c>
      <c r="F92" s="5" t="s">
        <v>597</v>
      </c>
      <c r="G92" s="3">
        <v>0</v>
      </c>
      <c r="H92" s="3" t="s">
        <v>490</v>
      </c>
      <c r="I92" s="3" t="s">
        <v>312</v>
      </c>
      <c r="J92" s="5" t="s">
        <v>597</v>
      </c>
      <c r="K92" s="3">
        <v>0</v>
      </c>
      <c r="L92" s="3" t="s">
        <v>491</v>
      </c>
      <c r="M92" s="3" t="s">
        <v>312</v>
      </c>
      <c r="N92" s="5" t="s">
        <v>597</v>
      </c>
      <c r="O92" s="3">
        <v>0</v>
      </c>
      <c r="P92" s="3" t="str">
        <f t="shared" si="6"/>
        <v xml:space="preserve">(a) Good; (b) Good; (c) Good; </v>
      </c>
      <c r="Q92" s="3" t="str">
        <f t="shared" si="7"/>
        <v>Q2: (a) Good; (b) Good; (c) Good; SUBTOTAL:</v>
      </c>
      <c r="R92" s="3" t="str">
        <f t="shared" si="8"/>
        <v>(5/5)</v>
      </c>
      <c r="S92" s="21">
        <v>2</v>
      </c>
      <c r="T92" s="21" t="s">
        <v>619</v>
      </c>
      <c r="U92" s="21">
        <v>1</v>
      </c>
      <c r="V92" s="21" t="s">
        <v>619</v>
      </c>
      <c r="W92" s="21">
        <v>2</v>
      </c>
      <c r="X92" s="21" t="s">
        <v>619</v>
      </c>
      <c r="Y92" s="21">
        <v>4</v>
      </c>
      <c r="Z92" s="21" t="s">
        <v>621</v>
      </c>
      <c r="AA92" s="21">
        <v>4</v>
      </c>
    </row>
    <row r="93" spans="1:28" x14ac:dyDescent="0.25">
      <c r="A93" s="4" t="s">
        <v>266</v>
      </c>
      <c r="B93" s="9" t="s">
        <v>267</v>
      </c>
      <c r="C93" s="10" t="s">
        <v>601</v>
      </c>
      <c r="D93" s="3" t="s">
        <v>472</v>
      </c>
      <c r="E93" s="3" t="s">
        <v>312</v>
      </c>
      <c r="F93" s="5" t="s">
        <v>597</v>
      </c>
      <c r="G93" s="3">
        <v>0</v>
      </c>
      <c r="H93" s="3" t="s">
        <v>492</v>
      </c>
      <c r="I93" s="3" t="s">
        <v>312</v>
      </c>
      <c r="J93" s="5" t="s">
        <v>597</v>
      </c>
      <c r="K93" s="3">
        <v>0</v>
      </c>
      <c r="L93" s="3" t="s">
        <v>493</v>
      </c>
      <c r="M93" s="3" t="s">
        <v>312</v>
      </c>
      <c r="N93" s="5" t="s">
        <v>597</v>
      </c>
      <c r="O93" s="3">
        <v>0</v>
      </c>
      <c r="P93" s="3" t="str">
        <f t="shared" si="6"/>
        <v xml:space="preserve">(a) Good; (b) Good; (c) Good; </v>
      </c>
      <c r="Q93" s="3" t="str">
        <f t="shared" si="7"/>
        <v>Q2: (a) Good; (b) Good; (c) Good; SUBTOTAL:</v>
      </c>
      <c r="R93" s="3" t="str">
        <f t="shared" si="8"/>
        <v>(5/5)</v>
      </c>
      <c r="S93" s="21" t="s">
        <v>619</v>
      </c>
      <c r="T93" s="21" t="s">
        <v>619</v>
      </c>
      <c r="U93" s="21" t="s">
        <v>619</v>
      </c>
      <c r="V93" s="21">
        <v>1</v>
      </c>
      <c r="W93" s="21">
        <v>2</v>
      </c>
      <c r="X93" s="21" t="s">
        <v>621</v>
      </c>
      <c r="Y93" s="21">
        <v>4</v>
      </c>
      <c r="Z93" s="21" t="s">
        <v>621</v>
      </c>
      <c r="AA93" s="21" t="s">
        <v>620</v>
      </c>
    </row>
    <row r="94" spans="1:28" x14ac:dyDescent="0.25">
      <c r="A94" s="4" t="s">
        <v>256</v>
      </c>
      <c r="B94" s="9" t="s">
        <v>257</v>
      </c>
      <c r="C94" s="10" t="s">
        <v>601</v>
      </c>
      <c r="D94" s="3" t="s">
        <v>361</v>
      </c>
      <c r="E94" s="3" t="s">
        <v>312</v>
      </c>
      <c r="F94" s="5" t="s">
        <v>597</v>
      </c>
      <c r="G94" s="3">
        <v>0</v>
      </c>
      <c r="H94" s="3" t="s">
        <v>379</v>
      </c>
      <c r="I94" s="3" t="s">
        <v>312</v>
      </c>
      <c r="J94" s="5" t="s">
        <v>597</v>
      </c>
      <c r="K94" s="3">
        <v>0</v>
      </c>
      <c r="L94" s="3" t="s">
        <v>380</v>
      </c>
      <c r="M94" s="3" t="s">
        <v>312</v>
      </c>
      <c r="N94" s="5" t="s">
        <v>597</v>
      </c>
      <c r="O94" s="3">
        <v>0</v>
      </c>
      <c r="P94" s="3" t="str">
        <f t="shared" si="6"/>
        <v xml:space="preserve">(a) Good; (b) Good; (c) Good; </v>
      </c>
      <c r="Q94" s="3" t="str">
        <f t="shared" si="7"/>
        <v>Q2: (a) Good; (b) Good; (c) Good; SUBTOTAL:</v>
      </c>
      <c r="R94" s="3" t="str">
        <f t="shared" si="8"/>
        <v>(5/5)</v>
      </c>
      <c r="S94" s="21">
        <v>2</v>
      </c>
      <c r="T94" s="21" t="s">
        <v>619</v>
      </c>
      <c r="U94" s="21">
        <v>1</v>
      </c>
      <c r="V94" s="21" t="s">
        <v>619</v>
      </c>
      <c r="W94" s="21">
        <v>2</v>
      </c>
      <c r="X94" s="21" t="s">
        <v>620</v>
      </c>
      <c r="Y94" s="21">
        <v>4</v>
      </c>
      <c r="Z94" s="21">
        <v>4</v>
      </c>
      <c r="AA94" s="21">
        <v>4</v>
      </c>
    </row>
    <row r="95" spans="1:28" x14ac:dyDescent="0.25">
      <c r="A95" s="4" t="s">
        <v>100</v>
      </c>
      <c r="B95" s="9" t="s">
        <v>101</v>
      </c>
      <c r="C95" s="10" t="s">
        <v>601</v>
      </c>
      <c r="D95" s="3" t="s">
        <v>316</v>
      </c>
      <c r="E95" s="3" t="s">
        <v>312</v>
      </c>
      <c r="F95" s="5" t="s">
        <v>597</v>
      </c>
      <c r="G95" s="3">
        <v>0</v>
      </c>
      <c r="H95" s="3" t="s">
        <v>494</v>
      </c>
      <c r="I95" s="3" t="s">
        <v>312</v>
      </c>
      <c r="J95" s="5" t="s">
        <v>597</v>
      </c>
      <c r="K95" s="3">
        <v>0</v>
      </c>
      <c r="L95" s="3" t="s">
        <v>404</v>
      </c>
      <c r="M95" s="3" t="s">
        <v>312</v>
      </c>
      <c r="N95" s="5" t="s">
        <v>597</v>
      </c>
      <c r="O95" s="3">
        <v>0</v>
      </c>
      <c r="P95" s="3" t="str">
        <f t="shared" si="6"/>
        <v xml:space="preserve">(a) Good; (b) Good; (c) Good; </v>
      </c>
      <c r="Q95" s="3" t="str">
        <f t="shared" si="7"/>
        <v>Q2: (a) Good; (b) Good; (c) Good; SUBTOTAL:</v>
      </c>
      <c r="R95" s="3" t="str">
        <f t="shared" si="8"/>
        <v>(5/5)</v>
      </c>
      <c r="S95" s="21">
        <v>2</v>
      </c>
      <c r="T95" s="21">
        <v>1</v>
      </c>
      <c r="U95" s="21">
        <v>1</v>
      </c>
      <c r="V95" s="21">
        <v>1</v>
      </c>
      <c r="W95" s="21">
        <v>2</v>
      </c>
      <c r="X95" s="21">
        <v>2</v>
      </c>
      <c r="Y95" s="21">
        <v>4</v>
      </c>
      <c r="Z95" s="21">
        <v>4</v>
      </c>
      <c r="AA95" s="21">
        <v>4</v>
      </c>
    </row>
    <row r="96" spans="1:28" x14ac:dyDescent="0.25">
      <c r="A96" s="4" t="s">
        <v>224</v>
      </c>
      <c r="B96" s="9" t="s">
        <v>225</v>
      </c>
      <c r="C96" s="10" t="s">
        <v>601</v>
      </c>
      <c r="D96" s="3" t="s">
        <v>311</v>
      </c>
      <c r="E96" s="3" t="s">
        <v>312</v>
      </c>
      <c r="F96" s="5" t="s">
        <v>597</v>
      </c>
      <c r="G96" s="3">
        <v>0</v>
      </c>
      <c r="H96" s="3" t="s">
        <v>495</v>
      </c>
      <c r="I96" s="3" t="s">
        <v>312</v>
      </c>
      <c r="J96" s="5" t="s">
        <v>597</v>
      </c>
      <c r="K96" s="3">
        <v>0</v>
      </c>
      <c r="L96" s="3" t="s">
        <v>496</v>
      </c>
      <c r="M96" s="3" t="s">
        <v>312</v>
      </c>
      <c r="N96" s="5" t="s">
        <v>597</v>
      </c>
      <c r="O96" s="3">
        <v>0</v>
      </c>
      <c r="P96" s="3" t="str">
        <f t="shared" si="6"/>
        <v xml:space="preserve">(a) Good; (b) Good; (c) Good; </v>
      </c>
      <c r="Q96" s="3" t="str">
        <f t="shared" si="7"/>
        <v>Q2: (a) Good; (b) Good; (c) Good; SUBTOTAL:</v>
      </c>
      <c r="R96" s="3" t="str">
        <f t="shared" si="8"/>
        <v>(5/5)</v>
      </c>
      <c r="S96" s="21">
        <v>2</v>
      </c>
      <c r="T96" s="21">
        <v>1</v>
      </c>
      <c r="U96" s="21">
        <v>1</v>
      </c>
      <c r="V96" s="21">
        <v>1</v>
      </c>
      <c r="W96" s="21" t="s">
        <v>621</v>
      </c>
      <c r="X96" s="21" t="s">
        <v>621</v>
      </c>
      <c r="Y96" s="21" t="s">
        <v>621</v>
      </c>
      <c r="Z96" s="21" t="s">
        <v>621</v>
      </c>
      <c r="AA96" s="21" t="s">
        <v>621</v>
      </c>
    </row>
    <row r="97" spans="1:28" x14ac:dyDescent="0.25">
      <c r="A97" s="4" t="s">
        <v>222</v>
      </c>
      <c r="B97" s="9" t="s">
        <v>223</v>
      </c>
      <c r="C97" s="10" t="s">
        <v>601</v>
      </c>
      <c r="D97" s="3" t="s">
        <v>321</v>
      </c>
      <c r="E97" s="3" t="s">
        <v>312</v>
      </c>
      <c r="F97" s="5" t="s">
        <v>597</v>
      </c>
      <c r="G97" s="3">
        <v>0</v>
      </c>
      <c r="H97" s="3" t="s">
        <v>497</v>
      </c>
      <c r="I97" s="3" t="s">
        <v>312</v>
      </c>
      <c r="J97" s="5" t="s">
        <v>597</v>
      </c>
      <c r="K97" s="3">
        <v>0</v>
      </c>
      <c r="L97" s="3" t="s">
        <v>498</v>
      </c>
      <c r="M97" s="3" t="s">
        <v>312</v>
      </c>
      <c r="N97" s="5" t="s">
        <v>597</v>
      </c>
      <c r="O97" s="3">
        <v>0</v>
      </c>
      <c r="P97" s="3" t="str">
        <f t="shared" si="6"/>
        <v xml:space="preserve">(a) Good; (b) Good; (c) Good; </v>
      </c>
      <c r="Q97" s="3" t="str">
        <f t="shared" si="7"/>
        <v>Q2: (a) Good; (b) Good; (c) Good; SUBTOTAL:</v>
      </c>
      <c r="R97" s="3" t="str">
        <f t="shared" si="8"/>
        <v>(5/5)</v>
      </c>
      <c r="S97" s="21">
        <v>2</v>
      </c>
      <c r="T97" s="21" t="s">
        <v>619</v>
      </c>
      <c r="U97" s="21">
        <v>1</v>
      </c>
      <c r="V97" s="21" t="s">
        <v>619</v>
      </c>
      <c r="W97" s="21">
        <v>2</v>
      </c>
      <c r="X97" s="21" t="s">
        <v>619</v>
      </c>
      <c r="Y97" s="21">
        <v>4</v>
      </c>
      <c r="Z97" s="21" t="s">
        <v>619</v>
      </c>
      <c r="AA97" s="21">
        <v>4</v>
      </c>
    </row>
    <row r="98" spans="1:28" x14ac:dyDescent="0.25">
      <c r="A98" s="4" t="s">
        <v>138</v>
      </c>
      <c r="B98" s="9" t="s">
        <v>139</v>
      </c>
      <c r="C98" s="10" t="s">
        <v>601</v>
      </c>
      <c r="D98" s="3" t="s">
        <v>499</v>
      </c>
      <c r="E98" s="3" t="s">
        <v>312</v>
      </c>
      <c r="F98" s="5" t="s">
        <v>597</v>
      </c>
      <c r="G98" s="3">
        <v>0</v>
      </c>
      <c r="H98" s="3" t="s">
        <v>500</v>
      </c>
      <c r="I98" s="3" t="s">
        <v>312</v>
      </c>
      <c r="J98" s="5" t="s">
        <v>597</v>
      </c>
      <c r="K98" s="3">
        <v>0</v>
      </c>
      <c r="L98" s="3" t="s">
        <v>501</v>
      </c>
      <c r="M98" s="3" t="s">
        <v>312</v>
      </c>
      <c r="N98" s="5" t="s">
        <v>597</v>
      </c>
      <c r="O98" s="3">
        <v>0</v>
      </c>
      <c r="P98" s="3" t="str">
        <f t="shared" ref="P98:P129" si="9">_xlfn.CONCAT("(a) ",F98,"(b) ",J98,"(c) ",N98)</f>
        <v xml:space="preserve">(a) Good; (b) Good; (c) Good; </v>
      </c>
      <c r="Q98" s="3" t="str">
        <f t="shared" ref="Q98:Q129" si="10">_xlfn.CONCAT("Q2: ",P98,"SUBTOTAL:")</f>
        <v>Q2: (a) Good; (b) Good; (c) Good; SUBTOTAL:</v>
      </c>
      <c r="R98" s="3" t="str">
        <f t="shared" ref="R98:R129" si="11">_xlfn.CONCAT("(",5+O98+K98+G98,"/5)")</f>
        <v>(5/5)</v>
      </c>
      <c r="S98" s="21">
        <v>2</v>
      </c>
      <c r="T98" s="21" t="s">
        <v>619</v>
      </c>
      <c r="U98" s="21">
        <v>1</v>
      </c>
      <c r="V98" s="21" t="s">
        <v>619</v>
      </c>
      <c r="W98" s="21">
        <v>2</v>
      </c>
      <c r="X98" s="21" t="s">
        <v>619</v>
      </c>
      <c r="Y98" s="21">
        <v>4</v>
      </c>
      <c r="Z98" s="21">
        <v>4</v>
      </c>
      <c r="AA98" s="21">
        <v>4</v>
      </c>
    </row>
    <row r="99" spans="1:28" x14ac:dyDescent="0.25">
      <c r="A99" s="4" t="s">
        <v>132</v>
      </c>
      <c r="B99" s="9" t="s">
        <v>133</v>
      </c>
      <c r="C99" s="10" t="s">
        <v>601</v>
      </c>
      <c r="D99" s="3" t="s">
        <v>502</v>
      </c>
      <c r="E99" s="3" t="s">
        <v>398</v>
      </c>
      <c r="F99" s="5" t="s">
        <v>590</v>
      </c>
      <c r="G99" s="3" t="e">
        <f>#REF!</f>
        <v>#REF!</v>
      </c>
      <c r="H99" s="3" t="s">
        <v>503</v>
      </c>
      <c r="I99" s="3" t="s">
        <v>312</v>
      </c>
      <c r="J99" s="5" t="s">
        <v>597</v>
      </c>
      <c r="K99" s="3">
        <v>0</v>
      </c>
      <c r="L99" s="3" t="s">
        <v>344</v>
      </c>
      <c r="M99" s="3" t="s">
        <v>312</v>
      </c>
      <c r="N99" s="5" t="s">
        <v>597</v>
      </c>
      <c r="O99" s="3">
        <v>0</v>
      </c>
      <c r="P99" s="3" t="str">
        <f t="shared" si="9"/>
        <v xml:space="preserve">(a) Wrong output;(b) Good; (c) Good; </v>
      </c>
      <c r="Q99" s="3" t="str">
        <f t="shared" si="10"/>
        <v>Q2: (a) Wrong output;(b) Good; (c) Good; SUBTOTAL:</v>
      </c>
      <c r="R99" s="3" t="e">
        <f t="shared" si="11"/>
        <v>#REF!</v>
      </c>
      <c r="S99" s="21">
        <v>2</v>
      </c>
      <c r="T99" s="21" t="s">
        <v>619</v>
      </c>
      <c r="U99" s="21">
        <v>1</v>
      </c>
      <c r="V99" s="21" t="s">
        <v>619</v>
      </c>
      <c r="W99" s="21">
        <v>2</v>
      </c>
      <c r="X99" s="21" t="s">
        <v>619</v>
      </c>
      <c r="Y99" s="21">
        <v>4</v>
      </c>
      <c r="Z99" s="21" t="s">
        <v>619</v>
      </c>
      <c r="AA99" s="21">
        <v>4</v>
      </c>
    </row>
    <row r="100" spans="1:28" x14ac:dyDescent="0.25">
      <c r="A100" s="4" t="s">
        <v>152</v>
      </c>
      <c r="B100" s="9" t="s">
        <v>153</v>
      </c>
      <c r="C100" s="10" t="s">
        <v>601</v>
      </c>
      <c r="D100" s="3" t="s">
        <v>504</v>
      </c>
      <c r="E100" s="3" t="s">
        <v>312</v>
      </c>
      <c r="F100" s="5" t="s">
        <v>597</v>
      </c>
      <c r="G100" s="3">
        <v>0</v>
      </c>
      <c r="H100" s="3" t="s">
        <v>505</v>
      </c>
      <c r="I100" s="3" t="s">
        <v>312</v>
      </c>
      <c r="J100" s="5" t="s">
        <v>597</v>
      </c>
      <c r="K100" s="3">
        <v>0</v>
      </c>
      <c r="L100" s="3" t="s">
        <v>506</v>
      </c>
      <c r="M100" s="3" t="s">
        <v>312</v>
      </c>
      <c r="N100" s="5" t="s">
        <v>597</v>
      </c>
      <c r="O100" s="3">
        <v>0</v>
      </c>
      <c r="P100" s="3" t="str">
        <f t="shared" si="9"/>
        <v xml:space="preserve">(a) Good; (b) Good; (c) Good; </v>
      </c>
      <c r="Q100" s="3" t="str">
        <f t="shared" si="10"/>
        <v>Q2: (a) Good; (b) Good; (c) Good; SUBTOTAL:</v>
      </c>
      <c r="R100" s="3" t="str">
        <f t="shared" si="11"/>
        <v>(5/5)</v>
      </c>
      <c r="S100" s="21">
        <v>2</v>
      </c>
      <c r="T100" s="21">
        <v>1</v>
      </c>
      <c r="U100" s="21">
        <v>1</v>
      </c>
      <c r="V100" s="21">
        <v>1</v>
      </c>
      <c r="W100" s="21">
        <v>2</v>
      </c>
      <c r="X100" s="21">
        <v>2</v>
      </c>
      <c r="Y100" s="21">
        <v>4</v>
      </c>
      <c r="Z100" s="21" t="s">
        <v>620</v>
      </c>
      <c r="AA100" s="21">
        <v>4</v>
      </c>
    </row>
    <row r="101" spans="1:28" x14ac:dyDescent="0.25">
      <c r="A101" s="4" t="s">
        <v>104</v>
      </c>
      <c r="B101" s="9" t="s">
        <v>105</v>
      </c>
      <c r="C101" s="10" t="s">
        <v>601</v>
      </c>
      <c r="D101" s="3" t="s">
        <v>331</v>
      </c>
      <c r="E101" s="3" t="s">
        <v>312</v>
      </c>
      <c r="F101" s="5" t="s">
        <v>597</v>
      </c>
      <c r="G101" s="3">
        <v>0</v>
      </c>
      <c r="H101" s="3" t="s">
        <v>507</v>
      </c>
      <c r="I101" s="3" t="s">
        <v>312</v>
      </c>
      <c r="J101" s="5" t="s">
        <v>597</v>
      </c>
      <c r="K101" s="3">
        <v>0</v>
      </c>
      <c r="L101" s="3" t="s">
        <v>508</v>
      </c>
      <c r="M101" s="3" t="s">
        <v>312</v>
      </c>
      <c r="N101" s="5" t="s">
        <v>597</v>
      </c>
      <c r="O101" s="3">
        <v>0</v>
      </c>
      <c r="P101" s="3" t="str">
        <f t="shared" si="9"/>
        <v xml:space="preserve">(a) Good; (b) Good; (c) Good; </v>
      </c>
      <c r="Q101" s="3" t="str">
        <f t="shared" si="10"/>
        <v>Q2: (a) Good; (b) Good; (c) Good; SUBTOTAL:</v>
      </c>
      <c r="R101" s="3" t="str">
        <f t="shared" si="11"/>
        <v>(5/5)</v>
      </c>
      <c r="S101" s="21">
        <v>2</v>
      </c>
      <c r="T101" s="21" t="s">
        <v>619</v>
      </c>
      <c r="U101" s="21">
        <v>1</v>
      </c>
      <c r="V101" s="21" t="s">
        <v>619</v>
      </c>
      <c r="W101" s="21">
        <v>2</v>
      </c>
      <c r="X101" s="21" t="s">
        <v>620</v>
      </c>
      <c r="Y101" s="21">
        <v>4</v>
      </c>
      <c r="Z101" s="21" t="s">
        <v>620</v>
      </c>
      <c r="AA101" s="21">
        <v>4</v>
      </c>
    </row>
    <row r="102" spans="1:28" x14ac:dyDescent="0.25">
      <c r="A102" s="4" t="s">
        <v>236</v>
      </c>
      <c r="B102" s="9" t="s">
        <v>237</v>
      </c>
      <c r="C102" s="10" t="s">
        <v>601</v>
      </c>
      <c r="D102" s="3" t="s">
        <v>321</v>
      </c>
      <c r="E102" s="3" t="s">
        <v>312</v>
      </c>
      <c r="F102" s="5" t="s">
        <v>597</v>
      </c>
      <c r="G102" s="3">
        <v>0</v>
      </c>
      <c r="H102" s="3" t="s">
        <v>509</v>
      </c>
      <c r="I102" s="3" t="s">
        <v>312</v>
      </c>
      <c r="J102" s="5" t="s">
        <v>597</v>
      </c>
      <c r="K102" s="3">
        <v>0</v>
      </c>
      <c r="L102" s="3" t="s">
        <v>510</v>
      </c>
      <c r="M102" s="3" t="s">
        <v>312</v>
      </c>
      <c r="N102" s="5" t="s">
        <v>597</v>
      </c>
      <c r="O102" s="3">
        <v>0</v>
      </c>
      <c r="P102" s="3" t="str">
        <f t="shared" si="9"/>
        <v xml:space="preserve">(a) Good; (b) Good; (c) Good; </v>
      </c>
      <c r="Q102" s="3" t="str">
        <f t="shared" si="10"/>
        <v>Q2: (a) Good; (b) Good; (c) Good; SUBTOTAL:</v>
      </c>
      <c r="R102" s="3" t="str">
        <f t="shared" si="11"/>
        <v>(5/5)</v>
      </c>
      <c r="S102" s="21">
        <v>2</v>
      </c>
      <c r="T102" s="21">
        <v>1</v>
      </c>
      <c r="U102" s="21">
        <v>1</v>
      </c>
      <c r="V102" s="21" t="s">
        <v>619</v>
      </c>
      <c r="W102" s="21">
        <v>2</v>
      </c>
      <c r="X102" s="21">
        <v>2</v>
      </c>
      <c r="Y102" s="21">
        <v>4</v>
      </c>
      <c r="Z102" s="21">
        <v>4</v>
      </c>
      <c r="AA102" s="21">
        <v>4</v>
      </c>
    </row>
    <row r="103" spans="1:28" x14ac:dyDescent="0.25">
      <c r="A103" s="4" t="s">
        <v>230</v>
      </c>
      <c r="B103" s="9" t="s">
        <v>231</v>
      </c>
      <c r="C103" s="10" t="s">
        <v>601</v>
      </c>
      <c r="D103" s="3" t="s">
        <v>321</v>
      </c>
      <c r="E103" s="3" t="s">
        <v>312</v>
      </c>
      <c r="F103" s="5" t="s">
        <v>597</v>
      </c>
      <c r="G103" s="3">
        <v>0</v>
      </c>
      <c r="H103" s="3" t="s">
        <v>511</v>
      </c>
      <c r="I103" s="3" t="s">
        <v>312</v>
      </c>
      <c r="J103" s="5" t="s">
        <v>597</v>
      </c>
      <c r="K103" s="3">
        <v>0</v>
      </c>
      <c r="L103" s="3" t="s">
        <v>512</v>
      </c>
      <c r="M103" s="3" t="s">
        <v>312</v>
      </c>
      <c r="N103" s="5" t="s">
        <v>597</v>
      </c>
      <c r="O103" s="3">
        <v>0</v>
      </c>
      <c r="P103" s="3" t="str">
        <f t="shared" si="9"/>
        <v xml:space="preserve">(a) Good; (b) Good; (c) Good; </v>
      </c>
      <c r="Q103" s="3" t="str">
        <f t="shared" si="10"/>
        <v>Q2: (a) Good; (b) Good; (c) Good; SUBTOTAL:</v>
      </c>
      <c r="R103" s="3" t="str">
        <f t="shared" si="11"/>
        <v>(5/5)</v>
      </c>
      <c r="S103" s="21">
        <v>2</v>
      </c>
      <c r="T103" s="21" t="s">
        <v>619</v>
      </c>
      <c r="U103" s="21">
        <v>1</v>
      </c>
      <c r="V103" s="21" t="s">
        <v>619</v>
      </c>
      <c r="W103" s="21">
        <v>2</v>
      </c>
      <c r="X103" s="21" t="s">
        <v>619</v>
      </c>
      <c r="Y103" s="21">
        <v>4</v>
      </c>
      <c r="Z103" s="21" t="s">
        <v>620</v>
      </c>
      <c r="AA103" s="21">
        <v>4</v>
      </c>
    </row>
    <row r="104" spans="1:28" x14ac:dyDescent="0.25">
      <c r="A104" s="4" t="s">
        <v>92</v>
      </c>
      <c r="B104" s="9" t="s">
        <v>93</v>
      </c>
      <c r="C104" s="10" t="s">
        <v>601</v>
      </c>
      <c r="D104" s="3" t="s">
        <v>513</v>
      </c>
      <c r="E104" s="3" t="s">
        <v>312</v>
      </c>
      <c r="F104" s="5" t="s">
        <v>597</v>
      </c>
      <c r="G104" s="3">
        <v>0</v>
      </c>
      <c r="H104" s="3" t="s">
        <v>485</v>
      </c>
      <c r="I104" s="3" t="s">
        <v>312</v>
      </c>
      <c r="J104" s="5" t="s">
        <v>597</v>
      </c>
      <c r="K104" s="3">
        <v>0</v>
      </c>
      <c r="L104" s="3" t="s">
        <v>514</v>
      </c>
      <c r="M104" s="3" t="s">
        <v>312</v>
      </c>
      <c r="N104" s="5" t="s">
        <v>597</v>
      </c>
      <c r="O104" s="3">
        <v>0</v>
      </c>
      <c r="P104" s="3" t="str">
        <f t="shared" si="9"/>
        <v xml:space="preserve">(a) Good; (b) Good; (c) Good; </v>
      </c>
      <c r="Q104" s="3" t="str">
        <f t="shared" si="10"/>
        <v>Q2: (a) Good; (b) Good; (c) Good; SUBTOTAL:</v>
      </c>
      <c r="R104" s="3" t="str">
        <f t="shared" si="11"/>
        <v>(5/5)</v>
      </c>
      <c r="S104" s="21">
        <v>2</v>
      </c>
      <c r="T104" s="21">
        <v>1</v>
      </c>
      <c r="U104" s="21">
        <v>1</v>
      </c>
      <c r="V104" s="21">
        <v>1</v>
      </c>
      <c r="W104" s="21">
        <v>2</v>
      </c>
      <c r="X104" s="21" t="s">
        <v>619</v>
      </c>
      <c r="Y104" s="21">
        <v>4</v>
      </c>
      <c r="Z104" s="21" t="s">
        <v>620</v>
      </c>
      <c r="AA104" s="21">
        <v>4</v>
      </c>
    </row>
    <row r="105" spans="1:28" x14ac:dyDescent="0.25">
      <c r="A105" s="4" t="s">
        <v>106</v>
      </c>
      <c r="B105" s="9" t="s">
        <v>107</v>
      </c>
      <c r="C105" s="10" t="s">
        <v>601</v>
      </c>
      <c r="D105" s="3" t="s">
        <v>354</v>
      </c>
      <c r="E105" s="3" t="s">
        <v>312</v>
      </c>
      <c r="F105" s="5" t="s">
        <v>597</v>
      </c>
      <c r="G105" s="3">
        <v>0</v>
      </c>
      <c r="H105" s="3" t="s">
        <v>515</v>
      </c>
      <c r="I105" s="3" t="s">
        <v>312</v>
      </c>
      <c r="J105" s="5" t="s">
        <v>597</v>
      </c>
      <c r="K105" s="3">
        <v>0</v>
      </c>
      <c r="L105" s="3" t="s">
        <v>516</v>
      </c>
      <c r="M105" s="3" t="s">
        <v>312</v>
      </c>
      <c r="N105" s="5" t="s">
        <v>597</v>
      </c>
      <c r="O105" s="3">
        <v>0</v>
      </c>
      <c r="P105" s="3" t="str">
        <f t="shared" si="9"/>
        <v xml:space="preserve">(a) Good; (b) Good; (c) Good; </v>
      </c>
      <c r="Q105" s="3" t="str">
        <f t="shared" si="10"/>
        <v>Q2: (a) Good; (b) Good; (c) Good; SUBTOTAL:</v>
      </c>
      <c r="R105" s="3" t="str">
        <f t="shared" si="11"/>
        <v>(5/5)</v>
      </c>
      <c r="S105" s="21" t="s">
        <v>619</v>
      </c>
      <c r="T105" s="21">
        <v>1</v>
      </c>
      <c r="U105" s="21">
        <v>1</v>
      </c>
      <c r="V105" s="21">
        <v>1</v>
      </c>
      <c r="W105" s="21">
        <v>2</v>
      </c>
      <c r="X105" s="21" t="s">
        <v>619</v>
      </c>
      <c r="Y105" s="21">
        <v>4</v>
      </c>
      <c r="Z105" s="21">
        <v>4</v>
      </c>
      <c r="AA105" s="21">
        <v>4</v>
      </c>
    </row>
    <row r="106" spans="1:28" x14ac:dyDescent="0.25">
      <c r="A106" s="4" t="s">
        <v>284</v>
      </c>
      <c r="B106" s="9" t="s">
        <v>285</v>
      </c>
      <c r="C106" s="10" t="s">
        <v>601</v>
      </c>
      <c r="D106" s="3" t="s">
        <v>321</v>
      </c>
      <c r="E106" s="3" t="s">
        <v>312</v>
      </c>
      <c r="F106" s="5" t="s">
        <v>597</v>
      </c>
      <c r="G106" s="3">
        <v>0</v>
      </c>
      <c r="H106" s="3" t="s">
        <v>322</v>
      </c>
      <c r="I106" s="3" t="s">
        <v>312</v>
      </c>
      <c r="J106" s="5" t="s">
        <v>597</v>
      </c>
      <c r="K106" s="3">
        <v>0</v>
      </c>
      <c r="L106" s="3" t="s">
        <v>334</v>
      </c>
      <c r="M106" s="3" t="s">
        <v>312</v>
      </c>
      <c r="N106" s="5" t="s">
        <v>597</v>
      </c>
      <c r="O106" s="3">
        <v>0</v>
      </c>
      <c r="P106" s="3" t="str">
        <f t="shared" si="9"/>
        <v xml:space="preserve">(a) Good; (b) Good; (c) Good; </v>
      </c>
      <c r="Q106" s="3" t="str">
        <f t="shared" si="10"/>
        <v>Q2: (a) Good; (b) Good; (c) Good; SUBTOTAL:</v>
      </c>
      <c r="R106" s="3" t="str">
        <f t="shared" si="11"/>
        <v>(5/5)</v>
      </c>
      <c r="S106" s="21">
        <v>2</v>
      </c>
      <c r="T106" s="21" t="s">
        <v>619</v>
      </c>
      <c r="U106" s="21">
        <v>1</v>
      </c>
      <c r="V106" s="21" t="s">
        <v>619</v>
      </c>
      <c r="W106" s="21">
        <v>2</v>
      </c>
      <c r="X106" s="21" t="s">
        <v>619</v>
      </c>
      <c r="Y106" s="21">
        <v>4</v>
      </c>
      <c r="Z106" s="21">
        <v>4</v>
      </c>
      <c r="AA106" s="21">
        <v>4</v>
      </c>
    </row>
    <row r="107" spans="1:28" x14ac:dyDescent="0.25">
      <c r="A107" s="4" t="s">
        <v>218</v>
      </c>
      <c r="B107" s="9" t="s">
        <v>219</v>
      </c>
      <c r="C107" s="10" t="s">
        <v>601</v>
      </c>
      <c r="D107" s="3" t="s">
        <v>517</v>
      </c>
      <c r="E107" s="3" t="s">
        <v>312</v>
      </c>
      <c r="F107" s="5" t="s">
        <v>597</v>
      </c>
      <c r="G107" s="3">
        <v>0</v>
      </c>
      <c r="H107" s="3" t="s">
        <v>518</v>
      </c>
      <c r="I107" s="3" t="s">
        <v>312</v>
      </c>
      <c r="J107" s="5" t="s">
        <v>597</v>
      </c>
      <c r="K107" s="3">
        <v>0</v>
      </c>
      <c r="L107" s="3" t="s">
        <v>519</v>
      </c>
      <c r="M107" s="3" t="s">
        <v>312</v>
      </c>
      <c r="N107" s="5" t="s">
        <v>597</v>
      </c>
      <c r="O107" s="3">
        <v>0</v>
      </c>
      <c r="P107" s="3" t="str">
        <f t="shared" si="9"/>
        <v xml:space="preserve">(a) Good; (b) Good; (c) Good; </v>
      </c>
      <c r="Q107" s="3" t="str">
        <f t="shared" si="10"/>
        <v>Q2: (a) Good; (b) Good; (c) Good; SUBTOTAL:</v>
      </c>
      <c r="R107" s="3" t="str">
        <f t="shared" si="11"/>
        <v>(5/5)</v>
      </c>
      <c r="S107" s="21">
        <v>2</v>
      </c>
      <c r="T107" s="21" t="s">
        <v>619</v>
      </c>
      <c r="U107" s="21">
        <v>1</v>
      </c>
      <c r="V107" s="21" t="s">
        <v>619</v>
      </c>
      <c r="W107" s="21">
        <v>2</v>
      </c>
      <c r="X107" s="21" t="s">
        <v>619</v>
      </c>
      <c r="Y107" s="21">
        <v>4</v>
      </c>
      <c r="Z107" s="21">
        <v>4</v>
      </c>
      <c r="AA107" s="21">
        <v>4</v>
      </c>
    </row>
    <row r="108" spans="1:28" x14ac:dyDescent="0.25">
      <c r="A108" s="4" t="s">
        <v>96</v>
      </c>
      <c r="B108" s="9" t="s">
        <v>97</v>
      </c>
      <c r="C108" s="10" t="s">
        <v>601</v>
      </c>
      <c r="D108" s="3" t="s">
        <v>520</v>
      </c>
      <c r="E108" s="3" t="s">
        <v>312</v>
      </c>
      <c r="F108" s="5" t="s">
        <v>597</v>
      </c>
      <c r="G108" s="3">
        <v>0</v>
      </c>
      <c r="H108" s="3" t="s">
        <v>521</v>
      </c>
      <c r="I108" s="3" t="s">
        <v>312</v>
      </c>
      <c r="J108" s="5" t="s">
        <v>597</v>
      </c>
      <c r="K108" s="3">
        <v>0</v>
      </c>
      <c r="L108" s="3" t="s">
        <v>522</v>
      </c>
      <c r="M108" s="3" t="s">
        <v>312</v>
      </c>
      <c r="N108" s="5" t="s">
        <v>597</v>
      </c>
      <c r="O108" s="3">
        <v>0</v>
      </c>
      <c r="P108" s="3" t="str">
        <f t="shared" si="9"/>
        <v xml:space="preserve">(a) Good; (b) Good; (c) Good; </v>
      </c>
      <c r="Q108" s="3" t="str">
        <f t="shared" si="10"/>
        <v>Q2: (a) Good; (b) Good; (c) Good; SUBTOTAL:</v>
      </c>
      <c r="R108" s="3" t="str">
        <f t="shared" si="11"/>
        <v>(5/5)</v>
      </c>
      <c r="S108" s="21">
        <v>2</v>
      </c>
      <c r="T108" s="21">
        <v>1</v>
      </c>
      <c r="U108" s="21">
        <v>1</v>
      </c>
      <c r="V108" s="21">
        <v>1</v>
      </c>
      <c r="W108" s="21">
        <v>2</v>
      </c>
      <c r="X108" s="21">
        <v>2</v>
      </c>
      <c r="Y108" s="21">
        <v>4</v>
      </c>
      <c r="Z108" s="25">
        <v>4</v>
      </c>
      <c r="AA108" s="21">
        <v>4</v>
      </c>
    </row>
    <row r="109" spans="1:28" x14ac:dyDescent="0.25">
      <c r="A109" s="4" t="s">
        <v>296</v>
      </c>
      <c r="B109" s="9" t="s">
        <v>297</v>
      </c>
      <c r="C109" s="10" t="s">
        <v>601</v>
      </c>
      <c r="D109" s="3" t="s">
        <v>523</v>
      </c>
      <c r="E109" s="3" t="s">
        <v>312</v>
      </c>
      <c r="F109" s="5" t="s">
        <v>597</v>
      </c>
      <c r="G109" s="3">
        <v>0</v>
      </c>
      <c r="H109" s="3" t="s">
        <v>524</v>
      </c>
      <c r="I109" s="3" t="s">
        <v>312</v>
      </c>
      <c r="J109" s="5" t="s">
        <v>597</v>
      </c>
      <c r="K109" s="3">
        <v>0</v>
      </c>
      <c r="L109" s="3" t="s">
        <v>525</v>
      </c>
      <c r="M109" s="3" t="s">
        <v>312</v>
      </c>
      <c r="N109" s="3" t="s">
        <v>313</v>
      </c>
      <c r="O109" s="3" t="e">
        <f>#REF!</f>
        <v>#REF!</v>
      </c>
      <c r="P109" s="3" t="str">
        <f t="shared" si="9"/>
        <v xml:space="preserve">(a) Good; (b) Good; (c) Answer violates predefined format, CHECK CODE. </v>
      </c>
      <c r="Q109" s="3" t="str">
        <f t="shared" si="10"/>
        <v>Q2: (a) Good; (b) Good; (c) Answer violates predefined format, CHECK CODE. SUBTOTAL:</v>
      </c>
      <c r="R109" s="3" t="e">
        <f t="shared" si="11"/>
        <v>#REF!</v>
      </c>
      <c r="S109" s="21">
        <v>2</v>
      </c>
      <c r="T109" s="21">
        <v>1</v>
      </c>
      <c r="U109" s="21">
        <v>1</v>
      </c>
      <c r="V109" s="21" t="s">
        <v>619</v>
      </c>
      <c r="W109" s="21" t="s">
        <v>619</v>
      </c>
      <c r="X109" s="21" t="s">
        <v>619</v>
      </c>
      <c r="Y109" s="21" t="s">
        <v>619</v>
      </c>
      <c r="Z109" s="21">
        <v>4</v>
      </c>
      <c r="AA109" s="21">
        <v>4</v>
      </c>
      <c r="AB109" s="20" t="s">
        <v>624</v>
      </c>
    </row>
    <row r="110" spans="1:28" x14ac:dyDescent="0.25">
      <c r="A110" s="4" t="s">
        <v>22</v>
      </c>
      <c r="B110" s="9" t="s">
        <v>23</v>
      </c>
      <c r="C110" s="10" t="s">
        <v>601</v>
      </c>
      <c r="D110" s="3" t="s">
        <v>526</v>
      </c>
      <c r="E110" s="3" t="s">
        <v>312</v>
      </c>
      <c r="F110" s="5" t="s">
        <v>597</v>
      </c>
      <c r="G110" s="3">
        <v>0</v>
      </c>
      <c r="H110" s="3" t="s">
        <v>345</v>
      </c>
      <c r="I110" s="3" t="s">
        <v>312</v>
      </c>
      <c r="J110" s="5" t="s">
        <v>597</v>
      </c>
      <c r="K110" s="3">
        <v>0</v>
      </c>
      <c r="L110" s="3" t="s">
        <v>330</v>
      </c>
      <c r="M110" s="3" t="s">
        <v>312</v>
      </c>
      <c r="N110" s="5" t="s">
        <v>597</v>
      </c>
      <c r="O110" s="3">
        <v>0</v>
      </c>
      <c r="P110" s="3" t="str">
        <f t="shared" si="9"/>
        <v xml:space="preserve">(a) Good; (b) Good; (c) Good; </v>
      </c>
      <c r="Q110" s="3" t="str">
        <f t="shared" si="10"/>
        <v>Q2: (a) Good; (b) Good; (c) Good; SUBTOTAL:</v>
      </c>
      <c r="R110" s="3" t="str">
        <f t="shared" si="11"/>
        <v>(5/5)</v>
      </c>
      <c r="S110" s="21">
        <v>2</v>
      </c>
      <c r="T110" s="21">
        <v>1</v>
      </c>
      <c r="U110" s="21">
        <v>1</v>
      </c>
      <c r="V110" s="21" t="s">
        <v>619</v>
      </c>
      <c r="W110" s="21">
        <v>2</v>
      </c>
      <c r="X110" s="21">
        <v>2</v>
      </c>
      <c r="Y110" s="21">
        <v>4</v>
      </c>
      <c r="Z110" s="25">
        <v>4</v>
      </c>
      <c r="AA110" s="21">
        <v>4</v>
      </c>
    </row>
    <row r="111" spans="1:28" x14ac:dyDescent="0.25">
      <c r="A111" s="4" t="s">
        <v>130</v>
      </c>
      <c r="B111" s="9" t="s">
        <v>131</v>
      </c>
      <c r="C111" s="10" t="s">
        <v>601</v>
      </c>
      <c r="D111" s="3" t="s">
        <v>321</v>
      </c>
      <c r="E111" s="3" t="s">
        <v>312</v>
      </c>
      <c r="F111" s="5" t="s">
        <v>597</v>
      </c>
      <c r="G111" s="3">
        <v>0</v>
      </c>
      <c r="H111" s="3" t="s">
        <v>527</v>
      </c>
      <c r="I111" s="3" t="s">
        <v>312</v>
      </c>
      <c r="J111" s="5" t="s">
        <v>597</v>
      </c>
      <c r="K111" s="3">
        <v>0</v>
      </c>
      <c r="L111" s="3" t="s">
        <v>396</v>
      </c>
      <c r="M111" s="3" t="s">
        <v>312</v>
      </c>
      <c r="N111" s="5" t="s">
        <v>597</v>
      </c>
      <c r="O111" s="3">
        <v>0</v>
      </c>
      <c r="P111" s="3" t="str">
        <f t="shared" si="9"/>
        <v xml:space="preserve">(a) Good; (b) Good; (c) Good; </v>
      </c>
      <c r="Q111" s="3" t="str">
        <f t="shared" si="10"/>
        <v>Q2: (a) Good; (b) Good; (c) Good; SUBTOTAL:</v>
      </c>
      <c r="R111" s="3" t="str">
        <f t="shared" si="11"/>
        <v>(5/5)</v>
      </c>
      <c r="S111" s="21">
        <v>2</v>
      </c>
      <c r="T111" s="21">
        <v>1</v>
      </c>
      <c r="U111" s="21">
        <v>1</v>
      </c>
      <c r="V111" s="21">
        <v>1</v>
      </c>
      <c r="W111" s="21" t="s">
        <v>619</v>
      </c>
      <c r="X111" s="21" t="s">
        <v>620</v>
      </c>
      <c r="Y111" s="21">
        <v>4</v>
      </c>
      <c r="Z111" s="21">
        <v>4</v>
      </c>
      <c r="AA111" s="21">
        <v>4</v>
      </c>
      <c r="AB111" s="20" t="s">
        <v>623</v>
      </c>
    </row>
    <row r="112" spans="1:28" x14ac:dyDescent="0.25">
      <c r="A112" s="4" t="s">
        <v>260</v>
      </c>
      <c r="B112" s="9" t="s">
        <v>261</v>
      </c>
      <c r="C112" s="10" t="s">
        <v>601</v>
      </c>
      <c r="D112" s="3" t="s">
        <v>321</v>
      </c>
      <c r="E112" s="3" t="s">
        <v>312</v>
      </c>
      <c r="F112" s="5" t="s">
        <v>597</v>
      </c>
      <c r="G112" s="3">
        <v>0</v>
      </c>
      <c r="H112" s="3" t="s">
        <v>379</v>
      </c>
      <c r="I112" s="3" t="s">
        <v>312</v>
      </c>
      <c r="J112" s="5" t="s">
        <v>597</v>
      </c>
      <c r="K112" s="3">
        <v>0</v>
      </c>
      <c r="L112" s="3" t="s">
        <v>315</v>
      </c>
      <c r="M112" s="3" t="s">
        <v>312</v>
      </c>
      <c r="N112" s="5" t="s">
        <v>597</v>
      </c>
      <c r="O112" s="3">
        <v>0</v>
      </c>
      <c r="P112" s="3" t="str">
        <f t="shared" si="9"/>
        <v xml:space="preserve">(a) Good; (b) Good; (c) Good; </v>
      </c>
      <c r="Q112" s="3" t="str">
        <f t="shared" si="10"/>
        <v>Q2: (a) Good; (b) Good; (c) Good; SUBTOTAL:</v>
      </c>
      <c r="R112" s="3" t="str">
        <f t="shared" si="11"/>
        <v>(5/5)</v>
      </c>
      <c r="S112" s="21">
        <v>2</v>
      </c>
      <c r="T112" s="21" t="s">
        <v>619</v>
      </c>
      <c r="U112" s="21">
        <v>1</v>
      </c>
      <c r="V112" s="21" t="s">
        <v>619</v>
      </c>
      <c r="W112" s="21">
        <v>2</v>
      </c>
      <c r="X112" s="21" t="s">
        <v>620</v>
      </c>
      <c r="Y112" s="21">
        <v>4</v>
      </c>
      <c r="Z112" s="21">
        <v>4</v>
      </c>
      <c r="AA112" s="21">
        <v>4</v>
      </c>
    </row>
    <row r="113" spans="1:28" x14ac:dyDescent="0.25">
      <c r="A113" s="4" t="s">
        <v>80</v>
      </c>
      <c r="B113" s="9" t="s">
        <v>81</v>
      </c>
      <c r="C113" s="10" t="s">
        <v>601</v>
      </c>
      <c r="D113" s="3" t="s">
        <v>528</v>
      </c>
      <c r="E113" s="3" t="s">
        <v>312</v>
      </c>
      <c r="F113" s="5" t="s">
        <v>597</v>
      </c>
      <c r="G113" s="3">
        <v>0</v>
      </c>
      <c r="H113" s="3" t="s">
        <v>529</v>
      </c>
      <c r="I113" s="3" t="s">
        <v>312</v>
      </c>
      <c r="J113" s="5" t="s">
        <v>597</v>
      </c>
      <c r="K113" s="3">
        <v>0</v>
      </c>
      <c r="L113" s="3" t="s">
        <v>315</v>
      </c>
      <c r="M113" s="3" t="s">
        <v>312</v>
      </c>
      <c r="N113" s="5" t="s">
        <v>597</v>
      </c>
      <c r="O113" s="3">
        <v>0</v>
      </c>
      <c r="P113" s="3" t="str">
        <f t="shared" si="9"/>
        <v xml:space="preserve">(a) Good; (b) Good; (c) Good; </v>
      </c>
      <c r="Q113" s="3" t="str">
        <f t="shared" si="10"/>
        <v>Q2: (a) Good; (b) Good; (c) Good; SUBTOTAL:</v>
      </c>
      <c r="R113" s="3" t="str">
        <f t="shared" si="11"/>
        <v>(5/5)</v>
      </c>
      <c r="S113" s="21">
        <v>2</v>
      </c>
      <c r="T113" s="21">
        <v>1</v>
      </c>
      <c r="U113" s="21">
        <v>1</v>
      </c>
      <c r="V113" s="21">
        <v>1</v>
      </c>
      <c r="W113" s="21">
        <v>2</v>
      </c>
      <c r="X113" s="21">
        <v>2</v>
      </c>
      <c r="Y113" s="21">
        <v>4</v>
      </c>
      <c r="Z113" s="21">
        <v>4</v>
      </c>
      <c r="AA113" s="21">
        <v>4</v>
      </c>
    </row>
    <row r="114" spans="1:28" x14ac:dyDescent="0.25">
      <c r="A114" s="4" t="s">
        <v>228</v>
      </c>
      <c r="B114" s="9" t="s">
        <v>229</v>
      </c>
      <c r="C114" s="10" t="s">
        <v>601</v>
      </c>
      <c r="D114" s="3" t="s">
        <v>530</v>
      </c>
      <c r="E114" s="3" t="s">
        <v>312</v>
      </c>
      <c r="F114" s="5" t="s">
        <v>597</v>
      </c>
      <c r="G114" s="3">
        <v>0</v>
      </c>
      <c r="H114" s="3" t="s">
        <v>454</v>
      </c>
      <c r="I114" s="3" t="s">
        <v>312</v>
      </c>
      <c r="J114" s="5" t="s">
        <v>597</v>
      </c>
      <c r="K114" s="3">
        <v>0</v>
      </c>
      <c r="L114" s="3" t="s">
        <v>522</v>
      </c>
      <c r="M114" s="3" t="s">
        <v>312</v>
      </c>
      <c r="N114" s="5" t="s">
        <v>597</v>
      </c>
      <c r="O114" s="3">
        <v>0</v>
      </c>
      <c r="P114" s="3" t="str">
        <f t="shared" si="9"/>
        <v xml:space="preserve">(a) Good; (b) Good; (c) Good; </v>
      </c>
      <c r="Q114" s="3" t="str">
        <f t="shared" si="10"/>
        <v>Q2: (a) Good; (b) Good; (c) Good; SUBTOTAL:</v>
      </c>
      <c r="R114" s="3" t="str">
        <f t="shared" si="11"/>
        <v>(5/5)</v>
      </c>
      <c r="S114" s="21">
        <v>2</v>
      </c>
      <c r="T114" s="21" t="s">
        <v>619</v>
      </c>
      <c r="U114" s="21">
        <v>1</v>
      </c>
      <c r="V114" s="21" t="s">
        <v>619</v>
      </c>
      <c r="W114" s="21">
        <v>2</v>
      </c>
      <c r="X114" s="21" t="s">
        <v>619</v>
      </c>
      <c r="Y114" s="21">
        <v>4</v>
      </c>
      <c r="Z114" s="21" t="s">
        <v>619</v>
      </c>
      <c r="AA114" s="21">
        <v>4</v>
      </c>
      <c r="AB114" s="20" t="s">
        <v>627</v>
      </c>
    </row>
    <row r="115" spans="1:28" x14ac:dyDescent="0.25">
      <c r="A115" s="4" t="s">
        <v>94</v>
      </c>
      <c r="B115" s="9" t="s">
        <v>95</v>
      </c>
      <c r="C115" s="10" t="s">
        <v>601</v>
      </c>
      <c r="D115" s="3" t="s">
        <v>321</v>
      </c>
      <c r="E115" s="3" t="s">
        <v>312</v>
      </c>
      <c r="F115" s="5" t="s">
        <v>597</v>
      </c>
      <c r="G115" s="3">
        <v>0</v>
      </c>
      <c r="H115" s="3" t="s">
        <v>531</v>
      </c>
      <c r="I115" s="3" t="s">
        <v>312</v>
      </c>
      <c r="J115" s="5" t="s">
        <v>597</v>
      </c>
      <c r="K115" s="3">
        <v>0</v>
      </c>
      <c r="L115" s="3" t="s">
        <v>532</v>
      </c>
      <c r="M115" s="3" t="s">
        <v>312</v>
      </c>
      <c r="N115" s="5" t="s">
        <v>597</v>
      </c>
      <c r="O115" s="3">
        <v>0</v>
      </c>
      <c r="P115" s="3" t="str">
        <f t="shared" si="9"/>
        <v xml:space="preserve">(a) Good; (b) Good; (c) Good; </v>
      </c>
      <c r="Q115" s="3" t="str">
        <f t="shared" si="10"/>
        <v>Q2: (a) Good; (b) Good; (c) Good; SUBTOTAL:</v>
      </c>
      <c r="R115" s="3" t="str">
        <f t="shared" si="11"/>
        <v>(5/5)</v>
      </c>
      <c r="S115" s="21">
        <v>2</v>
      </c>
      <c r="T115" s="21">
        <v>1</v>
      </c>
      <c r="U115" s="21">
        <v>1</v>
      </c>
      <c r="V115" s="21">
        <v>1</v>
      </c>
      <c r="W115" s="21">
        <v>2</v>
      </c>
      <c r="X115" s="21">
        <v>2</v>
      </c>
      <c r="Y115" s="21">
        <v>4</v>
      </c>
      <c r="Z115" s="21">
        <v>4</v>
      </c>
      <c r="AA115" s="21">
        <v>4</v>
      </c>
    </row>
    <row r="116" spans="1:28" x14ac:dyDescent="0.25">
      <c r="A116" s="4" t="s">
        <v>282</v>
      </c>
      <c r="B116" s="9" t="s">
        <v>283</v>
      </c>
      <c r="C116" s="10" t="s">
        <v>601</v>
      </c>
      <c r="D116" s="3" t="s">
        <v>321</v>
      </c>
      <c r="E116" s="3" t="s">
        <v>312</v>
      </c>
      <c r="F116" s="5" t="s">
        <v>597</v>
      </c>
      <c r="G116" s="3">
        <v>0</v>
      </c>
      <c r="H116" s="3" t="s">
        <v>533</v>
      </c>
      <c r="I116" s="3" t="s">
        <v>312</v>
      </c>
      <c r="J116" s="5" t="s">
        <v>597</v>
      </c>
      <c r="K116" s="3">
        <v>0</v>
      </c>
      <c r="L116" s="3" t="s">
        <v>334</v>
      </c>
      <c r="M116" s="3" t="s">
        <v>312</v>
      </c>
      <c r="N116" s="5" t="s">
        <v>597</v>
      </c>
      <c r="O116" s="3">
        <v>0</v>
      </c>
      <c r="P116" s="3" t="str">
        <f t="shared" si="9"/>
        <v xml:space="preserve">(a) Good; (b) Good; (c) Good; </v>
      </c>
      <c r="Q116" s="3" t="str">
        <f t="shared" si="10"/>
        <v>Q2: (a) Good; (b) Good; (c) Good; SUBTOTAL:</v>
      </c>
      <c r="R116" s="3" t="str">
        <f t="shared" si="11"/>
        <v>(5/5)</v>
      </c>
      <c r="S116" s="21">
        <v>2</v>
      </c>
      <c r="T116" s="21">
        <v>1</v>
      </c>
      <c r="U116" s="21">
        <v>1</v>
      </c>
      <c r="V116" s="21">
        <v>1</v>
      </c>
      <c r="W116" s="21">
        <v>2</v>
      </c>
      <c r="X116" s="21">
        <v>2</v>
      </c>
      <c r="Y116" s="21">
        <v>4</v>
      </c>
      <c r="Z116" s="21">
        <v>4</v>
      </c>
      <c r="AA116" s="21">
        <v>4</v>
      </c>
    </row>
    <row r="117" spans="1:28" x14ac:dyDescent="0.25">
      <c r="A117" s="4" t="s">
        <v>192</v>
      </c>
      <c r="B117" s="9" t="s">
        <v>193</v>
      </c>
      <c r="C117" s="10" t="s">
        <v>601</v>
      </c>
      <c r="D117" s="3" t="s">
        <v>534</v>
      </c>
      <c r="E117" s="3" t="s">
        <v>312</v>
      </c>
      <c r="F117" s="5" t="s">
        <v>597</v>
      </c>
      <c r="G117" s="3">
        <v>0</v>
      </c>
      <c r="H117" s="3" t="s">
        <v>343</v>
      </c>
      <c r="I117" s="3" t="s">
        <v>312</v>
      </c>
      <c r="J117" s="5" t="s">
        <v>597</v>
      </c>
      <c r="K117" s="3">
        <v>0</v>
      </c>
      <c r="L117" s="3" t="s">
        <v>334</v>
      </c>
      <c r="M117" s="3" t="s">
        <v>312</v>
      </c>
      <c r="N117" s="5" t="s">
        <v>597</v>
      </c>
      <c r="O117" s="3">
        <v>0</v>
      </c>
      <c r="P117" s="3" t="str">
        <f t="shared" si="9"/>
        <v xml:space="preserve">(a) Good; (b) Good; (c) Good; </v>
      </c>
      <c r="Q117" s="3" t="str">
        <f t="shared" si="10"/>
        <v>Q2: (a) Good; (b) Good; (c) Good; SUBTOTAL:</v>
      </c>
      <c r="R117" s="3" t="str">
        <f t="shared" si="11"/>
        <v>(5/5)</v>
      </c>
      <c r="S117" s="21">
        <v>2</v>
      </c>
      <c r="T117" s="21">
        <v>1</v>
      </c>
      <c r="U117" s="21">
        <v>1</v>
      </c>
      <c r="V117" s="21">
        <v>1</v>
      </c>
      <c r="W117" s="21">
        <v>2</v>
      </c>
      <c r="X117" s="21">
        <v>2</v>
      </c>
      <c r="Y117" s="21">
        <v>4</v>
      </c>
      <c r="Z117" s="21">
        <v>4</v>
      </c>
      <c r="AA117" s="21">
        <v>4</v>
      </c>
    </row>
    <row r="118" spans="1:28" x14ac:dyDescent="0.25">
      <c r="A118" s="4" t="s">
        <v>48</v>
      </c>
      <c r="B118" s="9" t="s">
        <v>49</v>
      </c>
      <c r="C118" s="10" t="s">
        <v>601</v>
      </c>
      <c r="D118" s="3" t="s">
        <v>535</v>
      </c>
      <c r="E118" s="3" t="s">
        <v>398</v>
      </c>
      <c r="F118" s="3" t="s">
        <v>591</v>
      </c>
      <c r="G118" s="3" t="e">
        <f>#REF!</f>
        <v>#REF!</v>
      </c>
      <c r="H118" s="3" t="s">
        <v>536</v>
      </c>
      <c r="I118" s="3" t="s">
        <v>400</v>
      </c>
      <c r="J118" s="5" t="s">
        <v>590</v>
      </c>
      <c r="K118" s="3" t="e">
        <f>#REF!</f>
        <v>#REF!</v>
      </c>
      <c r="L118" s="3" t="s">
        <v>537</v>
      </c>
      <c r="M118" s="3" t="s">
        <v>400</v>
      </c>
      <c r="N118" s="5" t="s">
        <v>590</v>
      </c>
      <c r="O118" s="3" t="e">
        <f>#REF!</f>
        <v>#REF!</v>
      </c>
      <c r="P118" s="3" t="str">
        <f t="shared" si="9"/>
        <v>(a) Wrong output; (b) Wrong output;(c) Wrong output;</v>
      </c>
      <c r="Q118" s="3" t="str">
        <f t="shared" si="10"/>
        <v>Q2: (a) Wrong output; (b) Wrong output;(c) Wrong output;SUBTOTAL:</v>
      </c>
      <c r="R118" s="3" t="e">
        <f t="shared" si="11"/>
        <v>#REF!</v>
      </c>
      <c r="S118" s="21">
        <v>2</v>
      </c>
      <c r="T118" s="21" t="s">
        <v>619</v>
      </c>
      <c r="U118" s="21">
        <v>1</v>
      </c>
      <c r="V118" s="21" t="s">
        <v>619</v>
      </c>
      <c r="W118" s="21" t="s">
        <v>620</v>
      </c>
      <c r="X118" s="21" t="s">
        <v>619</v>
      </c>
      <c r="Y118" s="21">
        <v>4</v>
      </c>
      <c r="Z118" s="21">
        <v>4</v>
      </c>
      <c r="AA118" s="21">
        <v>4</v>
      </c>
      <c r="AB118" s="20" t="s">
        <v>630</v>
      </c>
    </row>
    <row r="119" spans="1:28" x14ac:dyDescent="0.25">
      <c r="A119" s="4" t="s">
        <v>98</v>
      </c>
      <c r="B119" s="9" t="s">
        <v>99</v>
      </c>
      <c r="C119" s="10" t="s">
        <v>601</v>
      </c>
      <c r="D119" s="3" t="s">
        <v>354</v>
      </c>
      <c r="E119" s="3" t="s">
        <v>312</v>
      </c>
      <c r="F119" s="5" t="s">
        <v>597</v>
      </c>
      <c r="G119" s="3">
        <v>0</v>
      </c>
      <c r="H119" s="3" t="s">
        <v>588</v>
      </c>
      <c r="I119" s="3" t="s">
        <v>312</v>
      </c>
      <c r="J119" s="5" t="s">
        <v>597</v>
      </c>
      <c r="K119" s="3">
        <v>0</v>
      </c>
      <c r="L119" s="3" t="s">
        <v>373</v>
      </c>
      <c r="M119" s="3" t="s">
        <v>312</v>
      </c>
      <c r="N119" s="5" t="s">
        <v>597</v>
      </c>
      <c r="O119" s="3">
        <v>0</v>
      </c>
      <c r="P119" s="3" t="str">
        <f t="shared" si="9"/>
        <v xml:space="preserve">(a) Good; (b) Good; (c) Good; </v>
      </c>
      <c r="Q119" s="3" t="str">
        <f t="shared" si="10"/>
        <v>Q2: (a) Good; (b) Good; (c) Good; SUBTOTAL:</v>
      </c>
      <c r="R119" s="3" t="str">
        <f t="shared" si="11"/>
        <v>(5/5)</v>
      </c>
      <c r="S119" s="21">
        <v>2</v>
      </c>
      <c r="T119" s="21">
        <v>1</v>
      </c>
      <c r="U119" s="21">
        <v>1</v>
      </c>
      <c r="V119" s="21">
        <v>1</v>
      </c>
      <c r="W119" s="21">
        <v>2</v>
      </c>
      <c r="X119" s="21">
        <v>2</v>
      </c>
      <c r="Y119" s="21">
        <v>4</v>
      </c>
      <c r="Z119" s="21">
        <v>4</v>
      </c>
      <c r="AA119" s="21">
        <v>4</v>
      </c>
    </row>
    <row r="120" spans="1:28" x14ac:dyDescent="0.25">
      <c r="A120" s="4" t="s">
        <v>240</v>
      </c>
      <c r="B120" s="9" t="s">
        <v>241</v>
      </c>
      <c r="C120" s="10" t="s">
        <v>601</v>
      </c>
      <c r="D120" s="3" t="s">
        <v>311</v>
      </c>
      <c r="E120" s="3" t="s">
        <v>312</v>
      </c>
      <c r="F120" s="5" t="s">
        <v>597</v>
      </c>
      <c r="G120" s="3">
        <v>0</v>
      </c>
      <c r="H120" s="3" t="s">
        <v>476</v>
      </c>
      <c r="I120" s="3" t="s">
        <v>312</v>
      </c>
      <c r="J120" s="5" t="s">
        <v>597</v>
      </c>
      <c r="K120" s="3">
        <v>0</v>
      </c>
      <c r="L120" s="3" t="s">
        <v>538</v>
      </c>
      <c r="M120" s="3" t="s">
        <v>312</v>
      </c>
      <c r="N120" s="5" t="s">
        <v>597</v>
      </c>
      <c r="O120" s="3">
        <v>0</v>
      </c>
      <c r="P120" s="3" t="str">
        <f t="shared" si="9"/>
        <v xml:space="preserve">(a) Good; (b) Good; (c) Good; </v>
      </c>
      <c r="Q120" s="3" t="str">
        <f t="shared" si="10"/>
        <v>Q2: (a) Good; (b) Good; (c) Good; SUBTOTAL:</v>
      </c>
      <c r="R120" s="3" t="str">
        <f t="shared" si="11"/>
        <v>(5/5)</v>
      </c>
      <c r="S120" s="21">
        <v>2</v>
      </c>
      <c r="T120" s="21" t="s">
        <v>619</v>
      </c>
      <c r="U120" s="21" t="s">
        <v>619</v>
      </c>
      <c r="V120" s="21" t="s">
        <v>619</v>
      </c>
      <c r="W120" s="21">
        <v>2</v>
      </c>
      <c r="X120" s="21" t="s">
        <v>619</v>
      </c>
      <c r="Y120" s="21">
        <v>4</v>
      </c>
      <c r="Z120" s="21" t="s">
        <v>620</v>
      </c>
      <c r="AA120" s="21">
        <v>4</v>
      </c>
      <c r="AB120" s="20" t="s">
        <v>629</v>
      </c>
    </row>
    <row r="121" spans="1:28" x14ac:dyDescent="0.25">
      <c r="A121" s="4" t="s">
        <v>270</v>
      </c>
      <c r="B121" s="9" t="s">
        <v>271</v>
      </c>
      <c r="C121" s="10" t="s">
        <v>601</v>
      </c>
      <c r="D121" s="3" t="s">
        <v>316</v>
      </c>
      <c r="E121" s="3" t="s">
        <v>312</v>
      </c>
      <c r="F121" s="5" t="s">
        <v>597</v>
      </c>
      <c r="G121" s="3">
        <v>0</v>
      </c>
      <c r="H121" s="3" t="s">
        <v>343</v>
      </c>
      <c r="I121" s="3" t="s">
        <v>312</v>
      </c>
      <c r="J121" s="5" t="s">
        <v>597</v>
      </c>
      <c r="K121" s="3">
        <v>0</v>
      </c>
      <c r="L121" s="3" t="s">
        <v>315</v>
      </c>
      <c r="M121" s="3" t="s">
        <v>312</v>
      </c>
      <c r="N121" s="5" t="s">
        <v>597</v>
      </c>
      <c r="O121" s="3">
        <v>0</v>
      </c>
      <c r="P121" s="3" t="str">
        <f t="shared" si="9"/>
        <v xml:space="preserve">(a) Good; (b) Good; (c) Good; </v>
      </c>
      <c r="Q121" s="3" t="str">
        <f t="shared" si="10"/>
        <v>Q2: (a) Good; (b) Good; (c) Good; SUBTOTAL:</v>
      </c>
      <c r="R121" s="3" t="str">
        <f t="shared" si="11"/>
        <v>(5/5)</v>
      </c>
      <c r="S121" s="21">
        <v>2</v>
      </c>
      <c r="T121" s="21">
        <v>1</v>
      </c>
      <c r="U121" s="21">
        <v>1</v>
      </c>
      <c r="V121" s="21" t="s">
        <v>619</v>
      </c>
      <c r="W121" s="21">
        <v>2</v>
      </c>
      <c r="X121" s="21">
        <v>2</v>
      </c>
      <c r="Y121" s="21">
        <v>4</v>
      </c>
      <c r="Z121" s="21">
        <v>4</v>
      </c>
      <c r="AA121" s="21">
        <v>4</v>
      </c>
    </row>
    <row r="122" spans="1:28" x14ac:dyDescent="0.25">
      <c r="A122" s="4" t="s">
        <v>276</v>
      </c>
      <c r="B122" s="9" t="s">
        <v>277</v>
      </c>
      <c r="C122" s="10" t="s">
        <v>601</v>
      </c>
      <c r="D122" s="3" t="s">
        <v>321</v>
      </c>
      <c r="E122" s="3" t="s">
        <v>312</v>
      </c>
      <c r="F122" s="5" t="s">
        <v>597</v>
      </c>
      <c r="G122" s="3">
        <v>0</v>
      </c>
      <c r="H122" s="3" t="s">
        <v>539</v>
      </c>
      <c r="I122" s="3" t="s">
        <v>312</v>
      </c>
      <c r="J122" s="5" t="s">
        <v>597</v>
      </c>
      <c r="K122" s="3">
        <v>0</v>
      </c>
      <c r="L122" s="3" t="s">
        <v>330</v>
      </c>
      <c r="M122" s="3" t="s">
        <v>312</v>
      </c>
      <c r="N122" s="5" t="s">
        <v>597</v>
      </c>
      <c r="O122" s="3">
        <v>0</v>
      </c>
      <c r="P122" s="3" t="str">
        <f t="shared" si="9"/>
        <v xml:space="preserve">(a) Good; (b) Good; (c) Good; </v>
      </c>
      <c r="Q122" s="3" t="str">
        <f t="shared" si="10"/>
        <v>Q2: (a) Good; (b) Good; (c) Good; SUBTOTAL:</v>
      </c>
      <c r="R122" s="3" t="str">
        <f t="shared" si="11"/>
        <v>(5/5)</v>
      </c>
      <c r="S122" s="21">
        <v>2</v>
      </c>
      <c r="T122" s="21" t="s">
        <v>619</v>
      </c>
      <c r="U122" s="21">
        <v>1</v>
      </c>
      <c r="V122" s="21">
        <v>1</v>
      </c>
      <c r="W122" s="21">
        <v>2</v>
      </c>
      <c r="X122" s="21" t="s">
        <v>620</v>
      </c>
      <c r="Y122" s="21">
        <v>4</v>
      </c>
      <c r="Z122" s="21" t="s">
        <v>620</v>
      </c>
      <c r="AA122" s="21">
        <v>4</v>
      </c>
      <c r="AB122" s="20" t="s">
        <v>629</v>
      </c>
    </row>
    <row r="123" spans="1:28" x14ac:dyDescent="0.25">
      <c r="A123" s="4" t="s">
        <v>246</v>
      </c>
      <c r="B123" s="9" t="s">
        <v>247</v>
      </c>
      <c r="C123" s="10" t="s">
        <v>601</v>
      </c>
      <c r="D123" s="3" t="s">
        <v>354</v>
      </c>
      <c r="E123" s="3" t="s">
        <v>312</v>
      </c>
      <c r="F123" s="5" t="s">
        <v>597</v>
      </c>
      <c r="G123" s="3">
        <v>0</v>
      </c>
      <c r="H123" s="3" t="s">
        <v>540</v>
      </c>
      <c r="I123" s="3" t="s">
        <v>312</v>
      </c>
      <c r="J123" s="5" t="s">
        <v>597</v>
      </c>
      <c r="K123" s="3">
        <v>0</v>
      </c>
      <c r="L123" s="3" t="s">
        <v>315</v>
      </c>
      <c r="M123" s="3" t="s">
        <v>312</v>
      </c>
      <c r="N123" s="5" t="s">
        <v>597</v>
      </c>
      <c r="O123" s="3">
        <v>0</v>
      </c>
      <c r="P123" s="3" t="str">
        <f t="shared" si="9"/>
        <v xml:space="preserve">(a) Good; (b) Good; (c) Good; </v>
      </c>
      <c r="Q123" s="3" t="str">
        <f t="shared" si="10"/>
        <v>Q2: (a) Good; (b) Good; (c) Good; SUBTOTAL:</v>
      </c>
      <c r="R123" s="3" t="str">
        <f t="shared" si="11"/>
        <v>(5/5)</v>
      </c>
      <c r="S123" s="21">
        <v>2</v>
      </c>
      <c r="T123" s="21">
        <v>1</v>
      </c>
      <c r="U123" s="21">
        <v>1</v>
      </c>
      <c r="V123" s="21">
        <v>1</v>
      </c>
      <c r="W123" s="21">
        <v>2</v>
      </c>
      <c r="X123" s="21">
        <v>2</v>
      </c>
      <c r="Y123" s="21">
        <v>4</v>
      </c>
      <c r="Z123" s="21">
        <v>4</v>
      </c>
      <c r="AA123" s="21">
        <v>4</v>
      </c>
    </row>
    <row r="124" spans="1:28" x14ac:dyDescent="0.25">
      <c r="A124" s="4" t="s">
        <v>118</v>
      </c>
      <c r="B124" s="9" t="s">
        <v>119</v>
      </c>
      <c r="C124" s="10" t="s">
        <v>605</v>
      </c>
      <c r="D124" s="3" t="s">
        <v>321</v>
      </c>
      <c r="E124" s="3" t="s">
        <v>312</v>
      </c>
      <c r="F124" s="5" t="s">
        <v>597</v>
      </c>
      <c r="G124" s="3">
        <v>0</v>
      </c>
      <c r="H124" s="3" t="s">
        <v>379</v>
      </c>
      <c r="I124" s="3" t="s">
        <v>312</v>
      </c>
      <c r="J124" s="5" t="s">
        <v>597</v>
      </c>
      <c r="K124" s="3">
        <v>0</v>
      </c>
      <c r="L124" s="3" t="s">
        <v>380</v>
      </c>
      <c r="M124" s="3" t="s">
        <v>312</v>
      </c>
      <c r="N124" s="5" t="s">
        <v>597</v>
      </c>
      <c r="O124" s="3">
        <v>0</v>
      </c>
      <c r="P124" s="3" t="str">
        <f t="shared" si="9"/>
        <v xml:space="preserve">(a) Good; (b) Good; (c) Good; </v>
      </c>
      <c r="Q124" s="3" t="str">
        <f t="shared" si="10"/>
        <v>Q2: (a) Good; (b) Good; (c) Good; SUBTOTAL:</v>
      </c>
      <c r="R124" s="3" t="str">
        <f t="shared" si="11"/>
        <v>(5/5)</v>
      </c>
      <c r="S124" s="21">
        <v>2</v>
      </c>
      <c r="T124" s="21">
        <v>1</v>
      </c>
      <c r="U124" s="21">
        <v>1</v>
      </c>
      <c r="V124" s="21">
        <v>1</v>
      </c>
      <c r="W124" s="21">
        <v>2</v>
      </c>
      <c r="X124" s="21">
        <v>2</v>
      </c>
      <c r="Y124" s="21">
        <v>4</v>
      </c>
      <c r="Z124" s="21">
        <v>4</v>
      </c>
      <c r="AA124" s="21">
        <v>4</v>
      </c>
    </row>
    <row r="125" spans="1:28" x14ac:dyDescent="0.25">
      <c r="A125" s="4" t="s">
        <v>4</v>
      </c>
      <c r="B125" s="9" t="s">
        <v>5</v>
      </c>
      <c r="C125" s="10" t="s">
        <v>605</v>
      </c>
      <c r="D125" s="3" t="s">
        <v>321</v>
      </c>
      <c r="E125" s="3" t="s">
        <v>312</v>
      </c>
      <c r="F125" s="5" t="s">
        <v>597</v>
      </c>
      <c r="G125" s="3">
        <v>0</v>
      </c>
      <c r="H125" s="3" t="s">
        <v>541</v>
      </c>
      <c r="I125" s="3" t="s">
        <v>312</v>
      </c>
      <c r="J125" s="5" t="s">
        <v>597</v>
      </c>
      <c r="K125" s="3">
        <v>0</v>
      </c>
      <c r="L125" s="3" t="s">
        <v>542</v>
      </c>
      <c r="M125" s="3" t="s">
        <v>312</v>
      </c>
      <c r="N125" s="5" t="s">
        <v>597</v>
      </c>
      <c r="O125" s="3">
        <v>0</v>
      </c>
      <c r="P125" s="3" t="str">
        <f t="shared" si="9"/>
        <v xml:space="preserve">(a) Good; (b) Good; (c) Good; </v>
      </c>
      <c r="Q125" s="3" t="str">
        <f t="shared" si="10"/>
        <v>Q2: (a) Good; (b) Good; (c) Good; SUBTOTAL:</v>
      </c>
      <c r="R125" s="3" t="str">
        <f t="shared" si="11"/>
        <v>(5/5)</v>
      </c>
      <c r="S125" s="21">
        <v>2</v>
      </c>
      <c r="T125" s="21">
        <v>1</v>
      </c>
      <c r="U125" s="21">
        <v>1</v>
      </c>
      <c r="V125" s="21">
        <v>1</v>
      </c>
      <c r="W125" s="21" t="s">
        <v>619</v>
      </c>
      <c r="X125" s="21" t="s">
        <v>619</v>
      </c>
      <c r="Y125" s="21">
        <v>4</v>
      </c>
      <c r="Z125" s="21" t="s">
        <v>621</v>
      </c>
      <c r="AA125" s="21" t="s">
        <v>621</v>
      </c>
    </row>
    <row r="126" spans="1:28" x14ac:dyDescent="0.25">
      <c r="A126" s="4" t="s">
        <v>198</v>
      </c>
      <c r="B126" s="9" t="s">
        <v>199</v>
      </c>
      <c r="C126" s="10" t="s">
        <v>601</v>
      </c>
      <c r="D126" s="3" t="s">
        <v>543</v>
      </c>
      <c r="E126" s="3" t="s">
        <v>312</v>
      </c>
      <c r="F126" s="5" t="s">
        <v>597</v>
      </c>
      <c r="G126" s="3">
        <v>0</v>
      </c>
      <c r="H126" s="3" t="s">
        <v>485</v>
      </c>
      <c r="I126" s="3" t="s">
        <v>312</v>
      </c>
      <c r="J126" s="5" t="s">
        <v>597</v>
      </c>
      <c r="K126" s="3">
        <v>0</v>
      </c>
      <c r="L126" s="3" t="s">
        <v>419</v>
      </c>
      <c r="M126" s="3" t="s">
        <v>312</v>
      </c>
      <c r="N126" s="5" t="s">
        <v>597</v>
      </c>
      <c r="O126" s="3">
        <v>0</v>
      </c>
      <c r="P126" s="3" t="str">
        <f t="shared" si="9"/>
        <v xml:space="preserve">(a) Good; (b) Good; (c) Good; </v>
      </c>
      <c r="Q126" s="3" t="str">
        <f t="shared" si="10"/>
        <v>Q2: (a) Good; (b) Good; (c) Good; SUBTOTAL:</v>
      </c>
      <c r="R126" s="3" t="str">
        <f t="shared" si="11"/>
        <v>(5/5)</v>
      </c>
      <c r="S126" s="21">
        <v>2</v>
      </c>
      <c r="T126" s="21" t="s">
        <v>619</v>
      </c>
      <c r="U126" s="21">
        <v>1</v>
      </c>
      <c r="V126" s="21">
        <v>1</v>
      </c>
      <c r="W126" s="21" t="s">
        <v>619</v>
      </c>
      <c r="X126" s="21" t="s">
        <v>619</v>
      </c>
      <c r="Y126" s="21">
        <v>4</v>
      </c>
      <c r="Z126" s="21">
        <v>4</v>
      </c>
      <c r="AA126" s="21">
        <v>4</v>
      </c>
    </row>
    <row r="127" spans="1:28" x14ac:dyDescent="0.25">
      <c r="A127" s="4" t="s">
        <v>214</v>
      </c>
      <c r="B127" s="9" t="s">
        <v>215</v>
      </c>
      <c r="C127" s="10" t="s">
        <v>601</v>
      </c>
      <c r="D127" s="3" t="s">
        <v>544</v>
      </c>
      <c r="E127" s="3" t="s">
        <v>312</v>
      </c>
      <c r="F127" s="5" t="s">
        <v>597</v>
      </c>
      <c r="G127" s="3">
        <v>0</v>
      </c>
      <c r="H127" s="3" t="s">
        <v>322</v>
      </c>
      <c r="I127" s="3" t="s">
        <v>312</v>
      </c>
      <c r="J127" s="5" t="s">
        <v>597</v>
      </c>
      <c r="K127" s="3">
        <v>0</v>
      </c>
      <c r="L127" s="3" t="s">
        <v>334</v>
      </c>
      <c r="M127" s="3" t="s">
        <v>312</v>
      </c>
      <c r="N127" s="5" t="s">
        <v>597</v>
      </c>
      <c r="O127" s="3">
        <v>0</v>
      </c>
      <c r="P127" s="3" t="str">
        <f t="shared" si="9"/>
        <v xml:space="preserve">(a) Good; (b) Good; (c) Good; </v>
      </c>
      <c r="Q127" s="3" t="str">
        <f t="shared" si="10"/>
        <v>Q2: (a) Good; (b) Good; (c) Good; SUBTOTAL:</v>
      </c>
      <c r="R127" s="3" t="str">
        <f t="shared" si="11"/>
        <v>(5/5)</v>
      </c>
      <c r="S127" s="21">
        <v>2</v>
      </c>
      <c r="T127" s="21" t="s">
        <v>619</v>
      </c>
      <c r="U127" s="21">
        <v>1</v>
      </c>
      <c r="V127" s="21" t="s">
        <v>619</v>
      </c>
      <c r="W127" s="21">
        <v>2</v>
      </c>
      <c r="X127" s="21" t="s">
        <v>620</v>
      </c>
      <c r="Y127" s="21">
        <v>4</v>
      </c>
      <c r="Z127" s="21">
        <v>4</v>
      </c>
      <c r="AA127" s="21">
        <v>4</v>
      </c>
    </row>
    <row r="128" spans="1:28" x14ac:dyDescent="0.25">
      <c r="A128" s="4" t="s">
        <v>12</v>
      </c>
      <c r="B128" s="9" t="s">
        <v>13</v>
      </c>
      <c r="C128" s="10" t="s">
        <v>601</v>
      </c>
      <c r="D128" s="3" t="s">
        <v>545</v>
      </c>
      <c r="E128" s="3" t="s">
        <v>312</v>
      </c>
      <c r="F128" s="5" t="s">
        <v>597</v>
      </c>
      <c r="G128" s="3">
        <v>0</v>
      </c>
      <c r="H128" s="3" t="s">
        <v>546</v>
      </c>
      <c r="I128" s="3" t="s">
        <v>312</v>
      </c>
      <c r="J128" s="5" t="s">
        <v>597</v>
      </c>
      <c r="K128" s="3">
        <v>0</v>
      </c>
      <c r="L128" s="3" t="s">
        <v>547</v>
      </c>
      <c r="M128" s="3" t="s">
        <v>312</v>
      </c>
      <c r="N128" s="5" t="s">
        <v>597</v>
      </c>
      <c r="O128" s="3">
        <v>0</v>
      </c>
      <c r="P128" s="3" t="str">
        <f t="shared" si="9"/>
        <v xml:space="preserve">(a) Good; (b) Good; (c) Good; </v>
      </c>
      <c r="Q128" s="3" t="str">
        <f t="shared" si="10"/>
        <v>Q2: (a) Good; (b) Good; (c) Good; SUBTOTAL:</v>
      </c>
      <c r="R128" s="3" t="str">
        <f t="shared" si="11"/>
        <v>(5/5)</v>
      </c>
      <c r="S128" s="21" t="s">
        <v>619</v>
      </c>
      <c r="T128" s="21" t="s">
        <v>619</v>
      </c>
      <c r="U128" s="21" t="s">
        <v>619</v>
      </c>
      <c r="V128" s="21" t="s">
        <v>619</v>
      </c>
      <c r="W128" s="21">
        <v>2</v>
      </c>
      <c r="X128" s="21" t="s">
        <v>619</v>
      </c>
      <c r="Y128" s="21">
        <v>4</v>
      </c>
      <c r="Z128" s="21" t="s">
        <v>621</v>
      </c>
      <c r="AA128" s="21" t="s">
        <v>621</v>
      </c>
    </row>
    <row r="129" spans="1:28" x14ac:dyDescent="0.25">
      <c r="A129" s="4" t="s">
        <v>10</v>
      </c>
      <c r="B129" s="9" t="s">
        <v>11</v>
      </c>
      <c r="C129" s="10" t="s">
        <v>601</v>
      </c>
      <c r="D129" s="3" t="s">
        <v>321</v>
      </c>
      <c r="E129" s="3" t="s">
        <v>312</v>
      </c>
      <c r="F129" s="5" t="s">
        <v>597</v>
      </c>
      <c r="G129" s="3">
        <v>0</v>
      </c>
      <c r="H129" s="3" t="s">
        <v>548</v>
      </c>
      <c r="I129" s="3" t="s">
        <v>312</v>
      </c>
      <c r="J129" s="5" t="s">
        <v>597</v>
      </c>
      <c r="K129" s="3">
        <v>0</v>
      </c>
      <c r="L129" s="3" t="s">
        <v>404</v>
      </c>
      <c r="M129" s="3" t="s">
        <v>312</v>
      </c>
      <c r="N129" s="5" t="s">
        <v>597</v>
      </c>
      <c r="O129" s="3">
        <v>0</v>
      </c>
      <c r="P129" s="3" t="str">
        <f t="shared" si="9"/>
        <v xml:space="preserve">(a) Good; (b) Good; (c) Good; </v>
      </c>
      <c r="Q129" s="3" t="str">
        <f t="shared" si="10"/>
        <v>Q2: (a) Good; (b) Good; (c) Good; SUBTOTAL:</v>
      </c>
      <c r="R129" s="3" t="str">
        <f t="shared" si="11"/>
        <v>(5/5)</v>
      </c>
      <c r="S129" s="21">
        <v>2</v>
      </c>
      <c r="T129" s="21">
        <v>1</v>
      </c>
      <c r="U129" s="21">
        <v>1</v>
      </c>
      <c r="V129" s="21">
        <v>1</v>
      </c>
      <c r="W129" s="21">
        <v>2</v>
      </c>
      <c r="X129" s="21">
        <v>2</v>
      </c>
      <c r="Y129" s="21">
        <v>4</v>
      </c>
      <c r="Z129" s="21">
        <v>4</v>
      </c>
      <c r="AA129" s="21">
        <v>4</v>
      </c>
    </row>
    <row r="130" spans="1:28" x14ac:dyDescent="0.25">
      <c r="A130" s="4" t="s">
        <v>248</v>
      </c>
      <c r="B130" s="9" t="s">
        <v>249</v>
      </c>
      <c r="C130" s="10" t="s">
        <v>601</v>
      </c>
      <c r="D130" s="3" t="s">
        <v>530</v>
      </c>
      <c r="E130" s="3" t="s">
        <v>312</v>
      </c>
      <c r="F130" s="5" t="s">
        <v>597</v>
      </c>
      <c r="G130" s="3">
        <v>0</v>
      </c>
      <c r="H130" s="3" t="s">
        <v>345</v>
      </c>
      <c r="I130" s="3" t="s">
        <v>312</v>
      </c>
      <c r="J130" s="5" t="s">
        <v>597</v>
      </c>
      <c r="K130" s="3">
        <v>0</v>
      </c>
      <c r="L130" s="3" t="s">
        <v>330</v>
      </c>
      <c r="M130" s="3" t="s">
        <v>312</v>
      </c>
      <c r="N130" s="5" t="s">
        <v>597</v>
      </c>
      <c r="O130" s="3">
        <v>0</v>
      </c>
      <c r="P130" s="3" t="str">
        <f t="shared" ref="P130:P153" si="12">_xlfn.CONCAT("(a) ",F130,"(b) ",J130,"(c) ",N130)</f>
        <v xml:space="preserve">(a) Good; (b) Good; (c) Good; </v>
      </c>
      <c r="Q130" s="3" t="str">
        <f t="shared" ref="Q130:Q153" si="13">_xlfn.CONCAT("Q2: ",P130,"SUBTOTAL:")</f>
        <v>Q2: (a) Good; (b) Good; (c) Good; SUBTOTAL:</v>
      </c>
      <c r="R130" s="3" t="str">
        <f t="shared" ref="R130:R153" si="14">_xlfn.CONCAT("(",5+O130+K130+G130,"/5)")</f>
        <v>(5/5)</v>
      </c>
      <c r="S130" s="21">
        <v>2</v>
      </c>
      <c r="T130" s="21">
        <v>1</v>
      </c>
      <c r="U130" s="21">
        <v>1</v>
      </c>
      <c r="V130" s="21">
        <v>1</v>
      </c>
      <c r="W130" s="21">
        <v>2</v>
      </c>
      <c r="X130" s="21">
        <v>2</v>
      </c>
      <c r="Y130" s="21">
        <v>4</v>
      </c>
      <c r="Z130" s="21">
        <v>4</v>
      </c>
      <c r="AA130" s="21">
        <v>4</v>
      </c>
    </row>
    <row r="131" spans="1:28" x14ac:dyDescent="0.25">
      <c r="A131" s="4" t="s">
        <v>220</v>
      </c>
      <c r="B131" s="9" t="s">
        <v>221</v>
      </c>
      <c r="C131" s="10" t="s">
        <v>601</v>
      </c>
      <c r="D131" s="3" t="s">
        <v>534</v>
      </c>
      <c r="E131" s="3" t="s">
        <v>312</v>
      </c>
      <c r="F131" s="5" t="s">
        <v>597</v>
      </c>
      <c r="G131" s="3">
        <v>0</v>
      </c>
      <c r="H131" s="3" t="s">
        <v>549</v>
      </c>
      <c r="I131" s="3" t="s">
        <v>312</v>
      </c>
      <c r="J131" s="5" t="s">
        <v>597</v>
      </c>
      <c r="K131" s="3">
        <v>0</v>
      </c>
      <c r="L131" s="3" t="s">
        <v>550</v>
      </c>
      <c r="M131" s="3" t="s">
        <v>312</v>
      </c>
      <c r="N131" s="5" t="s">
        <v>597</v>
      </c>
      <c r="O131" s="3">
        <v>0</v>
      </c>
      <c r="P131" s="3" t="str">
        <f t="shared" si="12"/>
        <v xml:space="preserve">(a) Good; (b) Good; (c) Good; </v>
      </c>
      <c r="Q131" s="3" t="str">
        <f t="shared" si="13"/>
        <v>Q2: (a) Good; (b) Good; (c) Good; SUBTOTAL:</v>
      </c>
      <c r="R131" s="3" t="str">
        <f t="shared" si="14"/>
        <v>(5/5)</v>
      </c>
      <c r="S131" s="21">
        <v>2</v>
      </c>
      <c r="T131" s="21">
        <v>1</v>
      </c>
      <c r="U131" s="21">
        <v>1</v>
      </c>
      <c r="V131" s="21">
        <v>1</v>
      </c>
      <c r="W131" s="21">
        <v>2</v>
      </c>
      <c r="X131" s="21">
        <v>2</v>
      </c>
      <c r="Y131" s="21">
        <v>4</v>
      </c>
      <c r="Z131" s="21" t="s">
        <v>620</v>
      </c>
      <c r="AA131" s="21" t="s">
        <v>619</v>
      </c>
      <c r="AB131" s="20" t="s">
        <v>628</v>
      </c>
    </row>
    <row r="132" spans="1:28" x14ac:dyDescent="0.25">
      <c r="A132" s="4" t="s">
        <v>84</v>
      </c>
      <c r="B132" s="9" t="s">
        <v>85</v>
      </c>
      <c r="C132" s="10" t="s">
        <v>606</v>
      </c>
      <c r="D132" s="3" t="s">
        <v>321</v>
      </c>
      <c r="E132" s="3" t="s">
        <v>312</v>
      </c>
      <c r="F132" s="5" t="s">
        <v>597</v>
      </c>
      <c r="G132" s="3">
        <v>0</v>
      </c>
      <c r="H132" s="3" t="s">
        <v>343</v>
      </c>
      <c r="I132" s="3" t="s">
        <v>312</v>
      </c>
      <c r="J132" s="5" t="s">
        <v>597</v>
      </c>
      <c r="K132" s="3">
        <v>0</v>
      </c>
      <c r="L132" s="3" t="s">
        <v>315</v>
      </c>
      <c r="M132" s="3" t="s">
        <v>312</v>
      </c>
      <c r="N132" s="5" t="s">
        <v>597</v>
      </c>
      <c r="O132" s="3">
        <v>0</v>
      </c>
      <c r="P132" s="3" t="str">
        <f t="shared" si="12"/>
        <v xml:space="preserve">(a) Good; (b) Good; (c) Good; </v>
      </c>
      <c r="Q132" s="3" t="str">
        <f t="shared" si="13"/>
        <v>Q2: (a) Good; (b) Good; (c) Good; SUBTOTAL:</v>
      </c>
      <c r="R132" s="3" t="str">
        <f t="shared" si="14"/>
        <v>(5/5)</v>
      </c>
      <c r="S132" s="21">
        <v>2</v>
      </c>
      <c r="T132" s="21">
        <v>1</v>
      </c>
      <c r="U132" s="21">
        <v>1</v>
      </c>
      <c r="V132" s="21">
        <v>1</v>
      </c>
      <c r="W132" s="21" t="s">
        <v>619</v>
      </c>
      <c r="X132" s="21" t="s">
        <v>619</v>
      </c>
      <c r="Y132" s="21">
        <v>4</v>
      </c>
      <c r="Z132" s="21" t="s">
        <v>620</v>
      </c>
      <c r="AA132" s="21">
        <v>4</v>
      </c>
      <c r="AB132" s="20" t="s">
        <v>628</v>
      </c>
    </row>
    <row r="133" spans="1:28" x14ac:dyDescent="0.25">
      <c r="A133" s="4" t="s">
        <v>88</v>
      </c>
      <c r="B133" s="9" t="s">
        <v>89</v>
      </c>
      <c r="C133" s="10" t="s">
        <v>606</v>
      </c>
      <c r="D133" s="3" t="s">
        <v>551</v>
      </c>
      <c r="E133" s="3" t="s">
        <v>400</v>
      </c>
      <c r="F133" s="5" t="s">
        <v>590</v>
      </c>
      <c r="G133" s="3" t="e">
        <f>#REF!</f>
        <v>#REF!</v>
      </c>
      <c r="H133" s="3" t="s">
        <v>552</v>
      </c>
      <c r="I133" s="3" t="s">
        <v>400</v>
      </c>
      <c r="J133" s="5" t="s">
        <v>590</v>
      </c>
      <c r="K133" s="3" t="e">
        <f>#REF!</f>
        <v>#REF!</v>
      </c>
      <c r="L133" s="3" t="s">
        <v>553</v>
      </c>
      <c r="M133" s="3" t="s">
        <v>400</v>
      </c>
      <c r="N133" s="5" t="s">
        <v>590</v>
      </c>
      <c r="O133" s="3" t="e">
        <f>#REF!</f>
        <v>#REF!</v>
      </c>
      <c r="P133" s="3" t="str">
        <f t="shared" si="12"/>
        <v>(a) Wrong output;(b) Wrong output;(c) Wrong output;</v>
      </c>
      <c r="Q133" s="3" t="str">
        <f t="shared" si="13"/>
        <v>Q2: (a) Wrong output;(b) Wrong output;(c) Wrong output;SUBTOTAL:</v>
      </c>
      <c r="R133" s="3" t="e">
        <f t="shared" si="14"/>
        <v>#REF!</v>
      </c>
      <c r="S133" s="21">
        <v>2</v>
      </c>
      <c r="T133" s="21">
        <v>1</v>
      </c>
      <c r="U133" s="21">
        <v>1</v>
      </c>
      <c r="V133" s="21">
        <v>1</v>
      </c>
      <c r="W133" s="21">
        <v>2</v>
      </c>
      <c r="X133" s="21">
        <v>2</v>
      </c>
      <c r="Y133" s="21">
        <v>4</v>
      </c>
      <c r="Z133" s="21" t="s">
        <v>621</v>
      </c>
      <c r="AA133" s="21">
        <v>4</v>
      </c>
    </row>
    <row r="134" spans="1:28" x14ac:dyDescent="0.25">
      <c r="A134" s="4" t="s">
        <v>44</v>
      </c>
      <c r="B134" s="9" t="s">
        <v>45</v>
      </c>
      <c r="C134" s="10" t="s">
        <v>607</v>
      </c>
      <c r="D134" s="3" t="s">
        <v>331</v>
      </c>
      <c r="E134" s="3" t="s">
        <v>312</v>
      </c>
      <c r="F134" s="5" t="s">
        <v>597</v>
      </c>
      <c r="G134" s="3">
        <v>0</v>
      </c>
      <c r="H134" s="3" t="s">
        <v>573</v>
      </c>
      <c r="I134" s="3" t="s">
        <v>312</v>
      </c>
      <c r="J134" s="5" t="s">
        <v>597</v>
      </c>
      <c r="K134" s="3">
        <v>0</v>
      </c>
      <c r="L134" s="3" t="s">
        <v>574</v>
      </c>
      <c r="M134" s="3" t="s">
        <v>312</v>
      </c>
      <c r="N134" s="5" t="s">
        <v>597</v>
      </c>
      <c r="O134" s="3">
        <v>0</v>
      </c>
      <c r="P134" s="3" t="str">
        <f t="shared" si="12"/>
        <v xml:space="preserve">(a) Good; (b) Good; (c) Good; </v>
      </c>
      <c r="Q134" s="3" t="str">
        <f t="shared" si="13"/>
        <v>Q2: (a) Good; (b) Good; (c) Good; SUBTOTAL:</v>
      </c>
      <c r="R134" s="3" t="str">
        <f t="shared" si="14"/>
        <v>(5/5)</v>
      </c>
      <c r="S134" s="21">
        <v>2</v>
      </c>
      <c r="T134" s="21">
        <v>1</v>
      </c>
      <c r="U134" s="21">
        <v>1</v>
      </c>
      <c r="V134" s="21" t="s">
        <v>619</v>
      </c>
      <c r="W134" s="21" t="s">
        <v>619</v>
      </c>
      <c r="X134" s="21" t="s">
        <v>621</v>
      </c>
      <c r="Y134" s="21">
        <v>4</v>
      </c>
      <c r="Z134" s="21" t="s">
        <v>621</v>
      </c>
      <c r="AA134" s="21" t="s">
        <v>621</v>
      </c>
    </row>
    <row r="135" spans="1:28" x14ac:dyDescent="0.25">
      <c r="A135" s="4" t="s">
        <v>174</v>
      </c>
      <c r="B135" s="9" t="s">
        <v>175</v>
      </c>
      <c r="C135" s="10" t="s">
        <v>601</v>
      </c>
      <c r="D135" s="3" t="s">
        <v>321</v>
      </c>
      <c r="E135" s="3" t="s">
        <v>312</v>
      </c>
      <c r="F135" s="5" t="s">
        <v>597</v>
      </c>
      <c r="G135" s="3">
        <v>0</v>
      </c>
      <c r="H135" s="3" t="s">
        <v>322</v>
      </c>
      <c r="I135" s="3" t="s">
        <v>312</v>
      </c>
      <c r="J135" s="5" t="s">
        <v>597</v>
      </c>
      <c r="K135" s="3">
        <v>0</v>
      </c>
      <c r="L135" s="3" t="s">
        <v>554</v>
      </c>
      <c r="M135" s="3" t="s">
        <v>312</v>
      </c>
      <c r="N135" s="5" t="s">
        <v>597</v>
      </c>
      <c r="O135" s="3">
        <v>0</v>
      </c>
      <c r="P135" s="3" t="str">
        <f t="shared" si="12"/>
        <v xml:space="preserve">(a) Good; (b) Good; (c) Good; </v>
      </c>
      <c r="Q135" s="3" t="str">
        <f t="shared" si="13"/>
        <v>Q2: (a) Good; (b) Good; (c) Good; SUBTOTAL:</v>
      </c>
      <c r="R135" s="3" t="str">
        <f t="shared" si="14"/>
        <v>(5/5)</v>
      </c>
      <c r="S135" s="21">
        <v>2</v>
      </c>
      <c r="T135" s="21" t="s">
        <v>619</v>
      </c>
      <c r="U135" s="21">
        <v>1</v>
      </c>
      <c r="V135" s="21" t="s">
        <v>619</v>
      </c>
      <c r="W135" s="21">
        <v>2</v>
      </c>
      <c r="X135" s="21" t="s">
        <v>619</v>
      </c>
      <c r="Y135" s="21">
        <v>4</v>
      </c>
      <c r="Z135" s="21" t="s">
        <v>621</v>
      </c>
      <c r="AA135" s="21">
        <v>4</v>
      </c>
    </row>
    <row r="136" spans="1:28" x14ac:dyDescent="0.25">
      <c r="A136" s="4" t="s">
        <v>278</v>
      </c>
      <c r="B136" s="9" t="s">
        <v>279</v>
      </c>
      <c r="C136" s="10" t="s">
        <v>601</v>
      </c>
      <c r="D136" s="3" t="s">
        <v>555</v>
      </c>
      <c r="E136" s="3" t="s">
        <v>312</v>
      </c>
      <c r="F136" s="5" t="s">
        <v>597</v>
      </c>
      <c r="G136" s="3">
        <v>0</v>
      </c>
      <c r="H136" s="3" t="s">
        <v>355</v>
      </c>
      <c r="I136" s="3" t="s">
        <v>312</v>
      </c>
      <c r="J136" s="5" t="s">
        <v>597</v>
      </c>
      <c r="K136" s="3">
        <v>0</v>
      </c>
      <c r="L136" s="3" t="s">
        <v>330</v>
      </c>
      <c r="M136" s="3" t="s">
        <v>312</v>
      </c>
      <c r="N136" s="5" t="s">
        <v>597</v>
      </c>
      <c r="O136" s="3">
        <v>0</v>
      </c>
      <c r="P136" s="3" t="str">
        <f t="shared" si="12"/>
        <v xml:space="preserve">(a) Good; (b) Good; (c) Good; </v>
      </c>
      <c r="Q136" s="3" t="str">
        <f t="shared" si="13"/>
        <v>Q2: (a) Good; (b) Good; (c) Good; SUBTOTAL:</v>
      </c>
      <c r="R136" s="3" t="str">
        <f t="shared" si="14"/>
        <v>(5/5)</v>
      </c>
      <c r="S136" s="21">
        <v>2</v>
      </c>
      <c r="T136" s="21">
        <v>1</v>
      </c>
      <c r="U136" s="21">
        <v>1</v>
      </c>
      <c r="V136" s="21">
        <v>1</v>
      </c>
      <c r="W136" s="21">
        <v>2</v>
      </c>
      <c r="X136" s="21">
        <v>2</v>
      </c>
      <c r="Y136" s="21">
        <v>4</v>
      </c>
      <c r="Z136" s="21" t="s">
        <v>620</v>
      </c>
      <c r="AA136" s="21" t="s">
        <v>619</v>
      </c>
      <c r="AB136" s="20" t="s">
        <v>629</v>
      </c>
    </row>
    <row r="137" spans="1:28" x14ac:dyDescent="0.25">
      <c r="A137" s="4" t="s">
        <v>72</v>
      </c>
      <c r="B137" s="9" t="s">
        <v>73</v>
      </c>
      <c r="C137" s="10" t="s">
        <v>601</v>
      </c>
      <c r="D137" s="3" t="s">
        <v>321</v>
      </c>
      <c r="E137" s="3" t="s">
        <v>312</v>
      </c>
      <c r="F137" s="5" t="s">
        <v>597</v>
      </c>
      <c r="G137" s="3">
        <v>0</v>
      </c>
      <c r="H137" s="3" t="s">
        <v>556</v>
      </c>
      <c r="I137" s="3" t="s">
        <v>312</v>
      </c>
      <c r="J137" s="5" t="s">
        <v>597</v>
      </c>
      <c r="K137" s="3">
        <v>0</v>
      </c>
      <c r="L137" s="3" t="s">
        <v>557</v>
      </c>
      <c r="M137" s="3" t="s">
        <v>312</v>
      </c>
      <c r="N137" s="5" t="s">
        <v>597</v>
      </c>
      <c r="O137" s="3">
        <v>0</v>
      </c>
      <c r="P137" s="3" t="str">
        <f t="shared" si="12"/>
        <v xml:space="preserve">(a) Good; (b) Good; (c) Good; </v>
      </c>
      <c r="Q137" s="3" t="str">
        <f t="shared" si="13"/>
        <v>Q2: (a) Good; (b) Good; (c) Good; SUBTOTAL:</v>
      </c>
      <c r="R137" s="3" t="str">
        <f t="shared" si="14"/>
        <v>(5/5)</v>
      </c>
      <c r="S137" s="21">
        <v>2</v>
      </c>
      <c r="T137" s="21">
        <v>1</v>
      </c>
      <c r="U137" s="21">
        <v>1</v>
      </c>
      <c r="V137" s="21" t="s">
        <v>619</v>
      </c>
      <c r="W137" s="21">
        <v>2</v>
      </c>
      <c r="X137" s="21" t="s">
        <v>620</v>
      </c>
      <c r="Y137" s="21">
        <v>4</v>
      </c>
      <c r="Z137" s="21" t="s">
        <v>620</v>
      </c>
      <c r="AA137" s="21">
        <v>4</v>
      </c>
      <c r="AB137" s="20" t="s">
        <v>631</v>
      </c>
    </row>
    <row r="138" spans="1:28" x14ac:dyDescent="0.25">
      <c r="A138" s="4" t="s">
        <v>294</v>
      </c>
      <c r="B138" s="9" t="s">
        <v>295</v>
      </c>
      <c r="C138" s="10" t="s">
        <v>601</v>
      </c>
      <c r="D138" s="3" t="s">
        <v>457</v>
      </c>
      <c r="E138" s="3" t="s">
        <v>312</v>
      </c>
      <c r="F138" s="5" t="s">
        <v>597</v>
      </c>
      <c r="G138" s="3">
        <v>0</v>
      </c>
      <c r="H138" s="3" t="s">
        <v>314</v>
      </c>
      <c r="I138" s="3" t="s">
        <v>312</v>
      </c>
      <c r="J138" s="5" t="s">
        <v>597</v>
      </c>
      <c r="K138" s="3">
        <v>0</v>
      </c>
      <c r="L138" s="3" t="s">
        <v>315</v>
      </c>
      <c r="M138" s="3" t="s">
        <v>312</v>
      </c>
      <c r="N138" s="5" t="s">
        <v>597</v>
      </c>
      <c r="O138" s="3">
        <v>0</v>
      </c>
      <c r="P138" s="3" t="str">
        <f t="shared" si="12"/>
        <v xml:space="preserve">(a) Good; (b) Good; (c) Good; </v>
      </c>
      <c r="Q138" s="3" t="str">
        <f t="shared" si="13"/>
        <v>Q2: (a) Good; (b) Good; (c) Good; SUBTOTAL:</v>
      </c>
      <c r="R138" s="3" t="str">
        <f t="shared" si="14"/>
        <v>(5/5)</v>
      </c>
      <c r="S138" s="21">
        <v>2</v>
      </c>
      <c r="T138" s="21">
        <v>1</v>
      </c>
      <c r="U138" s="21">
        <v>1</v>
      </c>
      <c r="V138" s="21">
        <v>1</v>
      </c>
      <c r="W138" s="21" t="s">
        <v>619</v>
      </c>
      <c r="X138" s="21" t="s">
        <v>619</v>
      </c>
      <c r="Y138" s="21">
        <v>4</v>
      </c>
      <c r="Z138" s="21" t="s">
        <v>619</v>
      </c>
      <c r="AA138" s="21" t="s">
        <v>619</v>
      </c>
    </row>
    <row r="139" spans="1:28" x14ac:dyDescent="0.25">
      <c r="A139" s="4" t="s">
        <v>170</v>
      </c>
      <c r="B139" s="9" t="s">
        <v>171</v>
      </c>
      <c r="C139" s="10" t="s">
        <v>601</v>
      </c>
      <c r="D139" s="3" t="s">
        <v>575</v>
      </c>
      <c r="E139" s="3" t="s">
        <v>312</v>
      </c>
      <c r="F139" s="5" t="s">
        <v>597</v>
      </c>
      <c r="G139" s="3">
        <v>0</v>
      </c>
      <c r="H139" s="3" t="s">
        <v>576</v>
      </c>
      <c r="I139" s="3" t="s">
        <v>312</v>
      </c>
      <c r="J139" s="5" t="s">
        <v>597</v>
      </c>
      <c r="K139" s="3">
        <v>0</v>
      </c>
      <c r="L139" s="3" t="s">
        <v>577</v>
      </c>
      <c r="M139" s="3" t="s">
        <v>312</v>
      </c>
      <c r="N139" s="5" t="s">
        <v>597</v>
      </c>
      <c r="O139" s="3">
        <v>0</v>
      </c>
      <c r="P139" s="3" t="str">
        <f t="shared" si="12"/>
        <v xml:space="preserve">(a) Good; (b) Good; (c) Good; </v>
      </c>
      <c r="Q139" s="3" t="str">
        <f t="shared" si="13"/>
        <v>Q2: (a) Good; (b) Good; (c) Good; SUBTOTAL:</v>
      </c>
      <c r="R139" s="3" t="str">
        <f t="shared" si="14"/>
        <v>(5/5)</v>
      </c>
      <c r="S139" s="21" t="s">
        <v>619</v>
      </c>
      <c r="T139" s="21" t="s">
        <v>619</v>
      </c>
      <c r="U139" s="21" t="s">
        <v>619</v>
      </c>
      <c r="V139" s="21" t="s">
        <v>619</v>
      </c>
      <c r="W139" s="21">
        <v>2</v>
      </c>
      <c r="X139" s="21" t="s">
        <v>619</v>
      </c>
      <c r="Y139" s="21">
        <v>4</v>
      </c>
      <c r="Z139" s="21" t="s">
        <v>619</v>
      </c>
      <c r="AA139" s="21">
        <v>4</v>
      </c>
      <c r="AB139" s="20" t="s">
        <v>628</v>
      </c>
    </row>
    <row r="140" spans="1:28" x14ac:dyDescent="0.25">
      <c r="A140" s="4" t="s">
        <v>274</v>
      </c>
      <c r="B140" s="9" t="s">
        <v>275</v>
      </c>
      <c r="C140" s="10" t="s">
        <v>601</v>
      </c>
      <c r="D140" s="3" t="s">
        <v>321</v>
      </c>
      <c r="E140" s="3" t="s">
        <v>312</v>
      </c>
      <c r="F140" s="5" t="s">
        <v>597</v>
      </c>
      <c r="G140" s="3">
        <v>0</v>
      </c>
      <c r="H140" s="3" t="s">
        <v>558</v>
      </c>
      <c r="I140" s="3" t="s">
        <v>312</v>
      </c>
      <c r="J140" s="5" t="s">
        <v>597</v>
      </c>
      <c r="K140" s="3">
        <v>0</v>
      </c>
      <c r="L140" s="3" t="s">
        <v>442</v>
      </c>
      <c r="M140" s="3" t="s">
        <v>312</v>
      </c>
      <c r="N140" s="5" t="s">
        <v>597</v>
      </c>
      <c r="O140" s="3">
        <v>0</v>
      </c>
      <c r="P140" s="3" t="str">
        <f t="shared" si="12"/>
        <v xml:space="preserve">(a) Good; (b) Good; (c) Good; </v>
      </c>
      <c r="Q140" s="3" t="str">
        <f t="shared" si="13"/>
        <v>Q2: (a) Good; (b) Good; (c) Good; SUBTOTAL:</v>
      </c>
      <c r="R140" s="3" t="str">
        <f t="shared" si="14"/>
        <v>(5/5)</v>
      </c>
      <c r="S140" s="21">
        <v>2</v>
      </c>
      <c r="T140" s="21" t="s">
        <v>619</v>
      </c>
      <c r="U140" s="21">
        <v>1</v>
      </c>
      <c r="V140" s="21" t="s">
        <v>619</v>
      </c>
      <c r="W140" s="21">
        <v>2</v>
      </c>
      <c r="X140" s="21" t="s">
        <v>619</v>
      </c>
      <c r="Y140" s="21">
        <v>4</v>
      </c>
      <c r="Z140" s="21">
        <v>4</v>
      </c>
      <c r="AA140" s="21">
        <v>4</v>
      </c>
    </row>
    <row r="141" spans="1:28" x14ac:dyDescent="0.25">
      <c r="A141" s="4" t="s">
        <v>292</v>
      </c>
      <c r="B141" s="9" t="s">
        <v>293</v>
      </c>
      <c r="C141" s="10" t="s">
        <v>601</v>
      </c>
      <c r="D141" s="3" t="s">
        <v>321</v>
      </c>
      <c r="E141" s="3" t="s">
        <v>312</v>
      </c>
      <c r="F141" s="5" t="s">
        <v>597</v>
      </c>
      <c r="G141" s="3">
        <v>0</v>
      </c>
      <c r="H141" s="3" t="s">
        <v>559</v>
      </c>
      <c r="I141" s="3" t="s">
        <v>312</v>
      </c>
      <c r="J141" s="5" t="s">
        <v>597</v>
      </c>
      <c r="K141" s="3">
        <v>0</v>
      </c>
      <c r="L141" s="3" t="s">
        <v>560</v>
      </c>
      <c r="M141" s="3" t="s">
        <v>312</v>
      </c>
      <c r="N141" s="5" t="s">
        <v>597</v>
      </c>
      <c r="O141" s="3">
        <v>0</v>
      </c>
      <c r="P141" s="3" t="str">
        <f t="shared" si="12"/>
        <v xml:space="preserve">(a) Good; (b) Good; (c) Good; </v>
      </c>
      <c r="Q141" s="3" t="str">
        <f t="shared" si="13"/>
        <v>Q2: (a) Good; (b) Good; (c) Good; SUBTOTAL:</v>
      </c>
      <c r="R141" s="3" t="str">
        <f t="shared" si="14"/>
        <v>(5/5)</v>
      </c>
      <c r="S141" s="21">
        <v>2</v>
      </c>
      <c r="T141" s="21">
        <v>1</v>
      </c>
      <c r="U141" s="21">
        <v>1</v>
      </c>
      <c r="V141" s="21">
        <v>1</v>
      </c>
      <c r="W141" s="21">
        <v>2</v>
      </c>
      <c r="X141" s="21" t="s">
        <v>620</v>
      </c>
      <c r="Y141" s="21">
        <v>4</v>
      </c>
      <c r="Z141" s="21" t="s">
        <v>621</v>
      </c>
      <c r="AA141" s="21">
        <v>4</v>
      </c>
      <c r="AB141" s="20" t="s">
        <v>632</v>
      </c>
    </row>
    <row r="142" spans="1:28" x14ac:dyDescent="0.25">
      <c r="A142" s="4" t="s">
        <v>184</v>
      </c>
      <c r="B142" s="9" t="s">
        <v>185</v>
      </c>
      <c r="C142" s="10" t="s">
        <v>601</v>
      </c>
      <c r="D142" s="3" t="s">
        <v>561</v>
      </c>
      <c r="E142" s="3" t="s">
        <v>312</v>
      </c>
      <c r="F142" s="5" t="s">
        <v>597</v>
      </c>
      <c r="G142" s="3">
        <v>0</v>
      </c>
      <c r="H142" s="3" t="s">
        <v>562</v>
      </c>
      <c r="I142" s="3" t="s">
        <v>312</v>
      </c>
      <c r="J142" s="5" t="s">
        <v>597</v>
      </c>
      <c r="K142" s="3">
        <v>0</v>
      </c>
      <c r="L142" s="3" t="s">
        <v>563</v>
      </c>
      <c r="M142" s="3" t="s">
        <v>312</v>
      </c>
      <c r="N142" s="5" t="s">
        <v>597</v>
      </c>
      <c r="O142" s="3">
        <v>0</v>
      </c>
      <c r="P142" s="3" t="str">
        <f t="shared" si="12"/>
        <v xml:space="preserve">(a) Good; (b) Good; (c) Good; </v>
      </c>
      <c r="Q142" s="3" t="str">
        <f t="shared" si="13"/>
        <v>Q2: (a) Good; (b) Good; (c) Good; SUBTOTAL:</v>
      </c>
      <c r="R142" s="3" t="str">
        <f t="shared" si="14"/>
        <v>(5/5)</v>
      </c>
      <c r="S142" s="21">
        <v>2</v>
      </c>
      <c r="T142" s="21">
        <v>1</v>
      </c>
      <c r="U142" s="21">
        <v>1</v>
      </c>
      <c r="V142" s="21">
        <v>1</v>
      </c>
      <c r="W142" s="21">
        <v>2</v>
      </c>
      <c r="X142" s="21">
        <v>2</v>
      </c>
      <c r="Y142" s="21">
        <v>4</v>
      </c>
      <c r="Z142" s="21">
        <v>4</v>
      </c>
      <c r="AA142" s="21">
        <v>4</v>
      </c>
    </row>
    <row r="143" spans="1:28" x14ac:dyDescent="0.25">
      <c r="A143" s="4" t="s">
        <v>268</v>
      </c>
      <c r="B143" s="9" t="s">
        <v>269</v>
      </c>
      <c r="C143" s="10" t="s">
        <v>601</v>
      </c>
      <c r="D143" s="3" t="s">
        <v>564</v>
      </c>
      <c r="E143" s="3" t="s">
        <v>312</v>
      </c>
      <c r="F143" s="5" t="s">
        <v>597</v>
      </c>
      <c r="G143" s="3">
        <v>0</v>
      </c>
      <c r="H143" s="3" t="s">
        <v>565</v>
      </c>
      <c r="I143" s="3" t="s">
        <v>312</v>
      </c>
      <c r="J143" s="5" t="s">
        <v>597</v>
      </c>
      <c r="K143" s="3">
        <v>0</v>
      </c>
      <c r="L143" s="3" t="s">
        <v>522</v>
      </c>
      <c r="M143" s="3" t="s">
        <v>312</v>
      </c>
      <c r="N143" s="5" t="s">
        <v>597</v>
      </c>
      <c r="O143" s="3">
        <v>0</v>
      </c>
      <c r="P143" s="3" t="str">
        <f t="shared" si="12"/>
        <v xml:space="preserve">(a) Good; (b) Good; (c) Good; </v>
      </c>
      <c r="Q143" s="3" t="str">
        <f t="shared" si="13"/>
        <v>Q2: (a) Good; (b) Good; (c) Good; SUBTOTAL:</v>
      </c>
      <c r="R143" s="3" t="str">
        <f t="shared" si="14"/>
        <v>(5/5)</v>
      </c>
      <c r="S143" s="21">
        <v>2</v>
      </c>
      <c r="T143" s="21">
        <v>1</v>
      </c>
      <c r="U143" s="21">
        <v>1</v>
      </c>
      <c r="V143" s="21" t="s">
        <v>619</v>
      </c>
      <c r="W143" s="21">
        <v>2</v>
      </c>
      <c r="X143" s="21">
        <v>2</v>
      </c>
      <c r="Y143" s="21" t="s">
        <v>620</v>
      </c>
      <c r="Z143" s="21" t="s">
        <v>620</v>
      </c>
      <c r="AA143" s="21">
        <v>4</v>
      </c>
      <c r="AB143" s="20" t="s">
        <v>633</v>
      </c>
    </row>
    <row r="144" spans="1:28" x14ac:dyDescent="0.25">
      <c r="A144" s="4" t="s">
        <v>54</v>
      </c>
      <c r="B144" s="9" t="s">
        <v>55</v>
      </c>
      <c r="C144" s="10" t="s">
        <v>601</v>
      </c>
      <c r="D144" s="3" t="s">
        <v>316</v>
      </c>
      <c r="E144" s="3" t="s">
        <v>312</v>
      </c>
      <c r="F144" s="5" t="s">
        <v>597</v>
      </c>
      <c r="G144" s="3">
        <v>0</v>
      </c>
      <c r="H144" s="3" t="s">
        <v>562</v>
      </c>
      <c r="I144" s="3" t="s">
        <v>312</v>
      </c>
      <c r="J144" s="5" t="s">
        <v>597</v>
      </c>
      <c r="K144" s="3">
        <v>0</v>
      </c>
      <c r="L144" s="3" t="s">
        <v>350</v>
      </c>
      <c r="M144" s="3" t="s">
        <v>312</v>
      </c>
      <c r="N144" s="5" t="s">
        <v>597</v>
      </c>
      <c r="O144" s="3">
        <v>0</v>
      </c>
      <c r="P144" s="3" t="str">
        <f t="shared" si="12"/>
        <v xml:space="preserve">(a) Good; (b) Good; (c) Good; </v>
      </c>
      <c r="Q144" s="3" t="str">
        <f t="shared" si="13"/>
        <v>Q2: (a) Good; (b) Good; (c) Good; SUBTOTAL:</v>
      </c>
      <c r="R144" s="3" t="str">
        <f t="shared" si="14"/>
        <v>(5/5)</v>
      </c>
      <c r="S144" s="21">
        <v>2</v>
      </c>
      <c r="T144" s="21">
        <v>1</v>
      </c>
      <c r="U144" s="21">
        <v>1</v>
      </c>
      <c r="V144" s="21">
        <v>1</v>
      </c>
      <c r="W144" s="21">
        <v>2</v>
      </c>
      <c r="X144" s="21">
        <v>2</v>
      </c>
      <c r="Y144" s="21">
        <v>4</v>
      </c>
      <c r="Z144" s="21" t="s">
        <v>621</v>
      </c>
      <c r="AA144" s="21">
        <v>4</v>
      </c>
    </row>
    <row r="145" spans="1:28" x14ac:dyDescent="0.25">
      <c r="A145" s="4" t="s">
        <v>16</v>
      </c>
      <c r="B145" s="9" t="s">
        <v>17</v>
      </c>
      <c r="C145" s="10" t="s">
        <v>601</v>
      </c>
      <c r="D145" s="3" t="s">
        <v>354</v>
      </c>
      <c r="E145" s="3" t="s">
        <v>312</v>
      </c>
      <c r="F145" s="5" t="s">
        <v>597</v>
      </c>
      <c r="G145" s="3">
        <v>0</v>
      </c>
      <c r="H145" s="3" t="s">
        <v>377</v>
      </c>
      <c r="I145" s="3" t="s">
        <v>312</v>
      </c>
      <c r="J145" s="5" t="s">
        <v>597</v>
      </c>
      <c r="K145" s="3">
        <v>0</v>
      </c>
      <c r="L145" s="3" t="s">
        <v>566</v>
      </c>
      <c r="M145" s="3" t="s">
        <v>312</v>
      </c>
      <c r="N145" s="5" t="s">
        <v>597</v>
      </c>
      <c r="O145" s="3">
        <v>0</v>
      </c>
      <c r="P145" s="3" t="str">
        <f t="shared" si="12"/>
        <v xml:space="preserve">(a) Good; (b) Good; (c) Good; </v>
      </c>
      <c r="Q145" s="3" t="str">
        <f t="shared" si="13"/>
        <v>Q2: (a) Good; (b) Good; (c) Good; SUBTOTAL:</v>
      </c>
      <c r="R145" s="3" t="str">
        <f t="shared" si="14"/>
        <v>(5/5)</v>
      </c>
      <c r="S145" s="21">
        <v>2</v>
      </c>
      <c r="T145" s="21">
        <v>1</v>
      </c>
      <c r="U145" s="21">
        <v>1</v>
      </c>
      <c r="V145" s="21">
        <v>1</v>
      </c>
      <c r="W145" s="21">
        <v>2</v>
      </c>
      <c r="X145" s="21">
        <v>2</v>
      </c>
      <c r="Y145" s="21">
        <v>4</v>
      </c>
      <c r="Z145" s="21">
        <v>4</v>
      </c>
      <c r="AA145" s="21" t="s">
        <v>619</v>
      </c>
    </row>
    <row r="146" spans="1:28" x14ac:dyDescent="0.25">
      <c r="A146" s="4" t="s">
        <v>34</v>
      </c>
      <c r="B146" s="9" t="s">
        <v>35</v>
      </c>
      <c r="C146" s="10" t="s">
        <v>601</v>
      </c>
      <c r="D146" s="3" t="s">
        <v>354</v>
      </c>
      <c r="E146" s="3" t="s">
        <v>312</v>
      </c>
      <c r="F146" s="5" t="s">
        <v>597</v>
      </c>
      <c r="G146" s="3">
        <v>0</v>
      </c>
      <c r="H146" s="3" t="s">
        <v>578</v>
      </c>
      <c r="I146" s="3" t="s">
        <v>312</v>
      </c>
      <c r="J146" s="5" t="s">
        <v>597</v>
      </c>
      <c r="K146" s="3">
        <v>0</v>
      </c>
      <c r="L146" s="3" t="s">
        <v>579</v>
      </c>
      <c r="M146" s="3" t="s">
        <v>312</v>
      </c>
      <c r="N146" s="5" t="s">
        <v>597</v>
      </c>
      <c r="O146" s="3">
        <v>0</v>
      </c>
      <c r="P146" s="3" t="str">
        <f t="shared" si="12"/>
        <v xml:space="preserve">(a) Good; (b) Good; (c) Good; </v>
      </c>
      <c r="Q146" s="3" t="str">
        <f t="shared" si="13"/>
        <v>Q2: (a) Good; (b) Good; (c) Good; SUBTOTAL:</v>
      </c>
      <c r="R146" s="3" t="str">
        <f t="shared" si="14"/>
        <v>(5/5)</v>
      </c>
      <c r="S146" s="21">
        <v>2</v>
      </c>
      <c r="T146" s="21">
        <v>1</v>
      </c>
      <c r="U146" s="21">
        <v>1</v>
      </c>
      <c r="V146" s="21">
        <v>1</v>
      </c>
      <c r="W146" s="21">
        <v>2</v>
      </c>
      <c r="X146" s="21">
        <v>2</v>
      </c>
      <c r="Y146" s="21">
        <v>4</v>
      </c>
      <c r="Z146" s="21">
        <v>4</v>
      </c>
      <c r="AA146" s="21">
        <v>4</v>
      </c>
    </row>
    <row r="147" spans="1:28" x14ac:dyDescent="0.25">
      <c r="A147" s="4" t="s">
        <v>26</v>
      </c>
      <c r="B147" s="9" t="s">
        <v>27</v>
      </c>
      <c r="C147" s="10" t="s">
        <v>601</v>
      </c>
      <c r="D147" s="3" t="s">
        <v>530</v>
      </c>
      <c r="E147" s="3" t="s">
        <v>312</v>
      </c>
      <c r="F147" s="5" t="s">
        <v>597</v>
      </c>
      <c r="G147" s="3">
        <v>0</v>
      </c>
      <c r="H147" s="3" t="s">
        <v>567</v>
      </c>
      <c r="I147" s="3" t="s">
        <v>312</v>
      </c>
      <c r="J147" s="5" t="s">
        <v>597</v>
      </c>
      <c r="K147" s="3">
        <v>0</v>
      </c>
      <c r="L147" s="3" t="s">
        <v>568</v>
      </c>
      <c r="M147" s="3" t="s">
        <v>312</v>
      </c>
      <c r="N147" s="5" t="s">
        <v>597</v>
      </c>
      <c r="O147" s="3">
        <v>0</v>
      </c>
      <c r="P147" s="3" t="str">
        <f t="shared" si="12"/>
        <v xml:space="preserve">(a) Good; (b) Good; (c) Good; </v>
      </c>
      <c r="Q147" s="3" t="str">
        <f t="shared" si="13"/>
        <v>Q2: (a) Good; (b) Good; (c) Good; SUBTOTAL:</v>
      </c>
      <c r="R147" s="3" t="str">
        <f t="shared" si="14"/>
        <v>(5/5)</v>
      </c>
      <c r="S147" s="21">
        <v>2</v>
      </c>
      <c r="T147" s="21">
        <v>1</v>
      </c>
      <c r="U147" s="21">
        <v>1</v>
      </c>
      <c r="V147" s="21">
        <v>1</v>
      </c>
      <c r="W147" s="21">
        <v>2</v>
      </c>
      <c r="X147" s="21">
        <v>2</v>
      </c>
      <c r="Y147" s="21">
        <v>4</v>
      </c>
      <c r="Z147" s="21" t="s">
        <v>621</v>
      </c>
      <c r="AA147" s="21">
        <v>4</v>
      </c>
    </row>
    <row r="148" spans="1:28" x14ac:dyDescent="0.25">
      <c r="A148" s="4" t="s">
        <v>264</v>
      </c>
      <c r="B148" s="9" t="s">
        <v>265</v>
      </c>
      <c r="C148" s="10" t="s">
        <v>601</v>
      </c>
      <c r="D148" s="3" t="s">
        <v>316</v>
      </c>
      <c r="E148" s="3" t="s">
        <v>312</v>
      </c>
      <c r="F148" s="5" t="s">
        <v>597</v>
      </c>
      <c r="G148" s="3">
        <v>0</v>
      </c>
      <c r="H148" s="3" t="s">
        <v>569</v>
      </c>
      <c r="I148" s="3" t="s">
        <v>312</v>
      </c>
      <c r="J148" s="5" t="s">
        <v>597</v>
      </c>
      <c r="K148" s="3">
        <v>0</v>
      </c>
      <c r="L148" s="3" t="s">
        <v>328</v>
      </c>
      <c r="M148" s="3" t="s">
        <v>312</v>
      </c>
      <c r="N148" s="5" t="s">
        <v>597</v>
      </c>
      <c r="O148" s="3">
        <v>0</v>
      </c>
      <c r="P148" s="3" t="str">
        <f t="shared" si="12"/>
        <v xml:space="preserve">(a) Good; (b) Good; (c) Good; </v>
      </c>
      <c r="Q148" s="3" t="str">
        <f t="shared" si="13"/>
        <v>Q2: (a) Good; (b) Good; (c) Good; SUBTOTAL:</v>
      </c>
      <c r="R148" s="3" t="str">
        <f t="shared" si="14"/>
        <v>(5/5)</v>
      </c>
      <c r="S148" s="21">
        <v>2</v>
      </c>
      <c r="T148" s="21" t="s">
        <v>619</v>
      </c>
      <c r="U148" s="21">
        <v>1</v>
      </c>
      <c r="V148" s="21" t="s">
        <v>619</v>
      </c>
      <c r="W148" s="21">
        <v>2</v>
      </c>
      <c r="X148" s="21" t="s">
        <v>619</v>
      </c>
      <c r="Y148" s="21">
        <v>4</v>
      </c>
      <c r="Z148" s="21">
        <v>4</v>
      </c>
      <c r="AA148" s="21">
        <v>4</v>
      </c>
    </row>
    <row r="149" spans="1:28" x14ac:dyDescent="0.25">
      <c r="A149" s="4" t="s">
        <v>114</v>
      </c>
      <c r="B149" s="9" t="s">
        <v>115</v>
      </c>
      <c r="C149" s="10" t="s">
        <v>601</v>
      </c>
      <c r="D149" s="3" t="s">
        <v>580</v>
      </c>
      <c r="E149" s="3" t="s">
        <v>312</v>
      </c>
      <c r="F149" s="5" t="s">
        <v>597</v>
      </c>
      <c r="G149" s="3">
        <v>0</v>
      </c>
      <c r="H149" s="3" t="s">
        <v>581</v>
      </c>
      <c r="I149" s="3" t="s">
        <v>312</v>
      </c>
      <c r="J149" s="5" t="s">
        <v>597</v>
      </c>
      <c r="K149" s="3">
        <v>0</v>
      </c>
      <c r="L149" s="3" t="s">
        <v>582</v>
      </c>
      <c r="M149" s="3" t="s">
        <v>312</v>
      </c>
      <c r="N149" s="5" t="s">
        <v>597</v>
      </c>
      <c r="O149" s="3">
        <v>0</v>
      </c>
      <c r="P149" s="3" t="str">
        <f t="shared" si="12"/>
        <v xml:space="preserve">(a) Good; (b) Good; (c) Good; </v>
      </c>
      <c r="Q149" s="3" t="str">
        <f t="shared" si="13"/>
        <v>Q2: (a) Good; (b) Good; (c) Good; SUBTOTAL:</v>
      </c>
      <c r="R149" s="3" t="str">
        <f t="shared" si="14"/>
        <v>(5/5)</v>
      </c>
      <c r="S149" s="21">
        <v>2</v>
      </c>
      <c r="T149" s="21">
        <v>1</v>
      </c>
      <c r="U149" s="21">
        <v>1</v>
      </c>
      <c r="V149" s="21">
        <v>1</v>
      </c>
      <c r="W149" s="21">
        <v>2</v>
      </c>
      <c r="X149" s="21">
        <v>2</v>
      </c>
      <c r="Y149" s="21" t="s">
        <v>620</v>
      </c>
      <c r="Z149" s="21" t="s">
        <v>620</v>
      </c>
      <c r="AA149" s="21">
        <v>4</v>
      </c>
      <c r="AB149" s="20" t="s">
        <v>634</v>
      </c>
    </row>
    <row r="150" spans="1:28" x14ac:dyDescent="0.25">
      <c r="A150" s="4" t="s">
        <v>172</v>
      </c>
      <c r="B150" s="9" t="s">
        <v>173</v>
      </c>
      <c r="C150" s="10" t="s">
        <v>601</v>
      </c>
      <c r="D150" s="3" t="s">
        <v>570</v>
      </c>
      <c r="E150" s="3" t="s">
        <v>312</v>
      </c>
      <c r="F150" s="5" t="s">
        <v>597</v>
      </c>
      <c r="G150" s="3">
        <v>0</v>
      </c>
      <c r="H150" s="3" t="s">
        <v>571</v>
      </c>
      <c r="I150" s="3" t="s">
        <v>312</v>
      </c>
      <c r="J150" s="5" t="s">
        <v>597</v>
      </c>
      <c r="K150" s="3">
        <v>0</v>
      </c>
      <c r="L150" s="3" t="s">
        <v>334</v>
      </c>
      <c r="M150" s="3" t="s">
        <v>312</v>
      </c>
      <c r="N150" s="5" t="s">
        <v>597</v>
      </c>
      <c r="O150" s="3">
        <v>0</v>
      </c>
      <c r="P150" s="3" t="str">
        <f t="shared" si="12"/>
        <v xml:space="preserve">(a) Good; (b) Good; (c) Good; </v>
      </c>
      <c r="Q150" s="3" t="str">
        <f t="shared" si="13"/>
        <v>Q2: (a) Good; (b) Good; (c) Good; SUBTOTAL:</v>
      </c>
      <c r="R150" s="3" t="str">
        <f t="shared" si="14"/>
        <v>(5/5)</v>
      </c>
      <c r="S150" s="21">
        <v>2</v>
      </c>
      <c r="T150" s="21">
        <v>1</v>
      </c>
      <c r="U150" s="21">
        <v>1</v>
      </c>
      <c r="V150" s="21" t="s">
        <v>619</v>
      </c>
      <c r="W150" s="21">
        <v>2</v>
      </c>
      <c r="X150" s="21">
        <v>2</v>
      </c>
      <c r="Y150" s="21">
        <v>4</v>
      </c>
      <c r="Z150" s="21" t="s">
        <v>619</v>
      </c>
      <c r="AA150" s="21">
        <v>4</v>
      </c>
    </row>
    <row r="151" spans="1:28" x14ac:dyDescent="0.25">
      <c r="A151" s="4" t="s">
        <v>234</v>
      </c>
      <c r="B151" s="9" t="s">
        <v>235</v>
      </c>
      <c r="C151" s="10" t="s">
        <v>601</v>
      </c>
      <c r="D151" s="3" t="s">
        <v>316</v>
      </c>
      <c r="E151" s="3" t="s">
        <v>312</v>
      </c>
      <c r="F151" s="5" t="s">
        <v>597</v>
      </c>
      <c r="G151" s="3">
        <v>0</v>
      </c>
      <c r="H151" s="3" t="s">
        <v>572</v>
      </c>
      <c r="I151" s="3" t="s">
        <v>312</v>
      </c>
      <c r="J151" s="5" t="s">
        <v>597</v>
      </c>
      <c r="K151" s="3">
        <v>0</v>
      </c>
      <c r="L151" s="3" t="s">
        <v>334</v>
      </c>
      <c r="M151" s="3" t="s">
        <v>312</v>
      </c>
      <c r="N151" s="5" t="s">
        <v>597</v>
      </c>
      <c r="O151" s="3">
        <v>0</v>
      </c>
      <c r="P151" s="3" t="str">
        <f t="shared" si="12"/>
        <v xml:space="preserve">(a) Good; (b) Good; (c) Good; </v>
      </c>
      <c r="Q151" s="3" t="str">
        <f t="shared" si="13"/>
        <v>Q2: (a) Good; (b) Good; (c) Good; SUBTOTAL:</v>
      </c>
      <c r="R151" s="3" t="str">
        <f t="shared" si="14"/>
        <v>(5/5)</v>
      </c>
      <c r="S151" s="21" t="s">
        <v>619</v>
      </c>
      <c r="T151" s="21" t="s">
        <v>619</v>
      </c>
      <c r="U151" s="21" t="s">
        <v>619</v>
      </c>
      <c r="V151" s="21" t="s">
        <v>619</v>
      </c>
      <c r="W151" s="21">
        <v>2</v>
      </c>
      <c r="X151" s="21" t="s">
        <v>621</v>
      </c>
      <c r="Y151" s="21">
        <v>4</v>
      </c>
      <c r="Z151" s="21" t="s">
        <v>619</v>
      </c>
      <c r="AA151" s="21">
        <v>4</v>
      </c>
      <c r="AB151" s="20" t="s">
        <v>635</v>
      </c>
    </row>
    <row r="152" spans="1:28" x14ac:dyDescent="0.25">
      <c r="A152" s="4" t="s">
        <v>206</v>
      </c>
      <c r="B152" s="9" t="s">
        <v>207</v>
      </c>
      <c r="C152" s="10" t="s">
        <v>601</v>
      </c>
      <c r="D152" s="3" t="s">
        <v>583</v>
      </c>
      <c r="E152" s="3" t="s">
        <v>312</v>
      </c>
      <c r="F152" s="5" t="s">
        <v>597</v>
      </c>
      <c r="G152" s="3">
        <v>0</v>
      </c>
      <c r="H152" s="3" t="s">
        <v>584</v>
      </c>
      <c r="I152" s="3" t="s">
        <v>312</v>
      </c>
      <c r="J152" s="5" t="s">
        <v>597</v>
      </c>
      <c r="K152" s="3">
        <v>0</v>
      </c>
      <c r="L152" s="3" t="s">
        <v>585</v>
      </c>
      <c r="M152" s="3" t="s">
        <v>312</v>
      </c>
      <c r="N152" s="5" t="s">
        <v>597</v>
      </c>
      <c r="O152" s="3">
        <v>0</v>
      </c>
      <c r="P152" s="3" t="str">
        <f t="shared" si="12"/>
        <v xml:space="preserve">(a) Good; (b) Good; (c) Good; </v>
      </c>
      <c r="Q152" s="3" t="str">
        <f t="shared" si="13"/>
        <v>Q2: (a) Good; (b) Good; (c) Good; SUBTOTAL:</v>
      </c>
      <c r="R152" s="3" t="str">
        <f t="shared" si="14"/>
        <v>(5/5)</v>
      </c>
      <c r="S152" s="21">
        <v>2</v>
      </c>
      <c r="T152" s="21" t="s">
        <v>619</v>
      </c>
      <c r="U152" s="21">
        <v>1</v>
      </c>
      <c r="V152" s="21" t="s">
        <v>619</v>
      </c>
      <c r="W152" s="21" t="s">
        <v>621</v>
      </c>
      <c r="X152" s="21" t="s">
        <v>621</v>
      </c>
      <c r="Y152" s="21">
        <v>4</v>
      </c>
      <c r="Z152" s="21">
        <v>4</v>
      </c>
      <c r="AA152" s="21" t="s">
        <v>621</v>
      </c>
    </row>
    <row r="153" spans="1:28" x14ac:dyDescent="0.25">
      <c r="A153" s="4" t="s">
        <v>134</v>
      </c>
      <c r="B153" s="9" t="s">
        <v>135</v>
      </c>
      <c r="C153" s="10" t="s">
        <v>601</v>
      </c>
      <c r="D153" s="3" t="s">
        <v>523</v>
      </c>
      <c r="E153" s="3" t="s">
        <v>312</v>
      </c>
      <c r="F153" s="5" t="s">
        <v>597</v>
      </c>
      <c r="G153" s="3">
        <v>0</v>
      </c>
      <c r="H153" s="3" t="s">
        <v>586</v>
      </c>
      <c r="I153" s="3" t="s">
        <v>312</v>
      </c>
      <c r="J153" s="5" t="s">
        <v>597</v>
      </c>
      <c r="K153" s="3">
        <v>0</v>
      </c>
      <c r="L153" s="3" t="s">
        <v>587</v>
      </c>
      <c r="M153" s="3" t="s">
        <v>312</v>
      </c>
      <c r="N153" s="5" t="s">
        <v>597</v>
      </c>
      <c r="O153" s="3">
        <v>0</v>
      </c>
      <c r="P153" s="3" t="str">
        <f t="shared" si="12"/>
        <v xml:space="preserve">(a) Good; (b) Good; (c) Good; </v>
      </c>
      <c r="Q153" s="3" t="str">
        <f t="shared" si="13"/>
        <v>Q2: (a) Good; (b) Good; (c) Good; SUBTOTAL:</v>
      </c>
      <c r="R153" s="3" t="str">
        <f t="shared" si="14"/>
        <v>(5/5)</v>
      </c>
      <c r="S153" s="23">
        <v>2</v>
      </c>
      <c r="T153" s="23" t="s">
        <v>619</v>
      </c>
      <c r="U153" s="23">
        <v>1</v>
      </c>
      <c r="V153" s="21">
        <v>1</v>
      </c>
      <c r="W153" s="21">
        <v>2</v>
      </c>
      <c r="X153" s="21" t="s">
        <v>619</v>
      </c>
      <c r="Y153" s="21" t="s">
        <v>619</v>
      </c>
      <c r="Z153" s="21" t="s">
        <v>621</v>
      </c>
      <c r="AA153" s="21">
        <v>4</v>
      </c>
      <c r="AB153" s="20" t="s">
        <v>636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44A-6DED-4ABE-82DA-1CB63B960F0F}">
  <dimension ref="A1:C28"/>
  <sheetViews>
    <sheetView zoomScale="160" zoomScaleNormal="160" workbookViewId="0">
      <selection activeCell="B6" sqref="B6"/>
    </sheetView>
  </sheetViews>
  <sheetFormatPr defaultRowHeight="15" x14ac:dyDescent="0.25"/>
  <cols>
    <col min="1" max="1" width="19.42578125" customWidth="1"/>
    <col min="2" max="2" width="34" customWidth="1"/>
    <col min="3" max="3" width="15.5703125" customWidth="1"/>
  </cols>
  <sheetData>
    <row r="1" spans="1:3" x14ac:dyDescent="0.25">
      <c r="A1" t="s">
        <v>642</v>
      </c>
      <c r="B1" t="s">
        <v>609</v>
      </c>
      <c r="C1" t="s">
        <v>593</v>
      </c>
    </row>
    <row r="2" spans="1:3" x14ac:dyDescent="0.25">
      <c r="A2" s="27" t="s">
        <v>646</v>
      </c>
      <c r="B2" t="s">
        <v>645</v>
      </c>
      <c r="C2">
        <v>-0.5</v>
      </c>
    </row>
    <row r="3" spans="1:3" x14ac:dyDescent="0.25">
      <c r="A3" s="27"/>
      <c r="B3" t="s">
        <v>644</v>
      </c>
      <c r="C3">
        <v>-1</v>
      </c>
    </row>
    <row r="4" spans="1:3" x14ac:dyDescent="0.25">
      <c r="A4" s="27"/>
      <c r="B4" t="s">
        <v>643</v>
      </c>
      <c r="C4">
        <v>-2</v>
      </c>
    </row>
    <row r="5" spans="1:3" x14ac:dyDescent="0.25">
      <c r="A5" s="27" t="s">
        <v>647</v>
      </c>
      <c r="B5" t="s">
        <v>645</v>
      </c>
      <c r="C5">
        <v>-0.5</v>
      </c>
    </row>
    <row r="6" spans="1:3" x14ac:dyDescent="0.25">
      <c r="A6" s="27"/>
      <c r="B6" t="s">
        <v>644</v>
      </c>
      <c r="C6">
        <v>-0.5</v>
      </c>
    </row>
    <row r="7" spans="1:3" x14ac:dyDescent="0.25">
      <c r="A7" s="27"/>
      <c r="B7" t="s">
        <v>643</v>
      </c>
      <c r="C7">
        <v>-1</v>
      </c>
    </row>
    <row r="8" spans="1:3" x14ac:dyDescent="0.25">
      <c r="A8" s="27" t="s">
        <v>648</v>
      </c>
      <c r="B8" t="s">
        <v>645</v>
      </c>
      <c r="C8">
        <v>-0.5</v>
      </c>
    </row>
    <row r="9" spans="1:3" x14ac:dyDescent="0.25">
      <c r="A9" s="27"/>
      <c r="B9" t="s">
        <v>644</v>
      </c>
      <c r="C9">
        <v>-0.5</v>
      </c>
    </row>
    <row r="10" spans="1:3" x14ac:dyDescent="0.25">
      <c r="A10" s="27"/>
      <c r="B10" t="s">
        <v>643</v>
      </c>
      <c r="C10">
        <v>-1</v>
      </c>
    </row>
    <row r="11" spans="1:3" x14ac:dyDescent="0.25">
      <c r="A11" s="27" t="s">
        <v>649</v>
      </c>
      <c r="B11" t="s">
        <v>645</v>
      </c>
      <c r="C11">
        <v>-0.5</v>
      </c>
    </row>
    <row r="12" spans="1:3" x14ac:dyDescent="0.25">
      <c r="A12" s="27"/>
      <c r="B12" t="s">
        <v>644</v>
      </c>
      <c r="C12">
        <v>-0.5</v>
      </c>
    </row>
    <row r="13" spans="1:3" x14ac:dyDescent="0.25">
      <c r="A13" s="27"/>
      <c r="B13" t="s">
        <v>643</v>
      </c>
      <c r="C13">
        <v>-1</v>
      </c>
    </row>
    <row r="14" spans="1:3" x14ac:dyDescent="0.25">
      <c r="A14" s="27" t="s">
        <v>650</v>
      </c>
      <c r="B14" t="s">
        <v>645</v>
      </c>
      <c r="C14">
        <v>-0.5</v>
      </c>
    </row>
    <row r="15" spans="1:3" x14ac:dyDescent="0.25">
      <c r="A15" s="27"/>
      <c r="B15" t="s">
        <v>644</v>
      </c>
      <c r="C15">
        <v>-1</v>
      </c>
    </row>
    <row r="16" spans="1:3" x14ac:dyDescent="0.25">
      <c r="A16" s="27"/>
      <c r="B16" t="s">
        <v>643</v>
      </c>
      <c r="C16">
        <v>-2</v>
      </c>
    </row>
    <row r="17" spans="1:3" x14ac:dyDescent="0.25">
      <c r="A17" s="27" t="s">
        <v>651</v>
      </c>
      <c r="B17" t="s">
        <v>645</v>
      </c>
      <c r="C17">
        <v>-0.5</v>
      </c>
    </row>
    <row r="18" spans="1:3" x14ac:dyDescent="0.25">
      <c r="A18" s="27"/>
      <c r="B18" t="s">
        <v>644</v>
      </c>
      <c r="C18">
        <v>-1</v>
      </c>
    </row>
    <row r="19" spans="1:3" x14ac:dyDescent="0.25">
      <c r="A19" s="27"/>
      <c r="B19" t="s">
        <v>643</v>
      </c>
      <c r="C19">
        <v>-2</v>
      </c>
    </row>
    <row r="20" spans="1:3" x14ac:dyDescent="0.25">
      <c r="A20" s="27" t="s">
        <v>652</v>
      </c>
      <c r="B20" t="s">
        <v>645</v>
      </c>
      <c r="C20">
        <v>-1</v>
      </c>
    </row>
    <row r="21" spans="1:3" x14ac:dyDescent="0.25">
      <c r="A21" s="27"/>
      <c r="B21" t="s">
        <v>644</v>
      </c>
      <c r="C21">
        <v>-3</v>
      </c>
    </row>
    <row r="22" spans="1:3" x14ac:dyDescent="0.25">
      <c r="A22" s="27"/>
      <c r="B22" t="s">
        <v>643</v>
      </c>
      <c r="C22">
        <v>-4</v>
      </c>
    </row>
    <row r="23" spans="1:3" x14ac:dyDescent="0.25">
      <c r="A23" s="27" t="s">
        <v>653</v>
      </c>
      <c r="B23" t="s">
        <v>645</v>
      </c>
      <c r="C23">
        <v>-1</v>
      </c>
    </row>
    <row r="24" spans="1:3" x14ac:dyDescent="0.25">
      <c r="A24" s="27"/>
      <c r="B24" t="s">
        <v>644</v>
      </c>
      <c r="C24">
        <v>-3</v>
      </c>
    </row>
    <row r="25" spans="1:3" x14ac:dyDescent="0.25">
      <c r="A25" s="27"/>
      <c r="B25" t="s">
        <v>643</v>
      </c>
      <c r="C25">
        <v>-4</v>
      </c>
    </row>
    <row r="26" spans="1:3" x14ac:dyDescent="0.25">
      <c r="A26" s="27" t="s">
        <v>654</v>
      </c>
      <c r="B26" t="s">
        <v>645</v>
      </c>
      <c r="C26">
        <v>-1</v>
      </c>
    </row>
    <row r="27" spans="1:3" x14ac:dyDescent="0.25">
      <c r="A27" s="27"/>
      <c r="B27" t="s">
        <v>644</v>
      </c>
      <c r="C27">
        <v>-3</v>
      </c>
    </row>
    <row r="28" spans="1:3" x14ac:dyDescent="0.25">
      <c r="A28" s="27"/>
      <c r="B28" t="s">
        <v>643</v>
      </c>
      <c r="C28">
        <v>-4</v>
      </c>
    </row>
  </sheetData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0DE8-E3F6-446B-9D40-6E4A66AB8E72}">
  <dimension ref="A1:AK153"/>
  <sheetViews>
    <sheetView topLeftCell="R1" zoomScale="85" zoomScaleNormal="85" workbookViewId="0">
      <selection activeCell="AJ2" sqref="AJ2:AJ153"/>
    </sheetView>
  </sheetViews>
  <sheetFormatPr defaultRowHeight="15" x14ac:dyDescent="0.25"/>
  <cols>
    <col min="1" max="1" width="17.42578125" style="13" customWidth="1"/>
    <col min="2" max="2" width="27.5703125" style="11" hidden="1" customWidth="1"/>
    <col min="3" max="3" width="51.85546875" style="2" hidden="1" customWidth="1"/>
    <col min="4" max="4" width="41.7109375" style="2" hidden="1" customWidth="1"/>
    <col min="5" max="5" width="21.5703125" style="2" hidden="1" customWidth="1"/>
    <col min="6" max="6" width="9.140625" style="2" hidden="1" customWidth="1"/>
    <col min="7" max="7" width="29.5703125" style="2" hidden="1" customWidth="1"/>
    <col min="8" max="8" width="41.7109375" style="2" hidden="1" customWidth="1"/>
    <col min="9" max="9" width="10.42578125" style="2" hidden="1" customWidth="1"/>
    <col min="10" max="10" width="9.140625" style="2" hidden="1" customWidth="1"/>
    <col min="11" max="11" width="53.5703125" style="2" hidden="1" customWidth="1"/>
    <col min="12" max="12" width="43.140625" style="2" hidden="1" customWidth="1"/>
    <col min="13" max="13" width="23.85546875" style="2" hidden="1" customWidth="1"/>
    <col min="14" max="14" width="9.140625" style="2" hidden="1" customWidth="1"/>
    <col min="15" max="15" width="25" style="2" hidden="1" customWidth="1"/>
    <col min="16" max="16" width="79.7109375" style="2" hidden="1" customWidth="1"/>
    <col min="17" max="17" width="25.28515625" style="2" hidden="1" customWidth="1"/>
    <col min="18" max="26" width="11.140625" style="21" customWidth="1"/>
    <col min="27" max="35" width="19.7109375" style="20" customWidth="1"/>
    <col min="36" max="36" width="37.42578125" style="20" customWidth="1"/>
    <col min="37" max="37" width="255.140625" style="21" customWidth="1"/>
  </cols>
  <sheetData>
    <row r="1" spans="1:37" x14ac:dyDescent="0.25">
      <c r="A1" s="9" t="s">
        <v>1</v>
      </c>
      <c r="B1" s="7" t="s">
        <v>608</v>
      </c>
      <c r="C1" s="3" t="s">
        <v>306</v>
      </c>
      <c r="D1" s="3" t="s">
        <v>307</v>
      </c>
      <c r="E1" s="3" t="s">
        <v>308</v>
      </c>
      <c r="F1" s="3" t="s">
        <v>595</v>
      </c>
      <c r="G1" s="3" t="s">
        <v>309</v>
      </c>
      <c r="H1" s="3" t="s">
        <v>307</v>
      </c>
      <c r="I1" s="3" t="s">
        <v>308</v>
      </c>
      <c r="J1" s="3" t="s">
        <v>595</v>
      </c>
      <c r="K1" s="3" t="s">
        <v>310</v>
      </c>
      <c r="L1" s="3" t="s">
        <v>307</v>
      </c>
      <c r="M1" s="3" t="s">
        <v>308</v>
      </c>
      <c r="N1" s="3" t="s">
        <v>595</v>
      </c>
      <c r="O1" s="3" t="s">
        <v>598</v>
      </c>
      <c r="P1" s="3" t="s">
        <v>599</v>
      </c>
      <c r="Q1" s="3" t="s">
        <v>600</v>
      </c>
      <c r="R1" s="21" t="s">
        <v>610</v>
      </c>
      <c r="S1" s="21" t="s">
        <v>613</v>
      </c>
      <c r="T1" s="21" t="s">
        <v>614</v>
      </c>
      <c r="U1" s="21" t="s">
        <v>612</v>
      </c>
      <c r="V1" s="21" t="s">
        <v>611</v>
      </c>
      <c r="W1" s="21" t="s">
        <v>615</v>
      </c>
      <c r="X1" s="21" t="s">
        <v>616</v>
      </c>
      <c r="Y1" s="21" t="s">
        <v>617</v>
      </c>
      <c r="Z1" s="21" t="s">
        <v>618</v>
      </c>
      <c r="AA1" s="20" t="s">
        <v>659</v>
      </c>
      <c r="AB1" s="20" t="s">
        <v>660</v>
      </c>
      <c r="AC1" s="20" t="s">
        <v>661</v>
      </c>
      <c r="AD1" s="20" t="s">
        <v>662</v>
      </c>
      <c r="AE1" s="20" t="s">
        <v>663</v>
      </c>
      <c r="AF1" s="20" t="s">
        <v>665</v>
      </c>
      <c r="AG1" s="20" t="s">
        <v>666</v>
      </c>
      <c r="AH1" s="20" t="s">
        <v>667</v>
      </c>
      <c r="AI1" s="20" t="s">
        <v>668</v>
      </c>
      <c r="AJ1" s="20" t="s">
        <v>655</v>
      </c>
      <c r="AK1" s="20" t="s">
        <v>664</v>
      </c>
    </row>
    <row r="2" spans="1:37" x14ac:dyDescent="0.25">
      <c r="A2" s="9" t="s">
        <v>299</v>
      </c>
      <c r="B2" s="10" t="s">
        <v>601</v>
      </c>
      <c r="C2" s="3" t="s">
        <v>311</v>
      </c>
      <c r="D2" s="3" t="s">
        <v>312</v>
      </c>
      <c r="E2" s="5" t="s">
        <v>597</v>
      </c>
      <c r="F2" s="3">
        <v>0</v>
      </c>
      <c r="G2" s="3" t="s">
        <v>314</v>
      </c>
      <c r="H2" s="3" t="s">
        <v>312</v>
      </c>
      <c r="I2" s="5" t="s">
        <v>597</v>
      </c>
      <c r="J2" s="3">
        <v>0</v>
      </c>
      <c r="K2" s="3" t="s">
        <v>315</v>
      </c>
      <c r="L2" s="3" t="s">
        <v>312</v>
      </c>
      <c r="M2" s="5" t="s">
        <v>597</v>
      </c>
      <c r="N2" s="3">
        <v>0</v>
      </c>
      <c r="O2" s="3" t="str">
        <f t="shared" ref="O2:O65" si="0">_xlfn.CONCAT("(a) ",E2,"(b) ",I2,"(c) ",M2)</f>
        <v xml:space="preserve">(a) Good; (b) Good; (c) Good; </v>
      </c>
      <c r="P2" s="3" t="str">
        <f t="shared" ref="P2:P65" si="1">_xlfn.CONCAT("Q2: ",O2,"SUBTOTAL:")</f>
        <v>Q2: (a) Good; (b) Good; (c) Good; SUBTOTAL:</v>
      </c>
      <c r="Q2" s="3" t="str">
        <f t="shared" ref="Q2:Q65" si="2">_xlfn.CONCAT("(",5+N2+J2+F2,"/5)")</f>
        <v>(5/5)</v>
      </c>
      <c r="R2" s="21">
        <f>IF(raw!S2="", 0, IF(raw!S2="D",2+criteria!$C$2,IF(raw!S2="X",2+criteria!$C$3,IF(raw!S2="N",2+criteria!$C$4,2))))</f>
        <v>2</v>
      </c>
      <c r="S2" s="21">
        <f>IF(raw!T2="", 0, IF(raw!T2="D",1+criteria!$C$5,IF(raw!T2="X",1+criteria!$C$6,IF(raw!T2="N",1+criteria!$C$7,1))))</f>
        <v>0.5</v>
      </c>
      <c r="T2" s="21">
        <f>IF(raw!U2="", 0, IF(raw!U2="D",1+criteria!$C$8,IF(raw!U2="X",1+criteria!$C$9,IF(raw!U2="N",1+criteria!$C$10,1))))</f>
        <v>1</v>
      </c>
      <c r="U2" s="21">
        <f>IF(raw!V2="", 0, IF(raw!V2="D",1+criteria!$C$11,IF(raw!V2="X",1+criteria!$C$12,IF(raw!V2="N",1+criteria!$C$13,1))))</f>
        <v>0.5</v>
      </c>
      <c r="V2" s="21">
        <f>IF(raw!W2="", 0, IF(raw!W2="D",2+criteria!$C$14,IF(raw!W2="X",2+criteria!$C$15,IF(raw!W2="N",2+criteria!$C$16,2))))</f>
        <v>2</v>
      </c>
      <c r="W2" s="21">
        <f>IF(raw!X2="", 0, IF(raw!X2="D",2+criteria!$C$17,IF(raw!X2="X",2+criteria!$C$18,IF(raw!X2="N",2+criteria!$C$19,2))))</f>
        <v>1.5</v>
      </c>
      <c r="X2" s="21">
        <f>IF(raw!Y2="", 0, IF(raw!Y2="D",4+criteria!$C$20,IF(raw!Y2="X",4+criteria!$C$21,IF(raw!Y2="N",4+criteria!$C$22,4))))</f>
        <v>4</v>
      </c>
      <c r="Y2" s="21">
        <f>IF(raw!Z2="", 0, IF(raw!Z2="D",4+criteria!$C$23,IF(raw!Z2="X",4+criteria!$C$24,IF(raw!Z2="N",4+criteria!$C$25,4))))</f>
        <v>3</v>
      </c>
      <c r="Z2" s="21">
        <f>IF(raw!AA2="", 0, IF(raw!AA2="D",4+criteria!$C$26,IF(raw!AA2="X",4+criteria!$C$27,IF(raw!AA2="N",4+criteria!$C$28,4))))</f>
        <v>4</v>
      </c>
      <c r="AA2" s="20" t="str">
        <f>IF(raw!S2="", "No answer", IF(raw!S2="D","Minor issue/defect",IF(raw!S2="X","Wrong answer",IF(raw!S2="N","No answer","Good"))))</f>
        <v>Good</v>
      </c>
      <c r="AB2" s="20" t="str">
        <f>IF(raw!T2="", "No answer", IF(raw!T2="D","Minor issue/defect",IF(raw!T2="X","Wrong answer",IF(raw!T2="N","No answer","Good"))))</f>
        <v>Wrong answer</v>
      </c>
      <c r="AC2" s="20" t="str">
        <f>IF(raw!U2="", "No answer", IF(raw!U2="D","Minor issue/defect",IF(raw!U2="X","Wrong answer",IF(raw!U2="N","No answer","Good"))))</f>
        <v>Good</v>
      </c>
      <c r="AD2" s="20" t="str">
        <f>IF(raw!V2="", "No answer", IF(raw!V2="D","Minor issue/defect",IF(raw!V2="X","Wrong answer",IF(raw!V2="N","No answer","Good"))))</f>
        <v>Wrong answer</v>
      </c>
      <c r="AE2" s="20" t="str">
        <f>IF(raw!W2="", "No answer", IF(raw!W2="D","Minor issue/defect",IF(raw!W2="X","Wrong answer",IF(raw!W2="N","No answer","Good"))))</f>
        <v>Good</v>
      </c>
      <c r="AF2" s="20" t="str">
        <f>IF(raw!X2="", "No answer", IF(raw!X2="D","Minor issue/defect",IF(raw!X2="X","Wrong answer",IF(raw!X2="N","No answer","Good"))))</f>
        <v>Minor issue/defect</v>
      </c>
      <c r="AG2" s="20" t="str">
        <f>IF(raw!Y2="", "No answer", IF(raw!Y2="D","Minor issue/defect",IF(raw!Y2="X","Wrong answer",IF(raw!Y2="N","No answer","Good"))))</f>
        <v>Good</v>
      </c>
      <c r="AH2" s="20" t="str">
        <f>IF(raw!Z2="", "No answer", IF(raw!Z2="D","Minor issue/defect",IF(raw!Z2="X","Wrong answer",IF(raw!Z2="N","No answer","Good"))))</f>
        <v>Minor issue/defect</v>
      </c>
      <c r="AI2" s="20" t="str">
        <f>IF(raw!AA2="", "No answer", IF(raw!AA2="D","Minor issue/defect",IF(raw!AA2="X","Wrong answer",IF(raw!AA2="N","No answer","Good"))))</f>
        <v>Good</v>
      </c>
      <c r="AJ2" s="20" t="str">
        <f>IF(raw!AB2="","",_xlfn.CONCAT("[Note: ",raw!AB2,"]"))</f>
        <v/>
      </c>
      <c r="AK2" s="20" t="str">
        <f>_xlfn.CONCAT("Q3(a): ",AA2," (",R2,"/2), (b): ",AB2," (",S2,"/1), (c): ",AC2," (",T2,"/1), (d): ",AD2," (",U2,"/1), (e): ",AE2," (",V2,"/2) (f): ",AF2," (",W2,"/2), (g): ",AG2," (",X2,"/4), Q4(a): ", AH2, " (", Y2,"/4), (b): ", AI2, " (", Z2,"/4). ",AJ2)</f>
        <v xml:space="preserve">Q3(a): Good (2/2), (b): Wrong answer (0.5/1), (c): Good (1/1), (d): Wrong answer (0.5/1), (e): Good (2/2) (f): Minor issue/defect (1.5/2), (g): Good (4/4), Q4(a): Minor issue/defect (3/4), (b): Good (4/4). </v>
      </c>
    </row>
    <row r="3" spans="1:37" x14ac:dyDescent="0.25">
      <c r="A3" s="9" t="s">
        <v>163</v>
      </c>
      <c r="B3" s="10" t="s">
        <v>601</v>
      </c>
      <c r="C3" s="3" t="s">
        <v>316</v>
      </c>
      <c r="D3" s="3" t="s">
        <v>312</v>
      </c>
      <c r="E3" s="5" t="s">
        <v>597</v>
      </c>
      <c r="F3" s="3">
        <v>0</v>
      </c>
      <c r="G3" s="3" t="s">
        <v>317</v>
      </c>
      <c r="H3" s="3" t="s">
        <v>312</v>
      </c>
      <c r="I3" s="5" t="s">
        <v>597</v>
      </c>
      <c r="J3" s="3">
        <v>0</v>
      </c>
      <c r="K3" s="3" t="s">
        <v>315</v>
      </c>
      <c r="L3" s="3" t="s">
        <v>312</v>
      </c>
      <c r="M3" s="5" t="s">
        <v>597</v>
      </c>
      <c r="N3" s="3">
        <v>0</v>
      </c>
      <c r="O3" s="3" t="str">
        <f t="shared" si="0"/>
        <v xml:space="preserve">(a) Good; (b) Good; (c) Good; </v>
      </c>
      <c r="P3" s="3" t="str">
        <f t="shared" si="1"/>
        <v>Q2: (a) Good; (b) Good; (c) Good; SUBTOTAL:</v>
      </c>
      <c r="Q3" s="3" t="str">
        <f t="shared" si="2"/>
        <v>(5/5)</v>
      </c>
      <c r="R3" s="21">
        <f>IF(raw!S3="", 0, IF(raw!S3="D",2+criteria!$C$2,IF(raw!S3="X",2+criteria!$C$3,IF(raw!S3="N",2+criteria!$C$4,2))))</f>
        <v>2</v>
      </c>
      <c r="S3" s="21">
        <f>IF(raw!T3="", 0, IF(raw!T3="D",1+criteria!$C$5,IF(raw!T3="X",1+criteria!$C$6,IF(raw!T3="N",1+criteria!$C$7,1))))</f>
        <v>1</v>
      </c>
      <c r="T3" s="21">
        <f>IF(raw!U3="", 0, IF(raw!U3="D",1+criteria!$C$8,IF(raw!U3="X",1+criteria!$C$9,IF(raw!U3="N",1+criteria!$C$10,1))))</f>
        <v>1</v>
      </c>
      <c r="U3" s="21">
        <f>IF(raw!V3="", 0, IF(raw!V3="D",1+criteria!$C$11,IF(raw!V3="X",1+criteria!$C$12,IF(raw!V3="N",1+criteria!$C$13,1))))</f>
        <v>1</v>
      </c>
      <c r="V3" s="21">
        <f>IF(raw!W3="", 0, IF(raw!W3="D",2+criteria!$C$14,IF(raw!W3="X",2+criteria!$C$15,IF(raw!W3="N",2+criteria!$C$16,2))))</f>
        <v>2</v>
      </c>
      <c r="W3" s="21">
        <f>IF(raw!X3="", 0, IF(raw!X3="D",2+criteria!$C$17,IF(raw!X3="X",2+criteria!$C$18,IF(raw!X3="N",2+criteria!$C$19,2))))</f>
        <v>2</v>
      </c>
      <c r="X3" s="21">
        <f>IF(raw!Y3="", 0, IF(raw!Y3="D",4+criteria!$C$20,IF(raw!Y3="X",4+criteria!$C$21,IF(raw!Y3="N",4+criteria!$C$22,4))))</f>
        <v>4</v>
      </c>
      <c r="Y3" s="21">
        <f>IF(raw!Z3="", 0, IF(raw!Z3="D",4+criteria!$C$23,IF(raw!Z3="X",4+criteria!$C$24,IF(raw!Z3="N",4+criteria!$C$25,4))))</f>
        <v>4</v>
      </c>
      <c r="Z3" s="21">
        <f>IF(raw!AA3="", 0, IF(raw!AA3="D",4+criteria!$C$26,IF(raw!AA3="X",4+criteria!$C$27,IF(raw!AA3="N",4+criteria!$C$28,4))))</f>
        <v>3</v>
      </c>
      <c r="AA3" s="20" t="str">
        <f>IF(raw!S3="", "No answer", IF(raw!S3="D","Minor issue/defect",IF(raw!S3="X","Wrong answer",IF(raw!S3="N","No answer","Good"))))</f>
        <v>Good</v>
      </c>
      <c r="AB3" s="20" t="str">
        <f>IF(raw!T3="", "No answer", IF(raw!T3="D","Minor issue/defect",IF(raw!T3="X","Wrong answer",IF(raw!T3="N","No answer","Good"))))</f>
        <v>Good</v>
      </c>
      <c r="AC3" s="20" t="str">
        <f>IF(raw!U3="", "No answer", IF(raw!U3="D","Minor issue/defect",IF(raw!U3="X","Wrong answer",IF(raw!U3="N","No answer","Good"))))</f>
        <v>Good</v>
      </c>
      <c r="AD3" s="20" t="str">
        <f>IF(raw!V3="", "No answer", IF(raw!V3="D","Minor issue/defect",IF(raw!V3="X","Wrong answer",IF(raw!V3="N","No answer","Good"))))</f>
        <v>Good</v>
      </c>
      <c r="AE3" s="20" t="str">
        <f>IF(raw!W3="", "No answer", IF(raw!W3="D","Minor issue/defect",IF(raw!W3="X","Wrong answer",IF(raw!W3="N","No answer","Good"))))</f>
        <v>Good</v>
      </c>
      <c r="AF3" s="20" t="str">
        <f>IF(raw!X3="", "No answer", IF(raw!X3="D","Minor issue/defect",IF(raw!X3="X","Wrong answer",IF(raw!X3="N","No answer","Good"))))</f>
        <v>Good</v>
      </c>
      <c r="AG3" s="20" t="str">
        <f>IF(raw!Y3="", "No answer", IF(raw!Y3="D","Minor issue/defect",IF(raw!Y3="X","Wrong answer",IF(raw!Y3="N","No answer","Good"))))</f>
        <v>Good</v>
      </c>
      <c r="AH3" s="20" t="str">
        <f>IF(raw!Z3="", "No answer", IF(raw!Z3="D","Minor issue/defect",IF(raw!Z3="X","Wrong answer",IF(raw!Z3="N","No answer","Good"))))</f>
        <v>Good</v>
      </c>
      <c r="AI3" s="20" t="str">
        <f>IF(raw!AA3="", "No answer", IF(raw!AA3="D","Minor issue/defect",IF(raw!AA3="X","Wrong answer",IF(raw!AA3="N","No answer","Good"))))</f>
        <v>Minor issue/defect</v>
      </c>
      <c r="AJ3" s="20" t="str">
        <f>IF(raw!AB3="","",_xlfn.CONCAT("[Note: ",raw!AB3,"]"))</f>
        <v/>
      </c>
      <c r="AK3" s="20" t="str">
        <f t="shared" ref="AK3:AK66" si="3">_xlfn.CONCAT("Q3(a): ",AA3," (",R3,"/2), (b): ",AB3," (",S3,"/1), (c): ",AC3," (",T3,"/1), (d): ",AD3," (",U3,"/1), (e): ",AE3," (",V3,"/2) (f): ",AF3," (",W3,"/2), (g): ",AG3," (",X3,"/4), Q4(a): ", AH3, " (", Y3,"/4), (b): ", AI3, " (", Z3,"/4). ",AJ3)</f>
        <v xml:space="preserve">Q3(a): Good (2/2), (b): Good (1/1), (c): Good (1/1), (d): Good (1/1), (e): Good (2/2) (f): Good (2/2), (g): Good (4/4), Q4(a): Good (4/4), (b): Minor issue/defect (3/4). </v>
      </c>
    </row>
    <row r="4" spans="1:37" x14ac:dyDescent="0.25">
      <c r="A4" s="9" t="s">
        <v>239</v>
      </c>
      <c r="B4" s="10" t="s">
        <v>601</v>
      </c>
      <c r="C4" s="3" t="s">
        <v>318</v>
      </c>
      <c r="D4" s="3" t="s">
        <v>312</v>
      </c>
      <c r="E4" s="5" t="s">
        <v>597</v>
      </c>
      <c r="F4" s="3">
        <v>0</v>
      </c>
      <c r="G4" s="3" t="s">
        <v>319</v>
      </c>
      <c r="H4" s="3" t="s">
        <v>312</v>
      </c>
      <c r="I4" s="5" t="s">
        <v>597</v>
      </c>
      <c r="J4" s="3">
        <v>0</v>
      </c>
      <c r="K4" s="3" t="s">
        <v>320</v>
      </c>
      <c r="L4" s="3" t="s">
        <v>312</v>
      </c>
      <c r="M4" s="5" t="s">
        <v>597</v>
      </c>
      <c r="N4" s="3">
        <v>0</v>
      </c>
      <c r="O4" s="3" t="str">
        <f t="shared" si="0"/>
        <v xml:space="preserve">(a) Good; (b) Good; (c) Good; </v>
      </c>
      <c r="P4" s="3" t="str">
        <f t="shared" si="1"/>
        <v>Q2: (a) Good; (b) Good; (c) Good; SUBTOTAL:</v>
      </c>
      <c r="Q4" s="3" t="str">
        <f t="shared" si="2"/>
        <v>(5/5)</v>
      </c>
      <c r="R4" s="21">
        <f>IF(raw!S4="", 0, IF(raw!S4="D",2+criteria!$C$2,IF(raw!S4="X",2+criteria!$C$3,IF(raw!S4="N",2+criteria!$C$4,2))))</f>
        <v>2</v>
      </c>
      <c r="S4" s="21">
        <f>IF(raw!T4="", 0, IF(raw!T4="D",1+criteria!$C$5,IF(raw!T4="X",1+criteria!$C$6,IF(raw!T4="N",1+criteria!$C$7,1))))</f>
        <v>0.5</v>
      </c>
      <c r="T4" s="21">
        <f>IF(raw!U4="", 0, IF(raw!U4="D",1+criteria!$C$8,IF(raw!U4="X",1+criteria!$C$9,IF(raw!U4="N",1+criteria!$C$10,1))))</f>
        <v>1</v>
      </c>
      <c r="U4" s="21">
        <f>IF(raw!V4="", 0, IF(raw!V4="D",1+criteria!$C$11,IF(raw!V4="X",1+criteria!$C$12,IF(raw!V4="N",1+criteria!$C$13,1))))</f>
        <v>0.5</v>
      </c>
      <c r="V4" s="21">
        <f>IF(raw!W4="", 0, IF(raw!W4="D",2+criteria!$C$14,IF(raw!W4="X",2+criteria!$C$15,IF(raw!W4="N",2+criteria!$C$16,2))))</f>
        <v>1</v>
      </c>
      <c r="W4" s="21">
        <f>IF(raw!X4="", 0, IF(raw!X4="D",2+criteria!$C$17,IF(raw!X4="X",2+criteria!$C$18,IF(raw!X4="N",2+criteria!$C$19,2))))</f>
        <v>1</v>
      </c>
      <c r="X4" s="21">
        <f>IF(raw!Y4="", 0, IF(raw!Y4="D",4+criteria!$C$20,IF(raw!Y4="X",4+criteria!$C$21,IF(raw!Y4="N",4+criteria!$C$22,4))))</f>
        <v>4</v>
      </c>
      <c r="Y4" s="21">
        <f>IF(raw!Z4="", 0, IF(raw!Z4="D",4+criteria!$C$23,IF(raw!Z4="X",4+criteria!$C$24,IF(raw!Z4="N",4+criteria!$C$25,4))))</f>
        <v>4</v>
      </c>
      <c r="Z4" s="21">
        <f>IF(raw!AA4="", 0, IF(raw!AA4="D",4+criteria!$C$26,IF(raw!AA4="X",4+criteria!$C$27,IF(raw!AA4="N",4+criteria!$C$28,4))))</f>
        <v>3</v>
      </c>
      <c r="AA4" s="20" t="str">
        <f>IF(raw!S4="", "No answer", IF(raw!S4="D","Minor issue/defect",IF(raw!S4="X","Wrong answer",IF(raw!S4="N","No answer","Good"))))</f>
        <v>Good</v>
      </c>
      <c r="AB4" s="20" t="str">
        <f>IF(raw!T4="", "No answer", IF(raw!T4="D","Minor issue/defect",IF(raw!T4="X","Wrong answer",IF(raw!T4="N","No answer","Good"))))</f>
        <v>Wrong answer</v>
      </c>
      <c r="AC4" s="20" t="str">
        <f>IF(raw!U4="", "No answer", IF(raw!U4="D","Minor issue/defect",IF(raw!U4="X","Wrong answer",IF(raw!U4="N","No answer","Good"))))</f>
        <v>Good</v>
      </c>
      <c r="AD4" s="20" t="str">
        <f>IF(raw!V4="", "No answer", IF(raw!V4="D","Minor issue/defect",IF(raw!V4="X","Wrong answer",IF(raw!V4="N","No answer","Good"))))</f>
        <v>Wrong answer</v>
      </c>
      <c r="AE4" s="20" t="str">
        <f>IF(raw!W4="", "No answer", IF(raw!W4="D","Minor issue/defect",IF(raw!W4="X","Wrong answer",IF(raw!W4="N","No answer","Good"))))</f>
        <v>Wrong answer</v>
      </c>
      <c r="AF4" s="20" t="str">
        <f>IF(raw!X4="", "No answer", IF(raw!X4="D","Minor issue/defect",IF(raw!X4="X","Wrong answer",IF(raw!X4="N","No answer","Good"))))</f>
        <v>Wrong answer</v>
      </c>
      <c r="AG4" s="20" t="str">
        <f>IF(raw!Y4="", "No answer", IF(raw!Y4="D","Minor issue/defect",IF(raw!Y4="X","Wrong answer",IF(raw!Y4="N","No answer","Good"))))</f>
        <v>Good</v>
      </c>
      <c r="AH4" s="20" t="str">
        <f>IF(raw!Z4="", "No answer", IF(raw!Z4="D","Minor issue/defect",IF(raw!Z4="X","Wrong answer",IF(raw!Z4="N","No answer","Good"))))</f>
        <v>Good</v>
      </c>
      <c r="AI4" s="20" t="str">
        <f>IF(raw!AA4="", "No answer", IF(raw!AA4="D","Minor issue/defect",IF(raw!AA4="X","Wrong answer",IF(raw!AA4="N","No answer","Good"))))</f>
        <v>Minor issue/defect</v>
      </c>
      <c r="AJ4" s="20" t="str">
        <f>IF(raw!AB4="","",_xlfn.CONCAT("[Note: ",raw!AB4,"]"))</f>
        <v/>
      </c>
      <c r="AK4" s="20" t="str">
        <f t="shared" si="3"/>
        <v xml:space="preserve">Q3(a): Good (2/2), (b): Wrong answer (0.5/1), (c): Good (1/1), (d): Wrong answer (0.5/1), (e): Wrong answer (1/2) (f): Wrong answer (1/2), (g): Good (4/4), Q4(a): Good (4/4), (b): Minor issue/defect (3/4). </v>
      </c>
    </row>
    <row r="5" spans="1:37" x14ac:dyDescent="0.25">
      <c r="A5" s="9" t="s">
        <v>205</v>
      </c>
      <c r="B5" s="10" t="s">
        <v>601</v>
      </c>
      <c r="C5" s="3" t="s">
        <v>321</v>
      </c>
      <c r="D5" s="3" t="s">
        <v>312</v>
      </c>
      <c r="E5" s="5" t="s">
        <v>597</v>
      </c>
      <c r="F5" s="3">
        <v>0</v>
      </c>
      <c r="G5" s="3" t="s">
        <v>322</v>
      </c>
      <c r="H5" s="3" t="s">
        <v>312</v>
      </c>
      <c r="I5" s="5" t="s">
        <v>597</v>
      </c>
      <c r="J5" s="3">
        <v>0</v>
      </c>
      <c r="K5" s="3" t="s">
        <v>323</v>
      </c>
      <c r="L5" s="3" t="s">
        <v>312</v>
      </c>
      <c r="M5" s="5" t="s">
        <v>597</v>
      </c>
      <c r="N5" s="3">
        <v>0</v>
      </c>
      <c r="O5" s="3" t="str">
        <f t="shared" si="0"/>
        <v xml:space="preserve">(a) Good; (b) Good; (c) Good; </v>
      </c>
      <c r="P5" s="3" t="str">
        <f t="shared" si="1"/>
        <v>Q2: (a) Good; (b) Good; (c) Good; SUBTOTAL:</v>
      </c>
      <c r="Q5" s="3" t="str">
        <f t="shared" si="2"/>
        <v>(5/5)</v>
      </c>
      <c r="R5" s="21">
        <f>IF(raw!S5="", 0, IF(raw!S5="D",2+criteria!$C$2,IF(raw!S5="X",2+criteria!$C$3,IF(raw!S5="N",2+criteria!$C$4,2))))</f>
        <v>2</v>
      </c>
      <c r="S5" s="21">
        <f>IF(raw!T5="", 0, IF(raw!T5="D",1+criteria!$C$5,IF(raw!T5="X",1+criteria!$C$6,IF(raw!T5="N",1+criteria!$C$7,1))))</f>
        <v>0.5</v>
      </c>
      <c r="T5" s="21">
        <f>IF(raw!U5="", 0, IF(raw!U5="D",1+criteria!$C$8,IF(raw!U5="X",1+criteria!$C$9,IF(raw!U5="N",1+criteria!$C$10,1))))</f>
        <v>1</v>
      </c>
      <c r="U5" s="21">
        <f>IF(raw!V5="", 0, IF(raw!V5="D",1+criteria!$C$11,IF(raw!V5="X",1+criteria!$C$12,IF(raw!V5="N",1+criteria!$C$13,1))))</f>
        <v>0.5</v>
      </c>
      <c r="V5" s="21">
        <f>IF(raw!W5="", 0, IF(raw!W5="D",2+criteria!$C$14,IF(raw!W5="X",2+criteria!$C$15,IF(raw!W5="N",2+criteria!$C$16,2))))</f>
        <v>2</v>
      </c>
      <c r="W5" s="21">
        <f>IF(raw!X5="", 0, IF(raw!X5="D",2+criteria!$C$17,IF(raw!X5="X",2+criteria!$C$18,IF(raw!X5="N",2+criteria!$C$19,2))))</f>
        <v>1</v>
      </c>
      <c r="X5" s="21">
        <f>IF(raw!Y5="", 0, IF(raw!Y5="D",4+criteria!$C$20,IF(raw!Y5="X",4+criteria!$C$21,IF(raw!Y5="N",4+criteria!$C$22,4))))</f>
        <v>4</v>
      </c>
      <c r="Y5" s="21">
        <f>IF(raw!Z5="", 0, IF(raw!Z5="D",4+criteria!$C$23,IF(raw!Z5="X",4+criteria!$C$24,IF(raw!Z5="N",4+criteria!$C$25,4))))</f>
        <v>4</v>
      </c>
      <c r="Z5" s="21">
        <f>IF(raw!AA5="", 0, IF(raw!AA5="D",4+criteria!$C$26,IF(raw!AA5="X",4+criteria!$C$27,IF(raw!AA5="N",4+criteria!$C$28,4))))</f>
        <v>4</v>
      </c>
      <c r="AA5" s="20" t="str">
        <f>IF(raw!S5="", "No answer", IF(raw!S5="D","Minor issue/defect",IF(raw!S5="X","Wrong answer",IF(raw!S5="N","No answer","Good"))))</f>
        <v>Good</v>
      </c>
      <c r="AB5" s="20" t="str">
        <f>IF(raw!T5="", "No answer", IF(raw!T5="D","Minor issue/defect",IF(raw!T5="X","Wrong answer",IF(raw!T5="N","No answer","Good"))))</f>
        <v>Wrong answer</v>
      </c>
      <c r="AC5" s="20" t="str">
        <f>IF(raw!U5="", "No answer", IF(raw!U5="D","Minor issue/defect",IF(raw!U5="X","Wrong answer",IF(raw!U5="N","No answer","Good"))))</f>
        <v>Good</v>
      </c>
      <c r="AD5" s="20" t="str">
        <f>IF(raw!V5="", "No answer", IF(raw!V5="D","Minor issue/defect",IF(raw!V5="X","Wrong answer",IF(raw!V5="N","No answer","Good"))))</f>
        <v>Wrong answer</v>
      </c>
      <c r="AE5" s="20" t="str">
        <f>IF(raw!W5="", "No answer", IF(raw!W5="D","Minor issue/defect",IF(raw!W5="X","Wrong answer",IF(raw!W5="N","No answer","Good"))))</f>
        <v>Good</v>
      </c>
      <c r="AF5" s="20" t="str">
        <f>IF(raw!X5="", "No answer", IF(raw!X5="D","Minor issue/defect",IF(raw!X5="X","Wrong answer",IF(raw!X5="N","No answer","Good"))))</f>
        <v>Wrong answer</v>
      </c>
      <c r="AG5" s="20" t="str">
        <f>IF(raw!Y5="", "No answer", IF(raw!Y5="D","Minor issue/defect",IF(raw!Y5="X","Wrong answer",IF(raw!Y5="N","No answer","Good"))))</f>
        <v>Good</v>
      </c>
      <c r="AH5" s="20" t="str">
        <f>IF(raw!Z5="", "No answer", IF(raw!Z5="D","Minor issue/defect",IF(raw!Z5="X","Wrong answer",IF(raw!Z5="N","No answer","Good"))))</f>
        <v>Good</v>
      </c>
      <c r="AI5" s="20" t="str">
        <f>IF(raw!AA5="", "No answer", IF(raw!AA5="D","Minor issue/defect",IF(raw!AA5="X","Wrong answer",IF(raw!AA5="N","No answer","Good"))))</f>
        <v>Good</v>
      </c>
      <c r="AJ5" s="20" t="str">
        <f>IF(raw!AB5="","",_xlfn.CONCAT("[Note: ",raw!AB5,"]"))</f>
        <v/>
      </c>
      <c r="AK5" s="20" t="str">
        <f t="shared" si="3"/>
        <v xml:space="preserve">Q3(a): Good (2/2), (b): Wrong answer (0.5/1), (c): Good (1/1), (d): Wrong answer (0.5/1), (e): Good (2/2) (f): Wrong answer (1/2), (g): Good (4/4), Q4(a): Good (4/4), (b): Good (4/4). </v>
      </c>
    </row>
    <row r="6" spans="1:37" x14ac:dyDescent="0.25">
      <c r="A6" s="9" t="s">
        <v>51</v>
      </c>
      <c r="B6" s="10" t="s">
        <v>601</v>
      </c>
      <c r="C6" s="3" t="s">
        <v>324</v>
      </c>
      <c r="D6" s="3" t="s">
        <v>325</v>
      </c>
      <c r="E6" s="5" t="s">
        <v>589</v>
      </c>
      <c r="F6" s="3" t="e">
        <f>#REF!</f>
        <v>#REF!</v>
      </c>
      <c r="G6" s="3" t="s">
        <v>335</v>
      </c>
      <c r="H6" s="3" t="s">
        <v>312</v>
      </c>
      <c r="I6" s="5" t="s">
        <v>597</v>
      </c>
      <c r="J6" s="3">
        <v>0</v>
      </c>
      <c r="K6" s="3" t="s">
        <v>336</v>
      </c>
      <c r="L6" s="3" t="s">
        <v>312</v>
      </c>
      <c r="M6" s="5" t="s">
        <v>597</v>
      </c>
      <c r="N6" s="3">
        <v>0</v>
      </c>
      <c r="O6" s="3" t="str">
        <f t="shared" si="0"/>
        <v xml:space="preserve">(a) Extra column detected.(b) Good; (c) Good; </v>
      </c>
      <c r="P6" s="3" t="str">
        <f t="shared" si="1"/>
        <v>Q2: (a) Extra column detected.(b) Good; (c) Good; SUBTOTAL:</v>
      </c>
      <c r="Q6" s="3" t="e">
        <f t="shared" si="2"/>
        <v>#REF!</v>
      </c>
      <c r="R6" s="21">
        <f>IF(raw!S6="", 0, IF(raw!S6="D",2+criteria!$C$2,IF(raw!S6="X",2+criteria!$C$3,IF(raw!S6="N",2+criteria!$C$4,2))))</f>
        <v>2</v>
      </c>
      <c r="S6" s="21">
        <f>IF(raw!T6="", 0, IF(raw!T6="D",1+criteria!$C$5,IF(raw!T6="X",1+criteria!$C$6,IF(raw!T6="N",1+criteria!$C$7,1))))</f>
        <v>0.5</v>
      </c>
      <c r="T6" s="21">
        <f>IF(raw!U6="", 0, IF(raw!U6="D",1+criteria!$C$8,IF(raw!U6="X",1+criteria!$C$9,IF(raw!U6="N",1+criteria!$C$10,1))))</f>
        <v>1</v>
      </c>
      <c r="U6" s="21">
        <f>IF(raw!V6="", 0, IF(raw!V6="D",1+criteria!$C$11,IF(raw!V6="X",1+criteria!$C$12,IF(raw!V6="N",1+criteria!$C$13,1))))</f>
        <v>1</v>
      </c>
      <c r="V6" s="21">
        <f>IF(raw!W6="", 0, IF(raw!W6="D",2+criteria!$C$14,IF(raw!W6="X",2+criteria!$C$15,IF(raw!W6="N",2+criteria!$C$16,2))))</f>
        <v>2</v>
      </c>
      <c r="W6" s="21">
        <f>IF(raw!X6="", 0, IF(raw!X6="D",2+criteria!$C$17,IF(raw!X6="X",2+criteria!$C$18,IF(raw!X6="N",2+criteria!$C$19,2))))</f>
        <v>1.5</v>
      </c>
      <c r="X6" s="21">
        <f>IF(raw!Y6="", 0, IF(raw!Y6="D",4+criteria!$C$20,IF(raw!Y6="X",4+criteria!$C$21,IF(raw!Y6="N",4+criteria!$C$22,4))))</f>
        <v>4</v>
      </c>
      <c r="Y6" s="21">
        <f>IF(raw!Z6="", 0, IF(raw!Z6="D",4+criteria!$C$23,IF(raw!Z6="X",4+criteria!$C$24,IF(raw!Z6="N",4+criteria!$C$25,4))))</f>
        <v>3</v>
      </c>
      <c r="Z6" s="21">
        <f>IF(raw!AA6="", 0, IF(raw!AA6="D",4+criteria!$C$26,IF(raw!AA6="X",4+criteria!$C$27,IF(raw!AA6="N",4+criteria!$C$28,4))))</f>
        <v>4</v>
      </c>
      <c r="AA6" s="20" t="str">
        <f>IF(raw!S6="", "No answer", IF(raw!S6="D","Minor issue/defect",IF(raw!S6="X","Wrong answer",IF(raw!S6="N","No answer","Good"))))</f>
        <v>Good</v>
      </c>
      <c r="AB6" s="20" t="str">
        <f>IF(raw!T6="", "No answer", IF(raw!T6="D","Minor issue/defect",IF(raw!T6="X","Wrong answer",IF(raw!T6="N","No answer","Good"))))</f>
        <v>Wrong answer</v>
      </c>
      <c r="AC6" s="20" t="str">
        <f>IF(raw!U6="", "No answer", IF(raw!U6="D","Minor issue/defect",IF(raw!U6="X","Wrong answer",IF(raw!U6="N","No answer","Good"))))</f>
        <v>Good</v>
      </c>
      <c r="AD6" s="20" t="str">
        <f>IF(raw!V6="", "No answer", IF(raw!V6="D","Minor issue/defect",IF(raw!V6="X","Wrong answer",IF(raw!V6="N","No answer","Good"))))</f>
        <v>Good</v>
      </c>
      <c r="AE6" s="20" t="str">
        <f>IF(raw!W6="", "No answer", IF(raw!W6="D","Minor issue/defect",IF(raw!W6="X","Wrong answer",IF(raw!W6="N","No answer","Good"))))</f>
        <v>Good</v>
      </c>
      <c r="AF6" s="20" t="str">
        <f>IF(raw!X6="", "No answer", IF(raw!X6="D","Minor issue/defect",IF(raw!X6="X","Wrong answer",IF(raw!X6="N","No answer","Good"))))</f>
        <v>Minor issue/defect</v>
      </c>
      <c r="AG6" s="20" t="str">
        <f>IF(raw!Y6="", "No answer", IF(raw!Y6="D","Minor issue/defect",IF(raw!Y6="X","Wrong answer",IF(raw!Y6="N","No answer","Good"))))</f>
        <v>Good</v>
      </c>
      <c r="AH6" s="20" t="str">
        <f>IF(raw!Z6="", "No answer", IF(raw!Z6="D","Minor issue/defect",IF(raw!Z6="X","Wrong answer",IF(raw!Z6="N","No answer","Good"))))</f>
        <v>Minor issue/defect</v>
      </c>
      <c r="AI6" s="20" t="str">
        <f>IF(raw!AA6="", "No answer", IF(raw!AA6="D","Minor issue/defect",IF(raw!AA6="X","Wrong answer",IF(raw!AA6="N","No answer","Good"))))</f>
        <v>Good</v>
      </c>
      <c r="AJ6" s="20" t="str">
        <f>IF(raw!AB6="","",_xlfn.CONCAT("[Note: ",raw!AB6,"]"))</f>
        <v>[Note: Q4(a) the usage of COALESCENCE is wrong.]</v>
      </c>
      <c r="AK6" s="20" t="str">
        <f t="shared" si="3"/>
        <v>Q3(a): Good (2/2), (b): Wrong answer (0.5/1), (c): Good (1/1), (d): Good (1/1), (e): Good (2/2) (f): Minor issue/defect (1.5/2), (g): Good (4/4), Q4(a): Minor issue/defect (3/4), (b): Good (4/4). [Note: Q4(a) the usage of COALESCENCE is wrong.]</v>
      </c>
    </row>
    <row r="7" spans="1:37" x14ac:dyDescent="0.25">
      <c r="A7" s="9" t="s">
        <v>245</v>
      </c>
      <c r="B7" s="10" t="s">
        <v>601</v>
      </c>
      <c r="C7" s="3" t="s">
        <v>326</v>
      </c>
      <c r="D7" s="3" t="s">
        <v>312</v>
      </c>
      <c r="E7" s="5" t="s">
        <v>597</v>
      </c>
      <c r="F7" s="3">
        <v>0</v>
      </c>
      <c r="G7" s="3" t="s">
        <v>327</v>
      </c>
      <c r="H7" s="3" t="s">
        <v>312</v>
      </c>
      <c r="I7" s="5" t="s">
        <v>597</v>
      </c>
      <c r="J7" s="3">
        <v>0</v>
      </c>
      <c r="K7" s="3" t="s">
        <v>328</v>
      </c>
      <c r="L7" s="3" t="s">
        <v>312</v>
      </c>
      <c r="M7" s="5" t="s">
        <v>597</v>
      </c>
      <c r="N7" s="3">
        <v>0</v>
      </c>
      <c r="O7" s="3" t="str">
        <f t="shared" si="0"/>
        <v xml:space="preserve">(a) Good; (b) Good; (c) Good; </v>
      </c>
      <c r="P7" s="3" t="str">
        <f t="shared" si="1"/>
        <v>Q2: (a) Good; (b) Good; (c) Good; SUBTOTAL:</v>
      </c>
      <c r="Q7" s="3" t="str">
        <f t="shared" si="2"/>
        <v>(5/5)</v>
      </c>
      <c r="R7" s="21">
        <f>IF(raw!S7="", 0, IF(raw!S7="D",2+criteria!$C$2,IF(raw!S7="X",2+criteria!$C$3,IF(raw!S7="N",2+criteria!$C$4,2))))</f>
        <v>2</v>
      </c>
      <c r="S7" s="21">
        <f>IF(raw!T7="", 0, IF(raw!T7="D",1+criteria!$C$5,IF(raw!T7="X",1+criteria!$C$6,IF(raw!T7="N",1+criteria!$C$7,1))))</f>
        <v>0.5</v>
      </c>
      <c r="T7" s="21">
        <f>IF(raw!U7="", 0, IF(raw!U7="D",1+criteria!$C$8,IF(raw!U7="X",1+criteria!$C$9,IF(raw!U7="N",1+criteria!$C$10,1))))</f>
        <v>1</v>
      </c>
      <c r="U7" s="21">
        <f>IF(raw!V7="", 0, IF(raw!V7="D",1+criteria!$C$11,IF(raw!V7="X",1+criteria!$C$12,IF(raw!V7="N",1+criteria!$C$13,1))))</f>
        <v>0.5</v>
      </c>
      <c r="V7" s="21">
        <f>IF(raw!W7="", 0, IF(raw!W7="D",2+criteria!$C$14,IF(raw!W7="X",2+criteria!$C$15,IF(raw!W7="N",2+criteria!$C$16,2))))</f>
        <v>2</v>
      </c>
      <c r="W7" s="21">
        <f>IF(raw!X7="", 0, IF(raw!X7="D",2+criteria!$C$17,IF(raw!X7="X",2+criteria!$C$18,IF(raw!X7="N",2+criteria!$C$19,2))))</f>
        <v>1</v>
      </c>
      <c r="X7" s="21">
        <f>IF(raw!Y7="", 0, IF(raw!Y7="D",4+criteria!$C$20,IF(raw!Y7="X",4+criteria!$C$21,IF(raw!Y7="N",4+criteria!$C$22,4))))</f>
        <v>4</v>
      </c>
      <c r="Y7" s="21">
        <f>IF(raw!Z7="", 0, IF(raw!Z7="D",4+criteria!$C$23,IF(raw!Z7="X",4+criteria!$C$24,IF(raw!Z7="N",4+criteria!$C$25,4))))</f>
        <v>4</v>
      </c>
      <c r="Z7" s="21">
        <f>IF(raw!AA7="", 0, IF(raw!AA7="D",4+criteria!$C$26,IF(raw!AA7="X",4+criteria!$C$27,IF(raw!AA7="N",4+criteria!$C$28,4))))</f>
        <v>4</v>
      </c>
      <c r="AA7" s="20" t="str">
        <f>IF(raw!S7="", "No answer", IF(raw!S7="D","Minor issue/defect",IF(raw!S7="X","Wrong answer",IF(raw!S7="N","No answer","Good"))))</f>
        <v>Good</v>
      </c>
      <c r="AB7" s="20" t="str">
        <f>IF(raw!T7="", "No answer", IF(raw!T7="D","Minor issue/defect",IF(raw!T7="X","Wrong answer",IF(raw!T7="N","No answer","Good"))))</f>
        <v>Wrong answer</v>
      </c>
      <c r="AC7" s="20" t="str">
        <f>IF(raw!U7="", "No answer", IF(raw!U7="D","Minor issue/defect",IF(raw!U7="X","Wrong answer",IF(raw!U7="N","No answer","Good"))))</f>
        <v>Good</v>
      </c>
      <c r="AD7" s="20" t="str">
        <f>IF(raw!V7="", "No answer", IF(raw!V7="D","Minor issue/defect",IF(raw!V7="X","Wrong answer",IF(raw!V7="N","No answer","Good"))))</f>
        <v>Wrong answer</v>
      </c>
      <c r="AE7" s="20" t="str">
        <f>IF(raw!W7="", "No answer", IF(raw!W7="D","Minor issue/defect",IF(raw!W7="X","Wrong answer",IF(raw!W7="N","No answer","Good"))))</f>
        <v>Good</v>
      </c>
      <c r="AF7" s="20" t="str">
        <f>IF(raw!X7="", "No answer", IF(raw!X7="D","Minor issue/defect",IF(raw!X7="X","Wrong answer",IF(raw!X7="N","No answer","Good"))))</f>
        <v>Wrong answer</v>
      </c>
      <c r="AG7" s="20" t="str">
        <f>IF(raw!Y7="", "No answer", IF(raw!Y7="D","Minor issue/defect",IF(raw!Y7="X","Wrong answer",IF(raw!Y7="N","No answer","Good"))))</f>
        <v>Good</v>
      </c>
      <c r="AH7" s="20" t="str">
        <f>IF(raw!Z7="", "No answer", IF(raw!Z7="D","Minor issue/defect",IF(raw!Z7="X","Wrong answer",IF(raw!Z7="N","No answer","Good"))))</f>
        <v>Good</v>
      </c>
      <c r="AI7" s="20" t="str">
        <f>IF(raw!AA7="", "No answer", IF(raw!AA7="D","Minor issue/defect",IF(raw!AA7="X","Wrong answer",IF(raw!AA7="N","No answer","Good"))))</f>
        <v>Good</v>
      </c>
      <c r="AJ7" s="20" t="str">
        <f>IF(raw!AB7="","",_xlfn.CONCAT("[Note: ",raw!AB7,"]"))</f>
        <v/>
      </c>
      <c r="AK7" s="20" t="str">
        <f t="shared" si="3"/>
        <v xml:space="preserve">Q3(a): Good (2/2), (b): Wrong answer (0.5/1), (c): Good (1/1), (d): Wrong answer (0.5/1), (e): Good (2/2) (f): Wrong answer (1/2), (g): Good (4/4), Q4(a): Good (4/4), (b): Good (4/4). </v>
      </c>
    </row>
    <row r="8" spans="1:37" x14ac:dyDescent="0.25">
      <c r="A8" s="9" t="s">
        <v>167</v>
      </c>
      <c r="B8" s="10" t="s">
        <v>601</v>
      </c>
      <c r="C8" s="3" t="s">
        <v>316</v>
      </c>
      <c r="D8" s="3" t="s">
        <v>312</v>
      </c>
      <c r="E8" s="5" t="s">
        <v>597</v>
      </c>
      <c r="F8" s="3">
        <v>0</v>
      </c>
      <c r="G8" s="3" t="s">
        <v>329</v>
      </c>
      <c r="H8" s="3" t="s">
        <v>312</v>
      </c>
      <c r="I8" s="5" t="s">
        <v>597</v>
      </c>
      <c r="J8" s="3">
        <v>0</v>
      </c>
      <c r="K8" s="3" t="s">
        <v>330</v>
      </c>
      <c r="L8" s="3" t="s">
        <v>312</v>
      </c>
      <c r="M8" s="5" t="s">
        <v>597</v>
      </c>
      <c r="N8" s="3">
        <v>0</v>
      </c>
      <c r="O8" s="3" t="str">
        <f t="shared" si="0"/>
        <v xml:space="preserve">(a) Good; (b) Good; (c) Good; </v>
      </c>
      <c r="P8" s="3" t="str">
        <f t="shared" si="1"/>
        <v>Q2: (a) Good; (b) Good; (c) Good; SUBTOTAL:</v>
      </c>
      <c r="Q8" s="3" t="str">
        <f t="shared" si="2"/>
        <v>(5/5)</v>
      </c>
      <c r="R8" s="21">
        <f>IF(raw!S8="", 0, IF(raw!S8="D",2+criteria!$C$2,IF(raw!S8="X",2+criteria!$C$3,IF(raw!S8="N",2+criteria!$C$4,2))))</f>
        <v>2</v>
      </c>
      <c r="S8" s="21">
        <f>IF(raw!T8="", 0, IF(raw!T8="D",1+criteria!$C$5,IF(raw!T8="X",1+criteria!$C$6,IF(raw!T8="N",1+criteria!$C$7,1))))</f>
        <v>1</v>
      </c>
      <c r="T8" s="21">
        <f>IF(raw!U8="", 0, IF(raw!U8="D",1+criteria!$C$8,IF(raw!U8="X",1+criteria!$C$9,IF(raw!U8="N",1+criteria!$C$10,1))))</f>
        <v>1</v>
      </c>
      <c r="U8" s="21">
        <f>IF(raw!V8="", 0, IF(raw!V8="D",1+criteria!$C$11,IF(raw!V8="X",1+criteria!$C$12,IF(raw!V8="N",1+criteria!$C$13,1))))</f>
        <v>0.5</v>
      </c>
      <c r="V8" s="21">
        <f>IF(raw!W8="", 0, IF(raw!W8="D",2+criteria!$C$14,IF(raw!W8="X",2+criteria!$C$15,IF(raw!W8="N",2+criteria!$C$16,2))))</f>
        <v>2</v>
      </c>
      <c r="W8" s="21">
        <f>IF(raw!X8="", 0, IF(raw!X8="D",2+criteria!$C$17,IF(raw!X8="X",2+criteria!$C$18,IF(raw!X8="N",2+criteria!$C$19,2))))</f>
        <v>2</v>
      </c>
      <c r="X8" s="21">
        <f>IF(raw!Y8="", 0, IF(raw!Y8="D",4+criteria!$C$20,IF(raw!Y8="X",4+criteria!$C$21,IF(raw!Y8="N",4+criteria!$C$22,4))))</f>
        <v>4</v>
      </c>
      <c r="Y8" s="21">
        <f>IF(raw!Z8="", 0, IF(raw!Z8="D",4+criteria!$C$23,IF(raw!Z8="X",4+criteria!$C$24,IF(raw!Z8="N",4+criteria!$C$25,4))))</f>
        <v>4</v>
      </c>
      <c r="Z8" s="21">
        <f>IF(raw!AA8="", 0, IF(raw!AA8="D",4+criteria!$C$26,IF(raw!AA8="X",4+criteria!$C$27,IF(raw!AA8="N",4+criteria!$C$28,4))))</f>
        <v>4</v>
      </c>
      <c r="AA8" s="20" t="str">
        <f>IF(raw!S8="", "No answer", IF(raw!S8="D","Minor issue/defect",IF(raw!S8="X","Wrong answer",IF(raw!S8="N","No answer","Good"))))</f>
        <v>Good</v>
      </c>
      <c r="AB8" s="20" t="str">
        <f>IF(raw!T8="", "No answer", IF(raw!T8="D","Minor issue/defect",IF(raw!T8="X","Wrong answer",IF(raw!T8="N","No answer","Good"))))</f>
        <v>Good</v>
      </c>
      <c r="AC8" s="20" t="str">
        <f>IF(raw!U8="", "No answer", IF(raw!U8="D","Minor issue/defect",IF(raw!U8="X","Wrong answer",IF(raw!U8="N","No answer","Good"))))</f>
        <v>Good</v>
      </c>
      <c r="AD8" s="20" t="str">
        <f>IF(raw!V8="", "No answer", IF(raw!V8="D","Minor issue/defect",IF(raw!V8="X","Wrong answer",IF(raw!V8="N","No answer","Good"))))</f>
        <v>Wrong answer</v>
      </c>
      <c r="AE8" s="20" t="str">
        <f>IF(raw!W8="", "No answer", IF(raw!W8="D","Minor issue/defect",IF(raw!W8="X","Wrong answer",IF(raw!W8="N","No answer","Good"))))</f>
        <v>Good</v>
      </c>
      <c r="AF8" s="20" t="str">
        <f>IF(raw!X8="", "No answer", IF(raw!X8="D","Minor issue/defect",IF(raw!X8="X","Wrong answer",IF(raw!X8="N","No answer","Good"))))</f>
        <v>Good</v>
      </c>
      <c r="AG8" s="20" t="str">
        <f>IF(raw!Y8="", "No answer", IF(raw!Y8="D","Minor issue/defect",IF(raw!Y8="X","Wrong answer",IF(raw!Y8="N","No answer","Good"))))</f>
        <v>Good</v>
      </c>
      <c r="AH8" s="20" t="str">
        <f>IF(raw!Z8="", "No answer", IF(raw!Z8="D","Minor issue/defect",IF(raw!Z8="X","Wrong answer",IF(raw!Z8="N","No answer","Good"))))</f>
        <v>Good</v>
      </c>
      <c r="AI8" s="20" t="str">
        <f>IF(raw!AA8="", "No answer", IF(raw!AA8="D","Minor issue/defect",IF(raw!AA8="X","Wrong answer",IF(raw!AA8="N","No answer","Good"))))</f>
        <v>Good</v>
      </c>
      <c r="AJ8" s="20" t="str">
        <f>IF(raw!AB8="","",_xlfn.CONCAT("[Note: ",raw!AB8,"]"))</f>
        <v/>
      </c>
      <c r="AK8" s="20" t="str">
        <f t="shared" si="3"/>
        <v xml:space="preserve">Q3(a): Good (2/2), (b): Good (1/1), (c): Good (1/1), (d): Wrong answer (0.5/1), (e): Good (2/2) (f): Good (2/2), (g): Good (4/4), Q4(a): Good (4/4), (b): Good (4/4). </v>
      </c>
    </row>
    <row r="9" spans="1:37" x14ac:dyDescent="0.25">
      <c r="A9" s="9" t="s">
        <v>33</v>
      </c>
      <c r="B9" s="10" t="s">
        <v>601</v>
      </c>
      <c r="C9" s="3" t="s">
        <v>331</v>
      </c>
      <c r="D9" s="3" t="s">
        <v>312</v>
      </c>
      <c r="E9" s="5" t="s">
        <v>597</v>
      </c>
      <c r="F9" s="3">
        <v>0</v>
      </c>
      <c r="G9" s="3" t="s">
        <v>332</v>
      </c>
      <c r="H9" s="3" t="s">
        <v>312</v>
      </c>
      <c r="I9" s="5" t="s">
        <v>597</v>
      </c>
      <c r="J9" s="3">
        <v>0</v>
      </c>
      <c r="K9" s="3" t="s">
        <v>333</v>
      </c>
      <c r="L9" s="3" t="s">
        <v>312</v>
      </c>
      <c r="M9" s="5" t="s">
        <v>597</v>
      </c>
      <c r="N9" s="3">
        <v>0</v>
      </c>
      <c r="O9" s="3" t="str">
        <f t="shared" si="0"/>
        <v xml:space="preserve">(a) Good; (b) Good; (c) Good; </v>
      </c>
      <c r="P9" s="3" t="str">
        <f t="shared" si="1"/>
        <v>Q2: (a) Good; (b) Good; (c) Good; SUBTOTAL:</v>
      </c>
      <c r="Q9" s="3" t="str">
        <f t="shared" si="2"/>
        <v>(5/5)</v>
      </c>
      <c r="R9" s="21">
        <f>IF(raw!S9="", 0, IF(raw!S9="D",2+criteria!$C$2,IF(raw!S9="X",2+criteria!$C$3,IF(raw!S9="N",2+criteria!$C$4,2))))</f>
        <v>2</v>
      </c>
      <c r="S9" s="21">
        <f>IF(raw!T9="", 0, IF(raw!T9="D",1+criteria!$C$5,IF(raw!T9="X",1+criteria!$C$6,IF(raw!T9="N",1+criteria!$C$7,1))))</f>
        <v>0.5</v>
      </c>
      <c r="T9" s="21">
        <f>IF(raw!U9="", 0, IF(raw!U9="D",1+criteria!$C$8,IF(raw!U9="X",1+criteria!$C$9,IF(raw!U9="N",1+criteria!$C$10,1))))</f>
        <v>1</v>
      </c>
      <c r="U9" s="21">
        <f>IF(raw!V9="", 0, IF(raw!V9="D",1+criteria!$C$11,IF(raw!V9="X",1+criteria!$C$12,IF(raw!V9="N",1+criteria!$C$13,1))))</f>
        <v>0.5</v>
      </c>
      <c r="V9" s="21">
        <f>IF(raw!W9="", 0, IF(raw!W9="D",2+criteria!$C$14,IF(raw!W9="X",2+criteria!$C$15,IF(raw!W9="N",2+criteria!$C$16,2))))</f>
        <v>2</v>
      </c>
      <c r="W9" s="21">
        <f>IF(raw!X9="", 0, IF(raw!X9="D",2+criteria!$C$17,IF(raw!X9="X",2+criteria!$C$18,IF(raw!X9="N",2+criteria!$C$19,2))))</f>
        <v>1.5</v>
      </c>
      <c r="X9" s="21">
        <f>IF(raw!Y9="", 0, IF(raw!Y9="D",4+criteria!$C$20,IF(raw!Y9="X",4+criteria!$C$21,IF(raw!Y9="N",4+criteria!$C$22,4))))</f>
        <v>4</v>
      </c>
      <c r="Y9" s="21">
        <f>IF(raw!Z9="", 0, IF(raw!Z9="D",4+criteria!$C$23,IF(raw!Z9="X",4+criteria!$C$24,IF(raw!Z9="N",4+criteria!$C$25,4))))</f>
        <v>3</v>
      </c>
      <c r="Z9" s="21">
        <f>IF(raw!AA9="", 0, IF(raw!AA9="D",4+criteria!$C$26,IF(raw!AA9="X",4+criteria!$C$27,IF(raw!AA9="N",4+criteria!$C$28,4))))</f>
        <v>4</v>
      </c>
      <c r="AA9" s="20" t="str">
        <f>IF(raw!S9="", "No answer", IF(raw!S9="D","Minor issue/defect",IF(raw!S9="X","Wrong answer",IF(raw!S9="N","No answer","Good"))))</f>
        <v>Good</v>
      </c>
      <c r="AB9" s="20" t="str">
        <f>IF(raw!T9="", "No answer", IF(raw!T9="D","Minor issue/defect",IF(raw!T9="X","Wrong answer",IF(raw!T9="N","No answer","Good"))))</f>
        <v>Wrong answer</v>
      </c>
      <c r="AC9" s="20" t="str">
        <f>IF(raw!U9="", "No answer", IF(raw!U9="D","Minor issue/defect",IF(raw!U9="X","Wrong answer",IF(raw!U9="N","No answer","Good"))))</f>
        <v>Good</v>
      </c>
      <c r="AD9" s="20" t="str">
        <f>IF(raw!V9="", "No answer", IF(raw!V9="D","Minor issue/defect",IF(raw!V9="X","Wrong answer",IF(raw!V9="N","No answer","Good"))))</f>
        <v>Wrong answer</v>
      </c>
      <c r="AE9" s="20" t="str">
        <f>IF(raw!W9="", "No answer", IF(raw!W9="D","Minor issue/defect",IF(raw!W9="X","Wrong answer",IF(raw!W9="N","No answer","Good"))))</f>
        <v>Good</v>
      </c>
      <c r="AF9" s="20" t="str">
        <f>IF(raw!X9="", "No answer", IF(raw!X9="D","Minor issue/defect",IF(raw!X9="X","Wrong answer",IF(raw!X9="N","No answer","Good"))))</f>
        <v>Minor issue/defect</v>
      </c>
      <c r="AG9" s="20" t="str">
        <f>IF(raw!Y9="", "No answer", IF(raw!Y9="D","Minor issue/defect",IF(raw!Y9="X","Wrong answer",IF(raw!Y9="N","No answer","Good"))))</f>
        <v>Good</v>
      </c>
      <c r="AH9" s="20" t="str">
        <f>IF(raw!Z9="", "No answer", IF(raw!Z9="D","Minor issue/defect",IF(raw!Z9="X","Wrong answer",IF(raw!Z9="N","No answer","Good"))))</f>
        <v>Minor issue/defect</v>
      </c>
      <c r="AI9" s="20" t="str">
        <f>IF(raw!AA9="", "No answer", IF(raw!AA9="D","Minor issue/defect",IF(raw!AA9="X","Wrong answer",IF(raw!AA9="N","No answer","Good"))))</f>
        <v>Good</v>
      </c>
      <c r="AJ9" s="20" t="str">
        <f>IF(raw!AB9="","",_xlfn.CONCAT("[Note: ",raw!AB9,"]"))</f>
        <v>[Note: Q4(a) the usage of AUGMENTATION is wrong.]</v>
      </c>
      <c r="AK9" s="20" t="str">
        <f t="shared" si="3"/>
        <v>Q3(a): Good (2/2), (b): Wrong answer (0.5/1), (c): Good (1/1), (d): Wrong answer (0.5/1), (e): Good (2/2) (f): Minor issue/defect (1.5/2), (g): Good (4/4), Q4(a): Minor issue/defect (3/4), (b): Good (4/4). [Note: Q4(a) the usage of AUGMENTATION is wrong.]</v>
      </c>
    </row>
    <row r="10" spans="1:37" x14ac:dyDescent="0.25">
      <c r="A10" s="9" t="s">
        <v>169</v>
      </c>
      <c r="B10" s="10" t="s">
        <v>601</v>
      </c>
      <c r="C10" s="3" t="s">
        <v>337</v>
      </c>
      <c r="D10" s="3" t="s">
        <v>312</v>
      </c>
      <c r="E10" s="5" t="s">
        <v>597</v>
      </c>
      <c r="F10" s="3">
        <v>0</v>
      </c>
      <c r="G10" s="3" t="s">
        <v>338</v>
      </c>
      <c r="H10" s="3" t="s">
        <v>312</v>
      </c>
      <c r="I10" s="5" t="s">
        <v>597</v>
      </c>
      <c r="J10" s="3">
        <v>0</v>
      </c>
      <c r="K10" s="3" t="s">
        <v>315</v>
      </c>
      <c r="L10" s="3" t="s">
        <v>312</v>
      </c>
      <c r="M10" s="5" t="s">
        <v>597</v>
      </c>
      <c r="N10" s="3">
        <v>0</v>
      </c>
      <c r="O10" s="3" t="str">
        <f t="shared" si="0"/>
        <v xml:space="preserve">(a) Good; (b) Good; (c) Good; </v>
      </c>
      <c r="P10" s="3" t="str">
        <f t="shared" si="1"/>
        <v>Q2: (a) Good; (b) Good; (c) Good; SUBTOTAL:</v>
      </c>
      <c r="Q10" s="3" t="str">
        <f t="shared" si="2"/>
        <v>(5/5)</v>
      </c>
      <c r="R10" s="21">
        <f>IF(raw!S10="", 0, IF(raw!S10="D",2+criteria!$C$2,IF(raw!S10="X",2+criteria!$C$3,IF(raw!S10="N",2+criteria!$C$4,2))))</f>
        <v>2</v>
      </c>
      <c r="S10" s="21">
        <f>IF(raw!T10="", 0, IF(raw!T10="D",1+criteria!$C$5,IF(raw!T10="X",1+criteria!$C$6,IF(raw!T10="N",1+criteria!$C$7,1))))</f>
        <v>1</v>
      </c>
      <c r="T10" s="21">
        <f>IF(raw!U10="", 0, IF(raw!U10="D",1+criteria!$C$8,IF(raw!U10="X",1+criteria!$C$9,IF(raw!U10="N",1+criteria!$C$10,1))))</f>
        <v>1</v>
      </c>
      <c r="U10" s="21">
        <f>IF(raw!V10="", 0, IF(raw!V10="D",1+criteria!$C$11,IF(raw!V10="X",1+criteria!$C$12,IF(raw!V10="N",1+criteria!$C$13,1))))</f>
        <v>1</v>
      </c>
      <c r="V10" s="21">
        <f>IF(raw!W10="", 0, IF(raw!W10="D",2+criteria!$C$14,IF(raw!W10="X",2+criteria!$C$15,IF(raw!W10="N",2+criteria!$C$16,2))))</f>
        <v>1</v>
      </c>
      <c r="W10" s="21">
        <f>IF(raw!X10="", 0, IF(raw!X10="D",2+criteria!$C$17,IF(raw!X10="X",2+criteria!$C$18,IF(raw!X10="N",2+criteria!$C$19,2))))</f>
        <v>1</v>
      </c>
      <c r="X10" s="21">
        <f>IF(raw!Y10="", 0, IF(raw!Y10="D",4+criteria!$C$20,IF(raw!Y10="X",4+criteria!$C$21,IF(raw!Y10="N",4+criteria!$C$22,4))))</f>
        <v>4</v>
      </c>
      <c r="Y10" s="21">
        <f>IF(raw!Z10="", 0, IF(raw!Z10="D",4+criteria!$C$23,IF(raw!Z10="X",4+criteria!$C$24,IF(raw!Z10="N",4+criteria!$C$25,4))))</f>
        <v>3</v>
      </c>
      <c r="Z10" s="21">
        <f>IF(raw!AA10="", 0, IF(raw!AA10="D",4+criteria!$C$26,IF(raw!AA10="X",4+criteria!$C$27,IF(raw!AA10="N",4+criteria!$C$28,4))))</f>
        <v>4</v>
      </c>
      <c r="AA10" s="20" t="str">
        <f>IF(raw!S10="", "No answer", IF(raw!S10="D","Minor issue/defect",IF(raw!S10="X","Wrong answer",IF(raw!S10="N","No answer","Good"))))</f>
        <v>Good</v>
      </c>
      <c r="AB10" s="20" t="str">
        <f>IF(raw!T10="", "No answer", IF(raw!T10="D","Minor issue/defect",IF(raw!T10="X","Wrong answer",IF(raw!T10="N","No answer","Good"))))</f>
        <v>Good</v>
      </c>
      <c r="AC10" s="20" t="str">
        <f>IF(raw!U10="", "No answer", IF(raw!U10="D","Minor issue/defect",IF(raw!U10="X","Wrong answer",IF(raw!U10="N","No answer","Good"))))</f>
        <v>Good</v>
      </c>
      <c r="AD10" s="20" t="str">
        <f>IF(raw!V10="", "No answer", IF(raw!V10="D","Minor issue/defect",IF(raw!V10="X","Wrong answer",IF(raw!V10="N","No answer","Good"))))</f>
        <v>Good</v>
      </c>
      <c r="AE10" s="20" t="str">
        <f>IF(raw!W10="", "No answer", IF(raw!W10="D","Minor issue/defect",IF(raw!W10="X","Wrong answer",IF(raw!W10="N","No answer","Good"))))</f>
        <v>Wrong answer</v>
      </c>
      <c r="AF10" s="20" t="str">
        <f>IF(raw!X10="", "No answer", IF(raw!X10="D","Minor issue/defect",IF(raw!X10="X","Wrong answer",IF(raw!X10="N","No answer","Good"))))</f>
        <v>Wrong answer</v>
      </c>
      <c r="AG10" s="20" t="str">
        <f>IF(raw!Y10="", "No answer", IF(raw!Y10="D","Minor issue/defect",IF(raw!Y10="X","Wrong answer",IF(raw!Y10="N","No answer","Good"))))</f>
        <v>Good</v>
      </c>
      <c r="AH10" s="20" t="str">
        <f>IF(raw!Z10="", "No answer", IF(raw!Z10="D","Minor issue/defect",IF(raw!Z10="X","Wrong answer",IF(raw!Z10="N","No answer","Good"))))</f>
        <v>Minor issue/defect</v>
      </c>
      <c r="AI10" s="20" t="str">
        <f>IF(raw!AA10="", "No answer", IF(raw!AA10="D","Minor issue/defect",IF(raw!AA10="X","Wrong answer",IF(raw!AA10="N","No answer","Good"))))</f>
        <v>Good</v>
      </c>
      <c r="AJ10" s="20" t="str">
        <f>IF(raw!AB10="","",_xlfn.CONCAT("[Note: ",raw!AB10,"]"))</f>
        <v/>
      </c>
      <c r="AK10" s="20" t="str">
        <f t="shared" si="3"/>
        <v xml:space="preserve">Q3(a): Good (2/2), (b): Good (1/1), (c): Good (1/1), (d): Good (1/1), (e): Wrong answer (1/2) (f): Wrong answer (1/2), (g): Good (4/4), Q4(a): Minor issue/defect (3/4), (b): Good (4/4). </v>
      </c>
    </row>
    <row r="11" spans="1:37" x14ac:dyDescent="0.25">
      <c r="A11" s="9" t="s">
        <v>191</v>
      </c>
      <c r="B11" s="10" t="s">
        <v>601</v>
      </c>
      <c r="C11" s="3" t="s">
        <v>321</v>
      </c>
      <c r="D11" s="3" t="s">
        <v>312</v>
      </c>
      <c r="E11" s="5" t="s">
        <v>597</v>
      </c>
      <c r="F11" s="3">
        <v>0</v>
      </c>
      <c r="G11" s="3" t="s">
        <v>339</v>
      </c>
      <c r="H11" s="3" t="s">
        <v>312</v>
      </c>
      <c r="I11" s="5" t="s">
        <v>597</v>
      </c>
      <c r="J11" s="3">
        <v>0</v>
      </c>
      <c r="K11" s="3" t="s">
        <v>330</v>
      </c>
      <c r="L11" s="3" t="s">
        <v>312</v>
      </c>
      <c r="M11" s="5" t="s">
        <v>597</v>
      </c>
      <c r="N11" s="3">
        <v>0</v>
      </c>
      <c r="O11" s="3" t="str">
        <f t="shared" si="0"/>
        <v xml:space="preserve">(a) Good; (b) Good; (c) Good; </v>
      </c>
      <c r="P11" s="3" t="str">
        <f t="shared" si="1"/>
        <v>Q2: (a) Good; (b) Good; (c) Good; SUBTOTAL:</v>
      </c>
      <c r="Q11" s="3" t="str">
        <f t="shared" si="2"/>
        <v>(5/5)</v>
      </c>
      <c r="R11" s="21">
        <f>IF(raw!S11="", 0, IF(raw!S11="D",2+criteria!$C$2,IF(raw!S11="X",2+criteria!$C$3,IF(raw!S11="N",2+criteria!$C$4,2))))</f>
        <v>2</v>
      </c>
      <c r="S11" s="21">
        <f>IF(raw!T11="", 0, IF(raw!T11="D",1+criteria!$C$5,IF(raw!T11="X",1+criteria!$C$6,IF(raw!T11="N",1+criteria!$C$7,1))))</f>
        <v>1</v>
      </c>
      <c r="T11" s="21">
        <f>IF(raw!U11="", 0, IF(raw!U11="D",1+criteria!$C$8,IF(raw!U11="X",1+criteria!$C$9,IF(raw!U11="N",1+criteria!$C$10,1))))</f>
        <v>1</v>
      </c>
      <c r="U11" s="21">
        <f>IF(raw!V11="", 0, IF(raw!V11="D",1+criteria!$C$11,IF(raw!V11="X",1+criteria!$C$12,IF(raw!V11="N",1+criteria!$C$13,1))))</f>
        <v>1</v>
      </c>
      <c r="V11" s="21">
        <f>IF(raw!W11="", 0, IF(raw!W11="D",2+criteria!$C$14,IF(raw!W11="X",2+criteria!$C$15,IF(raw!W11="N",2+criteria!$C$16,2))))</f>
        <v>2</v>
      </c>
      <c r="W11" s="21">
        <f>IF(raw!X11="", 0, IF(raw!X11="D",2+criteria!$C$17,IF(raw!X11="X",2+criteria!$C$18,IF(raw!X11="N",2+criteria!$C$19,2))))</f>
        <v>2</v>
      </c>
      <c r="X11" s="21">
        <f>IF(raw!Y11="", 0, IF(raw!Y11="D",4+criteria!$C$20,IF(raw!Y11="X",4+criteria!$C$21,IF(raw!Y11="N",4+criteria!$C$22,4))))</f>
        <v>4</v>
      </c>
      <c r="Y11" s="21">
        <f>IF(raw!Z11="", 0, IF(raw!Z11="D",4+criteria!$C$23,IF(raw!Z11="X",4+criteria!$C$24,IF(raw!Z11="N",4+criteria!$C$25,4))))</f>
        <v>4</v>
      </c>
      <c r="Z11" s="21">
        <f>IF(raw!AA11="", 0, IF(raw!AA11="D",4+criteria!$C$26,IF(raw!AA11="X",4+criteria!$C$27,IF(raw!AA11="N",4+criteria!$C$28,4))))</f>
        <v>3</v>
      </c>
      <c r="AA11" s="20" t="str">
        <f>IF(raw!S11="", "No answer", IF(raw!S11="D","Minor issue/defect",IF(raw!S11="X","Wrong answer",IF(raw!S11="N","No answer","Good"))))</f>
        <v>Good</v>
      </c>
      <c r="AB11" s="20" t="str">
        <f>IF(raw!T11="", "No answer", IF(raw!T11="D","Minor issue/defect",IF(raw!T11="X","Wrong answer",IF(raw!T11="N","No answer","Good"))))</f>
        <v>Good</v>
      </c>
      <c r="AC11" s="20" t="str">
        <f>IF(raw!U11="", "No answer", IF(raw!U11="D","Minor issue/defect",IF(raw!U11="X","Wrong answer",IF(raw!U11="N","No answer","Good"))))</f>
        <v>Good</v>
      </c>
      <c r="AD11" s="20" t="str">
        <f>IF(raw!V11="", "No answer", IF(raw!V11="D","Minor issue/defect",IF(raw!V11="X","Wrong answer",IF(raw!V11="N","No answer","Good"))))</f>
        <v>Good</v>
      </c>
      <c r="AE11" s="20" t="str">
        <f>IF(raw!W11="", "No answer", IF(raw!W11="D","Minor issue/defect",IF(raw!W11="X","Wrong answer",IF(raw!W11="N","No answer","Good"))))</f>
        <v>Good</v>
      </c>
      <c r="AF11" s="20" t="str">
        <f>IF(raw!X11="", "No answer", IF(raw!X11="D","Minor issue/defect",IF(raw!X11="X","Wrong answer",IF(raw!X11="N","No answer","Good"))))</f>
        <v>Good</v>
      </c>
      <c r="AG11" s="20" t="str">
        <f>IF(raw!Y11="", "No answer", IF(raw!Y11="D","Minor issue/defect",IF(raw!Y11="X","Wrong answer",IF(raw!Y11="N","No answer","Good"))))</f>
        <v>Good</v>
      </c>
      <c r="AH11" s="20" t="str">
        <f>IF(raw!Z11="", "No answer", IF(raw!Z11="D","Minor issue/defect",IF(raw!Z11="X","Wrong answer",IF(raw!Z11="N","No answer","Good"))))</f>
        <v>Good</v>
      </c>
      <c r="AI11" s="20" t="str">
        <f>IF(raw!AA11="", "No answer", IF(raw!AA11="D","Minor issue/defect",IF(raw!AA11="X","Wrong answer",IF(raw!AA11="N","No answer","Good"))))</f>
        <v>Minor issue/defect</v>
      </c>
      <c r="AJ11" s="20" t="str">
        <f>IF(raw!AB11="","",_xlfn.CONCAT("[Note: ",raw!AB11,"]"))</f>
        <v/>
      </c>
      <c r="AK11" s="20" t="str">
        <f t="shared" si="3"/>
        <v xml:space="preserve">Q3(a): Good (2/2), (b): Good (1/1), (c): Good (1/1), (d): Good (1/1), (e): Good (2/2) (f): Good (2/2), (g): Good (4/4), Q4(a): Good (4/4), (b): Minor issue/defect (3/4). </v>
      </c>
    </row>
    <row r="12" spans="1:37" x14ac:dyDescent="0.25">
      <c r="A12" s="9" t="s">
        <v>209</v>
      </c>
      <c r="B12" s="10" t="s">
        <v>601</v>
      </c>
      <c r="C12" s="3" t="s">
        <v>340</v>
      </c>
      <c r="D12" s="3" t="s">
        <v>312</v>
      </c>
      <c r="E12" s="5" t="s">
        <v>597</v>
      </c>
      <c r="F12" s="3">
        <v>0</v>
      </c>
      <c r="G12" s="3" t="s">
        <v>341</v>
      </c>
      <c r="H12" s="3" t="s">
        <v>312</v>
      </c>
      <c r="I12" s="5" t="s">
        <v>597</v>
      </c>
      <c r="J12" s="3">
        <v>0</v>
      </c>
      <c r="K12" s="3" t="s">
        <v>342</v>
      </c>
      <c r="L12" s="3" t="s">
        <v>312</v>
      </c>
      <c r="M12" s="5" t="s">
        <v>597</v>
      </c>
      <c r="N12" s="3">
        <v>0</v>
      </c>
      <c r="O12" s="3" t="str">
        <f t="shared" si="0"/>
        <v xml:space="preserve">(a) Good; (b) Good; (c) Good; </v>
      </c>
      <c r="P12" s="3" t="str">
        <f t="shared" si="1"/>
        <v>Q2: (a) Good; (b) Good; (c) Good; SUBTOTAL:</v>
      </c>
      <c r="Q12" s="3" t="str">
        <f t="shared" si="2"/>
        <v>(5/5)</v>
      </c>
      <c r="R12" s="21">
        <f>IF(raw!S12="", 0, IF(raw!S12="D",2+criteria!$C$2,IF(raw!S12="X",2+criteria!$C$3,IF(raw!S12="N",2+criteria!$C$4,2))))</f>
        <v>2</v>
      </c>
      <c r="S12" s="21">
        <f>IF(raw!T12="", 0, IF(raw!T12="D",1+criteria!$C$5,IF(raw!T12="X",1+criteria!$C$6,IF(raw!T12="N",1+criteria!$C$7,1))))</f>
        <v>1</v>
      </c>
      <c r="T12" s="21">
        <f>IF(raw!U12="", 0, IF(raw!U12="D",1+criteria!$C$8,IF(raw!U12="X",1+criteria!$C$9,IF(raw!U12="N",1+criteria!$C$10,1))))</f>
        <v>1</v>
      </c>
      <c r="U12" s="21">
        <f>IF(raw!V12="", 0, IF(raw!V12="D",1+criteria!$C$11,IF(raw!V12="X",1+criteria!$C$12,IF(raw!V12="N",1+criteria!$C$13,1))))</f>
        <v>1</v>
      </c>
      <c r="V12" s="21">
        <f>IF(raw!W12="", 0, IF(raw!W12="D",2+criteria!$C$14,IF(raw!W12="X",2+criteria!$C$15,IF(raw!W12="N",2+criteria!$C$16,2))))</f>
        <v>2</v>
      </c>
      <c r="W12" s="21">
        <f>IF(raw!X12="", 0, IF(raw!X12="D",2+criteria!$C$17,IF(raw!X12="X",2+criteria!$C$18,IF(raw!X12="N",2+criteria!$C$19,2))))</f>
        <v>2</v>
      </c>
      <c r="X12" s="21">
        <f>IF(raw!Y12="", 0, IF(raw!Y12="D",4+criteria!$C$20,IF(raw!Y12="X",4+criteria!$C$21,IF(raw!Y12="N",4+criteria!$C$22,4))))</f>
        <v>4</v>
      </c>
      <c r="Y12" s="21">
        <f>IF(raw!Z12="", 0, IF(raw!Z12="D",4+criteria!$C$23,IF(raw!Z12="X",4+criteria!$C$24,IF(raw!Z12="N",4+criteria!$C$25,4))))</f>
        <v>4</v>
      </c>
      <c r="Z12" s="21">
        <f>IF(raw!AA12="", 0, IF(raw!AA12="D",4+criteria!$C$26,IF(raw!AA12="X",4+criteria!$C$27,IF(raw!AA12="N",4+criteria!$C$28,4))))</f>
        <v>4</v>
      </c>
      <c r="AA12" s="20" t="str">
        <f>IF(raw!S12="", "No answer", IF(raw!S12="D","Minor issue/defect",IF(raw!S12="X","Wrong answer",IF(raw!S12="N","No answer","Good"))))</f>
        <v>Good</v>
      </c>
      <c r="AB12" s="20" t="str">
        <f>IF(raw!T12="", "No answer", IF(raw!T12="D","Minor issue/defect",IF(raw!T12="X","Wrong answer",IF(raw!T12="N","No answer","Good"))))</f>
        <v>Good</v>
      </c>
      <c r="AC12" s="20" t="str">
        <f>IF(raw!U12="", "No answer", IF(raw!U12="D","Minor issue/defect",IF(raw!U12="X","Wrong answer",IF(raw!U12="N","No answer","Good"))))</f>
        <v>Good</v>
      </c>
      <c r="AD12" s="20" t="str">
        <f>IF(raw!V12="", "No answer", IF(raw!V12="D","Minor issue/defect",IF(raw!V12="X","Wrong answer",IF(raw!V12="N","No answer","Good"))))</f>
        <v>Good</v>
      </c>
      <c r="AE12" s="20" t="str">
        <f>IF(raw!W12="", "No answer", IF(raw!W12="D","Minor issue/defect",IF(raw!W12="X","Wrong answer",IF(raw!W12="N","No answer","Good"))))</f>
        <v>Good</v>
      </c>
      <c r="AF12" s="20" t="str">
        <f>IF(raw!X12="", "No answer", IF(raw!X12="D","Minor issue/defect",IF(raw!X12="X","Wrong answer",IF(raw!X12="N","No answer","Good"))))</f>
        <v>Good</v>
      </c>
      <c r="AG12" s="20" t="str">
        <f>IF(raw!Y12="", "No answer", IF(raw!Y12="D","Minor issue/defect",IF(raw!Y12="X","Wrong answer",IF(raw!Y12="N","No answer","Good"))))</f>
        <v>Good</v>
      </c>
      <c r="AH12" s="20" t="str">
        <f>IF(raw!Z12="", "No answer", IF(raw!Z12="D","Minor issue/defect",IF(raw!Z12="X","Wrong answer",IF(raw!Z12="N","No answer","Good"))))</f>
        <v>Good</v>
      </c>
      <c r="AI12" s="20" t="str">
        <f>IF(raw!AA12="", "No answer", IF(raw!AA12="D","Minor issue/defect",IF(raw!AA12="X","Wrong answer",IF(raw!AA12="N","No answer","Good"))))</f>
        <v>Good</v>
      </c>
      <c r="AJ12" s="20" t="str">
        <f>IF(raw!AB12="","",_xlfn.CONCAT("[Note: ",raw!AB12,"]"))</f>
        <v/>
      </c>
      <c r="AK12" s="20" t="str">
        <f t="shared" si="3"/>
        <v xml:space="preserve">Q3(a): Good (2/2), (b): Good (1/1), (c): Good (1/1), (d): Good (1/1), (e): Good (2/2) (f): Good (2/2), (g): Good (4/4), Q4(a): Good (4/4), (b): Good (4/4). </v>
      </c>
    </row>
    <row r="13" spans="1:37" x14ac:dyDescent="0.25">
      <c r="A13" s="9" t="s">
        <v>157</v>
      </c>
      <c r="B13" s="10" t="s">
        <v>601</v>
      </c>
      <c r="C13" s="3" t="s">
        <v>321</v>
      </c>
      <c r="D13" s="3" t="s">
        <v>312</v>
      </c>
      <c r="E13" s="5" t="s">
        <v>597</v>
      </c>
      <c r="F13" s="3">
        <v>0</v>
      </c>
      <c r="G13" s="3" t="s">
        <v>343</v>
      </c>
      <c r="H13" s="3" t="s">
        <v>312</v>
      </c>
      <c r="I13" s="5" t="s">
        <v>597</v>
      </c>
      <c r="J13" s="3">
        <v>0</v>
      </c>
      <c r="K13" s="3" t="s">
        <v>344</v>
      </c>
      <c r="L13" s="3" t="s">
        <v>312</v>
      </c>
      <c r="M13" s="5" t="s">
        <v>597</v>
      </c>
      <c r="N13" s="3">
        <v>0</v>
      </c>
      <c r="O13" s="3" t="str">
        <f t="shared" si="0"/>
        <v xml:space="preserve">(a) Good; (b) Good; (c) Good; </v>
      </c>
      <c r="P13" s="3" t="str">
        <f t="shared" si="1"/>
        <v>Q2: (a) Good; (b) Good; (c) Good; SUBTOTAL:</v>
      </c>
      <c r="Q13" s="3" t="str">
        <f t="shared" si="2"/>
        <v>(5/5)</v>
      </c>
      <c r="R13" s="21">
        <f>IF(raw!S13="", 0, IF(raw!S13="D",2+criteria!$C$2,IF(raw!S13="X",2+criteria!$C$3,IF(raw!S13="N",2+criteria!$C$4,2))))</f>
        <v>2</v>
      </c>
      <c r="S13" s="21">
        <f>IF(raw!T13="", 0, IF(raw!T13="D",1+criteria!$C$5,IF(raw!T13="X",1+criteria!$C$6,IF(raw!T13="N",1+criteria!$C$7,1))))</f>
        <v>0.5</v>
      </c>
      <c r="T13" s="21">
        <f>IF(raw!U13="", 0, IF(raw!U13="D",1+criteria!$C$8,IF(raw!U13="X",1+criteria!$C$9,IF(raw!U13="N",1+criteria!$C$10,1))))</f>
        <v>1</v>
      </c>
      <c r="U13" s="21">
        <f>IF(raw!V13="", 0, IF(raw!V13="D",1+criteria!$C$11,IF(raw!V13="X",1+criteria!$C$12,IF(raw!V13="N",1+criteria!$C$13,1))))</f>
        <v>0.5</v>
      </c>
      <c r="V13" s="21">
        <f>IF(raw!W13="", 0, IF(raw!W13="D",2+criteria!$C$14,IF(raw!W13="X",2+criteria!$C$15,IF(raw!W13="N",2+criteria!$C$16,2))))</f>
        <v>2</v>
      </c>
      <c r="W13" s="21">
        <f>IF(raw!X13="", 0, IF(raw!X13="D",2+criteria!$C$17,IF(raw!X13="X",2+criteria!$C$18,IF(raw!X13="N",2+criteria!$C$19,2))))</f>
        <v>1</v>
      </c>
      <c r="X13" s="21">
        <f>IF(raw!Y13="", 0, IF(raw!Y13="D",4+criteria!$C$20,IF(raw!Y13="X",4+criteria!$C$21,IF(raw!Y13="N",4+criteria!$C$22,4))))</f>
        <v>4</v>
      </c>
      <c r="Y13" s="21">
        <f>IF(raw!Z13="", 0, IF(raw!Z13="D",4+criteria!$C$23,IF(raw!Z13="X",4+criteria!$C$24,IF(raw!Z13="N",4+criteria!$C$25,4))))</f>
        <v>4</v>
      </c>
      <c r="Z13" s="21">
        <f>IF(raw!AA13="", 0, IF(raw!AA13="D",4+criteria!$C$26,IF(raw!AA13="X",4+criteria!$C$27,IF(raw!AA13="N",4+criteria!$C$28,4))))</f>
        <v>4</v>
      </c>
      <c r="AA13" s="20" t="str">
        <f>IF(raw!S13="", "No answer", IF(raw!S13="D","Minor issue/defect",IF(raw!S13="X","Wrong answer",IF(raw!S13="N","No answer","Good"))))</f>
        <v>Good</v>
      </c>
      <c r="AB13" s="20" t="str">
        <f>IF(raw!T13="", "No answer", IF(raw!T13="D","Minor issue/defect",IF(raw!T13="X","Wrong answer",IF(raw!T13="N","No answer","Good"))))</f>
        <v>Wrong answer</v>
      </c>
      <c r="AC13" s="20" t="str">
        <f>IF(raw!U13="", "No answer", IF(raw!U13="D","Minor issue/defect",IF(raw!U13="X","Wrong answer",IF(raw!U13="N","No answer","Good"))))</f>
        <v>Good</v>
      </c>
      <c r="AD13" s="20" t="str">
        <f>IF(raw!V13="", "No answer", IF(raw!V13="D","Minor issue/defect",IF(raw!V13="X","Wrong answer",IF(raw!V13="N","No answer","Good"))))</f>
        <v>Wrong answer</v>
      </c>
      <c r="AE13" s="20" t="str">
        <f>IF(raw!W13="", "No answer", IF(raw!W13="D","Minor issue/defect",IF(raw!W13="X","Wrong answer",IF(raw!W13="N","No answer","Good"))))</f>
        <v>Good</v>
      </c>
      <c r="AF13" s="20" t="str">
        <f>IF(raw!X13="", "No answer", IF(raw!X13="D","Minor issue/defect",IF(raw!X13="X","Wrong answer",IF(raw!X13="N","No answer","Good"))))</f>
        <v>Wrong answer</v>
      </c>
      <c r="AG13" s="20" t="str">
        <f>IF(raw!Y13="", "No answer", IF(raw!Y13="D","Minor issue/defect",IF(raw!Y13="X","Wrong answer",IF(raw!Y13="N","No answer","Good"))))</f>
        <v>Good</v>
      </c>
      <c r="AH13" s="20" t="str">
        <f>IF(raw!Z13="", "No answer", IF(raw!Z13="D","Minor issue/defect",IF(raw!Z13="X","Wrong answer",IF(raw!Z13="N","No answer","Good"))))</f>
        <v>Good</v>
      </c>
      <c r="AI13" s="20" t="str">
        <f>IF(raw!AA13="", "No answer", IF(raw!AA13="D","Minor issue/defect",IF(raw!AA13="X","Wrong answer",IF(raw!AA13="N","No answer","Good"))))</f>
        <v>Good</v>
      </c>
      <c r="AJ13" s="20" t="str">
        <f>IF(raw!AB13="","",_xlfn.CONCAT("[Note: ",raw!AB13,"]"))</f>
        <v/>
      </c>
      <c r="AK13" s="20" t="str">
        <f t="shared" si="3"/>
        <v xml:space="preserve">Q3(a): Good (2/2), (b): Wrong answer (0.5/1), (c): Good (1/1), (d): Wrong answer (0.5/1), (e): Good (2/2) (f): Wrong answer (1/2), (g): Good (4/4), Q4(a): Good (4/4), (b): Good (4/4). </v>
      </c>
    </row>
    <row r="14" spans="1:37" x14ac:dyDescent="0.25">
      <c r="A14" s="9" t="s">
        <v>109</v>
      </c>
      <c r="B14" s="10" t="s">
        <v>601</v>
      </c>
      <c r="C14" s="3" t="s">
        <v>321</v>
      </c>
      <c r="D14" s="3" t="s">
        <v>312</v>
      </c>
      <c r="E14" s="5" t="s">
        <v>597</v>
      </c>
      <c r="F14" s="3">
        <v>0</v>
      </c>
      <c r="G14" s="3" t="s">
        <v>345</v>
      </c>
      <c r="H14" s="3" t="s">
        <v>312</v>
      </c>
      <c r="I14" s="5" t="s">
        <v>597</v>
      </c>
      <c r="J14" s="3">
        <v>0</v>
      </c>
      <c r="K14" s="3" t="s">
        <v>330</v>
      </c>
      <c r="L14" s="3" t="s">
        <v>312</v>
      </c>
      <c r="M14" s="5" t="s">
        <v>597</v>
      </c>
      <c r="N14" s="3">
        <v>0</v>
      </c>
      <c r="O14" s="3" t="str">
        <f t="shared" si="0"/>
        <v xml:space="preserve">(a) Good; (b) Good; (c) Good; </v>
      </c>
      <c r="P14" s="3" t="str">
        <f t="shared" si="1"/>
        <v>Q2: (a) Good; (b) Good; (c) Good; SUBTOTAL:</v>
      </c>
      <c r="Q14" s="3" t="str">
        <f t="shared" si="2"/>
        <v>(5/5)</v>
      </c>
      <c r="R14" s="21">
        <f>IF(raw!S14="", 0, IF(raw!S14="D",2+criteria!$C$2,IF(raw!S14="X",2+criteria!$C$3,IF(raw!S14="N",2+criteria!$C$4,2))))</f>
        <v>2</v>
      </c>
      <c r="S14" s="21">
        <f>IF(raw!T14="", 0, IF(raw!T14="D",1+criteria!$C$5,IF(raw!T14="X",1+criteria!$C$6,IF(raw!T14="N",1+criteria!$C$7,1))))</f>
        <v>0.5</v>
      </c>
      <c r="T14" s="21">
        <f>IF(raw!U14="", 0, IF(raw!U14="D",1+criteria!$C$8,IF(raw!U14="X",1+criteria!$C$9,IF(raw!U14="N",1+criteria!$C$10,1))))</f>
        <v>1</v>
      </c>
      <c r="U14" s="21">
        <f>IF(raw!V14="", 0, IF(raw!V14="D",1+criteria!$C$11,IF(raw!V14="X",1+criteria!$C$12,IF(raw!V14="N",1+criteria!$C$13,1))))</f>
        <v>0.5</v>
      </c>
      <c r="V14" s="21">
        <f>IF(raw!W14="", 0, IF(raw!W14="D",2+criteria!$C$14,IF(raw!W14="X",2+criteria!$C$15,IF(raw!W14="N",2+criteria!$C$16,2))))</f>
        <v>2</v>
      </c>
      <c r="W14" s="21">
        <f>IF(raw!X14="", 0, IF(raw!X14="D",2+criteria!$C$17,IF(raw!X14="X",2+criteria!$C$18,IF(raw!X14="N",2+criteria!$C$19,2))))</f>
        <v>1.5</v>
      </c>
      <c r="X14" s="21">
        <f>IF(raw!Y14="", 0, IF(raw!Y14="D",4+criteria!$C$20,IF(raw!Y14="X",4+criteria!$C$21,IF(raw!Y14="N",4+criteria!$C$22,4))))</f>
        <v>4</v>
      </c>
      <c r="Y14" s="21">
        <f>IF(raw!Z14="", 0, IF(raw!Z14="D",4+criteria!$C$23,IF(raw!Z14="X",4+criteria!$C$24,IF(raw!Z14="N",4+criteria!$C$25,4))))</f>
        <v>0</v>
      </c>
      <c r="Z14" s="21">
        <f>IF(raw!AA14="", 0, IF(raw!AA14="D",4+criteria!$C$26,IF(raw!AA14="X",4+criteria!$C$27,IF(raw!AA14="N",4+criteria!$C$28,4))))</f>
        <v>4</v>
      </c>
      <c r="AA14" s="20" t="str">
        <f>IF(raw!S14="", "No answer", IF(raw!S14="D","Minor issue/defect",IF(raw!S14="X","Wrong answer",IF(raw!S14="N","No answer","Good"))))</f>
        <v>Good</v>
      </c>
      <c r="AB14" s="20" t="str">
        <f>IF(raw!T14="", "No answer", IF(raw!T14="D","Minor issue/defect",IF(raw!T14="X","Wrong answer",IF(raw!T14="N","No answer","Good"))))</f>
        <v>Wrong answer</v>
      </c>
      <c r="AC14" s="20" t="str">
        <f>IF(raw!U14="", "No answer", IF(raw!U14="D","Minor issue/defect",IF(raw!U14="X","Wrong answer",IF(raw!U14="N","No answer","Good"))))</f>
        <v>Good</v>
      </c>
      <c r="AD14" s="20" t="str">
        <f>IF(raw!V14="", "No answer", IF(raw!V14="D","Minor issue/defect",IF(raw!V14="X","Wrong answer",IF(raw!V14="N","No answer","Good"))))</f>
        <v>Wrong answer</v>
      </c>
      <c r="AE14" s="20" t="str">
        <f>IF(raw!W14="", "No answer", IF(raw!W14="D","Minor issue/defect",IF(raw!W14="X","Wrong answer",IF(raw!W14="N","No answer","Good"))))</f>
        <v>Good</v>
      </c>
      <c r="AF14" s="20" t="str">
        <f>IF(raw!X14="", "No answer", IF(raw!X14="D","Minor issue/defect",IF(raw!X14="X","Wrong answer",IF(raw!X14="N","No answer","Good"))))</f>
        <v>Minor issue/defect</v>
      </c>
      <c r="AG14" s="20" t="str">
        <f>IF(raw!Y14="", "No answer", IF(raw!Y14="D","Minor issue/defect",IF(raw!Y14="X","Wrong answer",IF(raw!Y14="N","No answer","Good"))))</f>
        <v>Good</v>
      </c>
      <c r="AH14" s="20" t="str">
        <f>IF(raw!Z14="", "No answer", IF(raw!Z14="D","Minor issue/defect",IF(raw!Z14="X","Wrong answer",IF(raw!Z14="N","No answer","Good"))))</f>
        <v>No answer</v>
      </c>
      <c r="AI14" s="20" t="str">
        <f>IF(raw!AA14="", "No answer", IF(raw!AA14="D","Minor issue/defect",IF(raw!AA14="X","Wrong answer",IF(raw!AA14="N","No answer","Good"))))</f>
        <v>Good</v>
      </c>
      <c r="AJ14" s="20" t="str">
        <f>IF(raw!AB14="","",_xlfn.CONCAT("[Note: ",raw!AB14,"]"))</f>
        <v/>
      </c>
      <c r="AK14" s="20" t="str">
        <f t="shared" si="3"/>
        <v xml:space="preserve">Q3(a): Good (2/2), (b): Wrong answer (0.5/1), (c): Good (1/1), (d): Wrong answer (0.5/1), (e): Good (2/2) (f): Minor issue/defect (1.5/2), (g): Good (4/4), Q4(a): No answer (0/4), (b): Good (4/4). </v>
      </c>
    </row>
    <row r="15" spans="1:37" x14ac:dyDescent="0.25">
      <c r="A15" s="9" t="s">
        <v>141</v>
      </c>
      <c r="B15" s="10" t="s">
        <v>602</v>
      </c>
      <c r="C15" s="3" t="s">
        <v>346</v>
      </c>
      <c r="D15" s="3" t="s">
        <v>312</v>
      </c>
      <c r="E15" s="5" t="s">
        <v>597</v>
      </c>
      <c r="F15" s="3">
        <v>0</v>
      </c>
      <c r="G15" s="3" t="s">
        <v>347</v>
      </c>
      <c r="H15" s="3" t="s">
        <v>312</v>
      </c>
      <c r="I15" s="5" t="s">
        <v>597</v>
      </c>
      <c r="J15" s="3">
        <v>0</v>
      </c>
      <c r="K15" s="3" t="s">
        <v>348</v>
      </c>
      <c r="L15" s="3" t="s">
        <v>312</v>
      </c>
      <c r="M15" s="5" t="s">
        <v>597</v>
      </c>
      <c r="N15" s="3">
        <v>0</v>
      </c>
      <c r="O15" s="3" t="str">
        <f t="shared" si="0"/>
        <v xml:space="preserve">(a) Good; (b) Good; (c) Good; </v>
      </c>
      <c r="P15" s="3" t="str">
        <f t="shared" si="1"/>
        <v>Q2: (a) Good; (b) Good; (c) Good; SUBTOTAL:</v>
      </c>
      <c r="Q15" s="3" t="str">
        <f t="shared" si="2"/>
        <v>(5/5)</v>
      </c>
      <c r="R15" s="21">
        <f>IF(raw!S15="", 0, IF(raw!S15="D",2+criteria!$C$2,IF(raw!S15="X",2+criteria!$C$3,IF(raw!S15="N",2+criteria!$C$4,2))))</f>
        <v>1.5</v>
      </c>
      <c r="S15" s="21">
        <f>IF(raw!T15="", 0, IF(raw!T15="D",1+criteria!$C$5,IF(raw!T15="X",1+criteria!$C$6,IF(raw!T15="N",1+criteria!$C$7,1))))</f>
        <v>1</v>
      </c>
      <c r="T15" s="21">
        <f>IF(raw!U15="", 0, IF(raw!U15="D",1+criteria!$C$8,IF(raw!U15="X",1+criteria!$C$9,IF(raw!U15="N",1+criteria!$C$10,1))))</f>
        <v>1</v>
      </c>
      <c r="U15" s="21">
        <f>IF(raw!V15="", 0, IF(raw!V15="D",1+criteria!$C$11,IF(raw!V15="X",1+criteria!$C$12,IF(raw!V15="N",1+criteria!$C$13,1))))</f>
        <v>1</v>
      </c>
      <c r="V15" s="21">
        <f>IF(raw!W15="", 0, IF(raw!W15="D",2+criteria!$C$14,IF(raw!W15="X",2+criteria!$C$15,IF(raw!W15="N",2+criteria!$C$16,2))))</f>
        <v>2</v>
      </c>
      <c r="W15" s="21">
        <f>IF(raw!X15="", 0, IF(raw!X15="D",2+criteria!$C$17,IF(raw!X15="X",2+criteria!$C$18,IF(raw!X15="N",2+criteria!$C$19,2))))</f>
        <v>2</v>
      </c>
      <c r="X15" s="21">
        <f>IF(raw!Y15="", 0, IF(raw!Y15="D",4+criteria!$C$20,IF(raw!Y15="X",4+criteria!$C$21,IF(raw!Y15="N",4+criteria!$C$22,4))))</f>
        <v>4</v>
      </c>
      <c r="Y15" s="21">
        <f>IF(raw!Z15="", 0, IF(raw!Z15="D",4+criteria!$C$23,IF(raw!Z15="X",4+criteria!$C$24,IF(raw!Z15="N",4+criteria!$C$25,4))))</f>
        <v>4</v>
      </c>
      <c r="Z15" s="21">
        <f>IF(raw!AA15="", 0, IF(raw!AA15="D",4+criteria!$C$26,IF(raw!AA15="X",4+criteria!$C$27,IF(raw!AA15="N",4+criteria!$C$28,4))))</f>
        <v>1</v>
      </c>
      <c r="AA15" s="20" t="str">
        <f>IF(raw!S15="", "No answer", IF(raw!S15="D","Minor issue/defect",IF(raw!S15="X","Wrong answer",IF(raw!S15="N","No answer","Good"))))</f>
        <v>Minor issue/defect</v>
      </c>
      <c r="AB15" s="20" t="str">
        <f>IF(raw!T15="", "No answer", IF(raw!T15="D","Minor issue/defect",IF(raw!T15="X","Wrong answer",IF(raw!T15="N","No answer","Good"))))</f>
        <v>Good</v>
      </c>
      <c r="AC15" s="20" t="str">
        <f>IF(raw!U15="", "No answer", IF(raw!U15="D","Minor issue/defect",IF(raw!U15="X","Wrong answer",IF(raw!U15="N","No answer","Good"))))</f>
        <v>Good</v>
      </c>
      <c r="AD15" s="20" t="str">
        <f>IF(raw!V15="", "No answer", IF(raw!V15="D","Minor issue/defect",IF(raw!V15="X","Wrong answer",IF(raw!V15="N","No answer","Good"))))</f>
        <v>Good</v>
      </c>
      <c r="AE15" s="20" t="str">
        <f>IF(raw!W15="", "No answer", IF(raw!W15="D","Minor issue/defect",IF(raw!W15="X","Wrong answer",IF(raw!W15="N","No answer","Good"))))</f>
        <v>Good</v>
      </c>
      <c r="AF15" s="20" t="str">
        <f>IF(raw!X15="", "No answer", IF(raw!X15="D","Minor issue/defect",IF(raw!X15="X","Wrong answer",IF(raw!X15="N","No answer","Good"))))</f>
        <v>Good</v>
      </c>
      <c r="AG15" s="20" t="str">
        <f>IF(raw!Y15="", "No answer", IF(raw!Y15="D","Minor issue/defect",IF(raw!Y15="X","Wrong answer",IF(raw!Y15="N","No answer","Good"))))</f>
        <v>Good</v>
      </c>
      <c r="AH15" s="20" t="str">
        <f>IF(raw!Z15="", "No answer", IF(raw!Z15="D","Minor issue/defect",IF(raw!Z15="X","Wrong answer",IF(raw!Z15="N","No answer","Good"))))</f>
        <v>Good</v>
      </c>
      <c r="AI15" s="20" t="str">
        <f>IF(raw!AA15="", "No answer", IF(raw!AA15="D","Minor issue/defect",IF(raw!AA15="X","Wrong answer",IF(raw!AA15="N","No answer","Good"))))</f>
        <v>Wrong answer</v>
      </c>
      <c r="AJ15" s="20" t="str">
        <f>IF(raw!AB15="","",_xlfn.CONCAT("[Note: ",raw!AB15,"]"))</f>
        <v/>
      </c>
      <c r="AK15" s="20" t="str">
        <f t="shared" si="3"/>
        <v xml:space="preserve">Q3(a): Minor issue/defect (1.5/2), (b): Good (1/1), (c): Good (1/1), (d): Good (1/1), (e): Good (2/2) (f): Good (2/2), (g): Good (4/4), Q4(a): Good (4/4), (b): Wrong answer (1/4). </v>
      </c>
    </row>
    <row r="16" spans="1:37" x14ac:dyDescent="0.25">
      <c r="A16" s="9" t="s">
        <v>37</v>
      </c>
      <c r="B16" s="10" t="s">
        <v>601</v>
      </c>
      <c r="C16" s="3" t="s">
        <v>321</v>
      </c>
      <c r="D16" s="3" t="s">
        <v>312</v>
      </c>
      <c r="E16" s="5" t="s">
        <v>597</v>
      </c>
      <c r="F16" s="3">
        <v>0</v>
      </c>
      <c r="G16" s="3" t="s">
        <v>349</v>
      </c>
      <c r="H16" s="3" t="s">
        <v>312</v>
      </c>
      <c r="I16" s="5" t="s">
        <v>597</v>
      </c>
      <c r="J16" s="3">
        <v>0</v>
      </c>
      <c r="K16" s="3" t="s">
        <v>350</v>
      </c>
      <c r="L16" s="3" t="s">
        <v>312</v>
      </c>
      <c r="M16" s="5" t="s">
        <v>597</v>
      </c>
      <c r="N16" s="3">
        <v>0</v>
      </c>
      <c r="O16" s="3" t="str">
        <f t="shared" si="0"/>
        <v xml:space="preserve">(a) Good; (b) Good; (c) Good; </v>
      </c>
      <c r="P16" s="3" t="str">
        <f t="shared" si="1"/>
        <v>Q2: (a) Good; (b) Good; (c) Good; SUBTOTAL:</v>
      </c>
      <c r="Q16" s="3" t="str">
        <f t="shared" si="2"/>
        <v>(5/5)</v>
      </c>
      <c r="R16" s="21">
        <f>IF(raw!S16="", 0, IF(raw!S16="D",2+criteria!$C$2,IF(raw!S16="X",2+criteria!$C$3,IF(raw!S16="N",2+criteria!$C$4,2))))</f>
        <v>2</v>
      </c>
      <c r="S16" s="21">
        <f>IF(raw!T16="", 0, IF(raw!T16="D",1+criteria!$C$5,IF(raw!T16="X",1+criteria!$C$6,IF(raw!T16="N",1+criteria!$C$7,1))))</f>
        <v>0.5</v>
      </c>
      <c r="T16" s="21">
        <f>IF(raw!U16="", 0, IF(raw!U16="D",1+criteria!$C$8,IF(raw!U16="X",1+criteria!$C$9,IF(raw!U16="N",1+criteria!$C$10,1))))</f>
        <v>1</v>
      </c>
      <c r="U16" s="21">
        <f>IF(raw!V16="", 0, IF(raw!V16="D",1+criteria!$C$11,IF(raw!V16="X",1+criteria!$C$12,IF(raw!V16="N",1+criteria!$C$13,1))))</f>
        <v>1</v>
      </c>
      <c r="V16" s="21">
        <f>IF(raw!W16="", 0, IF(raw!W16="D",2+criteria!$C$14,IF(raw!W16="X",2+criteria!$C$15,IF(raw!W16="N",2+criteria!$C$16,2))))</f>
        <v>1</v>
      </c>
      <c r="W16" s="21">
        <f>IF(raw!X16="", 0, IF(raw!X16="D",2+criteria!$C$17,IF(raw!X16="X",2+criteria!$C$18,IF(raw!X16="N",2+criteria!$C$19,2))))</f>
        <v>1</v>
      </c>
      <c r="X16" s="21">
        <f>IF(raw!Y16="", 0, IF(raw!Y16="D",4+criteria!$C$20,IF(raw!Y16="X",4+criteria!$C$21,IF(raw!Y16="N",4+criteria!$C$22,4))))</f>
        <v>4</v>
      </c>
      <c r="Y16" s="21">
        <f>IF(raw!Z16="", 0, IF(raw!Z16="D",4+criteria!$C$23,IF(raw!Z16="X",4+criteria!$C$24,IF(raw!Z16="N",4+criteria!$C$25,4))))</f>
        <v>1</v>
      </c>
      <c r="Z16" s="21">
        <f>IF(raw!AA16="", 0, IF(raw!AA16="D",4+criteria!$C$26,IF(raw!AA16="X",4+criteria!$C$27,IF(raw!AA16="N",4+criteria!$C$28,4))))</f>
        <v>4</v>
      </c>
      <c r="AA16" s="20" t="str">
        <f>IF(raw!S16="", "No answer", IF(raw!S16="D","Minor issue/defect",IF(raw!S16="X","Wrong answer",IF(raw!S16="N","No answer","Good"))))</f>
        <v>Good</v>
      </c>
      <c r="AB16" s="20" t="str">
        <f>IF(raw!T16="", "No answer", IF(raw!T16="D","Minor issue/defect",IF(raw!T16="X","Wrong answer",IF(raw!T16="N","No answer","Good"))))</f>
        <v>Wrong answer</v>
      </c>
      <c r="AC16" s="20" t="str">
        <f>IF(raw!U16="", "No answer", IF(raw!U16="D","Minor issue/defect",IF(raw!U16="X","Wrong answer",IF(raw!U16="N","No answer","Good"))))</f>
        <v>Good</v>
      </c>
      <c r="AD16" s="20" t="str">
        <f>IF(raw!V16="", "No answer", IF(raw!V16="D","Minor issue/defect",IF(raw!V16="X","Wrong answer",IF(raw!V16="N","No answer","Good"))))</f>
        <v>Good</v>
      </c>
      <c r="AE16" s="20" t="str">
        <f>IF(raw!W16="", "No answer", IF(raw!W16="D","Minor issue/defect",IF(raw!W16="X","Wrong answer",IF(raw!W16="N","No answer","Good"))))</f>
        <v>Wrong answer</v>
      </c>
      <c r="AF16" s="20" t="str">
        <f>IF(raw!X16="", "No answer", IF(raw!X16="D","Minor issue/defect",IF(raw!X16="X","Wrong answer",IF(raw!X16="N","No answer","Good"))))</f>
        <v>Wrong answer</v>
      </c>
      <c r="AG16" s="20" t="str">
        <f>IF(raw!Y16="", "No answer", IF(raw!Y16="D","Minor issue/defect",IF(raw!Y16="X","Wrong answer",IF(raw!Y16="N","No answer","Good"))))</f>
        <v>Good</v>
      </c>
      <c r="AH16" s="20" t="str">
        <f>IF(raw!Z16="", "No answer", IF(raw!Z16="D","Minor issue/defect",IF(raw!Z16="X","Wrong answer",IF(raw!Z16="N","No answer","Good"))))</f>
        <v>Wrong answer</v>
      </c>
      <c r="AI16" s="20" t="str">
        <f>IF(raw!AA16="", "No answer", IF(raw!AA16="D","Minor issue/defect",IF(raw!AA16="X","Wrong answer",IF(raw!AA16="N","No answer","Good"))))</f>
        <v>Good</v>
      </c>
      <c r="AJ16" s="20" t="str">
        <f>IF(raw!AB16="","",_xlfn.CONCAT("[Note: ",raw!AB16,"]"))</f>
        <v>[Note: Q4(a) the usage of COALESCENCE is wrong.]</v>
      </c>
      <c r="AK16" s="20" t="str">
        <f t="shared" si="3"/>
        <v>Q3(a): Good (2/2), (b): Wrong answer (0.5/1), (c): Good (1/1), (d): Good (1/1), (e): Wrong answer (1/2) (f): Wrong answer (1/2), (g): Good (4/4), Q4(a): Wrong answer (1/4), (b): Good (4/4). [Note: Q4(a) the usage of COALESCENCE is wrong.]</v>
      </c>
    </row>
    <row r="17" spans="1:37" x14ac:dyDescent="0.25">
      <c r="A17" s="9" t="s">
        <v>159</v>
      </c>
      <c r="B17" s="10" t="s">
        <v>601</v>
      </c>
      <c r="C17" s="3" t="s">
        <v>321</v>
      </c>
      <c r="D17" s="3" t="s">
        <v>312</v>
      </c>
      <c r="E17" s="5" t="s">
        <v>597</v>
      </c>
      <c r="F17" s="3">
        <v>0</v>
      </c>
      <c r="G17" s="3" t="s">
        <v>343</v>
      </c>
      <c r="H17" s="3" t="s">
        <v>312</v>
      </c>
      <c r="I17" s="5" t="s">
        <v>597</v>
      </c>
      <c r="J17" s="3">
        <v>0</v>
      </c>
      <c r="K17" s="3" t="s">
        <v>315</v>
      </c>
      <c r="L17" s="3" t="s">
        <v>312</v>
      </c>
      <c r="M17" s="5" t="s">
        <v>597</v>
      </c>
      <c r="N17" s="3">
        <v>0</v>
      </c>
      <c r="O17" s="3" t="str">
        <f t="shared" si="0"/>
        <v xml:space="preserve">(a) Good; (b) Good; (c) Good; </v>
      </c>
      <c r="P17" s="3" t="str">
        <f t="shared" si="1"/>
        <v>Q2: (a) Good; (b) Good; (c) Good; SUBTOTAL:</v>
      </c>
      <c r="Q17" s="3" t="str">
        <f t="shared" si="2"/>
        <v>(5/5)</v>
      </c>
      <c r="R17" s="21">
        <f>IF(raw!S17="", 0, IF(raw!S17="D",2+criteria!$C$2,IF(raw!S17="X",2+criteria!$C$3,IF(raw!S17="N",2+criteria!$C$4,2))))</f>
        <v>2</v>
      </c>
      <c r="S17" s="21">
        <f>IF(raw!T17="", 0, IF(raw!T17="D",1+criteria!$C$5,IF(raw!T17="X",1+criteria!$C$6,IF(raw!T17="N",1+criteria!$C$7,1))))</f>
        <v>0.5</v>
      </c>
      <c r="T17" s="21">
        <f>IF(raw!U17="", 0, IF(raw!U17="D",1+criteria!$C$8,IF(raw!U17="X",1+criteria!$C$9,IF(raw!U17="N",1+criteria!$C$10,1))))</f>
        <v>1</v>
      </c>
      <c r="U17" s="21">
        <f>IF(raw!V17="", 0, IF(raw!V17="D",1+criteria!$C$11,IF(raw!V17="X",1+criteria!$C$12,IF(raw!V17="N",1+criteria!$C$13,1))))</f>
        <v>0.5</v>
      </c>
      <c r="V17" s="21">
        <f>IF(raw!W17="", 0, IF(raw!W17="D",2+criteria!$C$14,IF(raw!W17="X",2+criteria!$C$15,IF(raw!W17="N",2+criteria!$C$16,2))))</f>
        <v>0</v>
      </c>
      <c r="W17" s="21">
        <f>IF(raw!X17="", 0, IF(raw!X17="D",2+criteria!$C$17,IF(raw!X17="X",2+criteria!$C$18,IF(raw!X17="N",2+criteria!$C$19,2))))</f>
        <v>0</v>
      </c>
      <c r="X17" s="21">
        <f>IF(raw!Y17="", 0, IF(raw!Y17="D",4+criteria!$C$20,IF(raw!Y17="X",4+criteria!$C$21,IF(raw!Y17="N",4+criteria!$C$22,4))))</f>
        <v>4</v>
      </c>
      <c r="Y17" s="21">
        <f>IF(raw!Z17="", 0, IF(raw!Z17="D",4+criteria!$C$23,IF(raw!Z17="X",4+criteria!$C$24,IF(raw!Z17="N",4+criteria!$C$25,4))))</f>
        <v>3</v>
      </c>
      <c r="Z17" s="21">
        <f>IF(raw!AA17="", 0, IF(raw!AA17="D",4+criteria!$C$26,IF(raw!AA17="X",4+criteria!$C$27,IF(raw!AA17="N",4+criteria!$C$28,4))))</f>
        <v>0</v>
      </c>
      <c r="AA17" s="20" t="str">
        <f>IF(raw!S17="", "No answer", IF(raw!S17="D","Minor issue/defect",IF(raw!S17="X","Wrong answer",IF(raw!S17="N","No answer","Good"))))</f>
        <v>Good</v>
      </c>
      <c r="AB17" s="20" t="str">
        <f>IF(raw!T17="", "No answer", IF(raw!T17="D","Minor issue/defect",IF(raw!T17="X","Wrong answer",IF(raw!T17="N","No answer","Good"))))</f>
        <v>Wrong answer</v>
      </c>
      <c r="AC17" s="20" t="str">
        <f>IF(raw!U17="", "No answer", IF(raw!U17="D","Minor issue/defect",IF(raw!U17="X","Wrong answer",IF(raw!U17="N","No answer","Good"))))</f>
        <v>Good</v>
      </c>
      <c r="AD17" s="20" t="str">
        <f>IF(raw!V17="", "No answer", IF(raw!V17="D","Minor issue/defect",IF(raw!V17="X","Wrong answer",IF(raw!V17="N","No answer","Good"))))</f>
        <v>Wrong answer</v>
      </c>
      <c r="AE17" s="20" t="str">
        <f>IF(raw!W17="", "No answer", IF(raw!W17="D","Minor issue/defect",IF(raw!W17="X","Wrong answer",IF(raw!W17="N","No answer","Good"))))</f>
        <v>No answer</v>
      </c>
      <c r="AF17" s="20" t="str">
        <f>IF(raw!X17="", "No answer", IF(raw!X17="D","Minor issue/defect",IF(raw!X17="X","Wrong answer",IF(raw!X17="N","No answer","Good"))))</f>
        <v>No answer</v>
      </c>
      <c r="AG17" s="20" t="str">
        <f>IF(raw!Y17="", "No answer", IF(raw!Y17="D","Minor issue/defect",IF(raw!Y17="X","Wrong answer",IF(raw!Y17="N","No answer","Good"))))</f>
        <v>Good</v>
      </c>
      <c r="AH17" s="20" t="str">
        <f>IF(raw!Z17="", "No answer", IF(raw!Z17="D","Minor issue/defect",IF(raw!Z17="X","Wrong answer",IF(raw!Z17="N","No answer","Good"))))</f>
        <v>Minor issue/defect</v>
      </c>
      <c r="AI17" s="20" t="str">
        <f>IF(raw!AA17="", "No answer", IF(raw!AA17="D","Minor issue/defect",IF(raw!AA17="X","Wrong answer",IF(raw!AA17="N","No answer","Good"))))</f>
        <v>No answer</v>
      </c>
      <c r="AJ17" s="20" t="str">
        <f>IF(raw!AB17="","",_xlfn.CONCAT("[Note: ",raw!AB17,"]"))</f>
        <v/>
      </c>
      <c r="AK17" s="20" t="str">
        <f t="shared" si="3"/>
        <v xml:space="preserve">Q3(a): Good (2/2), (b): Wrong answer (0.5/1), (c): Good (1/1), (d): Wrong answer (0.5/1), (e): No answer (0/2) (f): No answer (0/2), (g): Good (4/4), Q4(a): Minor issue/defect (3/4), (b): No answer (0/4). </v>
      </c>
    </row>
    <row r="18" spans="1:37" x14ac:dyDescent="0.25">
      <c r="A18" s="9" t="s">
        <v>91</v>
      </c>
      <c r="B18" s="10" t="s">
        <v>601</v>
      </c>
      <c r="C18" s="3" t="s">
        <v>351</v>
      </c>
      <c r="D18" s="3" t="s">
        <v>312</v>
      </c>
      <c r="E18" s="5" t="s">
        <v>597</v>
      </c>
      <c r="F18" s="3">
        <v>0</v>
      </c>
      <c r="G18" s="3" t="s">
        <v>352</v>
      </c>
      <c r="H18" s="3" t="s">
        <v>312</v>
      </c>
      <c r="I18" s="5" t="s">
        <v>597</v>
      </c>
      <c r="J18" s="3">
        <v>0</v>
      </c>
      <c r="K18" s="3" t="s">
        <v>353</v>
      </c>
      <c r="L18" s="3" t="s">
        <v>312</v>
      </c>
      <c r="M18" s="5" t="s">
        <v>597</v>
      </c>
      <c r="N18" s="3">
        <v>0</v>
      </c>
      <c r="O18" s="3" t="str">
        <f t="shared" si="0"/>
        <v xml:space="preserve">(a) Good; (b) Good; (c) Good; </v>
      </c>
      <c r="P18" s="3" t="str">
        <f t="shared" si="1"/>
        <v>Q2: (a) Good; (b) Good; (c) Good; SUBTOTAL:</v>
      </c>
      <c r="Q18" s="3" t="str">
        <f t="shared" si="2"/>
        <v>(5/5)</v>
      </c>
      <c r="R18" s="21">
        <f>IF(raw!S18="", 0, IF(raw!S18="D",2+criteria!$C$2,IF(raw!S18="X",2+criteria!$C$3,IF(raw!S18="N",2+criteria!$C$4,2))))</f>
        <v>1</v>
      </c>
      <c r="S18" s="21">
        <f>IF(raw!T18="", 0, IF(raw!T18="D",1+criteria!$C$5,IF(raw!T18="X",1+criteria!$C$6,IF(raw!T18="N",1+criteria!$C$7,1))))</f>
        <v>0</v>
      </c>
      <c r="T18" s="21">
        <f>IF(raw!U18="", 0, IF(raw!U18="D",1+criteria!$C$8,IF(raw!U18="X",1+criteria!$C$9,IF(raw!U18="N",1+criteria!$C$10,1))))</f>
        <v>0</v>
      </c>
      <c r="U18" s="21">
        <f>IF(raw!V18="", 0, IF(raw!V18="D",1+criteria!$C$11,IF(raw!V18="X",1+criteria!$C$12,IF(raw!V18="N",1+criteria!$C$13,1))))</f>
        <v>0</v>
      </c>
      <c r="V18" s="21">
        <f>IF(raw!W18="", 0, IF(raw!W18="D",2+criteria!$C$14,IF(raw!W18="X",2+criteria!$C$15,IF(raw!W18="N",2+criteria!$C$16,2))))</f>
        <v>2</v>
      </c>
      <c r="W18" s="21">
        <f>IF(raw!X18="", 0, IF(raw!X18="D",2+criteria!$C$17,IF(raw!X18="X",2+criteria!$C$18,IF(raw!X18="N",2+criteria!$C$19,2))))</f>
        <v>1</v>
      </c>
      <c r="X18" s="21">
        <f>IF(raw!Y18="", 0, IF(raw!Y18="D",4+criteria!$C$20,IF(raw!Y18="X",4+criteria!$C$21,IF(raw!Y18="N",4+criteria!$C$22,4))))</f>
        <v>4</v>
      </c>
      <c r="Y18" s="21">
        <f>IF(raw!Z18="", 0, IF(raw!Z18="D",4+criteria!$C$23,IF(raw!Z18="X",4+criteria!$C$24,IF(raw!Z18="N",4+criteria!$C$25,4))))</f>
        <v>4</v>
      </c>
      <c r="Z18" s="21">
        <f>IF(raw!AA18="", 0, IF(raw!AA18="D",4+criteria!$C$26,IF(raw!AA18="X",4+criteria!$C$27,IF(raw!AA18="N",4+criteria!$C$28,4))))</f>
        <v>4</v>
      </c>
      <c r="AA18" s="20" t="str">
        <f>IF(raw!S18="", "No answer", IF(raw!S18="D","Minor issue/defect",IF(raw!S18="X","Wrong answer",IF(raw!S18="N","No answer","Good"))))</f>
        <v>Wrong answer</v>
      </c>
      <c r="AB18" s="20" t="str">
        <f>IF(raw!T18="", "No answer", IF(raw!T18="D","Minor issue/defect",IF(raw!T18="X","Wrong answer",IF(raw!T18="N","No answer","Good"))))</f>
        <v>No answer</v>
      </c>
      <c r="AC18" s="20" t="str">
        <f>IF(raw!U18="", "No answer", IF(raw!U18="D","Minor issue/defect",IF(raw!U18="X","Wrong answer",IF(raw!U18="N","No answer","Good"))))</f>
        <v>No answer</v>
      </c>
      <c r="AD18" s="20" t="str">
        <f>IF(raw!V18="", "No answer", IF(raw!V18="D","Minor issue/defect",IF(raw!V18="X","Wrong answer",IF(raw!V18="N","No answer","Good"))))</f>
        <v>No answer</v>
      </c>
      <c r="AE18" s="20" t="str">
        <f>IF(raw!W18="", "No answer", IF(raw!W18="D","Minor issue/defect",IF(raw!W18="X","Wrong answer",IF(raw!W18="N","No answer","Good"))))</f>
        <v>Good</v>
      </c>
      <c r="AF18" s="20" t="str">
        <f>IF(raw!X18="", "No answer", IF(raw!X18="D","Minor issue/defect",IF(raw!X18="X","Wrong answer",IF(raw!X18="N","No answer","Good"))))</f>
        <v>Wrong answer</v>
      </c>
      <c r="AG18" s="20" t="str">
        <f>IF(raw!Y18="", "No answer", IF(raw!Y18="D","Minor issue/defect",IF(raw!Y18="X","Wrong answer",IF(raw!Y18="N","No answer","Good"))))</f>
        <v>Good</v>
      </c>
      <c r="AH18" s="20" t="str">
        <f>IF(raw!Z18="", "No answer", IF(raw!Z18="D","Minor issue/defect",IF(raw!Z18="X","Wrong answer",IF(raw!Z18="N","No answer","Good"))))</f>
        <v>Good</v>
      </c>
      <c r="AI18" s="20" t="str">
        <f>IF(raw!AA18="", "No answer", IF(raw!AA18="D","Minor issue/defect",IF(raw!AA18="X","Wrong answer",IF(raw!AA18="N","No answer","Good"))))</f>
        <v>Good</v>
      </c>
      <c r="AJ18" s="20" t="str">
        <f>IF(raw!AB18="","",_xlfn.CONCAT("[Note: ",raw!AB18,"]"))</f>
        <v/>
      </c>
      <c r="AK18" s="20" t="str">
        <f t="shared" si="3"/>
        <v xml:space="preserve">Q3(a): Wrong answer (1/2), (b): No answer (0/1), (c): No answer (0/1), (d): No answer (0/1), (e): Good (2/2) (f): Wrong answer (1/2), (g): Good (4/4), Q4(a): Good (4/4), (b): Good (4/4). </v>
      </c>
    </row>
    <row r="19" spans="1:37" x14ac:dyDescent="0.25">
      <c r="A19" s="9" t="s">
        <v>71</v>
      </c>
      <c r="B19" s="10" t="s">
        <v>601</v>
      </c>
      <c r="C19" s="3" t="s">
        <v>354</v>
      </c>
      <c r="D19" s="3" t="s">
        <v>312</v>
      </c>
      <c r="E19" s="5" t="s">
        <v>597</v>
      </c>
      <c r="F19" s="3">
        <v>0</v>
      </c>
      <c r="G19" s="3" t="s">
        <v>343</v>
      </c>
      <c r="H19" s="3" t="s">
        <v>312</v>
      </c>
      <c r="I19" s="5" t="s">
        <v>597</v>
      </c>
      <c r="J19" s="3">
        <v>0</v>
      </c>
      <c r="K19" s="3" t="s">
        <v>334</v>
      </c>
      <c r="L19" s="3" t="s">
        <v>312</v>
      </c>
      <c r="M19" s="5" t="s">
        <v>597</v>
      </c>
      <c r="N19" s="3">
        <v>0</v>
      </c>
      <c r="O19" s="3" t="str">
        <f t="shared" si="0"/>
        <v xml:space="preserve">(a) Good; (b) Good; (c) Good; </v>
      </c>
      <c r="P19" s="3" t="str">
        <f t="shared" si="1"/>
        <v>Q2: (a) Good; (b) Good; (c) Good; SUBTOTAL:</v>
      </c>
      <c r="Q19" s="3" t="str">
        <f t="shared" si="2"/>
        <v>(5/5)</v>
      </c>
      <c r="R19" s="21">
        <f>IF(raw!S19="", 0, IF(raw!S19="D",2+criteria!$C$2,IF(raw!S19="X",2+criteria!$C$3,IF(raw!S19="N",2+criteria!$C$4,2))))</f>
        <v>2</v>
      </c>
      <c r="S19" s="21">
        <f>IF(raw!T19="", 0, IF(raw!T19="D",1+criteria!$C$5,IF(raw!T19="X",1+criteria!$C$6,IF(raw!T19="N",1+criteria!$C$7,1))))</f>
        <v>1</v>
      </c>
      <c r="T19" s="21">
        <f>IF(raw!U19="", 0, IF(raw!U19="D",1+criteria!$C$8,IF(raw!U19="X",1+criteria!$C$9,IF(raw!U19="N",1+criteria!$C$10,1))))</f>
        <v>1</v>
      </c>
      <c r="U19" s="21">
        <f>IF(raw!V19="", 0, IF(raw!V19="D",1+criteria!$C$11,IF(raw!V19="X",1+criteria!$C$12,IF(raw!V19="N",1+criteria!$C$13,1))))</f>
        <v>1</v>
      </c>
      <c r="V19" s="21">
        <f>IF(raw!W19="", 0, IF(raw!W19="D",2+criteria!$C$14,IF(raw!W19="X",2+criteria!$C$15,IF(raw!W19="N",2+criteria!$C$16,2))))</f>
        <v>0</v>
      </c>
      <c r="W19" s="21">
        <f>IF(raw!X19="", 0, IF(raw!X19="D",2+criteria!$C$17,IF(raw!X19="X",2+criteria!$C$18,IF(raw!X19="N",2+criteria!$C$19,2))))</f>
        <v>0</v>
      </c>
      <c r="X19" s="21">
        <f>IF(raw!Y19="", 0, IF(raw!Y19="D",4+criteria!$C$20,IF(raw!Y19="X",4+criteria!$C$21,IF(raw!Y19="N",4+criteria!$C$22,4))))</f>
        <v>4</v>
      </c>
      <c r="Y19" s="21">
        <f>IF(raw!Z19="", 0, IF(raw!Z19="D",4+criteria!$C$23,IF(raw!Z19="X",4+criteria!$C$24,IF(raw!Z19="N",4+criteria!$C$25,4))))</f>
        <v>3</v>
      </c>
      <c r="Z19" s="21">
        <f>IF(raw!AA19="", 0, IF(raw!AA19="D",4+criteria!$C$26,IF(raw!AA19="X",4+criteria!$C$27,IF(raw!AA19="N",4+criteria!$C$28,4))))</f>
        <v>0</v>
      </c>
      <c r="AA19" s="20" t="str">
        <f>IF(raw!S19="", "No answer", IF(raw!S19="D","Minor issue/defect",IF(raw!S19="X","Wrong answer",IF(raw!S19="N","No answer","Good"))))</f>
        <v>Good</v>
      </c>
      <c r="AB19" s="20" t="str">
        <f>IF(raw!T19="", "No answer", IF(raw!T19="D","Minor issue/defect",IF(raw!T19="X","Wrong answer",IF(raw!T19="N","No answer","Good"))))</f>
        <v>Good</v>
      </c>
      <c r="AC19" s="20" t="str">
        <f>IF(raw!U19="", "No answer", IF(raw!U19="D","Minor issue/defect",IF(raw!U19="X","Wrong answer",IF(raw!U19="N","No answer","Good"))))</f>
        <v>Good</v>
      </c>
      <c r="AD19" s="20" t="str">
        <f>IF(raw!V19="", "No answer", IF(raw!V19="D","Minor issue/defect",IF(raw!V19="X","Wrong answer",IF(raw!V19="N","No answer","Good"))))</f>
        <v>Good</v>
      </c>
      <c r="AE19" s="20" t="str">
        <f>IF(raw!W19="", "No answer", IF(raw!W19="D","Minor issue/defect",IF(raw!W19="X","Wrong answer",IF(raw!W19="N","No answer","Good"))))</f>
        <v>No answer</v>
      </c>
      <c r="AF19" s="20" t="str">
        <f>IF(raw!X19="", "No answer", IF(raw!X19="D","Minor issue/defect",IF(raw!X19="X","Wrong answer",IF(raw!X19="N","No answer","Good"))))</f>
        <v>No answer</v>
      </c>
      <c r="AG19" s="20" t="str">
        <f>IF(raw!Y19="", "No answer", IF(raw!Y19="D","Minor issue/defect",IF(raw!Y19="X","Wrong answer",IF(raw!Y19="N","No answer","Good"))))</f>
        <v>Good</v>
      </c>
      <c r="AH19" s="20" t="str">
        <f>IF(raw!Z19="", "No answer", IF(raw!Z19="D","Minor issue/defect",IF(raw!Z19="X","Wrong answer",IF(raw!Z19="N","No answer","Good"))))</f>
        <v>Minor issue/defect</v>
      </c>
      <c r="AI19" s="20" t="str">
        <f>IF(raw!AA19="", "No answer", IF(raw!AA19="D","Minor issue/defect",IF(raw!AA19="X","Wrong answer",IF(raw!AA19="N","No answer","Good"))))</f>
        <v>No answer</v>
      </c>
      <c r="AJ19" s="20" t="str">
        <f>IF(raw!AB19="","",_xlfn.CONCAT("[Note: ",raw!AB19,"]"))</f>
        <v/>
      </c>
      <c r="AK19" s="20" t="str">
        <f t="shared" si="3"/>
        <v xml:space="preserve">Q3(a): Good (2/2), (b): Good (1/1), (c): Good (1/1), (d): Good (1/1), (e): No answer (0/2) (f): No answer (0/2), (g): Good (4/4), Q4(a): Minor issue/defect (3/4), (b): No answer (0/4). </v>
      </c>
    </row>
    <row r="20" spans="1:37" x14ac:dyDescent="0.25">
      <c r="A20" s="9" t="s">
        <v>65</v>
      </c>
      <c r="B20" s="10" t="s">
        <v>601</v>
      </c>
      <c r="C20" s="3" t="s">
        <v>354</v>
      </c>
      <c r="D20" s="3" t="s">
        <v>312</v>
      </c>
      <c r="E20" s="5" t="s">
        <v>597</v>
      </c>
      <c r="F20" s="3">
        <v>0</v>
      </c>
      <c r="G20" s="3" t="s">
        <v>355</v>
      </c>
      <c r="H20" s="3" t="s">
        <v>312</v>
      </c>
      <c r="I20" s="5" t="s">
        <v>597</v>
      </c>
      <c r="J20" s="3">
        <v>0</v>
      </c>
      <c r="K20" s="3" t="s">
        <v>330</v>
      </c>
      <c r="L20" s="3" t="s">
        <v>312</v>
      </c>
      <c r="M20" s="5" t="s">
        <v>597</v>
      </c>
      <c r="N20" s="3">
        <v>0</v>
      </c>
      <c r="O20" s="3" t="str">
        <f t="shared" si="0"/>
        <v xml:space="preserve">(a) Good; (b) Good; (c) Good; </v>
      </c>
      <c r="P20" s="3" t="str">
        <f t="shared" si="1"/>
        <v>Q2: (a) Good; (b) Good; (c) Good; SUBTOTAL:</v>
      </c>
      <c r="Q20" s="3" t="str">
        <f t="shared" si="2"/>
        <v>(5/5)</v>
      </c>
      <c r="R20" s="21">
        <f>IF(raw!S20="", 0, IF(raw!S20="D",2+criteria!$C$2,IF(raw!S20="X",2+criteria!$C$3,IF(raw!S20="N",2+criteria!$C$4,2))))</f>
        <v>2</v>
      </c>
      <c r="S20" s="21">
        <f>IF(raw!T20="", 0, IF(raw!T20="D",1+criteria!$C$5,IF(raw!T20="X",1+criteria!$C$6,IF(raw!T20="N",1+criteria!$C$7,1))))</f>
        <v>0.5</v>
      </c>
      <c r="T20" s="21">
        <f>IF(raw!U20="", 0, IF(raw!U20="D",1+criteria!$C$8,IF(raw!U20="X",1+criteria!$C$9,IF(raw!U20="N",1+criteria!$C$10,1))))</f>
        <v>1</v>
      </c>
      <c r="U20" s="21">
        <f>IF(raw!V20="", 0, IF(raw!V20="D",1+criteria!$C$11,IF(raw!V20="X",1+criteria!$C$12,IF(raw!V20="N",1+criteria!$C$13,1))))</f>
        <v>0.5</v>
      </c>
      <c r="V20" s="21">
        <f>IF(raw!W20="", 0, IF(raw!W20="D",2+criteria!$C$14,IF(raw!W20="X",2+criteria!$C$15,IF(raw!W20="N",2+criteria!$C$16,2))))</f>
        <v>2</v>
      </c>
      <c r="W20" s="21">
        <f>IF(raw!X20="", 0, IF(raw!X20="D",2+criteria!$C$17,IF(raw!X20="X",2+criteria!$C$18,IF(raw!X20="N",2+criteria!$C$19,2))))</f>
        <v>1</v>
      </c>
      <c r="X20" s="21">
        <f>IF(raw!Y20="", 0, IF(raw!Y20="D",4+criteria!$C$20,IF(raw!Y20="X",4+criteria!$C$21,IF(raw!Y20="N",4+criteria!$C$22,4))))</f>
        <v>4</v>
      </c>
      <c r="Y20" s="21">
        <f>IF(raw!Z20="", 0, IF(raw!Z20="D",4+criteria!$C$23,IF(raw!Z20="X",4+criteria!$C$24,IF(raw!Z20="N",4+criteria!$C$25,4))))</f>
        <v>0</v>
      </c>
      <c r="Z20" s="21">
        <f>IF(raw!AA20="", 0, IF(raw!AA20="D",4+criteria!$C$26,IF(raw!AA20="X",4+criteria!$C$27,IF(raw!AA20="N",4+criteria!$C$28,4))))</f>
        <v>4</v>
      </c>
      <c r="AA20" s="20" t="str">
        <f>IF(raw!S20="", "No answer", IF(raw!S20="D","Minor issue/defect",IF(raw!S20="X","Wrong answer",IF(raw!S20="N","No answer","Good"))))</f>
        <v>Good</v>
      </c>
      <c r="AB20" s="20" t="str">
        <f>IF(raw!T20="", "No answer", IF(raw!T20="D","Minor issue/defect",IF(raw!T20="X","Wrong answer",IF(raw!T20="N","No answer","Good"))))</f>
        <v>Wrong answer</v>
      </c>
      <c r="AC20" s="20" t="str">
        <f>IF(raw!U20="", "No answer", IF(raw!U20="D","Minor issue/defect",IF(raw!U20="X","Wrong answer",IF(raw!U20="N","No answer","Good"))))</f>
        <v>Good</v>
      </c>
      <c r="AD20" s="20" t="str">
        <f>IF(raw!V20="", "No answer", IF(raw!V20="D","Minor issue/defect",IF(raw!V20="X","Wrong answer",IF(raw!V20="N","No answer","Good"))))</f>
        <v>Wrong answer</v>
      </c>
      <c r="AE20" s="20" t="str">
        <f>IF(raw!W20="", "No answer", IF(raw!W20="D","Minor issue/defect",IF(raw!W20="X","Wrong answer",IF(raw!W20="N","No answer","Good"))))</f>
        <v>Good</v>
      </c>
      <c r="AF20" s="20" t="str">
        <f>IF(raw!X20="", "No answer", IF(raw!X20="D","Minor issue/defect",IF(raw!X20="X","Wrong answer",IF(raw!X20="N","No answer","Good"))))</f>
        <v>Wrong answer</v>
      </c>
      <c r="AG20" s="20" t="str">
        <f>IF(raw!Y20="", "No answer", IF(raw!Y20="D","Minor issue/defect",IF(raw!Y20="X","Wrong answer",IF(raw!Y20="N","No answer","Good"))))</f>
        <v>Good</v>
      </c>
      <c r="AH20" s="20" t="str">
        <f>IF(raw!Z20="", "No answer", IF(raw!Z20="D","Minor issue/defect",IF(raw!Z20="X","Wrong answer",IF(raw!Z20="N","No answer","Good"))))</f>
        <v>No answer</v>
      </c>
      <c r="AI20" s="20" t="str">
        <f>IF(raw!AA20="", "No answer", IF(raw!AA20="D","Minor issue/defect",IF(raw!AA20="X","Wrong answer",IF(raw!AA20="N","No answer","Good"))))</f>
        <v>Good</v>
      </c>
      <c r="AJ20" s="20" t="str">
        <f>IF(raw!AB20="","",_xlfn.CONCAT("[Note: ",raw!AB20,"]"))</f>
        <v/>
      </c>
      <c r="AK20" s="20" t="str">
        <f t="shared" si="3"/>
        <v xml:space="preserve">Q3(a): Good (2/2), (b): Wrong answer (0.5/1), (c): Good (1/1), (d): Wrong answer (0.5/1), (e): Good (2/2) (f): Wrong answer (1/2), (g): Good (4/4), Q4(a): No answer (0/4), (b): Good (4/4). </v>
      </c>
    </row>
    <row r="21" spans="1:37" x14ac:dyDescent="0.25">
      <c r="A21" s="9" t="s">
        <v>187</v>
      </c>
      <c r="B21" s="10" t="s">
        <v>603</v>
      </c>
      <c r="C21" s="3" t="s">
        <v>316</v>
      </c>
      <c r="D21" s="3" t="s">
        <v>312</v>
      </c>
      <c r="E21" s="5" t="s">
        <v>597</v>
      </c>
      <c r="F21" s="3">
        <v>0</v>
      </c>
      <c r="G21" s="3" t="s">
        <v>356</v>
      </c>
      <c r="H21" s="3" t="s">
        <v>312</v>
      </c>
      <c r="I21" s="5" t="s">
        <v>597</v>
      </c>
      <c r="J21" s="3">
        <v>0</v>
      </c>
      <c r="K21" s="3" t="s">
        <v>334</v>
      </c>
      <c r="L21" s="3" t="s">
        <v>312</v>
      </c>
      <c r="M21" s="5" t="s">
        <v>597</v>
      </c>
      <c r="N21" s="3">
        <v>0</v>
      </c>
      <c r="O21" s="3" t="str">
        <f t="shared" si="0"/>
        <v xml:space="preserve">(a) Good; (b) Good; (c) Good; </v>
      </c>
      <c r="P21" s="3" t="str">
        <f t="shared" si="1"/>
        <v>Q2: (a) Good; (b) Good; (c) Good; SUBTOTAL:</v>
      </c>
      <c r="Q21" s="3" t="str">
        <f t="shared" si="2"/>
        <v>(5/5)</v>
      </c>
      <c r="R21" s="21">
        <f>IF(raw!S21="", 0, IF(raw!S21="D",2+criteria!$C$2,IF(raw!S21="X",2+criteria!$C$3,IF(raw!S21="N",2+criteria!$C$4,2))))</f>
        <v>2</v>
      </c>
      <c r="S21" s="21">
        <f>IF(raw!T21="", 0, IF(raw!T21="D",1+criteria!$C$5,IF(raw!T21="X",1+criteria!$C$6,IF(raw!T21="N",1+criteria!$C$7,1))))</f>
        <v>1</v>
      </c>
      <c r="T21" s="21">
        <f>IF(raw!U21="", 0, IF(raw!U21="D",1+criteria!$C$8,IF(raw!U21="X",1+criteria!$C$9,IF(raw!U21="N",1+criteria!$C$10,1))))</f>
        <v>1</v>
      </c>
      <c r="U21" s="21">
        <f>IF(raw!V21="", 0, IF(raw!V21="D",1+criteria!$C$11,IF(raw!V21="X",1+criteria!$C$12,IF(raw!V21="N",1+criteria!$C$13,1))))</f>
        <v>1</v>
      </c>
      <c r="V21" s="21">
        <f>IF(raw!W21="", 0, IF(raw!W21="D",2+criteria!$C$14,IF(raw!W21="X",2+criteria!$C$15,IF(raw!W21="N",2+criteria!$C$16,2))))</f>
        <v>2</v>
      </c>
      <c r="W21" s="21">
        <f>IF(raw!X21="", 0, IF(raw!X21="D",2+criteria!$C$17,IF(raw!X21="X",2+criteria!$C$18,IF(raw!X21="N",2+criteria!$C$19,2))))</f>
        <v>2</v>
      </c>
      <c r="X21" s="21">
        <f>IF(raw!Y21="", 0, IF(raw!Y21="D",4+criteria!$C$20,IF(raw!Y21="X",4+criteria!$C$21,IF(raw!Y21="N",4+criteria!$C$22,4))))</f>
        <v>4</v>
      </c>
      <c r="Y21" s="21">
        <f>IF(raw!Z21="", 0, IF(raw!Z21="D",4+criteria!$C$23,IF(raw!Z21="X",4+criteria!$C$24,IF(raw!Z21="N",4+criteria!$C$25,4))))</f>
        <v>4</v>
      </c>
      <c r="Z21" s="21">
        <f>IF(raw!AA21="", 0, IF(raw!AA21="D",4+criteria!$C$26,IF(raw!AA21="X",4+criteria!$C$27,IF(raw!AA21="N",4+criteria!$C$28,4))))</f>
        <v>3</v>
      </c>
      <c r="AA21" s="20" t="str">
        <f>IF(raw!S21="", "No answer", IF(raw!S21="D","Minor issue/defect",IF(raw!S21="X","Wrong answer",IF(raw!S21="N","No answer","Good"))))</f>
        <v>Good</v>
      </c>
      <c r="AB21" s="20" t="str">
        <f>IF(raw!T21="", "No answer", IF(raw!T21="D","Minor issue/defect",IF(raw!T21="X","Wrong answer",IF(raw!T21="N","No answer","Good"))))</f>
        <v>Good</v>
      </c>
      <c r="AC21" s="20" t="str">
        <f>IF(raw!U21="", "No answer", IF(raw!U21="D","Minor issue/defect",IF(raw!U21="X","Wrong answer",IF(raw!U21="N","No answer","Good"))))</f>
        <v>Good</v>
      </c>
      <c r="AD21" s="20" t="str">
        <f>IF(raw!V21="", "No answer", IF(raw!V21="D","Minor issue/defect",IF(raw!V21="X","Wrong answer",IF(raw!V21="N","No answer","Good"))))</f>
        <v>Good</v>
      </c>
      <c r="AE21" s="20" t="str">
        <f>IF(raw!W21="", "No answer", IF(raw!W21="D","Minor issue/defect",IF(raw!W21="X","Wrong answer",IF(raw!W21="N","No answer","Good"))))</f>
        <v>Good</v>
      </c>
      <c r="AF21" s="20" t="str">
        <f>IF(raw!X21="", "No answer", IF(raw!X21="D","Minor issue/defect",IF(raw!X21="X","Wrong answer",IF(raw!X21="N","No answer","Good"))))</f>
        <v>Good</v>
      </c>
      <c r="AG21" s="20" t="str">
        <f>IF(raw!Y21="", "No answer", IF(raw!Y21="D","Minor issue/defect",IF(raw!Y21="X","Wrong answer",IF(raw!Y21="N","No answer","Good"))))</f>
        <v>Good</v>
      </c>
      <c r="AH21" s="20" t="str">
        <f>IF(raw!Z21="", "No answer", IF(raw!Z21="D","Minor issue/defect",IF(raw!Z21="X","Wrong answer",IF(raw!Z21="N","No answer","Good"))))</f>
        <v>Good</v>
      </c>
      <c r="AI21" s="20" t="str">
        <f>IF(raw!AA21="", "No answer", IF(raw!AA21="D","Minor issue/defect",IF(raw!AA21="X","Wrong answer",IF(raw!AA21="N","No answer","Good"))))</f>
        <v>Minor issue/defect</v>
      </c>
      <c r="AJ21" s="20" t="str">
        <f>IF(raw!AB21="","",_xlfn.CONCAT("[Note: ",raw!AB21,"]"))</f>
        <v/>
      </c>
      <c r="AK21" s="20" t="str">
        <f t="shared" si="3"/>
        <v xml:space="preserve">Q3(a): Good (2/2), (b): Good (1/1), (c): Good (1/1), (d): Good (1/1), (e): Good (2/2) (f): Good (2/2), (g): Good (4/4), Q4(a): Good (4/4), (b): Minor issue/defect (3/4). </v>
      </c>
    </row>
    <row r="22" spans="1:37" x14ac:dyDescent="0.25">
      <c r="A22" s="9" t="s">
        <v>127</v>
      </c>
      <c r="B22" s="10" t="s">
        <v>603</v>
      </c>
      <c r="C22" s="3" t="s">
        <v>357</v>
      </c>
      <c r="D22" s="3" t="s">
        <v>312</v>
      </c>
      <c r="E22" s="5" t="s">
        <v>597</v>
      </c>
      <c r="F22" s="3">
        <v>0</v>
      </c>
      <c r="G22" s="3" t="s">
        <v>345</v>
      </c>
      <c r="H22" s="3" t="s">
        <v>312</v>
      </c>
      <c r="I22" s="5" t="s">
        <v>597</v>
      </c>
      <c r="J22" s="3">
        <v>0</v>
      </c>
      <c r="K22" s="3" t="s">
        <v>330</v>
      </c>
      <c r="L22" s="3" t="s">
        <v>312</v>
      </c>
      <c r="M22" s="5" t="s">
        <v>597</v>
      </c>
      <c r="N22" s="3">
        <v>0</v>
      </c>
      <c r="O22" s="3" t="str">
        <f t="shared" si="0"/>
        <v xml:space="preserve">(a) Good; (b) Good; (c) Good; </v>
      </c>
      <c r="P22" s="3" t="str">
        <f t="shared" si="1"/>
        <v>Q2: (a) Good; (b) Good; (c) Good; SUBTOTAL:</v>
      </c>
      <c r="Q22" s="3" t="str">
        <f t="shared" si="2"/>
        <v>(5/5)</v>
      </c>
      <c r="R22" s="21">
        <f>IF(raw!S22="", 0, IF(raw!S22="D",2+criteria!$C$2,IF(raw!S22="X",2+criteria!$C$3,IF(raw!S22="N",2+criteria!$C$4,2))))</f>
        <v>2</v>
      </c>
      <c r="S22" s="21">
        <f>IF(raw!T22="", 0, IF(raw!T22="D",1+criteria!$C$5,IF(raw!T22="X",1+criteria!$C$6,IF(raw!T22="N",1+criteria!$C$7,1))))</f>
        <v>1</v>
      </c>
      <c r="T22" s="21">
        <f>IF(raw!U22="", 0, IF(raw!U22="D",1+criteria!$C$8,IF(raw!U22="X",1+criteria!$C$9,IF(raw!U22="N",1+criteria!$C$10,1))))</f>
        <v>1</v>
      </c>
      <c r="U22" s="21">
        <f>IF(raw!V22="", 0, IF(raw!V22="D",1+criteria!$C$11,IF(raw!V22="X",1+criteria!$C$12,IF(raw!V22="N",1+criteria!$C$13,1))))</f>
        <v>1</v>
      </c>
      <c r="V22" s="21">
        <f>IF(raw!W22="", 0, IF(raw!W22="D",2+criteria!$C$14,IF(raw!W22="X",2+criteria!$C$15,IF(raw!W22="N",2+criteria!$C$16,2))))</f>
        <v>2</v>
      </c>
      <c r="W22" s="21">
        <f>IF(raw!X22="", 0, IF(raw!X22="D",2+criteria!$C$17,IF(raw!X22="X",2+criteria!$C$18,IF(raw!X22="N",2+criteria!$C$19,2))))</f>
        <v>2</v>
      </c>
      <c r="X22" s="21">
        <f>IF(raw!Y22="", 0, IF(raw!Y22="D",4+criteria!$C$20,IF(raw!Y22="X",4+criteria!$C$21,IF(raw!Y22="N",4+criteria!$C$22,4))))</f>
        <v>4</v>
      </c>
      <c r="Y22" s="21">
        <f>IF(raw!Z22="", 0, IF(raw!Z22="D",4+criteria!$C$23,IF(raw!Z22="X",4+criteria!$C$24,IF(raw!Z22="N",4+criteria!$C$25,4))))</f>
        <v>1</v>
      </c>
      <c r="Z22" s="21">
        <f>IF(raw!AA22="", 0, IF(raw!AA22="D",4+criteria!$C$26,IF(raw!AA22="X",4+criteria!$C$27,IF(raw!AA22="N",4+criteria!$C$28,4))))</f>
        <v>4</v>
      </c>
      <c r="AA22" s="20" t="str">
        <f>IF(raw!S22="", "No answer", IF(raw!S22="D","Minor issue/defect",IF(raw!S22="X","Wrong answer",IF(raw!S22="N","No answer","Good"))))</f>
        <v>Good</v>
      </c>
      <c r="AB22" s="20" t="str">
        <f>IF(raw!T22="", "No answer", IF(raw!T22="D","Minor issue/defect",IF(raw!T22="X","Wrong answer",IF(raw!T22="N","No answer","Good"))))</f>
        <v>Good</v>
      </c>
      <c r="AC22" s="20" t="str">
        <f>IF(raw!U22="", "No answer", IF(raw!U22="D","Minor issue/defect",IF(raw!U22="X","Wrong answer",IF(raw!U22="N","No answer","Good"))))</f>
        <v>Good</v>
      </c>
      <c r="AD22" s="20" t="str">
        <f>IF(raw!V22="", "No answer", IF(raw!V22="D","Minor issue/defect",IF(raw!V22="X","Wrong answer",IF(raw!V22="N","No answer","Good"))))</f>
        <v>Good</v>
      </c>
      <c r="AE22" s="20" t="str">
        <f>IF(raw!W22="", "No answer", IF(raw!W22="D","Minor issue/defect",IF(raw!W22="X","Wrong answer",IF(raw!W22="N","No answer","Good"))))</f>
        <v>Good</v>
      </c>
      <c r="AF22" s="20" t="str">
        <f>IF(raw!X22="", "No answer", IF(raw!X22="D","Minor issue/defect",IF(raw!X22="X","Wrong answer",IF(raw!X22="N","No answer","Good"))))</f>
        <v>Good</v>
      </c>
      <c r="AG22" s="20" t="str">
        <f>IF(raw!Y22="", "No answer", IF(raw!Y22="D","Minor issue/defect",IF(raw!Y22="X","Wrong answer",IF(raw!Y22="N","No answer","Good"))))</f>
        <v>Good</v>
      </c>
      <c r="AH22" s="20" t="str">
        <f>IF(raw!Z22="", "No answer", IF(raw!Z22="D","Minor issue/defect",IF(raw!Z22="X","Wrong answer",IF(raw!Z22="N","No answer","Good"))))</f>
        <v>Wrong answer</v>
      </c>
      <c r="AI22" s="20" t="str">
        <f>IF(raw!AA22="", "No answer", IF(raw!AA22="D","Minor issue/defect",IF(raw!AA22="X","Wrong answer",IF(raw!AA22="N","No answer","Good"))))</f>
        <v>Good</v>
      </c>
      <c r="AJ22" s="20" t="str">
        <f>IF(raw!AB22="","",_xlfn.CONCAT("[Note: ",raw!AB22,"]"))</f>
        <v/>
      </c>
      <c r="AK22" s="20" t="str">
        <f t="shared" si="3"/>
        <v xml:space="preserve">Q3(a): Good (2/2), (b): Good (1/1), (c): Good (1/1), (d): Good (1/1), (e): Good (2/2) (f): Good (2/2), (g): Good (4/4), Q4(a): Wrong answer (1/4), (b): Good (4/4). </v>
      </c>
    </row>
    <row r="23" spans="1:37" x14ac:dyDescent="0.25">
      <c r="A23" s="9" t="s">
        <v>121</v>
      </c>
      <c r="B23" s="10" t="s">
        <v>604</v>
      </c>
      <c r="C23" s="3" t="s">
        <v>358</v>
      </c>
      <c r="D23" s="3" t="s">
        <v>312</v>
      </c>
      <c r="E23" s="5" t="s">
        <v>597</v>
      </c>
      <c r="F23" s="3">
        <v>0</v>
      </c>
      <c r="G23" s="3" t="s">
        <v>359</v>
      </c>
      <c r="H23" s="3" t="s">
        <v>312</v>
      </c>
      <c r="I23" s="5" t="s">
        <v>597</v>
      </c>
      <c r="J23" s="3">
        <v>0</v>
      </c>
      <c r="K23" s="3" t="s">
        <v>360</v>
      </c>
      <c r="L23" s="3" t="s">
        <v>312</v>
      </c>
      <c r="M23" s="5" t="s">
        <v>597</v>
      </c>
      <c r="N23" s="3">
        <v>0</v>
      </c>
      <c r="O23" s="3" t="str">
        <f t="shared" si="0"/>
        <v xml:space="preserve">(a) Good; (b) Good; (c) Good; </v>
      </c>
      <c r="P23" s="3" t="str">
        <f t="shared" si="1"/>
        <v>Q2: (a) Good; (b) Good; (c) Good; SUBTOTAL:</v>
      </c>
      <c r="Q23" s="3" t="str">
        <f t="shared" si="2"/>
        <v>(5/5)</v>
      </c>
      <c r="R23" s="21">
        <f>IF(raw!S23="", 0, IF(raw!S23="D",2+criteria!$C$2,IF(raw!S23="X",2+criteria!$C$3,IF(raw!S23="N",2+criteria!$C$4,2))))</f>
        <v>2</v>
      </c>
      <c r="S23" s="21">
        <f>IF(raw!T23="", 0, IF(raw!T23="D",1+criteria!$C$5,IF(raw!T23="X",1+criteria!$C$6,IF(raw!T23="N",1+criteria!$C$7,1))))</f>
        <v>1</v>
      </c>
      <c r="T23" s="21">
        <f>IF(raw!U23="", 0, IF(raw!U23="D",1+criteria!$C$8,IF(raw!U23="X",1+criteria!$C$9,IF(raw!U23="N",1+criteria!$C$10,1))))</f>
        <v>1</v>
      </c>
      <c r="U23" s="21">
        <f>IF(raw!V23="", 0, IF(raw!V23="D",1+criteria!$C$11,IF(raw!V23="X",1+criteria!$C$12,IF(raw!V23="N",1+criteria!$C$13,1))))</f>
        <v>1</v>
      </c>
      <c r="V23" s="21">
        <f>IF(raw!W23="", 0, IF(raw!W23="D",2+criteria!$C$14,IF(raw!W23="X",2+criteria!$C$15,IF(raw!W23="N",2+criteria!$C$16,2))))</f>
        <v>1</v>
      </c>
      <c r="W23" s="21">
        <f>IF(raw!X23="", 0, IF(raw!X23="D",2+criteria!$C$17,IF(raw!X23="X",2+criteria!$C$18,IF(raw!X23="N",2+criteria!$C$19,2))))</f>
        <v>0</v>
      </c>
      <c r="X23" s="21">
        <f>IF(raw!Y23="", 0, IF(raw!Y23="D",4+criteria!$C$20,IF(raw!Y23="X",4+criteria!$C$21,IF(raw!Y23="N",4+criteria!$C$22,4))))</f>
        <v>4</v>
      </c>
      <c r="Y23" s="21">
        <f>IF(raw!Z23="", 0, IF(raw!Z23="D",4+criteria!$C$23,IF(raw!Z23="X",4+criteria!$C$24,IF(raw!Z23="N",4+criteria!$C$25,4))))</f>
        <v>4</v>
      </c>
      <c r="Z23" s="21">
        <f>IF(raw!AA23="", 0, IF(raw!AA23="D",4+criteria!$C$26,IF(raw!AA23="X",4+criteria!$C$27,IF(raw!AA23="N",4+criteria!$C$28,4))))</f>
        <v>4</v>
      </c>
      <c r="AA23" s="20" t="str">
        <f>IF(raw!S23="", "No answer", IF(raw!S23="D","Minor issue/defect",IF(raw!S23="X","Wrong answer",IF(raw!S23="N","No answer","Good"))))</f>
        <v>Good</v>
      </c>
      <c r="AB23" s="20" t="str">
        <f>IF(raw!T23="", "No answer", IF(raw!T23="D","Minor issue/defect",IF(raw!T23="X","Wrong answer",IF(raw!T23="N","No answer","Good"))))</f>
        <v>Good</v>
      </c>
      <c r="AC23" s="20" t="str">
        <f>IF(raw!U23="", "No answer", IF(raw!U23="D","Minor issue/defect",IF(raw!U23="X","Wrong answer",IF(raw!U23="N","No answer","Good"))))</f>
        <v>Good</v>
      </c>
      <c r="AD23" s="20" t="str">
        <f>IF(raw!V23="", "No answer", IF(raw!V23="D","Minor issue/defect",IF(raw!V23="X","Wrong answer",IF(raw!V23="N","No answer","Good"))))</f>
        <v>Good</v>
      </c>
      <c r="AE23" s="20" t="str">
        <f>IF(raw!W23="", "No answer", IF(raw!W23="D","Minor issue/defect",IF(raw!W23="X","Wrong answer",IF(raw!W23="N","No answer","Good"))))</f>
        <v>Wrong answer</v>
      </c>
      <c r="AF23" s="20" t="str">
        <f>IF(raw!X23="", "No answer", IF(raw!X23="D","Minor issue/defect",IF(raw!X23="X","Wrong answer",IF(raw!X23="N","No answer","Good"))))</f>
        <v>No answer</v>
      </c>
      <c r="AG23" s="20" t="str">
        <f>IF(raw!Y23="", "No answer", IF(raw!Y23="D","Minor issue/defect",IF(raw!Y23="X","Wrong answer",IF(raw!Y23="N","No answer","Good"))))</f>
        <v>Good</v>
      </c>
      <c r="AH23" s="20" t="str">
        <f>IF(raw!Z23="", "No answer", IF(raw!Z23="D","Minor issue/defect",IF(raw!Z23="X","Wrong answer",IF(raw!Z23="N","No answer","Good"))))</f>
        <v>Good</v>
      </c>
      <c r="AI23" s="20" t="str">
        <f>IF(raw!AA23="", "No answer", IF(raw!AA23="D","Minor issue/defect",IF(raw!AA23="X","Wrong answer",IF(raw!AA23="N","No answer","Good"))))</f>
        <v>Good</v>
      </c>
      <c r="AJ23" s="20" t="str">
        <f>IF(raw!AB23="","",_xlfn.CONCAT("[Note: ",raw!AB23,"]"))</f>
        <v/>
      </c>
      <c r="AK23" s="20" t="str">
        <f t="shared" si="3"/>
        <v xml:space="preserve">Q3(a): Good (2/2), (b): Good (1/1), (c): Good (1/1), (d): Good (1/1), (e): Wrong answer (1/2) (f): No answer (0/2), (g): Good (4/4), Q4(a): Good (4/4), (b): Good (4/4). </v>
      </c>
    </row>
    <row r="24" spans="1:37" x14ac:dyDescent="0.25">
      <c r="A24" s="9" t="s">
        <v>165</v>
      </c>
      <c r="B24" s="10" t="s">
        <v>603</v>
      </c>
      <c r="C24" s="3" t="s">
        <v>361</v>
      </c>
      <c r="D24" s="3" t="s">
        <v>312</v>
      </c>
      <c r="E24" s="5" t="s">
        <v>597</v>
      </c>
      <c r="F24" s="3">
        <v>0</v>
      </c>
      <c r="G24" s="3" t="s">
        <v>343</v>
      </c>
      <c r="H24" s="3" t="s">
        <v>312</v>
      </c>
      <c r="I24" s="5" t="s">
        <v>597</v>
      </c>
      <c r="J24" s="3">
        <v>0</v>
      </c>
      <c r="K24" s="3" t="s">
        <v>334</v>
      </c>
      <c r="L24" s="3" t="s">
        <v>312</v>
      </c>
      <c r="M24" s="5" t="s">
        <v>597</v>
      </c>
      <c r="N24" s="3">
        <v>0</v>
      </c>
      <c r="O24" s="3" t="str">
        <f t="shared" si="0"/>
        <v xml:space="preserve">(a) Good; (b) Good; (c) Good; </v>
      </c>
      <c r="P24" s="3" t="str">
        <f t="shared" si="1"/>
        <v>Q2: (a) Good; (b) Good; (c) Good; SUBTOTAL:</v>
      </c>
      <c r="Q24" s="3" t="str">
        <f t="shared" si="2"/>
        <v>(5/5)</v>
      </c>
      <c r="R24" s="21">
        <f>IF(raw!S24="", 0, IF(raw!S24="D",2+criteria!$C$2,IF(raw!S24="X",2+criteria!$C$3,IF(raw!S24="N",2+criteria!$C$4,2))))</f>
        <v>2</v>
      </c>
      <c r="S24" s="21">
        <f>IF(raw!T24="", 0, IF(raw!T24="D",1+criteria!$C$5,IF(raw!T24="X",1+criteria!$C$6,IF(raw!T24="N",1+criteria!$C$7,1))))</f>
        <v>1</v>
      </c>
      <c r="T24" s="21">
        <f>IF(raw!U24="", 0, IF(raw!U24="D",1+criteria!$C$8,IF(raw!U24="X",1+criteria!$C$9,IF(raw!U24="N",1+criteria!$C$10,1))))</f>
        <v>1</v>
      </c>
      <c r="U24" s="21">
        <f>IF(raw!V24="", 0, IF(raw!V24="D",1+criteria!$C$11,IF(raw!V24="X",1+criteria!$C$12,IF(raw!V24="N",1+criteria!$C$13,1))))</f>
        <v>1</v>
      </c>
      <c r="V24" s="21">
        <f>IF(raw!W24="", 0, IF(raw!W24="D",2+criteria!$C$14,IF(raw!W24="X",2+criteria!$C$15,IF(raw!W24="N",2+criteria!$C$16,2))))</f>
        <v>2</v>
      </c>
      <c r="W24" s="21">
        <f>IF(raw!X24="", 0, IF(raw!X24="D",2+criteria!$C$17,IF(raw!X24="X",2+criteria!$C$18,IF(raw!X24="N",2+criteria!$C$19,2))))</f>
        <v>2</v>
      </c>
      <c r="X24" s="21">
        <f>IF(raw!Y24="", 0, IF(raw!Y24="D",4+criteria!$C$20,IF(raw!Y24="X",4+criteria!$C$21,IF(raw!Y24="N",4+criteria!$C$22,4))))</f>
        <v>4</v>
      </c>
      <c r="Y24" s="21">
        <f>IF(raw!Z24="", 0, IF(raw!Z24="D",4+criteria!$C$23,IF(raw!Z24="X",4+criteria!$C$24,IF(raw!Z24="N",4+criteria!$C$25,4))))</f>
        <v>3</v>
      </c>
      <c r="Z24" s="21">
        <f>IF(raw!AA24="", 0, IF(raw!AA24="D",4+criteria!$C$26,IF(raw!AA24="X",4+criteria!$C$27,IF(raw!AA24="N",4+criteria!$C$28,4))))</f>
        <v>4</v>
      </c>
      <c r="AA24" s="20" t="str">
        <f>IF(raw!S24="", "No answer", IF(raw!S24="D","Minor issue/defect",IF(raw!S24="X","Wrong answer",IF(raw!S24="N","No answer","Good"))))</f>
        <v>Good</v>
      </c>
      <c r="AB24" s="20" t="str">
        <f>IF(raw!T24="", "No answer", IF(raw!T24="D","Minor issue/defect",IF(raw!T24="X","Wrong answer",IF(raw!T24="N","No answer","Good"))))</f>
        <v>Good</v>
      </c>
      <c r="AC24" s="20" t="str">
        <f>IF(raw!U24="", "No answer", IF(raw!U24="D","Minor issue/defect",IF(raw!U24="X","Wrong answer",IF(raw!U24="N","No answer","Good"))))</f>
        <v>Good</v>
      </c>
      <c r="AD24" s="20" t="str">
        <f>IF(raw!V24="", "No answer", IF(raw!V24="D","Minor issue/defect",IF(raw!V24="X","Wrong answer",IF(raw!V24="N","No answer","Good"))))</f>
        <v>Good</v>
      </c>
      <c r="AE24" s="20" t="str">
        <f>IF(raw!W24="", "No answer", IF(raw!W24="D","Minor issue/defect",IF(raw!W24="X","Wrong answer",IF(raw!W24="N","No answer","Good"))))</f>
        <v>Good</v>
      </c>
      <c r="AF24" s="20" t="str">
        <f>IF(raw!X24="", "No answer", IF(raw!X24="D","Minor issue/defect",IF(raw!X24="X","Wrong answer",IF(raw!X24="N","No answer","Good"))))</f>
        <v>Good</v>
      </c>
      <c r="AG24" s="20" t="str">
        <f>IF(raw!Y24="", "No answer", IF(raw!Y24="D","Minor issue/defect",IF(raw!Y24="X","Wrong answer",IF(raw!Y24="N","No answer","Good"))))</f>
        <v>Good</v>
      </c>
      <c r="AH24" s="20" t="str">
        <f>IF(raw!Z24="", "No answer", IF(raw!Z24="D","Minor issue/defect",IF(raw!Z24="X","Wrong answer",IF(raw!Z24="N","No answer","Good"))))</f>
        <v>Minor issue/defect</v>
      </c>
      <c r="AI24" s="20" t="str">
        <f>IF(raw!AA24="", "No answer", IF(raw!AA24="D","Minor issue/defect",IF(raw!AA24="X","Wrong answer",IF(raw!AA24="N","No answer","Good"))))</f>
        <v>Good</v>
      </c>
      <c r="AJ24" s="20" t="str">
        <f>IF(raw!AB24="","",_xlfn.CONCAT("[Note: ",raw!AB24,"]"))</f>
        <v/>
      </c>
      <c r="AK24" s="20" t="str">
        <f t="shared" si="3"/>
        <v xml:space="preserve">Q3(a): Good (2/2), (b): Good (1/1), (c): Good (1/1), (d): Good (1/1), (e): Good (2/2) (f): Good (2/2), (g): Good (4/4), Q4(a): Minor issue/defect (3/4), (b): Good (4/4). </v>
      </c>
    </row>
    <row r="25" spans="1:37" x14ac:dyDescent="0.25">
      <c r="A25" s="9" t="s">
        <v>145</v>
      </c>
      <c r="B25" s="10" t="s">
        <v>601</v>
      </c>
      <c r="C25" s="3" t="s">
        <v>362</v>
      </c>
      <c r="D25" s="3" t="s">
        <v>312</v>
      </c>
      <c r="E25" s="5" t="s">
        <v>597</v>
      </c>
      <c r="F25" s="3">
        <v>0</v>
      </c>
      <c r="G25" s="3" t="s">
        <v>363</v>
      </c>
      <c r="H25" s="3" t="s">
        <v>312</v>
      </c>
      <c r="I25" s="5" t="s">
        <v>597</v>
      </c>
      <c r="J25" s="3">
        <v>0</v>
      </c>
      <c r="K25" s="3" t="s">
        <v>364</v>
      </c>
      <c r="L25" s="3" t="s">
        <v>312</v>
      </c>
      <c r="M25" s="5" t="s">
        <v>597</v>
      </c>
      <c r="N25" s="3">
        <v>0</v>
      </c>
      <c r="O25" s="3" t="str">
        <f t="shared" si="0"/>
        <v xml:space="preserve">(a) Good; (b) Good; (c) Good; </v>
      </c>
      <c r="P25" s="3" t="str">
        <f t="shared" si="1"/>
        <v>Q2: (a) Good; (b) Good; (c) Good; SUBTOTAL:</v>
      </c>
      <c r="Q25" s="3" t="str">
        <f t="shared" si="2"/>
        <v>(5/5)</v>
      </c>
      <c r="R25" s="21">
        <f>IF(raw!S25="", 0, IF(raw!S25="D",2+criteria!$C$2,IF(raw!S25="X",2+criteria!$C$3,IF(raw!S25="N",2+criteria!$C$4,2))))</f>
        <v>2</v>
      </c>
      <c r="S25" s="21">
        <f>IF(raw!T25="", 0, IF(raw!T25="D",1+criteria!$C$5,IF(raw!T25="X",1+criteria!$C$6,IF(raw!T25="N",1+criteria!$C$7,1))))</f>
        <v>0.5</v>
      </c>
      <c r="T25" s="21">
        <f>IF(raw!U25="", 0, IF(raw!U25="D",1+criteria!$C$8,IF(raw!U25="X",1+criteria!$C$9,IF(raw!U25="N",1+criteria!$C$10,1))))</f>
        <v>1</v>
      </c>
      <c r="U25" s="21">
        <f>IF(raw!V25="", 0, IF(raw!V25="D",1+criteria!$C$11,IF(raw!V25="X",1+criteria!$C$12,IF(raw!V25="N",1+criteria!$C$13,1))))</f>
        <v>0.5</v>
      </c>
      <c r="V25" s="21">
        <f>IF(raw!W25="", 0, IF(raw!W25="D",2+criteria!$C$14,IF(raw!W25="X",2+criteria!$C$15,IF(raw!W25="N",2+criteria!$C$16,2))))</f>
        <v>0</v>
      </c>
      <c r="W25" s="21">
        <f>IF(raw!X25="", 0, IF(raw!X25="D",2+criteria!$C$17,IF(raw!X25="X",2+criteria!$C$18,IF(raw!X25="N",2+criteria!$C$19,2))))</f>
        <v>0</v>
      </c>
      <c r="X25" s="21">
        <f>IF(raw!Y25="", 0, IF(raw!Y25="D",4+criteria!$C$20,IF(raw!Y25="X",4+criteria!$C$21,IF(raw!Y25="N",4+criteria!$C$22,4))))</f>
        <v>4</v>
      </c>
      <c r="Y25" s="21">
        <f>IF(raw!Z25="", 0, IF(raw!Z25="D",4+criteria!$C$23,IF(raw!Z25="X",4+criteria!$C$24,IF(raw!Z25="N",4+criteria!$C$25,4))))</f>
        <v>0</v>
      </c>
      <c r="Z25" s="21">
        <f>IF(raw!AA25="", 0, IF(raw!AA25="D",4+criteria!$C$26,IF(raw!AA25="X",4+criteria!$C$27,IF(raw!AA25="N",4+criteria!$C$28,4))))</f>
        <v>0</v>
      </c>
      <c r="AA25" s="20" t="str">
        <f>IF(raw!S25="", "No answer", IF(raw!S25="D","Minor issue/defect",IF(raw!S25="X","Wrong answer",IF(raw!S25="N","No answer","Good"))))</f>
        <v>Good</v>
      </c>
      <c r="AB25" s="20" t="str">
        <f>IF(raw!T25="", "No answer", IF(raw!T25="D","Minor issue/defect",IF(raw!T25="X","Wrong answer",IF(raw!T25="N","No answer","Good"))))</f>
        <v>Wrong answer</v>
      </c>
      <c r="AC25" s="20" t="str">
        <f>IF(raw!U25="", "No answer", IF(raw!U25="D","Minor issue/defect",IF(raw!U25="X","Wrong answer",IF(raw!U25="N","No answer","Good"))))</f>
        <v>Good</v>
      </c>
      <c r="AD25" s="20" t="str">
        <f>IF(raw!V25="", "No answer", IF(raw!V25="D","Minor issue/defect",IF(raw!V25="X","Wrong answer",IF(raw!V25="N","No answer","Good"))))</f>
        <v>Wrong answer</v>
      </c>
      <c r="AE25" s="20" t="str">
        <f>IF(raw!W25="", "No answer", IF(raw!W25="D","Minor issue/defect",IF(raw!W25="X","Wrong answer",IF(raw!W25="N","No answer","Good"))))</f>
        <v>No answer</v>
      </c>
      <c r="AF25" s="20" t="str">
        <f>IF(raw!X25="", "No answer", IF(raw!X25="D","Minor issue/defect",IF(raw!X25="X","Wrong answer",IF(raw!X25="N","No answer","Good"))))</f>
        <v>No answer</v>
      </c>
      <c r="AG25" s="20" t="str">
        <f>IF(raw!Y25="", "No answer", IF(raw!Y25="D","Minor issue/defect",IF(raw!Y25="X","Wrong answer",IF(raw!Y25="N","No answer","Good"))))</f>
        <v>Good</v>
      </c>
      <c r="AH25" s="20" t="str">
        <f>IF(raw!Z25="", "No answer", IF(raw!Z25="D","Minor issue/defect",IF(raw!Z25="X","Wrong answer",IF(raw!Z25="N","No answer","Good"))))</f>
        <v>No answer</v>
      </c>
      <c r="AI25" s="20" t="str">
        <f>IF(raw!AA25="", "No answer", IF(raw!AA25="D","Minor issue/defect",IF(raw!AA25="X","Wrong answer",IF(raw!AA25="N","No answer","Good"))))</f>
        <v>No answer</v>
      </c>
      <c r="AJ25" s="20" t="str">
        <f>IF(raw!AB25="","",_xlfn.CONCAT("[Note: ",raw!AB25,"]"))</f>
        <v/>
      </c>
      <c r="AK25" s="20" t="str">
        <f t="shared" si="3"/>
        <v xml:space="preserve">Q3(a): Good (2/2), (b): Wrong answer (0.5/1), (c): Good (1/1), (d): Wrong answer (0.5/1), (e): No answer (0/2) (f): No answer (0/2), (g): Good (4/4), Q4(a): No answer (0/4), (b): No answer (0/4). </v>
      </c>
    </row>
    <row r="26" spans="1:37" x14ac:dyDescent="0.25">
      <c r="A26" s="9" t="s">
        <v>183</v>
      </c>
      <c r="B26" s="10" t="s">
        <v>603</v>
      </c>
      <c r="C26" s="3" t="s">
        <v>316</v>
      </c>
      <c r="D26" s="3" t="s">
        <v>312</v>
      </c>
      <c r="E26" s="5" t="s">
        <v>597</v>
      </c>
      <c r="F26" s="3">
        <v>0</v>
      </c>
      <c r="G26" s="3" t="s">
        <v>365</v>
      </c>
      <c r="H26" s="3" t="s">
        <v>312</v>
      </c>
      <c r="I26" s="5" t="s">
        <v>597</v>
      </c>
      <c r="J26" s="3">
        <v>0</v>
      </c>
      <c r="K26" s="3" t="s">
        <v>366</v>
      </c>
      <c r="L26" s="3" t="s">
        <v>312</v>
      </c>
      <c r="M26" s="5" t="s">
        <v>597</v>
      </c>
      <c r="N26" s="3">
        <v>0</v>
      </c>
      <c r="O26" s="3" t="str">
        <f t="shared" si="0"/>
        <v xml:space="preserve">(a) Good; (b) Good; (c) Good; </v>
      </c>
      <c r="P26" s="3" t="str">
        <f t="shared" si="1"/>
        <v>Q2: (a) Good; (b) Good; (c) Good; SUBTOTAL:</v>
      </c>
      <c r="Q26" s="3" t="str">
        <f t="shared" si="2"/>
        <v>(5/5)</v>
      </c>
      <c r="R26" s="21">
        <f>IF(raw!S26="", 0, IF(raw!S26="D",2+criteria!$C$2,IF(raw!S26="X",2+criteria!$C$3,IF(raw!S26="N",2+criteria!$C$4,2))))</f>
        <v>2</v>
      </c>
      <c r="S26" s="21">
        <f>IF(raw!T26="", 0, IF(raw!T26="D",1+criteria!$C$5,IF(raw!T26="X",1+criteria!$C$6,IF(raw!T26="N",1+criteria!$C$7,1))))</f>
        <v>1</v>
      </c>
      <c r="T26" s="21">
        <f>IF(raw!U26="", 0, IF(raw!U26="D",1+criteria!$C$8,IF(raw!U26="X",1+criteria!$C$9,IF(raw!U26="N",1+criteria!$C$10,1))))</f>
        <v>1</v>
      </c>
      <c r="U26" s="21">
        <f>IF(raw!V26="", 0, IF(raw!V26="D",1+criteria!$C$11,IF(raw!V26="X",1+criteria!$C$12,IF(raw!V26="N",1+criteria!$C$13,1))))</f>
        <v>0.5</v>
      </c>
      <c r="V26" s="21">
        <f>IF(raw!W26="", 0, IF(raw!W26="D",2+criteria!$C$14,IF(raw!W26="X",2+criteria!$C$15,IF(raw!W26="N",2+criteria!$C$16,2))))</f>
        <v>1</v>
      </c>
      <c r="W26" s="21">
        <f>IF(raw!X26="", 0, IF(raw!X26="D",2+criteria!$C$17,IF(raw!X26="X",2+criteria!$C$18,IF(raw!X26="N",2+criteria!$C$19,2))))</f>
        <v>2</v>
      </c>
      <c r="X26" s="21">
        <f>IF(raw!Y26="", 0, IF(raw!Y26="D",4+criteria!$C$20,IF(raw!Y26="X",4+criteria!$C$21,IF(raw!Y26="N",4+criteria!$C$22,4))))</f>
        <v>4</v>
      </c>
      <c r="Y26" s="21">
        <f>IF(raw!Z26="", 0, IF(raw!Z26="D",4+criteria!$C$23,IF(raw!Z26="X",4+criteria!$C$24,IF(raw!Z26="N",4+criteria!$C$25,4))))</f>
        <v>3</v>
      </c>
      <c r="Z26" s="21">
        <f>IF(raw!AA26="", 0, IF(raw!AA26="D",4+criteria!$C$26,IF(raw!AA26="X",4+criteria!$C$27,IF(raw!AA26="N",4+criteria!$C$28,4))))</f>
        <v>4</v>
      </c>
      <c r="AA26" s="20" t="str">
        <f>IF(raw!S26="", "No answer", IF(raw!S26="D","Minor issue/defect",IF(raw!S26="X","Wrong answer",IF(raw!S26="N","No answer","Good"))))</f>
        <v>Good</v>
      </c>
      <c r="AB26" s="20" t="str">
        <f>IF(raw!T26="", "No answer", IF(raw!T26="D","Minor issue/defect",IF(raw!T26="X","Wrong answer",IF(raw!T26="N","No answer","Good"))))</f>
        <v>Good</v>
      </c>
      <c r="AC26" s="20" t="str">
        <f>IF(raw!U26="", "No answer", IF(raw!U26="D","Minor issue/defect",IF(raw!U26="X","Wrong answer",IF(raw!U26="N","No answer","Good"))))</f>
        <v>Good</v>
      </c>
      <c r="AD26" s="20" t="str">
        <f>IF(raw!V26="", "No answer", IF(raw!V26="D","Minor issue/defect",IF(raw!V26="X","Wrong answer",IF(raw!V26="N","No answer","Good"))))</f>
        <v>Wrong answer</v>
      </c>
      <c r="AE26" s="20" t="str">
        <f>IF(raw!W26="", "No answer", IF(raw!W26="D","Minor issue/defect",IF(raw!W26="X","Wrong answer",IF(raw!W26="N","No answer","Good"))))</f>
        <v>Wrong answer</v>
      </c>
      <c r="AF26" s="20" t="str">
        <f>IF(raw!X26="", "No answer", IF(raw!X26="D","Minor issue/defect",IF(raw!X26="X","Wrong answer",IF(raw!X26="N","No answer","Good"))))</f>
        <v>Good</v>
      </c>
      <c r="AG26" s="20" t="str">
        <f>IF(raw!Y26="", "No answer", IF(raw!Y26="D","Minor issue/defect",IF(raw!Y26="X","Wrong answer",IF(raw!Y26="N","No answer","Good"))))</f>
        <v>Good</v>
      </c>
      <c r="AH26" s="20" t="str">
        <f>IF(raw!Z26="", "No answer", IF(raw!Z26="D","Minor issue/defect",IF(raw!Z26="X","Wrong answer",IF(raw!Z26="N","No answer","Good"))))</f>
        <v>Minor issue/defect</v>
      </c>
      <c r="AI26" s="20" t="str">
        <f>IF(raw!AA26="", "No answer", IF(raw!AA26="D","Minor issue/defect",IF(raw!AA26="X","Wrong answer",IF(raw!AA26="N","No answer","Good"))))</f>
        <v>Good</v>
      </c>
      <c r="AJ26" s="20" t="str">
        <f>IF(raw!AB26="","",_xlfn.CONCAT("[Note: ",raw!AB26,"]"))</f>
        <v/>
      </c>
      <c r="AK26" s="20" t="str">
        <f t="shared" si="3"/>
        <v xml:space="preserve">Q3(a): Good (2/2), (b): Good (1/1), (c): Good (1/1), (d): Wrong answer (0.5/1), (e): Wrong answer (1/2) (f): Good (2/2), (g): Good (4/4), Q4(a): Minor issue/defect (3/4), (b): Good (4/4). </v>
      </c>
    </row>
    <row r="27" spans="1:37" x14ac:dyDescent="0.25">
      <c r="A27" s="9" t="s">
        <v>161</v>
      </c>
      <c r="B27" s="10" t="s">
        <v>603</v>
      </c>
      <c r="C27" s="3" t="s">
        <v>316</v>
      </c>
      <c r="D27" s="3" t="s">
        <v>312</v>
      </c>
      <c r="E27" s="5" t="s">
        <v>597</v>
      </c>
      <c r="F27" s="3">
        <v>0</v>
      </c>
      <c r="G27" s="3" t="s">
        <v>367</v>
      </c>
      <c r="H27" s="3" t="s">
        <v>312</v>
      </c>
      <c r="I27" s="5" t="s">
        <v>597</v>
      </c>
      <c r="J27" s="3">
        <v>0</v>
      </c>
      <c r="K27" s="3" t="s">
        <v>368</v>
      </c>
      <c r="L27" s="3" t="s">
        <v>312</v>
      </c>
      <c r="M27" s="5" t="s">
        <v>597</v>
      </c>
      <c r="N27" s="3">
        <v>0</v>
      </c>
      <c r="O27" s="3" t="str">
        <f t="shared" si="0"/>
        <v xml:space="preserve">(a) Good; (b) Good; (c) Good; </v>
      </c>
      <c r="P27" s="3" t="str">
        <f t="shared" si="1"/>
        <v>Q2: (a) Good; (b) Good; (c) Good; SUBTOTAL:</v>
      </c>
      <c r="Q27" s="3" t="str">
        <f t="shared" si="2"/>
        <v>(5/5)</v>
      </c>
      <c r="R27" s="21">
        <f>IF(raw!S27="", 0, IF(raw!S27="D",2+criteria!$C$2,IF(raw!S27="X",2+criteria!$C$3,IF(raw!S27="N",2+criteria!$C$4,2))))</f>
        <v>2</v>
      </c>
      <c r="S27" s="21">
        <f>IF(raw!T27="", 0, IF(raw!T27="D",1+criteria!$C$5,IF(raw!T27="X",1+criteria!$C$6,IF(raw!T27="N",1+criteria!$C$7,1))))</f>
        <v>1</v>
      </c>
      <c r="T27" s="21">
        <f>IF(raw!U27="", 0, IF(raw!U27="D",1+criteria!$C$8,IF(raw!U27="X",1+criteria!$C$9,IF(raw!U27="N",1+criteria!$C$10,1))))</f>
        <v>1</v>
      </c>
      <c r="U27" s="21">
        <f>IF(raw!V27="", 0, IF(raw!V27="D",1+criteria!$C$11,IF(raw!V27="X",1+criteria!$C$12,IF(raw!V27="N",1+criteria!$C$13,1))))</f>
        <v>1</v>
      </c>
      <c r="V27" s="21">
        <f>IF(raw!W27="", 0, IF(raw!W27="D",2+criteria!$C$14,IF(raw!W27="X",2+criteria!$C$15,IF(raw!W27="N",2+criteria!$C$16,2))))</f>
        <v>2</v>
      </c>
      <c r="W27" s="21">
        <f>IF(raw!X27="", 0, IF(raw!X27="D",2+criteria!$C$17,IF(raw!X27="X",2+criteria!$C$18,IF(raw!X27="N",2+criteria!$C$19,2))))</f>
        <v>2</v>
      </c>
      <c r="X27" s="21">
        <f>IF(raw!Y27="", 0, IF(raw!Y27="D",4+criteria!$C$20,IF(raw!Y27="X",4+criteria!$C$21,IF(raw!Y27="N",4+criteria!$C$22,4))))</f>
        <v>4</v>
      </c>
      <c r="Y27" s="21">
        <f>IF(raw!Z27="", 0, IF(raw!Z27="D",4+criteria!$C$23,IF(raw!Z27="X",4+criteria!$C$24,IF(raw!Z27="N",4+criteria!$C$25,4))))</f>
        <v>1</v>
      </c>
      <c r="Z27" s="21">
        <f>IF(raw!AA27="", 0, IF(raw!AA27="D",4+criteria!$C$26,IF(raw!AA27="X",4+criteria!$C$27,IF(raw!AA27="N",4+criteria!$C$28,4))))</f>
        <v>4</v>
      </c>
      <c r="AA27" s="20" t="str">
        <f>IF(raw!S27="", "No answer", IF(raw!S27="D","Minor issue/defect",IF(raw!S27="X","Wrong answer",IF(raw!S27="N","No answer","Good"))))</f>
        <v>Good</v>
      </c>
      <c r="AB27" s="20" t="str">
        <f>IF(raw!T27="", "No answer", IF(raw!T27="D","Minor issue/defect",IF(raw!T27="X","Wrong answer",IF(raw!T27="N","No answer","Good"))))</f>
        <v>Good</v>
      </c>
      <c r="AC27" s="20" t="str">
        <f>IF(raw!U27="", "No answer", IF(raw!U27="D","Minor issue/defect",IF(raw!U27="X","Wrong answer",IF(raw!U27="N","No answer","Good"))))</f>
        <v>Good</v>
      </c>
      <c r="AD27" s="20" t="str">
        <f>IF(raw!V27="", "No answer", IF(raw!V27="D","Minor issue/defect",IF(raw!V27="X","Wrong answer",IF(raw!V27="N","No answer","Good"))))</f>
        <v>Good</v>
      </c>
      <c r="AE27" s="20" t="str">
        <f>IF(raw!W27="", "No answer", IF(raw!W27="D","Minor issue/defect",IF(raw!W27="X","Wrong answer",IF(raw!W27="N","No answer","Good"))))</f>
        <v>Good</v>
      </c>
      <c r="AF27" s="20" t="str">
        <f>IF(raw!X27="", "No answer", IF(raw!X27="D","Minor issue/defect",IF(raw!X27="X","Wrong answer",IF(raw!X27="N","No answer","Good"))))</f>
        <v>Good</v>
      </c>
      <c r="AG27" s="20" t="str">
        <f>IF(raw!Y27="", "No answer", IF(raw!Y27="D","Minor issue/defect",IF(raw!Y27="X","Wrong answer",IF(raw!Y27="N","No answer","Good"))))</f>
        <v>Good</v>
      </c>
      <c r="AH27" s="20" t="str">
        <f>IF(raw!Z27="", "No answer", IF(raw!Z27="D","Minor issue/defect",IF(raw!Z27="X","Wrong answer",IF(raw!Z27="N","No answer","Good"))))</f>
        <v>Wrong answer</v>
      </c>
      <c r="AI27" s="20" t="str">
        <f>IF(raw!AA27="", "No answer", IF(raw!AA27="D","Minor issue/defect",IF(raw!AA27="X","Wrong answer",IF(raw!AA27="N","No answer","Good"))))</f>
        <v>Good</v>
      </c>
      <c r="AJ27" s="20" t="str">
        <f>IF(raw!AB27="","",_xlfn.CONCAT("[Note: ",raw!AB27,"]"))</f>
        <v>[Note: Q4(a) the usage of TRANSITIVITY is wrong.]</v>
      </c>
      <c r="AK27" s="20" t="str">
        <f t="shared" si="3"/>
        <v>Q3(a): Good (2/2), (b): Good (1/1), (c): Good (1/1), (d): Good (1/1), (e): Good (2/2) (f): Good (2/2), (g): Good (4/4), Q4(a): Wrong answer (1/4), (b): Good (4/4). [Note: Q4(a) the usage of TRANSITIVITY is wrong.]</v>
      </c>
    </row>
    <row r="28" spans="1:37" x14ac:dyDescent="0.25">
      <c r="A28" s="9" t="s">
        <v>179</v>
      </c>
      <c r="B28" s="10" t="s">
        <v>603</v>
      </c>
      <c r="C28" s="3" t="s">
        <v>316</v>
      </c>
      <c r="D28" s="3" t="s">
        <v>312</v>
      </c>
      <c r="E28" s="5" t="s">
        <v>597</v>
      </c>
      <c r="F28" s="3">
        <v>0</v>
      </c>
      <c r="G28" s="3" t="s">
        <v>369</v>
      </c>
      <c r="H28" s="3" t="s">
        <v>312</v>
      </c>
      <c r="I28" s="5" t="s">
        <v>597</v>
      </c>
      <c r="J28" s="3">
        <v>0</v>
      </c>
      <c r="K28" s="3" t="s">
        <v>370</v>
      </c>
      <c r="L28" s="3" t="s">
        <v>312</v>
      </c>
      <c r="M28" s="5" t="s">
        <v>597</v>
      </c>
      <c r="N28" s="3">
        <v>0</v>
      </c>
      <c r="O28" s="3" t="str">
        <f t="shared" si="0"/>
        <v xml:space="preserve">(a) Good; (b) Good; (c) Good; </v>
      </c>
      <c r="P28" s="3" t="str">
        <f t="shared" si="1"/>
        <v>Q2: (a) Good; (b) Good; (c) Good; SUBTOTAL:</v>
      </c>
      <c r="Q28" s="3" t="str">
        <f t="shared" si="2"/>
        <v>(5/5)</v>
      </c>
      <c r="R28" s="21">
        <f>IF(raw!S28="", 0, IF(raw!S28="D",2+criteria!$C$2,IF(raw!S28="X",2+criteria!$C$3,IF(raw!S28="N",2+criteria!$C$4,2))))</f>
        <v>2</v>
      </c>
      <c r="S28" s="21">
        <f>IF(raw!T28="", 0, IF(raw!T28="D",1+criteria!$C$5,IF(raw!T28="X",1+criteria!$C$6,IF(raw!T28="N",1+criteria!$C$7,1))))</f>
        <v>0.5</v>
      </c>
      <c r="T28" s="21">
        <f>IF(raw!U28="", 0, IF(raw!U28="D",1+criteria!$C$8,IF(raw!U28="X",1+criteria!$C$9,IF(raw!U28="N",1+criteria!$C$10,1))))</f>
        <v>1</v>
      </c>
      <c r="U28" s="21">
        <f>IF(raw!V28="", 0, IF(raw!V28="D",1+criteria!$C$11,IF(raw!V28="X",1+criteria!$C$12,IF(raw!V28="N",1+criteria!$C$13,1))))</f>
        <v>0.5</v>
      </c>
      <c r="V28" s="21">
        <f>IF(raw!W28="", 0, IF(raw!W28="D",2+criteria!$C$14,IF(raw!W28="X",2+criteria!$C$15,IF(raw!W28="N",2+criteria!$C$16,2))))</f>
        <v>1</v>
      </c>
      <c r="W28" s="21">
        <f>IF(raw!X28="", 0, IF(raw!X28="D",2+criteria!$C$17,IF(raw!X28="X",2+criteria!$C$18,IF(raw!X28="N",2+criteria!$C$19,2))))</f>
        <v>1</v>
      </c>
      <c r="X28" s="21">
        <f>IF(raw!Y28="", 0, IF(raw!Y28="D",4+criteria!$C$20,IF(raw!Y28="X",4+criteria!$C$21,IF(raw!Y28="N",4+criteria!$C$22,4))))</f>
        <v>4</v>
      </c>
      <c r="Y28" s="21">
        <f>IF(raw!Z28="", 0, IF(raw!Z28="D",4+criteria!$C$23,IF(raw!Z28="X",4+criteria!$C$24,IF(raw!Z28="N",4+criteria!$C$25,4))))</f>
        <v>3</v>
      </c>
      <c r="Z28" s="21">
        <f>IF(raw!AA28="", 0, IF(raw!AA28="D",4+criteria!$C$26,IF(raw!AA28="X",4+criteria!$C$27,IF(raw!AA28="N",4+criteria!$C$28,4))))</f>
        <v>4</v>
      </c>
      <c r="AA28" s="20" t="str">
        <f>IF(raw!S28="", "No answer", IF(raw!S28="D","Minor issue/defect",IF(raw!S28="X","Wrong answer",IF(raw!S28="N","No answer","Good"))))</f>
        <v>Good</v>
      </c>
      <c r="AB28" s="20" t="str">
        <f>IF(raw!T28="", "No answer", IF(raw!T28="D","Minor issue/defect",IF(raw!T28="X","Wrong answer",IF(raw!T28="N","No answer","Good"))))</f>
        <v>Wrong answer</v>
      </c>
      <c r="AC28" s="20" t="str">
        <f>IF(raw!U28="", "No answer", IF(raw!U28="D","Minor issue/defect",IF(raw!U28="X","Wrong answer",IF(raw!U28="N","No answer","Good"))))</f>
        <v>Good</v>
      </c>
      <c r="AD28" s="20" t="str">
        <f>IF(raw!V28="", "No answer", IF(raw!V28="D","Minor issue/defect",IF(raw!V28="X","Wrong answer",IF(raw!V28="N","No answer","Good"))))</f>
        <v>Wrong answer</v>
      </c>
      <c r="AE28" s="20" t="str">
        <f>IF(raw!W28="", "No answer", IF(raw!W28="D","Minor issue/defect",IF(raw!W28="X","Wrong answer",IF(raw!W28="N","No answer","Good"))))</f>
        <v>Wrong answer</v>
      </c>
      <c r="AF28" s="20" t="str">
        <f>IF(raw!X28="", "No answer", IF(raw!X28="D","Minor issue/defect",IF(raw!X28="X","Wrong answer",IF(raw!X28="N","No answer","Good"))))</f>
        <v>Wrong answer</v>
      </c>
      <c r="AG28" s="20" t="str">
        <f>IF(raw!Y28="", "No answer", IF(raw!Y28="D","Minor issue/defect",IF(raw!Y28="X","Wrong answer",IF(raw!Y28="N","No answer","Good"))))</f>
        <v>Good</v>
      </c>
      <c r="AH28" s="20" t="str">
        <f>IF(raw!Z28="", "No answer", IF(raw!Z28="D","Minor issue/defect",IF(raw!Z28="X","Wrong answer",IF(raw!Z28="N","No answer","Good"))))</f>
        <v>Minor issue/defect</v>
      </c>
      <c r="AI28" s="20" t="str">
        <f>IF(raw!AA28="", "No answer", IF(raw!AA28="D","Minor issue/defect",IF(raw!AA28="X","Wrong answer",IF(raw!AA28="N","No answer","Good"))))</f>
        <v>Good</v>
      </c>
      <c r="AJ28" s="20" t="str">
        <f>IF(raw!AB28="","",_xlfn.CONCAT("[Note: ",raw!AB28,"]"))</f>
        <v/>
      </c>
      <c r="AK28" s="20" t="str">
        <f t="shared" si="3"/>
        <v xml:space="preserve">Q3(a): Good (2/2), (b): Wrong answer (0.5/1), (c): Good (1/1), (d): Wrong answer (0.5/1), (e): Wrong answer (1/2) (f): Wrong answer (1/2), (g): Good (4/4), Q4(a): Minor issue/defect (3/4), (b): Good (4/4). </v>
      </c>
    </row>
    <row r="29" spans="1:37" x14ac:dyDescent="0.25">
      <c r="A29" s="9" t="s">
        <v>75</v>
      </c>
      <c r="B29" s="10" t="s">
        <v>603</v>
      </c>
      <c r="C29" s="3" t="s">
        <v>321</v>
      </c>
      <c r="D29" s="3" t="s">
        <v>312</v>
      </c>
      <c r="E29" s="5" t="s">
        <v>597</v>
      </c>
      <c r="F29" s="3">
        <v>0</v>
      </c>
      <c r="G29" s="3" t="s">
        <v>371</v>
      </c>
      <c r="H29" s="3" t="s">
        <v>312</v>
      </c>
      <c r="I29" s="5" t="s">
        <v>597</v>
      </c>
      <c r="J29" s="3">
        <v>0</v>
      </c>
      <c r="K29" s="3" t="s">
        <v>372</v>
      </c>
      <c r="L29" s="3" t="s">
        <v>312</v>
      </c>
      <c r="M29" s="5" t="s">
        <v>597</v>
      </c>
      <c r="N29" s="3">
        <v>0</v>
      </c>
      <c r="O29" s="3" t="str">
        <f t="shared" si="0"/>
        <v xml:space="preserve">(a) Good; (b) Good; (c) Good; </v>
      </c>
      <c r="P29" s="3" t="str">
        <f t="shared" si="1"/>
        <v>Q2: (a) Good; (b) Good; (c) Good; SUBTOTAL:</v>
      </c>
      <c r="Q29" s="3" t="str">
        <f t="shared" si="2"/>
        <v>(5/5)</v>
      </c>
      <c r="R29" s="21">
        <f>IF(raw!S29="", 0, IF(raw!S29="D",2+criteria!$C$2,IF(raw!S29="X",2+criteria!$C$3,IF(raw!S29="N",2+criteria!$C$4,2))))</f>
        <v>2</v>
      </c>
      <c r="S29" s="21">
        <f>IF(raw!T29="", 0, IF(raw!T29="D",1+criteria!$C$5,IF(raw!T29="X",1+criteria!$C$6,IF(raw!T29="N",1+criteria!$C$7,1))))</f>
        <v>0.5</v>
      </c>
      <c r="T29" s="21">
        <f>IF(raw!U29="", 0, IF(raw!U29="D",1+criteria!$C$8,IF(raw!U29="X",1+criteria!$C$9,IF(raw!U29="N",1+criteria!$C$10,1))))</f>
        <v>1</v>
      </c>
      <c r="U29" s="21">
        <f>IF(raw!V29="", 0, IF(raw!V29="D",1+criteria!$C$11,IF(raw!V29="X",1+criteria!$C$12,IF(raw!V29="N",1+criteria!$C$13,1))))</f>
        <v>0.5</v>
      </c>
      <c r="V29" s="21">
        <f>IF(raw!W29="", 0, IF(raw!W29="D",2+criteria!$C$14,IF(raw!W29="X",2+criteria!$C$15,IF(raw!W29="N",2+criteria!$C$16,2))))</f>
        <v>2</v>
      </c>
      <c r="W29" s="21">
        <f>IF(raw!X29="", 0, IF(raw!X29="D",2+criteria!$C$17,IF(raw!X29="X",2+criteria!$C$18,IF(raw!X29="N",2+criteria!$C$19,2))))</f>
        <v>2</v>
      </c>
      <c r="X29" s="21">
        <f>IF(raw!Y29="", 0, IF(raw!Y29="D",4+criteria!$C$20,IF(raw!Y29="X",4+criteria!$C$21,IF(raw!Y29="N",4+criteria!$C$22,4))))</f>
        <v>4</v>
      </c>
      <c r="Y29" s="21">
        <f>IF(raw!Z29="", 0, IF(raw!Z29="D",4+criteria!$C$23,IF(raw!Z29="X",4+criteria!$C$24,IF(raw!Z29="N",4+criteria!$C$25,4))))</f>
        <v>4</v>
      </c>
      <c r="Z29" s="21">
        <f>IF(raw!AA29="", 0, IF(raw!AA29="D",4+criteria!$C$26,IF(raw!AA29="X",4+criteria!$C$27,IF(raw!AA29="N",4+criteria!$C$28,4))))</f>
        <v>4</v>
      </c>
      <c r="AA29" s="20" t="str">
        <f>IF(raw!S29="", "No answer", IF(raw!S29="D","Minor issue/defect",IF(raw!S29="X","Wrong answer",IF(raw!S29="N","No answer","Good"))))</f>
        <v>Good</v>
      </c>
      <c r="AB29" s="20" t="str">
        <f>IF(raw!T29="", "No answer", IF(raw!T29="D","Minor issue/defect",IF(raw!T29="X","Wrong answer",IF(raw!T29="N","No answer","Good"))))</f>
        <v>Wrong answer</v>
      </c>
      <c r="AC29" s="20" t="str">
        <f>IF(raw!U29="", "No answer", IF(raw!U29="D","Minor issue/defect",IF(raw!U29="X","Wrong answer",IF(raw!U29="N","No answer","Good"))))</f>
        <v>Good</v>
      </c>
      <c r="AD29" s="20" t="str">
        <f>IF(raw!V29="", "No answer", IF(raw!V29="D","Minor issue/defect",IF(raw!V29="X","Wrong answer",IF(raw!V29="N","No answer","Good"))))</f>
        <v>Wrong answer</v>
      </c>
      <c r="AE29" s="20" t="str">
        <f>IF(raw!W29="", "No answer", IF(raw!W29="D","Minor issue/defect",IF(raw!W29="X","Wrong answer",IF(raw!W29="N","No answer","Good"))))</f>
        <v>Good</v>
      </c>
      <c r="AF29" s="20" t="str">
        <f>IF(raw!X29="", "No answer", IF(raw!X29="D","Minor issue/defect",IF(raw!X29="X","Wrong answer",IF(raw!X29="N","No answer","Good"))))</f>
        <v>Good</v>
      </c>
      <c r="AG29" s="20" t="str">
        <f>IF(raw!Y29="", "No answer", IF(raw!Y29="D","Minor issue/defect",IF(raw!Y29="X","Wrong answer",IF(raw!Y29="N","No answer","Good"))))</f>
        <v>Good</v>
      </c>
      <c r="AH29" s="20" t="str">
        <f>IF(raw!Z29="", "No answer", IF(raw!Z29="D","Minor issue/defect",IF(raw!Z29="X","Wrong answer",IF(raw!Z29="N","No answer","Good"))))</f>
        <v>Good</v>
      </c>
      <c r="AI29" s="20" t="str">
        <f>IF(raw!AA29="", "No answer", IF(raw!AA29="D","Minor issue/defect",IF(raw!AA29="X","Wrong answer",IF(raw!AA29="N","No answer","Good"))))</f>
        <v>Good</v>
      </c>
      <c r="AJ29" s="20" t="str">
        <f>IF(raw!AB29="","",_xlfn.CONCAT("[Note: ",raw!AB29,"]"))</f>
        <v/>
      </c>
      <c r="AK29" s="20" t="str">
        <f t="shared" si="3"/>
        <v xml:space="preserve">Q3(a): Good (2/2), (b): Wrong answer (0.5/1), (c): Good (1/1), (d): Wrong answer (0.5/1), (e): Good (2/2) (f): Good (2/2), (g): Good (4/4), Q4(a): Good (4/4), (b): Good (4/4). </v>
      </c>
    </row>
    <row r="30" spans="1:37" x14ac:dyDescent="0.25">
      <c r="A30" s="9" t="s">
        <v>69</v>
      </c>
      <c r="B30" s="10" t="s">
        <v>603</v>
      </c>
      <c r="C30" s="3" t="s">
        <v>318</v>
      </c>
      <c r="D30" s="3" t="s">
        <v>312</v>
      </c>
      <c r="E30" s="5" t="s">
        <v>597</v>
      </c>
      <c r="F30" s="3">
        <v>0</v>
      </c>
      <c r="G30" s="3" t="s">
        <v>345</v>
      </c>
      <c r="H30" s="3" t="s">
        <v>312</v>
      </c>
      <c r="I30" s="5" t="s">
        <v>597</v>
      </c>
      <c r="J30" s="3">
        <v>0</v>
      </c>
      <c r="K30" s="3" t="s">
        <v>373</v>
      </c>
      <c r="L30" s="3" t="s">
        <v>312</v>
      </c>
      <c r="M30" s="5" t="s">
        <v>597</v>
      </c>
      <c r="N30" s="3">
        <v>0</v>
      </c>
      <c r="O30" s="3" t="str">
        <f t="shared" si="0"/>
        <v xml:space="preserve">(a) Good; (b) Good; (c) Good; </v>
      </c>
      <c r="P30" s="3" t="str">
        <f t="shared" si="1"/>
        <v>Q2: (a) Good; (b) Good; (c) Good; SUBTOTAL:</v>
      </c>
      <c r="Q30" s="3" t="str">
        <f t="shared" si="2"/>
        <v>(5/5)</v>
      </c>
      <c r="R30" s="21">
        <f>IF(raw!S30="", 0, IF(raw!S30="D",2+criteria!$C$2,IF(raw!S30="X",2+criteria!$C$3,IF(raw!S30="N",2+criteria!$C$4,2))))</f>
        <v>2</v>
      </c>
      <c r="S30" s="21">
        <f>IF(raw!T30="", 0, IF(raw!T30="D",1+criteria!$C$5,IF(raw!T30="X",1+criteria!$C$6,IF(raw!T30="N",1+criteria!$C$7,1))))</f>
        <v>1</v>
      </c>
      <c r="T30" s="21">
        <f>IF(raw!U30="", 0, IF(raw!U30="D",1+criteria!$C$8,IF(raw!U30="X",1+criteria!$C$9,IF(raw!U30="N",1+criteria!$C$10,1))))</f>
        <v>1</v>
      </c>
      <c r="U30" s="21">
        <f>IF(raw!V30="", 0, IF(raw!V30="D",1+criteria!$C$11,IF(raw!V30="X",1+criteria!$C$12,IF(raw!V30="N",1+criteria!$C$13,1))))</f>
        <v>1</v>
      </c>
      <c r="V30" s="21">
        <f>IF(raw!W30="", 0, IF(raw!W30="D",2+criteria!$C$14,IF(raw!W30="X",2+criteria!$C$15,IF(raw!W30="N",2+criteria!$C$16,2))))</f>
        <v>2</v>
      </c>
      <c r="W30" s="21">
        <f>IF(raw!X30="", 0, IF(raw!X30="D",2+criteria!$C$17,IF(raw!X30="X",2+criteria!$C$18,IF(raw!X30="N",2+criteria!$C$19,2))))</f>
        <v>2</v>
      </c>
      <c r="X30" s="21">
        <f>IF(raw!Y30="", 0, IF(raw!Y30="D",4+criteria!$C$20,IF(raw!Y30="X",4+criteria!$C$21,IF(raw!Y30="N",4+criteria!$C$22,4))))</f>
        <v>4</v>
      </c>
      <c r="Y30" s="21">
        <f>IF(raw!Z30="", 0, IF(raw!Z30="D",4+criteria!$C$23,IF(raw!Z30="X",4+criteria!$C$24,IF(raw!Z30="N",4+criteria!$C$25,4))))</f>
        <v>1</v>
      </c>
      <c r="Z30" s="21">
        <f>IF(raw!AA30="", 0, IF(raw!AA30="D",4+criteria!$C$26,IF(raw!AA30="X",4+criteria!$C$27,IF(raw!AA30="N",4+criteria!$C$28,4))))</f>
        <v>4</v>
      </c>
      <c r="AA30" s="20" t="str">
        <f>IF(raw!S30="", "No answer", IF(raw!S30="D","Minor issue/defect",IF(raw!S30="X","Wrong answer",IF(raw!S30="N","No answer","Good"))))</f>
        <v>Good</v>
      </c>
      <c r="AB30" s="20" t="str">
        <f>IF(raw!T30="", "No answer", IF(raw!T30="D","Minor issue/defect",IF(raw!T30="X","Wrong answer",IF(raw!T30="N","No answer","Good"))))</f>
        <v>Good</v>
      </c>
      <c r="AC30" s="20" t="str">
        <f>IF(raw!U30="", "No answer", IF(raw!U30="D","Minor issue/defect",IF(raw!U30="X","Wrong answer",IF(raw!U30="N","No answer","Good"))))</f>
        <v>Good</v>
      </c>
      <c r="AD30" s="20" t="str">
        <f>IF(raw!V30="", "No answer", IF(raw!V30="D","Minor issue/defect",IF(raw!V30="X","Wrong answer",IF(raw!V30="N","No answer","Good"))))</f>
        <v>Good</v>
      </c>
      <c r="AE30" s="20" t="str">
        <f>IF(raw!W30="", "No answer", IF(raw!W30="D","Minor issue/defect",IF(raw!W30="X","Wrong answer",IF(raw!W30="N","No answer","Good"))))</f>
        <v>Good</v>
      </c>
      <c r="AF30" s="20" t="str">
        <f>IF(raw!X30="", "No answer", IF(raw!X30="D","Minor issue/defect",IF(raw!X30="X","Wrong answer",IF(raw!X30="N","No answer","Good"))))</f>
        <v>Good</v>
      </c>
      <c r="AG30" s="20" t="str">
        <f>IF(raw!Y30="", "No answer", IF(raw!Y30="D","Minor issue/defect",IF(raw!Y30="X","Wrong answer",IF(raw!Y30="N","No answer","Good"))))</f>
        <v>Good</v>
      </c>
      <c r="AH30" s="20" t="str">
        <f>IF(raw!Z30="", "No answer", IF(raw!Z30="D","Minor issue/defect",IF(raw!Z30="X","Wrong answer",IF(raw!Z30="N","No answer","Good"))))</f>
        <v>Wrong answer</v>
      </c>
      <c r="AI30" s="20" t="str">
        <f>IF(raw!AA30="", "No answer", IF(raw!AA30="D","Minor issue/defect",IF(raw!AA30="X","Wrong answer",IF(raw!AA30="N","No answer","Good"))))</f>
        <v>Good</v>
      </c>
      <c r="AJ30" s="20" t="str">
        <f>IF(raw!AB30="","",_xlfn.CONCAT("[Note: ",raw!AB30,"]"))</f>
        <v/>
      </c>
      <c r="AK30" s="20" t="str">
        <f t="shared" si="3"/>
        <v xml:space="preserve">Q3(a): Good (2/2), (b): Good (1/1), (c): Good (1/1), (d): Good (1/1), (e): Good (2/2) (f): Good (2/2), (g): Good (4/4), Q4(a): Wrong answer (1/4), (b): Good (4/4). </v>
      </c>
    </row>
    <row r="31" spans="1:37" x14ac:dyDescent="0.25">
      <c r="A31" s="9" t="s">
        <v>197</v>
      </c>
      <c r="B31" s="10" t="s">
        <v>601</v>
      </c>
      <c r="C31" s="3" t="s">
        <v>354</v>
      </c>
      <c r="D31" s="3" t="s">
        <v>312</v>
      </c>
      <c r="E31" s="5" t="s">
        <v>597</v>
      </c>
      <c r="F31" s="3">
        <v>0</v>
      </c>
      <c r="G31" s="3" t="s">
        <v>322</v>
      </c>
      <c r="H31" s="3" t="s">
        <v>312</v>
      </c>
      <c r="I31" s="5" t="s">
        <v>597</v>
      </c>
      <c r="J31" s="3">
        <v>0</v>
      </c>
      <c r="K31" s="3" t="s">
        <v>334</v>
      </c>
      <c r="L31" s="3" t="s">
        <v>312</v>
      </c>
      <c r="M31" s="5" t="s">
        <v>597</v>
      </c>
      <c r="N31" s="3">
        <v>0</v>
      </c>
      <c r="O31" s="3" t="str">
        <f t="shared" si="0"/>
        <v xml:space="preserve">(a) Good; (b) Good; (c) Good; </v>
      </c>
      <c r="P31" s="3" t="str">
        <f t="shared" si="1"/>
        <v>Q2: (a) Good; (b) Good; (c) Good; SUBTOTAL:</v>
      </c>
      <c r="Q31" s="3" t="str">
        <f t="shared" si="2"/>
        <v>(5/5)</v>
      </c>
      <c r="R31" s="21">
        <f>IF(raw!S31="", 0, IF(raw!S31="D",2+criteria!$C$2,IF(raw!S31="X",2+criteria!$C$3,IF(raw!S31="N",2+criteria!$C$4,2))))</f>
        <v>2</v>
      </c>
      <c r="S31" s="21">
        <f>IF(raw!T31="", 0, IF(raw!T31="D",1+criteria!$C$5,IF(raw!T31="X",1+criteria!$C$6,IF(raw!T31="N",1+criteria!$C$7,1))))</f>
        <v>1</v>
      </c>
      <c r="T31" s="21">
        <f>IF(raw!U31="", 0, IF(raw!U31="D",1+criteria!$C$8,IF(raw!U31="X",1+criteria!$C$9,IF(raw!U31="N",1+criteria!$C$10,1))))</f>
        <v>1</v>
      </c>
      <c r="U31" s="21">
        <f>IF(raw!V31="", 0, IF(raw!V31="D",1+criteria!$C$11,IF(raw!V31="X",1+criteria!$C$12,IF(raw!V31="N",1+criteria!$C$13,1))))</f>
        <v>1</v>
      </c>
      <c r="V31" s="21">
        <f>IF(raw!W31="", 0, IF(raw!W31="D",2+criteria!$C$14,IF(raw!W31="X",2+criteria!$C$15,IF(raw!W31="N",2+criteria!$C$16,2))))</f>
        <v>1</v>
      </c>
      <c r="W31" s="21">
        <f>IF(raw!X31="", 0, IF(raw!X31="D",2+criteria!$C$17,IF(raw!X31="X",2+criteria!$C$18,IF(raw!X31="N",2+criteria!$C$19,2))))</f>
        <v>1</v>
      </c>
      <c r="X31" s="21">
        <f>IF(raw!Y31="", 0, IF(raw!Y31="D",4+criteria!$C$20,IF(raw!Y31="X",4+criteria!$C$21,IF(raw!Y31="N",4+criteria!$C$22,4))))</f>
        <v>3</v>
      </c>
      <c r="Y31" s="21">
        <f>IF(raw!Z31="", 0, IF(raw!Z31="D",4+criteria!$C$23,IF(raw!Z31="X",4+criteria!$C$24,IF(raw!Z31="N",4+criteria!$C$25,4))))</f>
        <v>3</v>
      </c>
      <c r="Z31" s="21">
        <f>IF(raw!AA31="", 0, IF(raw!AA31="D",4+criteria!$C$26,IF(raw!AA31="X",4+criteria!$C$27,IF(raw!AA31="N",4+criteria!$C$28,4))))</f>
        <v>4</v>
      </c>
      <c r="AA31" s="20" t="str">
        <f>IF(raw!S31="", "No answer", IF(raw!S31="D","Minor issue/defect",IF(raw!S31="X","Wrong answer",IF(raw!S31="N","No answer","Good"))))</f>
        <v>Good</v>
      </c>
      <c r="AB31" s="20" t="str">
        <f>IF(raw!T31="", "No answer", IF(raw!T31="D","Minor issue/defect",IF(raw!T31="X","Wrong answer",IF(raw!T31="N","No answer","Good"))))</f>
        <v>Good</v>
      </c>
      <c r="AC31" s="20" t="str">
        <f>IF(raw!U31="", "No answer", IF(raw!U31="D","Minor issue/defect",IF(raw!U31="X","Wrong answer",IF(raw!U31="N","No answer","Good"))))</f>
        <v>Good</v>
      </c>
      <c r="AD31" s="20" t="str">
        <f>IF(raw!V31="", "No answer", IF(raw!V31="D","Minor issue/defect",IF(raw!V31="X","Wrong answer",IF(raw!V31="N","No answer","Good"))))</f>
        <v>Good</v>
      </c>
      <c r="AE31" s="20" t="str">
        <f>IF(raw!W31="", "No answer", IF(raw!W31="D","Minor issue/defect",IF(raw!W31="X","Wrong answer",IF(raw!W31="N","No answer","Good"))))</f>
        <v>Wrong answer</v>
      </c>
      <c r="AF31" s="20" t="str">
        <f>IF(raw!X31="", "No answer", IF(raw!X31="D","Minor issue/defect",IF(raw!X31="X","Wrong answer",IF(raw!X31="N","No answer","Good"))))</f>
        <v>Wrong answer</v>
      </c>
      <c r="AG31" s="20" t="str">
        <f>IF(raw!Y31="", "No answer", IF(raw!Y31="D","Minor issue/defect",IF(raw!Y31="X","Wrong answer",IF(raw!Y31="N","No answer","Good"))))</f>
        <v>Minor issue/defect</v>
      </c>
      <c r="AH31" s="20" t="str">
        <f>IF(raw!Z31="", "No answer", IF(raw!Z31="D","Minor issue/defect",IF(raw!Z31="X","Wrong answer",IF(raw!Z31="N","No answer","Good"))))</f>
        <v>Minor issue/defect</v>
      </c>
      <c r="AI31" s="20" t="str">
        <f>IF(raw!AA31="", "No answer", IF(raw!AA31="D","Minor issue/defect",IF(raw!AA31="X","Wrong answer",IF(raw!AA31="N","No answer","Good"))))</f>
        <v>Good</v>
      </c>
      <c r="AJ31" s="20" t="str">
        <f>IF(raw!AB31="","",_xlfn.CONCAT("[Note: ",raw!AB31,"]"))</f>
        <v>[Note: Not all rules specified in Q4(a)]</v>
      </c>
      <c r="AK31" s="20" t="str">
        <f t="shared" si="3"/>
        <v>Q3(a): Good (2/2), (b): Good (1/1), (c): Good (1/1), (d): Good (1/1), (e): Wrong answer (1/2) (f): Wrong answer (1/2), (g): Minor issue/defect (3/4), Q4(a): Minor issue/defect (3/4), (b): Good (4/4). [Note: Not all rules specified in Q4(a)]</v>
      </c>
    </row>
    <row r="32" spans="1:37" x14ac:dyDescent="0.25">
      <c r="A32" s="9" t="s">
        <v>259</v>
      </c>
      <c r="B32" s="10" t="s">
        <v>603</v>
      </c>
      <c r="C32" s="3" t="s">
        <v>374</v>
      </c>
      <c r="D32" s="3" t="s">
        <v>312</v>
      </c>
      <c r="E32" s="5" t="s">
        <v>597</v>
      </c>
      <c r="F32" s="3">
        <v>0</v>
      </c>
      <c r="G32" s="3" t="s">
        <v>375</v>
      </c>
      <c r="H32" s="3" t="s">
        <v>312</v>
      </c>
      <c r="I32" s="5" t="s">
        <v>597</v>
      </c>
      <c r="J32" s="3">
        <v>0</v>
      </c>
      <c r="K32" s="3" t="s">
        <v>373</v>
      </c>
      <c r="L32" s="3" t="s">
        <v>312</v>
      </c>
      <c r="M32" s="5" t="s">
        <v>597</v>
      </c>
      <c r="N32" s="3">
        <v>0</v>
      </c>
      <c r="O32" s="3" t="str">
        <f t="shared" si="0"/>
        <v xml:space="preserve">(a) Good; (b) Good; (c) Good; </v>
      </c>
      <c r="P32" s="3" t="str">
        <f t="shared" si="1"/>
        <v>Q2: (a) Good; (b) Good; (c) Good; SUBTOTAL:</v>
      </c>
      <c r="Q32" s="3" t="str">
        <f t="shared" si="2"/>
        <v>(5/5)</v>
      </c>
      <c r="R32" s="21">
        <f>IF(raw!S32="", 0, IF(raw!S32="D",2+criteria!$C$2,IF(raw!S32="X",2+criteria!$C$3,IF(raw!S32="N",2+criteria!$C$4,2))))</f>
        <v>2</v>
      </c>
      <c r="S32" s="21">
        <f>IF(raw!T32="", 0, IF(raw!T32="D",1+criteria!$C$5,IF(raw!T32="X",1+criteria!$C$6,IF(raw!T32="N",1+criteria!$C$7,1))))</f>
        <v>1</v>
      </c>
      <c r="T32" s="21">
        <f>IF(raw!U32="", 0, IF(raw!U32="D",1+criteria!$C$8,IF(raw!U32="X",1+criteria!$C$9,IF(raw!U32="N",1+criteria!$C$10,1))))</f>
        <v>1</v>
      </c>
      <c r="U32" s="21">
        <f>IF(raw!V32="", 0, IF(raw!V32="D",1+criteria!$C$11,IF(raw!V32="X",1+criteria!$C$12,IF(raw!V32="N",1+criteria!$C$13,1))))</f>
        <v>1</v>
      </c>
      <c r="V32" s="21">
        <f>IF(raw!W32="", 0, IF(raw!W32="D",2+criteria!$C$14,IF(raw!W32="X",2+criteria!$C$15,IF(raw!W32="N",2+criteria!$C$16,2))))</f>
        <v>2</v>
      </c>
      <c r="W32" s="21">
        <f>IF(raw!X32="", 0, IF(raw!X32="D",2+criteria!$C$17,IF(raw!X32="X",2+criteria!$C$18,IF(raw!X32="N",2+criteria!$C$19,2))))</f>
        <v>2</v>
      </c>
      <c r="X32" s="21">
        <f>IF(raw!Y32="", 0, IF(raw!Y32="D",4+criteria!$C$20,IF(raw!Y32="X",4+criteria!$C$21,IF(raw!Y32="N",4+criteria!$C$22,4))))</f>
        <v>4</v>
      </c>
      <c r="Y32" s="21">
        <f>IF(raw!Z32="", 0, IF(raw!Z32="D",4+criteria!$C$23,IF(raw!Z32="X",4+criteria!$C$24,IF(raw!Z32="N",4+criteria!$C$25,4))))</f>
        <v>4</v>
      </c>
      <c r="Z32" s="21">
        <f>IF(raw!AA32="", 0, IF(raw!AA32="D",4+criteria!$C$26,IF(raw!AA32="X",4+criteria!$C$27,IF(raw!AA32="N",4+criteria!$C$28,4))))</f>
        <v>4</v>
      </c>
      <c r="AA32" s="20" t="str">
        <f>IF(raw!S32="", "No answer", IF(raw!S32="D","Minor issue/defect",IF(raw!S32="X","Wrong answer",IF(raw!S32="N","No answer","Good"))))</f>
        <v>Good</v>
      </c>
      <c r="AB32" s="20" t="str">
        <f>IF(raw!T32="", "No answer", IF(raw!T32="D","Minor issue/defect",IF(raw!T32="X","Wrong answer",IF(raw!T32="N","No answer","Good"))))</f>
        <v>Good</v>
      </c>
      <c r="AC32" s="20" t="str">
        <f>IF(raw!U32="", "No answer", IF(raw!U32="D","Minor issue/defect",IF(raw!U32="X","Wrong answer",IF(raw!U32="N","No answer","Good"))))</f>
        <v>Good</v>
      </c>
      <c r="AD32" s="20" t="str">
        <f>IF(raw!V32="", "No answer", IF(raw!V32="D","Minor issue/defect",IF(raw!V32="X","Wrong answer",IF(raw!V32="N","No answer","Good"))))</f>
        <v>Good</v>
      </c>
      <c r="AE32" s="20" t="str">
        <f>IF(raw!W32="", "No answer", IF(raw!W32="D","Minor issue/defect",IF(raw!W32="X","Wrong answer",IF(raw!W32="N","No answer","Good"))))</f>
        <v>Good</v>
      </c>
      <c r="AF32" s="20" t="str">
        <f>IF(raw!X32="", "No answer", IF(raw!X32="D","Minor issue/defect",IF(raw!X32="X","Wrong answer",IF(raw!X32="N","No answer","Good"))))</f>
        <v>Good</v>
      </c>
      <c r="AG32" s="20" t="str">
        <f>IF(raw!Y32="", "No answer", IF(raw!Y32="D","Minor issue/defect",IF(raw!Y32="X","Wrong answer",IF(raw!Y32="N","No answer","Good"))))</f>
        <v>Good</v>
      </c>
      <c r="AH32" s="20" t="str">
        <f>IF(raw!Z32="", "No answer", IF(raw!Z32="D","Minor issue/defect",IF(raw!Z32="X","Wrong answer",IF(raw!Z32="N","No answer","Good"))))</f>
        <v>Good</v>
      </c>
      <c r="AI32" s="20" t="str">
        <f>IF(raw!AA32="", "No answer", IF(raw!AA32="D","Minor issue/defect",IF(raw!AA32="X","Wrong answer",IF(raw!AA32="N","No answer","Good"))))</f>
        <v>Good</v>
      </c>
      <c r="AJ32" s="20" t="str">
        <f>IF(raw!AB32="","",_xlfn.CONCAT("[Note: ",raw!AB32,"]"))</f>
        <v/>
      </c>
      <c r="AK32" s="20" t="str">
        <f t="shared" si="3"/>
        <v xml:space="preserve">Q3(a): Good (2/2), (b): Good (1/1), (c): Good (1/1), (d): Good (1/1), (e): Good (2/2) (f): Good (2/2), (g): Good (4/4), Q4(a): Good (4/4), (b): Good (4/4). </v>
      </c>
    </row>
    <row r="33" spans="1:37" x14ac:dyDescent="0.25">
      <c r="A33" s="9" t="s">
        <v>113</v>
      </c>
      <c r="B33" s="10" t="s">
        <v>603</v>
      </c>
      <c r="C33" s="3" t="s">
        <v>321</v>
      </c>
      <c r="D33" s="3" t="s">
        <v>312</v>
      </c>
      <c r="E33" s="5" t="s">
        <v>597</v>
      </c>
      <c r="F33" s="3">
        <v>0</v>
      </c>
      <c r="G33" s="3" t="s">
        <v>314</v>
      </c>
      <c r="H33" s="3" t="s">
        <v>312</v>
      </c>
      <c r="I33" s="5" t="s">
        <v>597</v>
      </c>
      <c r="J33" s="3">
        <v>0</v>
      </c>
      <c r="K33" s="3" t="s">
        <v>315</v>
      </c>
      <c r="L33" s="3" t="s">
        <v>312</v>
      </c>
      <c r="M33" s="5" t="s">
        <v>597</v>
      </c>
      <c r="N33" s="3">
        <v>0</v>
      </c>
      <c r="O33" s="3" t="str">
        <f t="shared" si="0"/>
        <v xml:space="preserve">(a) Good; (b) Good; (c) Good; </v>
      </c>
      <c r="P33" s="3" t="str">
        <f t="shared" si="1"/>
        <v>Q2: (a) Good; (b) Good; (c) Good; SUBTOTAL:</v>
      </c>
      <c r="Q33" s="3" t="str">
        <f t="shared" si="2"/>
        <v>(5/5)</v>
      </c>
      <c r="R33" s="21">
        <f>IF(raw!S33="", 0, IF(raw!S33="D",2+criteria!$C$2,IF(raw!S33="X",2+criteria!$C$3,IF(raw!S33="N",2+criteria!$C$4,2))))</f>
        <v>2</v>
      </c>
      <c r="S33" s="21">
        <f>IF(raw!T33="", 0, IF(raw!T33="D",1+criteria!$C$5,IF(raw!T33="X",1+criteria!$C$6,IF(raw!T33="N",1+criteria!$C$7,1))))</f>
        <v>1</v>
      </c>
      <c r="T33" s="21">
        <f>IF(raw!U33="", 0, IF(raw!U33="D",1+criteria!$C$8,IF(raw!U33="X",1+criteria!$C$9,IF(raw!U33="N",1+criteria!$C$10,1))))</f>
        <v>1</v>
      </c>
      <c r="U33" s="21">
        <f>IF(raw!V33="", 0, IF(raw!V33="D",1+criteria!$C$11,IF(raw!V33="X",1+criteria!$C$12,IF(raw!V33="N",1+criteria!$C$13,1))))</f>
        <v>1</v>
      </c>
      <c r="V33" s="21">
        <f>IF(raw!W33="", 0, IF(raw!W33="D",2+criteria!$C$14,IF(raw!W33="X",2+criteria!$C$15,IF(raw!W33="N",2+criteria!$C$16,2))))</f>
        <v>2</v>
      </c>
      <c r="W33" s="21">
        <f>IF(raw!X33="", 0, IF(raw!X33="D",2+criteria!$C$17,IF(raw!X33="X",2+criteria!$C$18,IF(raw!X33="N",2+criteria!$C$19,2))))</f>
        <v>2</v>
      </c>
      <c r="X33" s="21">
        <f>IF(raw!Y33="", 0, IF(raw!Y33="D",4+criteria!$C$20,IF(raw!Y33="X",4+criteria!$C$21,IF(raw!Y33="N",4+criteria!$C$22,4))))</f>
        <v>4</v>
      </c>
      <c r="Y33" s="21">
        <f>IF(raw!Z33="", 0, IF(raw!Z33="D",4+criteria!$C$23,IF(raw!Z33="X",4+criteria!$C$24,IF(raw!Z33="N",4+criteria!$C$25,4))))</f>
        <v>1</v>
      </c>
      <c r="Z33" s="21">
        <f>IF(raw!AA33="", 0, IF(raw!AA33="D",4+criteria!$C$26,IF(raw!AA33="X",4+criteria!$C$27,IF(raw!AA33="N",4+criteria!$C$28,4))))</f>
        <v>4</v>
      </c>
      <c r="AA33" s="20" t="str">
        <f>IF(raw!S33="", "No answer", IF(raw!S33="D","Minor issue/defect",IF(raw!S33="X","Wrong answer",IF(raw!S33="N","No answer","Good"))))</f>
        <v>Good</v>
      </c>
      <c r="AB33" s="20" t="str">
        <f>IF(raw!T33="", "No answer", IF(raw!T33="D","Minor issue/defect",IF(raw!T33="X","Wrong answer",IF(raw!T33="N","No answer","Good"))))</f>
        <v>Good</v>
      </c>
      <c r="AC33" s="20" t="str">
        <f>IF(raw!U33="", "No answer", IF(raw!U33="D","Minor issue/defect",IF(raw!U33="X","Wrong answer",IF(raw!U33="N","No answer","Good"))))</f>
        <v>Good</v>
      </c>
      <c r="AD33" s="20" t="str">
        <f>IF(raw!V33="", "No answer", IF(raw!V33="D","Minor issue/defect",IF(raw!V33="X","Wrong answer",IF(raw!V33="N","No answer","Good"))))</f>
        <v>Good</v>
      </c>
      <c r="AE33" s="20" t="str">
        <f>IF(raw!W33="", "No answer", IF(raw!W33="D","Minor issue/defect",IF(raw!W33="X","Wrong answer",IF(raw!W33="N","No answer","Good"))))</f>
        <v>Good</v>
      </c>
      <c r="AF33" s="20" t="str">
        <f>IF(raw!X33="", "No answer", IF(raw!X33="D","Minor issue/defect",IF(raw!X33="X","Wrong answer",IF(raw!X33="N","No answer","Good"))))</f>
        <v>Good</v>
      </c>
      <c r="AG33" s="20" t="str">
        <f>IF(raw!Y33="", "No answer", IF(raw!Y33="D","Minor issue/defect",IF(raw!Y33="X","Wrong answer",IF(raw!Y33="N","No answer","Good"))))</f>
        <v>Good</v>
      </c>
      <c r="AH33" s="20" t="str">
        <f>IF(raw!Z33="", "No answer", IF(raw!Z33="D","Minor issue/defect",IF(raw!Z33="X","Wrong answer",IF(raw!Z33="N","No answer","Good"))))</f>
        <v>Wrong answer</v>
      </c>
      <c r="AI33" s="20" t="str">
        <f>IF(raw!AA33="", "No answer", IF(raw!AA33="D","Minor issue/defect",IF(raw!AA33="X","Wrong answer",IF(raw!AA33="N","No answer","Good"))))</f>
        <v>Good</v>
      </c>
      <c r="AJ33" s="20" t="str">
        <f>IF(raw!AB33="","",_xlfn.CONCAT("[Note: ",raw!AB33,"]"))</f>
        <v/>
      </c>
      <c r="AK33" s="20" t="str">
        <f t="shared" si="3"/>
        <v xml:space="preserve">Q3(a): Good (2/2), (b): Good (1/1), (c): Good (1/1), (d): Good (1/1), (e): Good (2/2) (f): Good (2/2), (g): Good (4/4), Q4(a): Wrong answer (1/4), (b): Good (4/4). </v>
      </c>
    </row>
    <row r="34" spans="1:37" x14ac:dyDescent="0.25">
      <c r="A34" s="9" t="s">
        <v>111</v>
      </c>
      <c r="B34" s="10" t="s">
        <v>603</v>
      </c>
      <c r="C34" s="3" t="s">
        <v>321</v>
      </c>
      <c r="D34" s="3" t="s">
        <v>312</v>
      </c>
      <c r="E34" s="5" t="s">
        <v>597</v>
      </c>
      <c r="F34" s="3">
        <v>0</v>
      </c>
      <c r="G34" s="3" t="s">
        <v>343</v>
      </c>
      <c r="H34" s="3" t="s">
        <v>312</v>
      </c>
      <c r="I34" s="5" t="s">
        <v>597</v>
      </c>
      <c r="J34" s="3">
        <v>0</v>
      </c>
      <c r="K34" s="3" t="s">
        <v>334</v>
      </c>
      <c r="L34" s="3" t="s">
        <v>312</v>
      </c>
      <c r="M34" s="5" t="s">
        <v>597</v>
      </c>
      <c r="N34" s="3">
        <v>0</v>
      </c>
      <c r="O34" s="3" t="str">
        <f t="shared" si="0"/>
        <v xml:space="preserve">(a) Good; (b) Good; (c) Good; </v>
      </c>
      <c r="P34" s="3" t="str">
        <f t="shared" si="1"/>
        <v>Q2: (a) Good; (b) Good; (c) Good; SUBTOTAL:</v>
      </c>
      <c r="Q34" s="3" t="str">
        <f t="shared" si="2"/>
        <v>(5/5)</v>
      </c>
      <c r="R34" s="21">
        <f>IF(raw!S34="", 0, IF(raw!S34="D",2+criteria!$C$2,IF(raw!S34="X",2+criteria!$C$3,IF(raw!S34="N",2+criteria!$C$4,2))))</f>
        <v>2</v>
      </c>
      <c r="S34" s="21">
        <f>IF(raw!T34="", 0, IF(raw!T34="D",1+criteria!$C$5,IF(raw!T34="X",1+criteria!$C$6,IF(raw!T34="N",1+criteria!$C$7,1))))</f>
        <v>1</v>
      </c>
      <c r="T34" s="21">
        <f>IF(raw!U34="", 0, IF(raw!U34="D",1+criteria!$C$8,IF(raw!U34="X",1+criteria!$C$9,IF(raw!U34="N",1+criteria!$C$10,1))))</f>
        <v>1</v>
      </c>
      <c r="U34" s="21">
        <f>IF(raw!V34="", 0, IF(raw!V34="D",1+criteria!$C$11,IF(raw!V34="X",1+criteria!$C$12,IF(raw!V34="N",1+criteria!$C$13,1))))</f>
        <v>0.5</v>
      </c>
      <c r="V34" s="21">
        <f>IF(raw!W34="", 0, IF(raw!W34="D",2+criteria!$C$14,IF(raw!W34="X",2+criteria!$C$15,IF(raw!W34="N",2+criteria!$C$16,2))))</f>
        <v>2</v>
      </c>
      <c r="W34" s="21">
        <f>IF(raw!X34="", 0, IF(raw!X34="D",2+criteria!$C$17,IF(raw!X34="X",2+criteria!$C$18,IF(raw!X34="N",2+criteria!$C$19,2))))</f>
        <v>2</v>
      </c>
      <c r="X34" s="21">
        <f>IF(raw!Y34="", 0, IF(raw!Y34="D",4+criteria!$C$20,IF(raw!Y34="X",4+criteria!$C$21,IF(raw!Y34="N",4+criteria!$C$22,4))))</f>
        <v>4</v>
      </c>
      <c r="Y34" s="21">
        <f>IF(raw!Z34="", 0, IF(raw!Z34="D",4+criteria!$C$23,IF(raw!Z34="X",4+criteria!$C$24,IF(raw!Z34="N",4+criteria!$C$25,4))))</f>
        <v>1</v>
      </c>
      <c r="Z34" s="21">
        <f>IF(raw!AA34="", 0, IF(raw!AA34="D",4+criteria!$C$26,IF(raw!AA34="X",4+criteria!$C$27,IF(raw!AA34="N",4+criteria!$C$28,4))))</f>
        <v>4</v>
      </c>
      <c r="AA34" s="20" t="str">
        <f>IF(raw!S34="", "No answer", IF(raw!S34="D","Minor issue/defect",IF(raw!S34="X","Wrong answer",IF(raw!S34="N","No answer","Good"))))</f>
        <v>Good</v>
      </c>
      <c r="AB34" s="20" t="str">
        <f>IF(raw!T34="", "No answer", IF(raw!T34="D","Minor issue/defect",IF(raw!T34="X","Wrong answer",IF(raw!T34="N","No answer","Good"))))</f>
        <v>Good</v>
      </c>
      <c r="AC34" s="20" t="str">
        <f>IF(raw!U34="", "No answer", IF(raw!U34="D","Minor issue/defect",IF(raw!U34="X","Wrong answer",IF(raw!U34="N","No answer","Good"))))</f>
        <v>Good</v>
      </c>
      <c r="AD34" s="20" t="str">
        <f>IF(raw!V34="", "No answer", IF(raw!V34="D","Minor issue/defect",IF(raw!V34="X","Wrong answer",IF(raw!V34="N","No answer","Good"))))</f>
        <v>Wrong answer</v>
      </c>
      <c r="AE34" s="20" t="str">
        <f>IF(raw!W34="", "No answer", IF(raw!W34="D","Minor issue/defect",IF(raw!W34="X","Wrong answer",IF(raw!W34="N","No answer","Good"))))</f>
        <v>Good</v>
      </c>
      <c r="AF34" s="20" t="str">
        <f>IF(raw!X34="", "No answer", IF(raw!X34="D","Minor issue/defect",IF(raw!X34="X","Wrong answer",IF(raw!X34="N","No answer","Good"))))</f>
        <v>Good</v>
      </c>
      <c r="AG34" s="20" t="str">
        <f>IF(raw!Y34="", "No answer", IF(raw!Y34="D","Minor issue/defect",IF(raw!Y34="X","Wrong answer",IF(raw!Y34="N","No answer","Good"))))</f>
        <v>Good</v>
      </c>
      <c r="AH34" s="20" t="str">
        <f>IF(raw!Z34="", "No answer", IF(raw!Z34="D","Minor issue/defect",IF(raw!Z34="X","Wrong answer",IF(raw!Z34="N","No answer","Good"))))</f>
        <v>Wrong answer</v>
      </c>
      <c r="AI34" s="20" t="str">
        <f>IF(raw!AA34="", "No answer", IF(raw!AA34="D","Minor issue/defect",IF(raw!AA34="X","Wrong answer",IF(raw!AA34="N","No answer","Good"))))</f>
        <v>Good</v>
      </c>
      <c r="AJ34" s="20" t="str">
        <f>IF(raw!AB34="","",_xlfn.CONCAT("[Note: ",raw!AB34,"]"))</f>
        <v/>
      </c>
      <c r="AK34" s="20" t="str">
        <f t="shared" si="3"/>
        <v xml:space="preserve">Q3(a): Good (2/2), (b): Good (1/1), (c): Good (1/1), (d): Wrong answer (0.5/1), (e): Good (2/2) (f): Good (2/2), (g): Good (4/4), Q4(a): Wrong answer (1/4), (b): Good (4/4). </v>
      </c>
    </row>
    <row r="35" spans="1:37" x14ac:dyDescent="0.25">
      <c r="A35" s="9" t="s">
        <v>123</v>
      </c>
      <c r="B35" s="10" t="s">
        <v>603</v>
      </c>
      <c r="C35" s="3" t="s">
        <v>376</v>
      </c>
      <c r="D35" s="3" t="s">
        <v>312</v>
      </c>
      <c r="E35" s="5" t="s">
        <v>597</v>
      </c>
      <c r="F35" s="3">
        <v>0</v>
      </c>
      <c r="G35" s="3" t="s">
        <v>377</v>
      </c>
      <c r="H35" s="3" t="s">
        <v>312</v>
      </c>
      <c r="I35" s="5" t="s">
        <v>597</v>
      </c>
      <c r="J35" s="3">
        <v>0</v>
      </c>
      <c r="K35" s="3" t="s">
        <v>378</v>
      </c>
      <c r="L35" s="3" t="s">
        <v>312</v>
      </c>
      <c r="M35" s="5" t="s">
        <v>597</v>
      </c>
      <c r="N35" s="3">
        <v>0</v>
      </c>
      <c r="O35" s="3" t="str">
        <f t="shared" si="0"/>
        <v xml:space="preserve">(a) Good; (b) Good; (c) Good; </v>
      </c>
      <c r="P35" s="3" t="str">
        <f t="shared" si="1"/>
        <v>Q2: (a) Good; (b) Good; (c) Good; SUBTOTAL:</v>
      </c>
      <c r="Q35" s="3" t="str">
        <f t="shared" si="2"/>
        <v>(5/5)</v>
      </c>
      <c r="R35" s="21">
        <f>IF(raw!S35="", 0, IF(raw!S35="D",2+criteria!$C$2,IF(raw!S35="X",2+criteria!$C$3,IF(raw!S35="N",2+criteria!$C$4,2))))</f>
        <v>2</v>
      </c>
      <c r="S35" s="21">
        <f>IF(raw!T35="", 0, IF(raw!T35="D",1+criteria!$C$5,IF(raw!T35="X",1+criteria!$C$6,IF(raw!T35="N",1+criteria!$C$7,1))))</f>
        <v>0.5</v>
      </c>
      <c r="T35" s="21">
        <f>IF(raw!U35="", 0, IF(raw!U35="D",1+criteria!$C$8,IF(raw!U35="X",1+criteria!$C$9,IF(raw!U35="N",1+criteria!$C$10,1))))</f>
        <v>1</v>
      </c>
      <c r="U35" s="21">
        <f>IF(raw!V35="", 0, IF(raw!V35="D",1+criteria!$C$11,IF(raw!V35="X",1+criteria!$C$12,IF(raw!V35="N",1+criteria!$C$13,1))))</f>
        <v>0.5</v>
      </c>
      <c r="V35" s="21">
        <f>IF(raw!W35="", 0, IF(raw!W35="D",2+criteria!$C$14,IF(raw!W35="X",2+criteria!$C$15,IF(raw!W35="N",2+criteria!$C$16,2))))</f>
        <v>0</v>
      </c>
      <c r="W35" s="21">
        <f>IF(raw!X35="", 0, IF(raw!X35="D",2+criteria!$C$17,IF(raw!X35="X",2+criteria!$C$18,IF(raw!X35="N",2+criteria!$C$19,2))))</f>
        <v>1.5</v>
      </c>
      <c r="X35" s="21">
        <f>IF(raw!Y35="", 0, IF(raw!Y35="D",4+criteria!$C$20,IF(raw!Y35="X",4+criteria!$C$21,IF(raw!Y35="N",4+criteria!$C$22,4))))</f>
        <v>4</v>
      </c>
      <c r="Y35" s="21">
        <f>IF(raw!Z35="", 0, IF(raw!Z35="D",4+criteria!$C$23,IF(raw!Z35="X",4+criteria!$C$24,IF(raw!Z35="N",4+criteria!$C$25,4))))</f>
        <v>1</v>
      </c>
      <c r="Z35" s="21">
        <f>IF(raw!AA35="", 0, IF(raw!AA35="D",4+criteria!$C$26,IF(raw!AA35="X",4+criteria!$C$27,IF(raw!AA35="N",4+criteria!$C$28,4))))</f>
        <v>4</v>
      </c>
      <c r="AA35" s="20" t="str">
        <f>IF(raw!S35="", "No answer", IF(raw!S35="D","Minor issue/defect",IF(raw!S35="X","Wrong answer",IF(raw!S35="N","No answer","Good"))))</f>
        <v>Good</v>
      </c>
      <c r="AB35" s="20" t="str">
        <f>IF(raw!T35="", "No answer", IF(raw!T35="D","Minor issue/defect",IF(raw!T35="X","Wrong answer",IF(raw!T35="N","No answer","Good"))))</f>
        <v>Wrong answer</v>
      </c>
      <c r="AC35" s="20" t="str">
        <f>IF(raw!U35="", "No answer", IF(raw!U35="D","Minor issue/defect",IF(raw!U35="X","Wrong answer",IF(raw!U35="N","No answer","Good"))))</f>
        <v>Good</v>
      </c>
      <c r="AD35" s="20" t="str">
        <f>IF(raw!V35="", "No answer", IF(raw!V35="D","Minor issue/defect",IF(raw!V35="X","Wrong answer",IF(raw!V35="N","No answer","Good"))))</f>
        <v>Wrong answer</v>
      </c>
      <c r="AE35" s="20" t="str">
        <f>IF(raw!W35="", "No answer", IF(raw!W35="D","Minor issue/defect",IF(raw!W35="X","Wrong answer",IF(raw!W35="N","No answer","Good"))))</f>
        <v>No answer</v>
      </c>
      <c r="AF35" s="20" t="str">
        <f>IF(raw!X35="", "No answer", IF(raw!X35="D","Minor issue/defect",IF(raw!X35="X","Wrong answer",IF(raw!X35="N","No answer","Good"))))</f>
        <v>Minor issue/defect</v>
      </c>
      <c r="AG35" s="20" t="str">
        <f>IF(raw!Y35="", "No answer", IF(raw!Y35="D","Minor issue/defect",IF(raw!Y35="X","Wrong answer",IF(raw!Y35="N","No answer","Good"))))</f>
        <v>Good</v>
      </c>
      <c r="AH35" s="20" t="str">
        <f>IF(raw!Z35="", "No answer", IF(raw!Z35="D","Minor issue/defect",IF(raw!Z35="X","Wrong answer",IF(raw!Z35="N","No answer","Good"))))</f>
        <v>Wrong answer</v>
      </c>
      <c r="AI35" s="20" t="str">
        <f>IF(raw!AA35="", "No answer", IF(raw!AA35="D","Minor issue/defect",IF(raw!AA35="X","Wrong answer",IF(raw!AA35="N","No answer","Good"))))</f>
        <v>Good</v>
      </c>
      <c r="AJ35" s="20" t="str">
        <f>IF(raw!AB35="","",_xlfn.CONCAT("[Note: ",raw!AB35,"]"))</f>
        <v/>
      </c>
      <c r="AK35" s="20" t="str">
        <f t="shared" si="3"/>
        <v xml:space="preserve">Q3(a): Good (2/2), (b): Wrong answer (0.5/1), (c): Good (1/1), (d): Wrong answer (0.5/1), (e): No answer (0/2) (f): Minor issue/defect (1.5/2), (g): Good (4/4), Q4(a): Wrong answer (1/4), (b): Good (4/4). </v>
      </c>
    </row>
    <row r="36" spans="1:37" x14ac:dyDescent="0.25">
      <c r="A36" s="9" t="s">
        <v>87</v>
      </c>
      <c r="B36" s="10" t="s">
        <v>601</v>
      </c>
      <c r="C36" s="3" t="s">
        <v>321</v>
      </c>
      <c r="D36" s="3" t="s">
        <v>312</v>
      </c>
      <c r="E36" s="5" t="s">
        <v>597</v>
      </c>
      <c r="F36" s="3">
        <v>0</v>
      </c>
      <c r="G36" s="3" t="s">
        <v>379</v>
      </c>
      <c r="H36" s="3" t="s">
        <v>312</v>
      </c>
      <c r="I36" s="5" t="s">
        <v>597</v>
      </c>
      <c r="J36" s="3">
        <v>0</v>
      </c>
      <c r="K36" s="3" t="s">
        <v>380</v>
      </c>
      <c r="L36" s="3" t="s">
        <v>312</v>
      </c>
      <c r="M36" s="5" t="s">
        <v>597</v>
      </c>
      <c r="N36" s="3">
        <v>0</v>
      </c>
      <c r="O36" s="3" t="str">
        <f t="shared" si="0"/>
        <v xml:space="preserve">(a) Good; (b) Good; (c) Good; </v>
      </c>
      <c r="P36" s="3" t="str">
        <f t="shared" si="1"/>
        <v>Q2: (a) Good; (b) Good; (c) Good; SUBTOTAL:</v>
      </c>
      <c r="Q36" s="3" t="str">
        <f t="shared" si="2"/>
        <v>(5/5)</v>
      </c>
      <c r="R36" s="21">
        <f>IF(raw!S36="", 0, IF(raw!S36="D",2+criteria!$C$2,IF(raw!S36="X",2+criteria!$C$3,IF(raw!S36="N",2+criteria!$C$4,2))))</f>
        <v>2</v>
      </c>
      <c r="S36" s="21">
        <f>IF(raw!T36="", 0, IF(raw!T36="D",1+criteria!$C$5,IF(raw!T36="X",1+criteria!$C$6,IF(raw!T36="N",1+criteria!$C$7,1))))</f>
        <v>1</v>
      </c>
      <c r="T36" s="21">
        <f>IF(raw!U36="", 0, IF(raw!U36="D",1+criteria!$C$8,IF(raw!U36="X",1+criteria!$C$9,IF(raw!U36="N",1+criteria!$C$10,1))))</f>
        <v>1</v>
      </c>
      <c r="U36" s="21">
        <f>IF(raw!V36="", 0, IF(raw!V36="D",1+criteria!$C$11,IF(raw!V36="X",1+criteria!$C$12,IF(raw!V36="N",1+criteria!$C$13,1))))</f>
        <v>1</v>
      </c>
      <c r="V36" s="21">
        <f>IF(raw!W36="", 0, IF(raw!W36="D",2+criteria!$C$14,IF(raw!W36="X",2+criteria!$C$15,IF(raw!W36="N",2+criteria!$C$16,2))))</f>
        <v>1</v>
      </c>
      <c r="W36" s="21">
        <f>IF(raw!X36="", 0, IF(raw!X36="D",2+criteria!$C$17,IF(raw!X36="X",2+criteria!$C$18,IF(raw!X36="N",2+criteria!$C$19,2))))</f>
        <v>2</v>
      </c>
      <c r="X36" s="21">
        <f>IF(raw!Y36="", 0, IF(raw!Y36="D",4+criteria!$C$20,IF(raw!Y36="X",4+criteria!$C$21,IF(raw!Y36="N",4+criteria!$C$22,4))))</f>
        <v>4</v>
      </c>
      <c r="Y36" s="21">
        <f>IF(raw!Z36="", 0, IF(raw!Z36="D",4+criteria!$C$23,IF(raw!Z36="X",4+criteria!$C$24,IF(raw!Z36="N",4+criteria!$C$25,4))))</f>
        <v>1</v>
      </c>
      <c r="Z36" s="21">
        <f>IF(raw!AA36="", 0, IF(raw!AA36="D",4+criteria!$C$26,IF(raw!AA36="X",4+criteria!$C$27,IF(raw!AA36="N",4+criteria!$C$28,4))))</f>
        <v>4</v>
      </c>
      <c r="AA36" s="20" t="str">
        <f>IF(raw!S36="", "No answer", IF(raw!S36="D","Minor issue/defect",IF(raw!S36="X","Wrong answer",IF(raw!S36="N","No answer","Good"))))</f>
        <v>Good</v>
      </c>
      <c r="AB36" s="20" t="str">
        <f>IF(raw!T36="", "No answer", IF(raw!T36="D","Minor issue/defect",IF(raw!T36="X","Wrong answer",IF(raw!T36="N","No answer","Good"))))</f>
        <v>Good</v>
      </c>
      <c r="AC36" s="20" t="str">
        <f>IF(raw!U36="", "No answer", IF(raw!U36="D","Minor issue/defect",IF(raw!U36="X","Wrong answer",IF(raw!U36="N","No answer","Good"))))</f>
        <v>Good</v>
      </c>
      <c r="AD36" s="20" t="str">
        <f>IF(raw!V36="", "No answer", IF(raw!V36="D","Minor issue/defect",IF(raw!V36="X","Wrong answer",IF(raw!V36="N","No answer","Good"))))</f>
        <v>Good</v>
      </c>
      <c r="AE36" s="20" t="str">
        <f>IF(raw!W36="", "No answer", IF(raw!W36="D","Minor issue/defect",IF(raw!W36="X","Wrong answer",IF(raw!W36="N","No answer","Good"))))</f>
        <v>Wrong answer</v>
      </c>
      <c r="AF36" s="20" t="str">
        <f>IF(raw!X36="", "No answer", IF(raw!X36="D","Minor issue/defect",IF(raw!X36="X","Wrong answer",IF(raw!X36="N","No answer","Good"))))</f>
        <v>Good</v>
      </c>
      <c r="AG36" s="20" t="str">
        <f>IF(raw!Y36="", "No answer", IF(raw!Y36="D","Minor issue/defect",IF(raw!Y36="X","Wrong answer",IF(raw!Y36="N","No answer","Good"))))</f>
        <v>Good</v>
      </c>
      <c r="AH36" s="20" t="str">
        <f>IF(raw!Z36="", "No answer", IF(raw!Z36="D","Minor issue/defect",IF(raw!Z36="X","Wrong answer",IF(raw!Z36="N","No answer","Good"))))</f>
        <v>Wrong answer</v>
      </c>
      <c r="AI36" s="20" t="str">
        <f>IF(raw!AA36="", "No answer", IF(raw!AA36="D","Minor issue/defect",IF(raw!AA36="X","Wrong answer",IF(raw!AA36="N","No answer","Good"))))</f>
        <v>Good</v>
      </c>
      <c r="AJ36" s="20" t="str">
        <f>IF(raw!AB36="","",_xlfn.CONCAT("[Note: ",raw!AB36,"]"))</f>
        <v>[Note: Please use {X}-&gt;{Y} to represent FD for the next time. Q4(a) the usage of TRANSITIVITY is wrong.]</v>
      </c>
      <c r="AK36" s="20" t="str">
        <f t="shared" si="3"/>
        <v>Q3(a): Good (2/2), (b): Good (1/1), (c): Good (1/1), (d): Good (1/1), (e): Wrong answer (1/2) (f): Good (2/2), (g): Good (4/4), Q4(a): Wrong answer (1/4), (b): Good (4/4). [Note: Please use {X}-&gt;{Y} to represent FD for the next time. Q4(a) the usage of TRANSITIVITY is wrong.]</v>
      </c>
    </row>
    <row r="37" spans="1:37" x14ac:dyDescent="0.25">
      <c r="A37" s="9" t="s">
        <v>263</v>
      </c>
      <c r="B37" s="10" t="s">
        <v>601</v>
      </c>
      <c r="C37" s="3" t="s">
        <v>381</v>
      </c>
      <c r="D37" s="3" t="s">
        <v>312</v>
      </c>
      <c r="E37" s="5" t="s">
        <v>597</v>
      </c>
      <c r="F37" s="3">
        <v>0</v>
      </c>
      <c r="G37" s="3" t="s">
        <v>382</v>
      </c>
      <c r="H37" s="3" t="s">
        <v>312</v>
      </c>
      <c r="I37" s="5" t="s">
        <v>597</v>
      </c>
      <c r="J37" s="3">
        <v>0</v>
      </c>
      <c r="K37" s="3" t="s">
        <v>383</v>
      </c>
      <c r="L37" s="3" t="s">
        <v>312</v>
      </c>
      <c r="M37" s="5" t="s">
        <v>597</v>
      </c>
      <c r="N37" s="3">
        <v>0</v>
      </c>
      <c r="O37" s="3" t="str">
        <f t="shared" si="0"/>
        <v xml:space="preserve">(a) Good; (b) Good; (c) Good; </v>
      </c>
      <c r="P37" s="3" t="str">
        <f t="shared" si="1"/>
        <v>Q2: (a) Good; (b) Good; (c) Good; SUBTOTAL:</v>
      </c>
      <c r="Q37" s="3" t="str">
        <f t="shared" si="2"/>
        <v>(5/5)</v>
      </c>
      <c r="R37" s="21">
        <f>IF(raw!S37="", 0, IF(raw!S37="D",2+criteria!$C$2,IF(raw!S37="X",2+criteria!$C$3,IF(raw!S37="N",2+criteria!$C$4,2))))</f>
        <v>2</v>
      </c>
      <c r="S37" s="21">
        <f>IF(raw!T37="", 0, IF(raw!T37="D",1+criteria!$C$5,IF(raw!T37="X",1+criteria!$C$6,IF(raw!T37="N",1+criteria!$C$7,1))))</f>
        <v>0.5</v>
      </c>
      <c r="T37" s="21">
        <f>IF(raw!U37="", 0, IF(raw!U37="D",1+criteria!$C$8,IF(raw!U37="X",1+criteria!$C$9,IF(raw!U37="N",1+criteria!$C$10,1))))</f>
        <v>1</v>
      </c>
      <c r="U37" s="21">
        <f>IF(raw!V37="", 0, IF(raw!V37="D",1+criteria!$C$11,IF(raw!V37="X",1+criteria!$C$12,IF(raw!V37="N",1+criteria!$C$13,1))))</f>
        <v>0.5</v>
      </c>
      <c r="V37" s="21">
        <f>IF(raw!W37="", 0, IF(raw!W37="D",2+criteria!$C$14,IF(raw!W37="X",2+criteria!$C$15,IF(raw!W37="N",2+criteria!$C$16,2))))</f>
        <v>2</v>
      </c>
      <c r="W37" s="21">
        <f>IF(raw!X37="", 0, IF(raw!X37="D",2+criteria!$C$17,IF(raw!X37="X",2+criteria!$C$18,IF(raw!X37="N",2+criteria!$C$19,2))))</f>
        <v>1.5</v>
      </c>
      <c r="X37" s="21">
        <f>IF(raw!Y37="", 0, IF(raw!Y37="D",4+criteria!$C$20,IF(raw!Y37="X",4+criteria!$C$21,IF(raw!Y37="N",4+criteria!$C$22,4))))</f>
        <v>4</v>
      </c>
      <c r="Y37" s="21">
        <f>IF(raw!Z37="", 0, IF(raw!Z37="D",4+criteria!$C$23,IF(raw!Z37="X",4+criteria!$C$24,IF(raw!Z37="N",4+criteria!$C$25,4))))</f>
        <v>1</v>
      </c>
      <c r="Z37" s="21">
        <f>IF(raw!AA37="", 0, IF(raw!AA37="D",4+criteria!$C$26,IF(raw!AA37="X",4+criteria!$C$27,IF(raw!AA37="N",4+criteria!$C$28,4))))</f>
        <v>4</v>
      </c>
      <c r="AA37" s="20" t="str">
        <f>IF(raw!S37="", "No answer", IF(raw!S37="D","Minor issue/defect",IF(raw!S37="X","Wrong answer",IF(raw!S37="N","No answer","Good"))))</f>
        <v>Good</v>
      </c>
      <c r="AB37" s="20" t="str">
        <f>IF(raw!T37="", "No answer", IF(raw!T37="D","Minor issue/defect",IF(raw!T37="X","Wrong answer",IF(raw!T37="N","No answer","Good"))))</f>
        <v>Wrong answer</v>
      </c>
      <c r="AC37" s="20" t="str">
        <f>IF(raw!U37="", "No answer", IF(raw!U37="D","Minor issue/defect",IF(raw!U37="X","Wrong answer",IF(raw!U37="N","No answer","Good"))))</f>
        <v>Good</v>
      </c>
      <c r="AD37" s="20" t="str">
        <f>IF(raw!V37="", "No answer", IF(raw!V37="D","Minor issue/defect",IF(raw!V37="X","Wrong answer",IF(raw!V37="N","No answer","Good"))))</f>
        <v>Wrong answer</v>
      </c>
      <c r="AE37" s="20" t="str">
        <f>IF(raw!W37="", "No answer", IF(raw!W37="D","Minor issue/defect",IF(raw!W37="X","Wrong answer",IF(raw!W37="N","No answer","Good"))))</f>
        <v>Good</v>
      </c>
      <c r="AF37" s="20" t="str">
        <f>IF(raw!X37="", "No answer", IF(raw!X37="D","Minor issue/defect",IF(raw!X37="X","Wrong answer",IF(raw!X37="N","No answer","Good"))))</f>
        <v>Minor issue/defect</v>
      </c>
      <c r="AG37" s="20" t="str">
        <f>IF(raw!Y37="", "No answer", IF(raw!Y37="D","Minor issue/defect",IF(raw!Y37="X","Wrong answer",IF(raw!Y37="N","No answer","Good"))))</f>
        <v>Good</v>
      </c>
      <c r="AH37" s="20" t="str">
        <f>IF(raw!Z37="", "No answer", IF(raw!Z37="D","Minor issue/defect",IF(raw!Z37="X","Wrong answer",IF(raw!Z37="N","No answer","Good"))))</f>
        <v>Wrong answer</v>
      </c>
      <c r="AI37" s="20" t="str">
        <f>IF(raw!AA37="", "No answer", IF(raw!AA37="D","Minor issue/defect",IF(raw!AA37="X","Wrong answer",IF(raw!AA37="N","No answer","Good"))))</f>
        <v>Good</v>
      </c>
      <c r="AJ37" s="20" t="str">
        <f>IF(raw!AB37="","",_xlfn.CONCAT("[Note: ",raw!AB37,"]"))</f>
        <v>[Note: Q4(a) the usage of TRANSITIVITY is wrong.]</v>
      </c>
      <c r="AK37" s="20" t="str">
        <f t="shared" si="3"/>
        <v>Q3(a): Good (2/2), (b): Wrong answer (0.5/1), (c): Good (1/1), (d): Wrong answer (0.5/1), (e): Good (2/2) (f): Minor issue/defect (1.5/2), (g): Good (4/4), Q4(a): Wrong answer (1/4), (b): Good (4/4). [Note: Q4(a) the usage of TRANSITIVITY is wrong.]</v>
      </c>
    </row>
    <row r="38" spans="1:37" x14ac:dyDescent="0.25">
      <c r="A38" s="9" t="s">
        <v>77</v>
      </c>
      <c r="B38" s="10" t="s">
        <v>601</v>
      </c>
      <c r="C38" s="3" t="s">
        <v>384</v>
      </c>
      <c r="D38" s="3" t="s">
        <v>312</v>
      </c>
      <c r="E38" s="5" t="s">
        <v>597</v>
      </c>
      <c r="F38" s="3">
        <v>0</v>
      </c>
      <c r="G38" s="3" t="s">
        <v>385</v>
      </c>
      <c r="H38" s="3" t="s">
        <v>312</v>
      </c>
      <c r="I38" s="5" t="s">
        <v>597</v>
      </c>
      <c r="J38" s="3">
        <v>0</v>
      </c>
      <c r="K38" s="3" t="s">
        <v>334</v>
      </c>
      <c r="L38" s="3" t="s">
        <v>312</v>
      </c>
      <c r="M38" s="5" t="s">
        <v>597</v>
      </c>
      <c r="N38" s="3">
        <v>0</v>
      </c>
      <c r="O38" s="3" t="str">
        <f t="shared" si="0"/>
        <v xml:space="preserve">(a) Good; (b) Good; (c) Good; </v>
      </c>
      <c r="P38" s="3" t="str">
        <f t="shared" si="1"/>
        <v>Q2: (a) Good; (b) Good; (c) Good; SUBTOTAL:</v>
      </c>
      <c r="Q38" s="3" t="str">
        <f t="shared" si="2"/>
        <v>(5/5)</v>
      </c>
      <c r="R38" s="21">
        <f>IF(raw!S38="", 0, IF(raw!S38="D",2+criteria!$C$2,IF(raw!S38="X",2+criteria!$C$3,IF(raw!S38="N",2+criteria!$C$4,2))))</f>
        <v>1</v>
      </c>
      <c r="S38" s="21">
        <f>IF(raw!T38="", 0, IF(raw!T38="D",1+criteria!$C$5,IF(raw!T38="X",1+criteria!$C$6,IF(raw!T38="N",1+criteria!$C$7,1))))</f>
        <v>0.5</v>
      </c>
      <c r="T38" s="21">
        <f>IF(raw!U38="", 0, IF(raw!U38="D",1+criteria!$C$8,IF(raw!U38="X",1+criteria!$C$9,IF(raw!U38="N",1+criteria!$C$10,1))))</f>
        <v>0.5</v>
      </c>
      <c r="U38" s="21">
        <f>IF(raw!V38="", 0, IF(raw!V38="D",1+criteria!$C$11,IF(raw!V38="X",1+criteria!$C$12,IF(raw!V38="N",1+criteria!$C$13,1))))</f>
        <v>1</v>
      </c>
      <c r="V38" s="21">
        <f>IF(raw!W38="", 0, IF(raw!W38="D",2+criteria!$C$14,IF(raw!W38="X",2+criteria!$C$15,IF(raw!W38="N",2+criteria!$C$16,2))))</f>
        <v>1.5</v>
      </c>
      <c r="W38" s="21">
        <f>IF(raw!X38="", 0, IF(raw!X38="D",2+criteria!$C$17,IF(raw!X38="X",2+criteria!$C$18,IF(raw!X38="N",2+criteria!$C$19,2))))</f>
        <v>1</v>
      </c>
      <c r="X38" s="21">
        <f>IF(raw!Y38="", 0, IF(raw!Y38="D",4+criteria!$C$20,IF(raw!Y38="X",4+criteria!$C$21,IF(raw!Y38="N",4+criteria!$C$22,4))))</f>
        <v>4</v>
      </c>
      <c r="Y38" s="21">
        <f>IF(raw!Z38="", 0, IF(raw!Z38="D",4+criteria!$C$23,IF(raw!Z38="X",4+criteria!$C$24,IF(raw!Z38="N",4+criteria!$C$25,4))))</f>
        <v>4</v>
      </c>
      <c r="Z38" s="21">
        <f>IF(raw!AA38="", 0, IF(raw!AA38="D",4+criteria!$C$26,IF(raw!AA38="X",4+criteria!$C$27,IF(raw!AA38="N",4+criteria!$C$28,4))))</f>
        <v>3</v>
      </c>
      <c r="AA38" s="20" t="str">
        <f>IF(raw!S38="", "No answer", IF(raw!S38="D","Minor issue/defect",IF(raw!S38="X","Wrong answer",IF(raw!S38="N","No answer","Good"))))</f>
        <v>Wrong answer</v>
      </c>
      <c r="AB38" s="20" t="str">
        <f>IF(raw!T38="", "No answer", IF(raw!T38="D","Minor issue/defect",IF(raw!T38="X","Wrong answer",IF(raw!T38="N","No answer","Good"))))</f>
        <v>Wrong answer</v>
      </c>
      <c r="AC38" s="20" t="str">
        <f>IF(raw!U38="", "No answer", IF(raw!U38="D","Minor issue/defect",IF(raw!U38="X","Wrong answer",IF(raw!U38="N","No answer","Good"))))</f>
        <v>Wrong answer</v>
      </c>
      <c r="AD38" s="20" t="str">
        <f>IF(raw!V38="", "No answer", IF(raw!V38="D","Minor issue/defect",IF(raw!V38="X","Wrong answer",IF(raw!V38="N","No answer","Good"))))</f>
        <v>Good</v>
      </c>
      <c r="AE38" s="20" t="str">
        <f>IF(raw!W38="", "No answer", IF(raw!W38="D","Minor issue/defect",IF(raw!W38="X","Wrong answer",IF(raw!W38="N","No answer","Good"))))</f>
        <v>Minor issue/defect</v>
      </c>
      <c r="AF38" s="20" t="str">
        <f>IF(raw!X38="", "No answer", IF(raw!X38="D","Minor issue/defect",IF(raw!X38="X","Wrong answer",IF(raw!X38="N","No answer","Good"))))</f>
        <v>Wrong answer</v>
      </c>
      <c r="AG38" s="20" t="str">
        <f>IF(raw!Y38="", "No answer", IF(raw!Y38="D","Minor issue/defect",IF(raw!Y38="X","Wrong answer",IF(raw!Y38="N","No answer","Good"))))</f>
        <v>Good</v>
      </c>
      <c r="AH38" s="20" t="str">
        <f>IF(raw!Z38="", "No answer", IF(raw!Z38="D","Minor issue/defect",IF(raw!Z38="X","Wrong answer",IF(raw!Z38="N","No answer","Good"))))</f>
        <v>Good</v>
      </c>
      <c r="AI38" s="20" t="str">
        <f>IF(raw!AA38="", "No answer", IF(raw!AA38="D","Minor issue/defect",IF(raw!AA38="X","Wrong answer",IF(raw!AA38="N","No answer","Good"))))</f>
        <v>Minor issue/defect</v>
      </c>
      <c r="AJ38" s="20" t="str">
        <f>IF(raw!AB38="","",_xlfn.CONCAT("[Note: ",raw!AB38,"]"))</f>
        <v>[Note: Please follow the standard steps for using chasing algorithm.]</v>
      </c>
      <c r="AK38" s="20" t="str">
        <f t="shared" si="3"/>
        <v>Q3(a): Wrong answer (1/2), (b): Wrong answer (0.5/1), (c): Wrong answer (0.5/1), (d): Good (1/1), (e): Minor issue/defect (1.5/2) (f): Wrong answer (1/2), (g): Good (4/4), Q4(a): Good (4/4), (b): Minor issue/defect (3/4). [Note: Please follow the standard steps for using chasing algorithm.]</v>
      </c>
    </row>
    <row r="39" spans="1:37" x14ac:dyDescent="0.25">
      <c r="A39" s="9" t="s">
        <v>181</v>
      </c>
      <c r="B39" s="10" t="s">
        <v>602</v>
      </c>
      <c r="C39" s="3" t="s">
        <v>386</v>
      </c>
      <c r="D39" s="3" t="s">
        <v>312</v>
      </c>
      <c r="E39" s="5" t="s">
        <v>597</v>
      </c>
      <c r="F39" s="3">
        <v>0</v>
      </c>
      <c r="G39" s="3" t="s">
        <v>387</v>
      </c>
      <c r="H39" s="3" t="s">
        <v>312</v>
      </c>
      <c r="I39" s="5" t="s">
        <v>597</v>
      </c>
      <c r="J39" s="3">
        <v>0</v>
      </c>
      <c r="K39" s="3" t="s">
        <v>388</v>
      </c>
      <c r="L39" s="3" t="s">
        <v>312</v>
      </c>
      <c r="M39" s="5" t="s">
        <v>597</v>
      </c>
      <c r="N39" s="3">
        <v>0</v>
      </c>
      <c r="O39" s="3" t="str">
        <f t="shared" si="0"/>
        <v xml:space="preserve">(a) Good; (b) Good; (c) Good; </v>
      </c>
      <c r="P39" s="3" t="str">
        <f t="shared" si="1"/>
        <v>Q2: (a) Good; (b) Good; (c) Good; SUBTOTAL:</v>
      </c>
      <c r="Q39" s="3" t="str">
        <f t="shared" si="2"/>
        <v>(5/5)</v>
      </c>
      <c r="R39" s="21">
        <f>IF(raw!S39="", 0, IF(raw!S39="D",2+criteria!$C$2,IF(raw!S39="X",2+criteria!$C$3,IF(raw!S39="N",2+criteria!$C$4,2))))</f>
        <v>1</v>
      </c>
      <c r="S39" s="21">
        <f>IF(raw!T39="", 0, IF(raw!T39="D",1+criteria!$C$5,IF(raw!T39="X",1+criteria!$C$6,IF(raw!T39="N",1+criteria!$C$7,1))))</f>
        <v>1</v>
      </c>
      <c r="T39" s="21">
        <f>IF(raw!U39="", 0, IF(raw!U39="D",1+criteria!$C$8,IF(raw!U39="X",1+criteria!$C$9,IF(raw!U39="N",1+criteria!$C$10,1))))</f>
        <v>1</v>
      </c>
      <c r="U39" s="21">
        <f>IF(raw!V39="", 0, IF(raw!V39="D",1+criteria!$C$11,IF(raw!V39="X",1+criteria!$C$12,IF(raw!V39="N",1+criteria!$C$13,1))))</f>
        <v>1</v>
      </c>
      <c r="V39" s="21">
        <f>IF(raw!W39="", 0, IF(raw!W39="D",2+criteria!$C$14,IF(raw!W39="X",2+criteria!$C$15,IF(raw!W39="N",2+criteria!$C$16,2))))</f>
        <v>2</v>
      </c>
      <c r="W39" s="21">
        <f>IF(raw!X39="", 0, IF(raw!X39="D",2+criteria!$C$17,IF(raw!X39="X",2+criteria!$C$18,IF(raw!X39="N",2+criteria!$C$19,2))))</f>
        <v>0</v>
      </c>
      <c r="X39" s="21">
        <f>IF(raw!Y39="", 0, IF(raw!Y39="D",4+criteria!$C$20,IF(raw!Y39="X",4+criteria!$C$21,IF(raw!Y39="N",4+criteria!$C$22,4))))</f>
        <v>3</v>
      </c>
      <c r="Y39" s="21">
        <f>IF(raw!Z39="", 0, IF(raw!Z39="D",4+criteria!$C$23,IF(raw!Z39="X",4+criteria!$C$24,IF(raw!Z39="N",4+criteria!$C$25,4))))</f>
        <v>4</v>
      </c>
      <c r="Z39" s="21">
        <f>IF(raw!AA39="", 0, IF(raw!AA39="D",4+criteria!$C$26,IF(raw!AA39="X",4+criteria!$C$27,IF(raw!AA39="N",4+criteria!$C$28,4))))</f>
        <v>1</v>
      </c>
      <c r="AA39" s="20" t="str">
        <f>IF(raw!S39="", "No answer", IF(raw!S39="D","Minor issue/defect",IF(raw!S39="X","Wrong answer",IF(raw!S39="N","No answer","Good"))))</f>
        <v>Wrong answer</v>
      </c>
      <c r="AB39" s="20" t="str">
        <f>IF(raw!T39="", "No answer", IF(raw!T39="D","Minor issue/defect",IF(raw!T39="X","Wrong answer",IF(raw!T39="N","No answer","Good"))))</f>
        <v>Good</v>
      </c>
      <c r="AC39" s="20" t="str">
        <f>IF(raw!U39="", "No answer", IF(raw!U39="D","Minor issue/defect",IF(raw!U39="X","Wrong answer",IF(raw!U39="N","No answer","Good"))))</f>
        <v>Good</v>
      </c>
      <c r="AD39" s="20" t="str">
        <f>IF(raw!V39="", "No answer", IF(raw!V39="D","Minor issue/defect",IF(raw!V39="X","Wrong answer",IF(raw!V39="N","No answer","Good"))))</f>
        <v>Good</v>
      </c>
      <c r="AE39" s="20" t="str">
        <f>IF(raw!W39="", "No answer", IF(raw!W39="D","Minor issue/defect",IF(raw!W39="X","Wrong answer",IF(raw!W39="N","No answer","Good"))))</f>
        <v>Good</v>
      </c>
      <c r="AF39" s="20" t="str">
        <f>IF(raw!X39="", "No answer", IF(raw!X39="D","Minor issue/defect",IF(raw!X39="X","Wrong answer",IF(raw!X39="N","No answer","Good"))))</f>
        <v>No answer</v>
      </c>
      <c r="AG39" s="20" t="str">
        <f>IF(raw!Y39="", "No answer", IF(raw!Y39="D","Minor issue/defect",IF(raw!Y39="X","Wrong answer",IF(raw!Y39="N","No answer","Good"))))</f>
        <v>Minor issue/defect</v>
      </c>
      <c r="AH39" s="20" t="str">
        <f>IF(raw!Z39="", "No answer", IF(raw!Z39="D","Minor issue/defect",IF(raw!Z39="X","Wrong answer",IF(raw!Z39="N","No answer","Good"))))</f>
        <v>Good</v>
      </c>
      <c r="AI39" s="20" t="str">
        <f>IF(raw!AA39="", "No answer", IF(raw!AA39="D","Minor issue/defect",IF(raw!AA39="X","Wrong answer",IF(raw!AA39="N","No answer","Good"))))</f>
        <v>Wrong answer</v>
      </c>
      <c r="AJ39" s="20" t="str">
        <f>IF(raw!AB39="","",_xlfn.CONCAT("[Note: ",raw!AB39,"]"))</f>
        <v/>
      </c>
      <c r="AK39" s="20" t="str">
        <f t="shared" si="3"/>
        <v xml:space="preserve">Q3(a): Wrong answer (1/2), (b): Good (1/1), (c): Good (1/1), (d): Good (1/1), (e): Good (2/2) (f): No answer (0/2), (g): Minor issue/defect (3/4), Q4(a): Good (4/4), (b): Wrong answer (1/4). </v>
      </c>
    </row>
    <row r="40" spans="1:37" x14ac:dyDescent="0.25">
      <c r="A40" s="9" t="s">
        <v>31</v>
      </c>
      <c r="B40" s="10" t="s">
        <v>601</v>
      </c>
      <c r="C40" s="3" t="s">
        <v>389</v>
      </c>
      <c r="D40" s="3" t="s">
        <v>312</v>
      </c>
      <c r="E40" s="5" t="s">
        <v>597</v>
      </c>
      <c r="F40" s="3">
        <v>0</v>
      </c>
      <c r="G40" s="3" t="s">
        <v>390</v>
      </c>
      <c r="H40" s="3" t="s">
        <v>312</v>
      </c>
      <c r="I40" s="5" t="s">
        <v>597</v>
      </c>
      <c r="J40" s="3">
        <v>0</v>
      </c>
      <c r="K40" s="3" t="s">
        <v>391</v>
      </c>
      <c r="L40" s="3" t="s">
        <v>312</v>
      </c>
      <c r="M40" s="5" t="s">
        <v>597</v>
      </c>
      <c r="N40" s="3">
        <v>0</v>
      </c>
      <c r="O40" s="3" t="str">
        <f t="shared" si="0"/>
        <v xml:space="preserve">(a) Good; (b) Good; (c) Good; </v>
      </c>
      <c r="P40" s="3" t="str">
        <f t="shared" si="1"/>
        <v>Q2: (a) Good; (b) Good; (c) Good; SUBTOTAL:</v>
      </c>
      <c r="Q40" s="3" t="str">
        <f t="shared" si="2"/>
        <v>(5/5)</v>
      </c>
      <c r="R40" s="21">
        <f>IF(raw!S40="", 0, IF(raw!S40="D",2+criteria!$C$2,IF(raw!S40="X",2+criteria!$C$3,IF(raw!S40="N",2+criteria!$C$4,2))))</f>
        <v>2</v>
      </c>
      <c r="S40" s="21">
        <f>IF(raw!T40="", 0, IF(raw!T40="D",1+criteria!$C$5,IF(raw!T40="X",1+criteria!$C$6,IF(raw!T40="N",1+criteria!$C$7,1))))</f>
        <v>0.5</v>
      </c>
      <c r="T40" s="21">
        <f>IF(raw!U40="", 0, IF(raw!U40="D",1+criteria!$C$8,IF(raw!U40="X",1+criteria!$C$9,IF(raw!U40="N",1+criteria!$C$10,1))))</f>
        <v>1</v>
      </c>
      <c r="U40" s="21">
        <f>IF(raw!V40="", 0, IF(raw!V40="D",1+criteria!$C$11,IF(raw!V40="X",1+criteria!$C$12,IF(raw!V40="N",1+criteria!$C$13,1))))</f>
        <v>0.5</v>
      </c>
      <c r="V40" s="21">
        <f>IF(raw!W40="", 0, IF(raw!W40="D",2+criteria!$C$14,IF(raw!W40="X",2+criteria!$C$15,IF(raw!W40="N",2+criteria!$C$16,2))))</f>
        <v>2</v>
      </c>
      <c r="W40" s="21">
        <f>IF(raw!X40="", 0, IF(raw!X40="D",2+criteria!$C$17,IF(raw!X40="X",2+criteria!$C$18,IF(raw!X40="N",2+criteria!$C$19,2))))</f>
        <v>1</v>
      </c>
      <c r="X40" s="21">
        <f>IF(raw!Y40="", 0, IF(raw!Y40="D",4+criteria!$C$20,IF(raw!Y40="X",4+criteria!$C$21,IF(raw!Y40="N",4+criteria!$C$22,4))))</f>
        <v>4</v>
      </c>
      <c r="Y40" s="21">
        <f>IF(raw!Z40="", 0, IF(raw!Z40="D",4+criteria!$C$23,IF(raw!Z40="X",4+criteria!$C$24,IF(raw!Z40="N",4+criteria!$C$25,4))))</f>
        <v>0</v>
      </c>
      <c r="Z40" s="21">
        <f>IF(raw!AA40="", 0, IF(raw!AA40="D",4+criteria!$C$26,IF(raw!AA40="X",4+criteria!$C$27,IF(raw!AA40="N",4+criteria!$C$28,4))))</f>
        <v>4</v>
      </c>
      <c r="AA40" s="20" t="str">
        <f>IF(raw!S40="", "No answer", IF(raw!S40="D","Minor issue/defect",IF(raw!S40="X","Wrong answer",IF(raw!S40="N","No answer","Good"))))</f>
        <v>Good</v>
      </c>
      <c r="AB40" s="20" t="str">
        <f>IF(raw!T40="", "No answer", IF(raw!T40="D","Minor issue/defect",IF(raw!T40="X","Wrong answer",IF(raw!T40="N","No answer","Good"))))</f>
        <v>Wrong answer</v>
      </c>
      <c r="AC40" s="20" t="str">
        <f>IF(raw!U40="", "No answer", IF(raw!U40="D","Minor issue/defect",IF(raw!U40="X","Wrong answer",IF(raw!U40="N","No answer","Good"))))</f>
        <v>Good</v>
      </c>
      <c r="AD40" s="20" t="str">
        <f>IF(raw!V40="", "No answer", IF(raw!V40="D","Minor issue/defect",IF(raw!V40="X","Wrong answer",IF(raw!V40="N","No answer","Good"))))</f>
        <v>Wrong answer</v>
      </c>
      <c r="AE40" s="20" t="str">
        <f>IF(raw!W40="", "No answer", IF(raw!W40="D","Minor issue/defect",IF(raw!W40="X","Wrong answer",IF(raw!W40="N","No answer","Good"))))</f>
        <v>Good</v>
      </c>
      <c r="AF40" s="20" t="str">
        <f>IF(raw!X40="", "No answer", IF(raw!X40="D","Minor issue/defect",IF(raw!X40="X","Wrong answer",IF(raw!X40="N","No answer","Good"))))</f>
        <v>Wrong answer</v>
      </c>
      <c r="AG40" s="20" t="str">
        <f>IF(raw!Y40="", "No answer", IF(raw!Y40="D","Minor issue/defect",IF(raw!Y40="X","Wrong answer",IF(raw!Y40="N","No answer","Good"))))</f>
        <v>Good</v>
      </c>
      <c r="AH40" s="20" t="str">
        <f>IF(raw!Z40="", "No answer", IF(raw!Z40="D","Minor issue/defect",IF(raw!Z40="X","Wrong answer",IF(raw!Z40="N","No answer","Good"))))</f>
        <v>No answer</v>
      </c>
      <c r="AI40" s="20" t="str">
        <f>IF(raw!AA40="", "No answer", IF(raw!AA40="D","Minor issue/defect",IF(raw!AA40="X","Wrong answer",IF(raw!AA40="N","No answer","Good"))))</f>
        <v>Good</v>
      </c>
      <c r="AJ40" s="20" t="str">
        <f>IF(raw!AB40="","",_xlfn.CONCAT("[Note: ",raw!AB40,"]"))</f>
        <v/>
      </c>
      <c r="AK40" s="20" t="str">
        <f t="shared" si="3"/>
        <v xml:space="preserve">Q3(a): Good (2/2), (b): Wrong answer (0.5/1), (c): Good (1/1), (d): Wrong answer (0.5/1), (e): Good (2/2) (f): Wrong answer (1/2), (g): Good (4/4), Q4(a): No answer (0/4), (b): Good (4/4). </v>
      </c>
    </row>
    <row r="41" spans="1:37" x14ac:dyDescent="0.25">
      <c r="A41" s="9" t="s">
        <v>29</v>
      </c>
      <c r="B41" s="10" t="s">
        <v>601</v>
      </c>
      <c r="C41" s="3" t="s">
        <v>392</v>
      </c>
      <c r="D41" s="3" t="s">
        <v>312</v>
      </c>
      <c r="E41" s="5" t="s">
        <v>597</v>
      </c>
      <c r="F41" s="3">
        <v>0</v>
      </c>
      <c r="G41" s="3" t="s">
        <v>343</v>
      </c>
      <c r="H41" s="3" t="s">
        <v>312</v>
      </c>
      <c r="I41" s="5" t="s">
        <v>597</v>
      </c>
      <c r="J41" s="3">
        <v>0</v>
      </c>
      <c r="K41" s="3" t="s">
        <v>350</v>
      </c>
      <c r="L41" s="3" t="s">
        <v>312</v>
      </c>
      <c r="M41" s="5" t="s">
        <v>597</v>
      </c>
      <c r="N41" s="3">
        <v>0</v>
      </c>
      <c r="O41" s="3" t="str">
        <f t="shared" si="0"/>
        <v xml:space="preserve">(a) Good; (b) Good; (c) Good; </v>
      </c>
      <c r="P41" s="3" t="str">
        <f t="shared" si="1"/>
        <v>Q2: (a) Good; (b) Good; (c) Good; SUBTOTAL:</v>
      </c>
      <c r="Q41" s="3" t="str">
        <f t="shared" si="2"/>
        <v>(5/5)</v>
      </c>
      <c r="R41" s="21">
        <f>IF(raw!S41="", 0, IF(raw!S41="D",2+criteria!$C$2,IF(raw!S41="X",2+criteria!$C$3,IF(raw!S41="N",2+criteria!$C$4,2))))</f>
        <v>2</v>
      </c>
      <c r="S41" s="21">
        <f>IF(raw!T41="", 0, IF(raw!T41="D",1+criteria!$C$5,IF(raw!T41="X",1+criteria!$C$6,IF(raw!T41="N",1+criteria!$C$7,1))))</f>
        <v>1</v>
      </c>
      <c r="T41" s="21">
        <f>IF(raw!U41="", 0, IF(raw!U41="D",1+criteria!$C$8,IF(raw!U41="X",1+criteria!$C$9,IF(raw!U41="N",1+criteria!$C$10,1))))</f>
        <v>1</v>
      </c>
      <c r="U41" s="21">
        <f>IF(raw!V41="", 0, IF(raw!V41="D",1+criteria!$C$11,IF(raw!V41="X",1+criteria!$C$12,IF(raw!V41="N",1+criteria!$C$13,1))))</f>
        <v>0.5</v>
      </c>
      <c r="V41" s="21">
        <f>IF(raw!W41="", 0, IF(raw!W41="D",2+criteria!$C$14,IF(raw!W41="X",2+criteria!$C$15,IF(raw!W41="N",2+criteria!$C$16,2))))</f>
        <v>2</v>
      </c>
      <c r="W41" s="21">
        <f>IF(raw!X41="", 0, IF(raw!X41="D",2+criteria!$C$17,IF(raw!X41="X",2+criteria!$C$18,IF(raw!X41="N",2+criteria!$C$19,2))))</f>
        <v>2</v>
      </c>
      <c r="X41" s="21">
        <f>IF(raw!Y41="", 0, IF(raw!Y41="D",4+criteria!$C$20,IF(raw!Y41="X",4+criteria!$C$21,IF(raw!Y41="N",4+criteria!$C$22,4))))</f>
        <v>4</v>
      </c>
      <c r="Y41" s="21">
        <f>IF(raw!Z41="", 0, IF(raw!Z41="D",4+criteria!$C$23,IF(raw!Z41="X",4+criteria!$C$24,IF(raw!Z41="N",4+criteria!$C$25,4))))</f>
        <v>4</v>
      </c>
      <c r="Z41" s="21">
        <f>IF(raw!AA41="", 0, IF(raw!AA41="D",4+criteria!$C$26,IF(raw!AA41="X",4+criteria!$C$27,IF(raw!AA41="N",4+criteria!$C$28,4))))</f>
        <v>4</v>
      </c>
      <c r="AA41" s="20" t="str">
        <f>IF(raw!S41="", "No answer", IF(raw!S41="D","Minor issue/defect",IF(raw!S41="X","Wrong answer",IF(raw!S41="N","No answer","Good"))))</f>
        <v>Good</v>
      </c>
      <c r="AB41" s="20" t="str">
        <f>IF(raw!T41="", "No answer", IF(raw!T41="D","Minor issue/defect",IF(raw!T41="X","Wrong answer",IF(raw!T41="N","No answer","Good"))))</f>
        <v>Good</v>
      </c>
      <c r="AC41" s="20" t="str">
        <f>IF(raw!U41="", "No answer", IF(raw!U41="D","Minor issue/defect",IF(raw!U41="X","Wrong answer",IF(raw!U41="N","No answer","Good"))))</f>
        <v>Good</v>
      </c>
      <c r="AD41" s="20" t="str">
        <f>IF(raw!V41="", "No answer", IF(raw!V41="D","Minor issue/defect",IF(raw!V41="X","Wrong answer",IF(raw!V41="N","No answer","Good"))))</f>
        <v>Wrong answer</v>
      </c>
      <c r="AE41" s="20" t="str">
        <f>IF(raw!W41="", "No answer", IF(raw!W41="D","Minor issue/defect",IF(raw!W41="X","Wrong answer",IF(raw!W41="N","No answer","Good"))))</f>
        <v>Good</v>
      </c>
      <c r="AF41" s="20" t="str">
        <f>IF(raw!X41="", "No answer", IF(raw!X41="D","Minor issue/defect",IF(raw!X41="X","Wrong answer",IF(raw!X41="N","No answer","Good"))))</f>
        <v>Good</v>
      </c>
      <c r="AG41" s="20" t="str">
        <f>IF(raw!Y41="", "No answer", IF(raw!Y41="D","Minor issue/defect",IF(raw!Y41="X","Wrong answer",IF(raw!Y41="N","No answer","Good"))))</f>
        <v>Good</v>
      </c>
      <c r="AH41" s="20" t="str">
        <f>IF(raw!Z41="", "No answer", IF(raw!Z41="D","Minor issue/defect",IF(raw!Z41="X","Wrong answer",IF(raw!Z41="N","No answer","Good"))))</f>
        <v>Good</v>
      </c>
      <c r="AI41" s="20" t="str">
        <f>IF(raw!AA41="", "No answer", IF(raw!AA41="D","Minor issue/defect",IF(raw!AA41="X","Wrong answer",IF(raw!AA41="N","No answer","Good"))))</f>
        <v>Good</v>
      </c>
      <c r="AJ41" s="20" t="str">
        <f>IF(raw!AB41="","",_xlfn.CONCAT("[Note: ",raw!AB41,"]"))</f>
        <v/>
      </c>
      <c r="AK41" s="20" t="str">
        <f t="shared" si="3"/>
        <v xml:space="preserve">Q3(a): Good (2/2), (b): Good (1/1), (c): Good (1/1), (d): Wrong answer (0.5/1), (e): Good (2/2) (f): Good (2/2), (g): Good (4/4), Q4(a): Good (4/4), (b): Good (4/4). </v>
      </c>
    </row>
    <row r="42" spans="1:37" x14ac:dyDescent="0.25">
      <c r="A42" s="9" t="s">
        <v>125</v>
      </c>
      <c r="B42" s="10" t="s">
        <v>601</v>
      </c>
      <c r="C42" s="3" t="s">
        <v>331</v>
      </c>
      <c r="D42" s="3" t="s">
        <v>312</v>
      </c>
      <c r="E42" s="5" t="s">
        <v>597</v>
      </c>
      <c r="F42" s="3">
        <v>0</v>
      </c>
      <c r="G42" s="3" t="s">
        <v>393</v>
      </c>
      <c r="H42" s="3" t="s">
        <v>312</v>
      </c>
      <c r="I42" s="5" t="s">
        <v>597</v>
      </c>
      <c r="J42" s="3">
        <v>0</v>
      </c>
      <c r="K42" s="3" t="s">
        <v>394</v>
      </c>
      <c r="L42" s="3" t="s">
        <v>312</v>
      </c>
      <c r="M42" s="5" t="s">
        <v>597</v>
      </c>
      <c r="N42" s="3">
        <v>0</v>
      </c>
      <c r="O42" s="3" t="str">
        <f t="shared" si="0"/>
        <v xml:space="preserve">(a) Good; (b) Good; (c) Good; </v>
      </c>
      <c r="P42" s="3" t="str">
        <f t="shared" si="1"/>
        <v>Q2: (a) Good; (b) Good; (c) Good; SUBTOTAL:</v>
      </c>
      <c r="Q42" s="3" t="str">
        <f t="shared" si="2"/>
        <v>(5/5)</v>
      </c>
      <c r="R42" s="21">
        <f>IF(raw!S42="", 0, IF(raw!S42="D",2+criteria!$C$2,IF(raw!S42="X",2+criteria!$C$3,IF(raw!S42="N",2+criteria!$C$4,2))))</f>
        <v>2</v>
      </c>
      <c r="S42" s="21">
        <f>IF(raw!T42="", 0, IF(raw!T42="D",1+criteria!$C$5,IF(raw!T42="X",1+criteria!$C$6,IF(raw!T42="N",1+criteria!$C$7,1))))</f>
        <v>0.5</v>
      </c>
      <c r="T42" s="21">
        <f>IF(raw!U42="", 0, IF(raw!U42="D",1+criteria!$C$8,IF(raw!U42="X",1+criteria!$C$9,IF(raw!U42="N",1+criteria!$C$10,1))))</f>
        <v>1</v>
      </c>
      <c r="U42" s="21">
        <f>IF(raw!V42="", 0, IF(raw!V42="D",1+criteria!$C$11,IF(raw!V42="X",1+criteria!$C$12,IF(raw!V42="N",1+criteria!$C$13,1))))</f>
        <v>0.5</v>
      </c>
      <c r="V42" s="21">
        <f>IF(raw!W42="", 0, IF(raw!W42="D",2+criteria!$C$14,IF(raw!W42="X",2+criteria!$C$15,IF(raw!W42="N",2+criteria!$C$16,2))))</f>
        <v>2</v>
      </c>
      <c r="W42" s="21">
        <f>IF(raw!X42="", 0, IF(raw!X42="D",2+criteria!$C$17,IF(raw!X42="X",2+criteria!$C$18,IF(raw!X42="N",2+criteria!$C$19,2))))</f>
        <v>1.5</v>
      </c>
      <c r="X42" s="21">
        <f>IF(raw!Y42="", 0, IF(raw!Y42="D",4+criteria!$C$20,IF(raw!Y42="X",4+criteria!$C$21,IF(raw!Y42="N",4+criteria!$C$22,4))))</f>
        <v>4</v>
      </c>
      <c r="Y42" s="21">
        <f>IF(raw!Z42="", 0, IF(raw!Z42="D",4+criteria!$C$23,IF(raw!Z42="X",4+criteria!$C$24,IF(raw!Z42="N",4+criteria!$C$25,4))))</f>
        <v>0</v>
      </c>
      <c r="Z42" s="21">
        <f>IF(raw!AA42="", 0, IF(raw!AA42="D",4+criteria!$C$26,IF(raw!AA42="X",4+criteria!$C$27,IF(raw!AA42="N",4+criteria!$C$28,4))))</f>
        <v>4</v>
      </c>
      <c r="AA42" s="20" t="str">
        <f>IF(raw!S42="", "No answer", IF(raw!S42="D","Minor issue/defect",IF(raw!S42="X","Wrong answer",IF(raw!S42="N","No answer","Good"))))</f>
        <v>Good</v>
      </c>
      <c r="AB42" s="20" t="str">
        <f>IF(raw!T42="", "No answer", IF(raw!T42="D","Minor issue/defect",IF(raw!T42="X","Wrong answer",IF(raw!T42="N","No answer","Good"))))</f>
        <v>Wrong answer</v>
      </c>
      <c r="AC42" s="20" t="str">
        <f>IF(raw!U42="", "No answer", IF(raw!U42="D","Minor issue/defect",IF(raw!U42="X","Wrong answer",IF(raw!U42="N","No answer","Good"))))</f>
        <v>Good</v>
      </c>
      <c r="AD42" s="20" t="str">
        <f>IF(raw!V42="", "No answer", IF(raw!V42="D","Minor issue/defect",IF(raw!V42="X","Wrong answer",IF(raw!V42="N","No answer","Good"))))</f>
        <v>Wrong answer</v>
      </c>
      <c r="AE42" s="20" t="str">
        <f>IF(raw!W42="", "No answer", IF(raw!W42="D","Minor issue/defect",IF(raw!W42="X","Wrong answer",IF(raw!W42="N","No answer","Good"))))</f>
        <v>Good</v>
      </c>
      <c r="AF42" s="20" t="str">
        <f>IF(raw!X42="", "No answer", IF(raw!X42="D","Minor issue/defect",IF(raw!X42="X","Wrong answer",IF(raw!X42="N","No answer","Good"))))</f>
        <v>Minor issue/defect</v>
      </c>
      <c r="AG42" s="20" t="str">
        <f>IF(raw!Y42="", "No answer", IF(raw!Y42="D","Minor issue/defect",IF(raw!Y42="X","Wrong answer",IF(raw!Y42="N","No answer","Good"))))</f>
        <v>Good</v>
      </c>
      <c r="AH42" s="20" t="str">
        <f>IF(raw!Z42="", "No answer", IF(raw!Z42="D","Minor issue/defect",IF(raw!Z42="X","Wrong answer",IF(raw!Z42="N","No answer","Good"))))</f>
        <v>No answer</v>
      </c>
      <c r="AI42" s="20" t="str">
        <f>IF(raw!AA42="", "No answer", IF(raw!AA42="D","Minor issue/defect",IF(raw!AA42="X","Wrong answer",IF(raw!AA42="N","No answer","Good"))))</f>
        <v>Good</v>
      </c>
      <c r="AJ42" s="20" t="str">
        <f>IF(raw!AB42="","",_xlfn.CONCAT("[Note: ",raw!AB42,"]"))</f>
        <v/>
      </c>
      <c r="AK42" s="20" t="str">
        <f t="shared" si="3"/>
        <v xml:space="preserve">Q3(a): Good (2/2), (b): Wrong answer (0.5/1), (c): Good (1/1), (d): Wrong answer (0.5/1), (e): Good (2/2) (f): Minor issue/defect (1.5/2), (g): Good (4/4), Q4(a): No answer (0/4), (b): Good (4/4). </v>
      </c>
    </row>
    <row r="43" spans="1:37" x14ac:dyDescent="0.25">
      <c r="A43" s="9" t="s">
        <v>289</v>
      </c>
      <c r="B43" s="10" t="s">
        <v>601</v>
      </c>
      <c r="C43" s="3" t="s">
        <v>321</v>
      </c>
      <c r="D43" s="3" t="s">
        <v>312</v>
      </c>
      <c r="E43" s="5" t="s">
        <v>597</v>
      </c>
      <c r="F43" s="3">
        <v>0</v>
      </c>
      <c r="G43" s="3" t="s">
        <v>395</v>
      </c>
      <c r="H43" s="3" t="s">
        <v>312</v>
      </c>
      <c r="I43" s="5" t="s">
        <v>597</v>
      </c>
      <c r="J43" s="3">
        <v>0</v>
      </c>
      <c r="K43" s="3" t="s">
        <v>396</v>
      </c>
      <c r="L43" s="3" t="s">
        <v>312</v>
      </c>
      <c r="M43" s="5" t="s">
        <v>597</v>
      </c>
      <c r="N43" s="3">
        <v>0</v>
      </c>
      <c r="O43" s="3" t="str">
        <f t="shared" si="0"/>
        <v xml:space="preserve">(a) Good; (b) Good; (c) Good; </v>
      </c>
      <c r="P43" s="3" t="str">
        <f t="shared" si="1"/>
        <v>Q2: (a) Good; (b) Good; (c) Good; SUBTOTAL:</v>
      </c>
      <c r="Q43" s="3" t="str">
        <f t="shared" si="2"/>
        <v>(5/5)</v>
      </c>
      <c r="R43" s="21">
        <f>IF(raw!S43="", 0, IF(raw!S43="D",2+criteria!$C$2,IF(raw!S43="X",2+criteria!$C$3,IF(raw!S43="N",2+criteria!$C$4,2))))</f>
        <v>2</v>
      </c>
      <c r="S43" s="21">
        <f>IF(raw!T43="", 0, IF(raw!T43="D",1+criteria!$C$5,IF(raw!T43="X",1+criteria!$C$6,IF(raw!T43="N",1+criteria!$C$7,1))))</f>
        <v>1</v>
      </c>
      <c r="T43" s="21">
        <f>IF(raw!U43="", 0, IF(raw!U43="D",1+criteria!$C$8,IF(raw!U43="X",1+criteria!$C$9,IF(raw!U43="N",1+criteria!$C$10,1))))</f>
        <v>1</v>
      </c>
      <c r="U43" s="21">
        <f>IF(raw!V43="", 0, IF(raw!V43="D",1+criteria!$C$11,IF(raw!V43="X",1+criteria!$C$12,IF(raw!V43="N",1+criteria!$C$13,1))))</f>
        <v>1</v>
      </c>
      <c r="V43" s="21">
        <f>IF(raw!W43="", 0, IF(raw!W43="D",2+criteria!$C$14,IF(raw!W43="X",2+criteria!$C$15,IF(raw!W43="N",2+criteria!$C$16,2))))</f>
        <v>2</v>
      </c>
      <c r="W43" s="21">
        <f>IF(raw!X43="", 0, IF(raw!X43="D",2+criteria!$C$17,IF(raw!X43="X",2+criteria!$C$18,IF(raw!X43="N",2+criteria!$C$19,2))))</f>
        <v>2</v>
      </c>
      <c r="X43" s="21">
        <f>IF(raw!Y43="", 0, IF(raw!Y43="D",4+criteria!$C$20,IF(raw!Y43="X",4+criteria!$C$21,IF(raw!Y43="N",4+criteria!$C$22,4))))</f>
        <v>4</v>
      </c>
      <c r="Y43" s="21">
        <f>IF(raw!Z43="", 0, IF(raw!Z43="D",4+criteria!$C$23,IF(raw!Z43="X",4+criteria!$C$24,IF(raw!Z43="N",4+criteria!$C$25,4))))</f>
        <v>4</v>
      </c>
      <c r="Z43" s="21">
        <f>IF(raw!AA43="", 0, IF(raw!AA43="D",4+criteria!$C$26,IF(raw!AA43="X",4+criteria!$C$27,IF(raw!AA43="N",4+criteria!$C$28,4))))</f>
        <v>4</v>
      </c>
      <c r="AA43" s="20" t="str">
        <f>IF(raw!S43="", "No answer", IF(raw!S43="D","Minor issue/defect",IF(raw!S43="X","Wrong answer",IF(raw!S43="N","No answer","Good"))))</f>
        <v>Good</v>
      </c>
      <c r="AB43" s="20" t="str">
        <f>IF(raw!T43="", "No answer", IF(raw!T43="D","Minor issue/defect",IF(raw!T43="X","Wrong answer",IF(raw!T43="N","No answer","Good"))))</f>
        <v>Good</v>
      </c>
      <c r="AC43" s="20" t="str">
        <f>IF(raw!U43="", "No answer", IF(raw!U43="D","Minor issue/defect",IF(raw!U43="X","Wrong answer",IF(raw!U43="N","No answer","Good"))))</f>
        <v>Good</v>
      </c>
      <c r="AD43" s="20" t="str">
        <f>IF(raw!V43="", "No answer", IF(raw!V43="D","Minor issue/defect",IF(raw!V43="X","Wrong answer",IF(raw!V43="N","No answer","Good"))))</f>
        <v>Good</v>
      </c>
      <c r="AE43" s="20" t="str">
        <f>IF(raw!W43="", "No answer", IF(raw!W43="D","Minor issue/defect",IF(raw!W43="X","Wrong answer",IF(raw!W43="N","No answer","Good"))))</f>
        <v>Good</v>
      </c>
      <c r="AF43" s="20" t="str">
        <f>IF(raw!X43="", "No answer", IF(raw!X43="D","Minor issue/defect",IF(raw!X43="X","Wrong answer",IF(raw!X43="N","No answer","Good"))))</f>
        <v>Good</v>
      </c>
      <c r="AG43" s="20" t="str">
        <f>IF(raw!Y43="", "No answer", IF(raw!Y43="D","Minor issue/defect",IF(raw!Y43="X","Wrong answer",IF(raw!Y43="N","No answer","Good"))))</f>
        <v>Good</v>
      </c>
      <c r="AH43" s="20" t="str">
        <f>IF(raw!Z43="", "No answer", IF(raw!Z43="D","Minor issue/defect",IF(raw!Z43="X","Wrong answer",IF(raw!Z43="N","No answer","Good"))))</f>
        <v>Good</v>
      </c>
      <c r="AI43" s="20" t="str">
        <f>IF(raw!AA43="", "No answer", IF(raw!AA43="D","Minor issue/defect",IF(raw!AA43="X","Wrong answer",IF(raw!AA43="N","No answer","Good"))))</f>
        <v>Good</v>
      </c>
      <c r="AJ43" s="20" t="str">
        <f>IF(raw!AB43="","",_xlfn.CONCAT("[Note: ",raw!AB43,"]"))</f>
        <v/>
      </c>
      <c r="AK43" s="20" t="str">
        <f t="shared" si="3"/>
        <v xml:space="preserve">Q3(a): Good (2/2), (b): Good (1/1), (c): Good (1/1), (d): Good (1/1), (e): Good (2/2) (f): Good (2/2), (g): Good (4/4), Q4(a): Good (4/4), (b): Good (4/4). </v>
      </c>
    </row>
    <row r="44" spans="1:37" x14ac:dyDescent="0.25">
      <c r="A44" s="12" t="s">
        <v>189</v>
      </c>
      <c r="B44" s="10" t="s">
        <v>601</v>
      </c>
      <c r="C44" s="3" t="s">
        <v>397</v>
      </c>
      <c r="D44" s="3" t="s">
        <v>398</v>
      </c>
      <c r="E44" s="5" t="s">
        <v>594</v>
      </c>
      <c r="F44" s="3" t="e">
        <f>#REF!</f>
        <v>#REF!</v>
      </c>
      <c r="G44" s="3" t="s">
        <v>399</v>
      </c>
      <c r="H44" s="3" t="s">
        <v>400</v>
      </c>
      <c r="I44" s="5" t="s">
        <v>594</v>
      </c>
      <c r="J44" s="3" t="e">
        <f>#REF!</f>
        <v>#REF!</v>
      </c>
      <c r="K44" s="3" t="s">
        <v>401</v>
      </c>
      <c r="L44" s="3" t="s">
        <v>400</v>
      </c>
      <c r="M44" s="5" t="s">
        <v>594</v>
      </c>
      <c r="N44" s="3" t="e">
        <f>#REF!</f>
        <v>#REF!</v>
      </c>
      <c r="O44" s="3" t="str">
        <f t="shared" si="0"/>
        <v xml:space="preserve">(a) No answer is given; (b) No answer is given; (c) No answer is given; </v>
      </c>
      <c r="P44" s="3" t="str">
        <f t="shared" si="1"/>
        <v>Q2: (a) No answer is given; (b) No answer is given; (c) No answer is given; SUBTOTAL:</v>
      </c>
      <c r="Q44" s="3" t="e">
        <f t="shared" si="2"/>
        <v>#REF!</v>
      </c>
      <c r="R44" s="21">
        <f>IF(raw!S44="", 0, IF(raw!S44="D",2+criteria!$C$2,IF(raw!S44="X",2+criteria!$C$3,IF(raw!S44="N",2+criteria!$C$4,2))))</f>
        <v>2</v>
      </c>
      <c r="S44" s="21">
        <f>IF(raw!T44="", 0, IF(raw!T44="D",1+criteria!$C$5,IF(raw!T44="X",1+criteria!$C$6,IF(raw!T44="N",1+criteria!$C$7,1))))</f>
        <v>1</v>
      </c>
      <c r="T44" s="21">
        <f>IF(raw!U44="", 0, IF(raw!U44="D",1+criteria!$C$8,IF(raw!U44="X",1+criteria!$C$9,IF(raw!U44="N",1+criteria!$C$10,1))))</f>
        <v>1</v>
      </c>
      <c r="U44" s="21">
        <f>IF(raw!V44="", 0, IF(raw!V44="D",1+criteria!$C$11,IF(raw!V44="X",1+criteria!$C$12,IF(raw!V44="N",1+criteria!$C$13,1))))</f>
        <v>1</v>
      </c>
      <c r="V44" s="21">
        <f>IF(raw!W44="", 0, IF(raw!W44="D",2+criteria!$C$14,IF(raw!W44="X",2+criteria!$C$15,IF(raw!W44="N",2+criteria!$C$16,2))))</f>
        <v>2</v>
      </c>
      <c r="W44" s="21">
        <f>IF(raw!X44="", 0, IF(raw!X44="D",2+criteria!$C$17,IF(raw!X44="X",2+criteria!$C$18,IF(raw!X44="N",2+criteria!$C$19,2))))</f>
        <v>2</v>
      </c>
      <c r="X44" s="21">
        <f>IF(raw!Y44="", 0, IF(raw!Y44="D",4+criteria!$C$20,IF(raw!Y44="X",4+criteria!$C$21,IF(raw!Y44="N",4+criteria!$C$22,4))))</f>
        <v>4</v>
      </c>
      <c r="Y44" s="21">
        <f>IF(raw!Z44="", 0, IF(raw!Z44="D",4+criteria!$C$23,IF(raw!Z44="X",4+criteria!$C$24,IF(raw!Z44="N",4+criteria!$C$25,4))))</f>
        <v>1</v>
      </c>
      <c r="Z44" s="21">
        <f>IF(raw!AA44="", 0, IF(raw!AA44="D",4+criteria!$C$26,IF(raw!AA44="X",4+criteria!$C$27,IF(raw!AA44="N",4+criteria!$C$28,4))))</f>
        <v>4</v>
      </c>
      <c r="AA44" s="20" t="str">
        <f>IF(raw!S44="", "No answer", IF(raw!S44="D","Minor issue/defect",IF(raw!S44="X","Wrong answer",IF(raw!S44="N","No answer","Good"))))</f>
        <v>Good</v>
      </c>
      <c r="AB44" s="20" t="str">
        <f>IF(raw!T44="", "No answer", IF(raw!T44="D","Minor issue/defect",IF(raw!T44="X","Wrong answer",IF(raw!T44="N","No answer","Good"))))</f>
        <v>Good</v>
      </c>
      <c r="AC44" s="20" t="str">
        <f>IF(raw!U44="", "No answer", IF(raw!U44="D","Minor issue/defect",IF(raw!U44="X","Wrong answer",IF(raw!U44="N","No answer","Good"))))</f>
        <v>Good</v>
      </c>
      <c r="AD44" s="20" t="str">
        <f>IF(raw!V44="", "No answer", IF(raw!V44="D","Minor issue/defect",IF(raw!V44="X","Wrong answer",IF(raw!V44="N","No answer","Good"))))</f>
        <v>Good</v>
      </c>
      <c r="AE44" s="20" t="str">
        <f>IF(raw!W44="", "No answer", IF(raw!W44="D","Minor issue/defect",IF(raw!W44="X","Wrong answer",IF(raw!W44="N","No answer","Good"))))</f>
        <v>Good</v>
      </c>
      <c r="AF44" s="20" t="str">
        <f>IF(raw!X44="", "No answer", IF(raw!X44="D","Minor issue/defect",IF(raw!X44="X","Wrong answer",IF(raw!X44="N","No answer","Good"))))</f>
        <v>Good</v>
      </c>
      <c r="AG44" s="20" t="str">
        <f>IF(raw!Y44="", "No answer", IF(raw!Y44="D","Minor issue/defect",IF(raw!Y44="X","Wrong answer",IF(raw!Y44="N","No answer","Good"))))</f>
        <v>Good</v>
      </c>
      <c r="AH44" s="20" t="str">
        <f>IF(raw!Z44="", "No answer", IF(raw!Z44="D","Minor issue/defect",IF(raw!Z44="X","Wrong answer",IF(raw!Z44="N","No answer","Good"))))</f>
        <v>Wrong answer</v>
      </c>
      <c r="AI44" s="20" t="str">
        <f>IF(raw!AA44="", "No answer", IF(raw!AA44="D","Minor issue/defect",IF(raw!AA44="X","Wrong answer",IF(raw!AA44="N","No answer","Good"))))</f>
        <v>Good</v>
      </c>
      <c r="AJ44" s="20" t="str">
        <f>IF(raw!AB44="","",_xlfn.CONCAT("[Note: ",raw!AB44,"]"))</f>
        <v/>
      </c>
      <c r="AK44" s="20" t="str">
        <f t="shared" si="3"/>
        <v xml:space="preserve">Q3(a): Good (2/2), (b): Good (1/1), (c): Good (1/1), (d): Good (1/1), (e): Good (2/2) (f): Good (2/2), (g): Good (4/4), Q4(a): Wrong answer (1/4), (b): Good (4/4). </v>
      </c>
    </row>
    <row r="45" spans="1:37" x14ac:dyDescent="0.25">
      <c r="A45" s="9" t="s">
        <v>143</v>
      </c>
      <c r="B45" s="10" t="s">
        <v>601</v>
      </c>
      <c r="C45" s="3" t="s">
        <v>321</v>
      </c>
      <c r="D45" s="3" t="s">
        <v>312</v>
      </c>
      <c r="E45" s="5" t="s">
        <v>597</v>
      </c>
      <c r="F45" s="3">
        <v>0</v>
      </c>
      <c r="G45" s="3" t="s">
        <v>343</v>
      </c>
      <c r="H45" s="3" t="s">
        <v>312</v>
      </c>
      <c r="I45" s="5" t="s">
        <v>597</v>
      </c>
      <c r="J45" s="3">
        <v>0</v>
      </c>
      <c r="K45" s="3" t="s">
        <v>334</v>
      </c>
      <c r="L45" s="3" t="s">
        <v>312</v>
      </c>
      <c r="M45" s="5" t="s">
        <v>597</v>
      </c>
      <c r="N45" s="3">
        <v>0</v>
      </c>
      <c r="O45" s="3" t="str">
        <f t="shared" si="0"/>
        <v xml:space="preserve">(a) Good; (b) Good; (c) Good; </v>
      </c>
      <c r="P45" s="3" t="str">
        <f t="shared" si="1"/>
        <v>Q2: (a) Good; (b) Good; (c) Good; SUBTOTAL:</v>
      </c>
      <c r="Q45" s="3" t="str">
        <f t="shared" si="2"/>
        <v>(5/5)</v>
      </c>
      <c r="R45" s="21">
        <f>IF(raw!S45="", 0, IF(raw!S45="D",2+criteria!$C$2,IF(raw!S45="X",2+criteria!$C$3,IF(raw!S45="N",2+criteria!$C$4,2))))</f>
        <v>2</v>
      </c>
      <c r="S45" s="21">
        <f>IF(raw!T45="", 0, IF(raw!T45="D",1+criteria!$C$5,IF(raw!T45="X",1+criteria!$C$6,IF(raw!T45="N",1+criteria!$C$7,1))))</f>
        <v>0.5</v>
      </c>
      <c r="T45" s="21">
        <f>IF(raw!U45="", 0, IF(raw!U45="D",1+criteria!$C$8,IF(raw!U45="X",1+criteria!$C$9,IF(raw!U45="N",1+criteria!$C$10,1))))</f>
        <v>1</v>
      </c>
      <c r="U45" s="21">
        <f>IF(raw!V45="", 0, IF(raw!V45="D",1+criteria!$C$11,IF(raw!V45="X",1+criteria!$C$12,IF(raw!V45="N",1+criteria!$C$13,1))))</f>
        <v>0.5</v>
      </c>
      <c r="V45" s="21">
        <f>IF(raw!W45="", 0, IF(raw!W45="D",2+criteria!$C$14,IF(raw!W45="X",2+criteria!$C$15,IF(raw!W45="N",2+criteria!$C$16,2))))</f>
        <v>2</v>
      </c>
      <c r="W45" s="21">
        <f>IF(raw!X45="", 0, IF(raw!X45="D",2+criteria!$C$17,IF(raw!X45="X",2+criteria!$C$18,IF(raw!X45="N",2+criteria!$C$19,2))))</f>
        <v>1.5</v>
      </c>
      <c r="X45" s="21">
        <f>IF(raw!Y45="", 0, IF(raw!Y45="D",4+criteria!$C$20,IF(raw!Y45="X",4+criteria!$C$21,IF(raw!Y45="N",4+criteria!$C$22,4))))</f>
        <v>4</v>
      </c>
      <c r="Y45" s="21">
        <f>IF(raw!Z45="", 0, IF(raw!Z45="D",4+criteria!$C$23,IF(raw!Z45="X",4+criteria!$C$24,IF(raw!Z45="N",4+criteria!$C$25,4))))</f>
        <v>3</v>
      </c>
      <c r="Z45" s="21">
        <f>IF(raw!AA45="", 0, IF(raw!AA45="D",4+criteria!$C$26,IF(raw!AA45="X",4+criteria!$C$27,IF(raw!AA45="N",4+criteria!$C$28,4))))</f>
        <v>4</v>
      </c>
      <c r="AA45" s="20" t="str">
        <f>IF(raw!S45="", "No answer", IF(raw!S45="D","Minor issue/defect",IF(raw!S45="X","Wrong answer",IF(raw!S45="N","No answer","Good"))))</f>
        <v>Good</v>
      </c>
      <c r="AB45" s="20" t="str">
        <f>IF(raw!T45="", "No answer", IF(raw!T45="D","Minor issue/defect",IF(raw!T45="X","Wrong answer",IF(raw!T45="N","No answer","Good"))))</f>
        <v>Wrong answer</v>
      </c>
      <c r="AC45" s="20" t="str">
        <f>IF(raw!U45="", "No answer", IF(raw!U45="D","Minor issue/defect",IF(raw!U45="X","Wrong answer",IF(raw!U45="N","No answer","Good"))))</f>
        <v>Good</v>
      </c>
      <c r="AD45" s="20" t="str">
        <f>IF(raw!V45="", "No answer", IF(raw!V45="D","Minor issue/defect",IF(raw!V45="X","Wrong answer",IF(raw!V45="N","No answer","Good"))))</f>
        <v>Wrong answer</v>
      </c>
      <c r="AE45" s="20" t="str">
        <f>IF(raw!W45="", "No answer", IF(raw!W45="D","Minor issue/defect",IF(raw!W45="X","Wrong answer",IF(raw!W45="N","No answer","Good"))))</f>
        <v>Good</v>
      </c>
      <c r="AF45" s="20" t="str">
        <f>IF(raw!X45="", "No answer", IF(raw!X45="D","Minor issue/defect",IF(raw!X45="X","Wrong answer",IF(raw!X45="N","No answer","Good"))))</f>
        <v>Minor issue/defect</v>
      </c>
      <c r="AG45" s="20" t="str">
        <f>IF(raw!Y45="", "No answer", IF(raw!Y45="D","Minor issue/defect",IF(raw!Y45="X","Wrong answer",IF(raw!Y45="N","No answer","Good"))))</f>
        <v>Good</v>
      </c>
      <c r="AH45" s="20" t="str">
        <f>IF(raw!Z45="", "No answer", IF(raw!Z45="D","Minor issue/defect",IF(raw!Z45="X","Wrong answer",IF(raw!Z45="N","No answer","Good"))))</f>
        <v>Minor issue/defect</v>
      </c>
      <c r="AI45" s="20" t="str">
        <f>IF(raw!AA45="", "No answer", IF(raw!AA45="D","Minor issue/defect",IF(raw!AA45="X","Wrong answer",IF(raw!AA45="N","No answer","Good"))))</f>
        <v>Good</v>
      </c>
      <c r="AJ45" s="20" t="str">
        <f>IF(raw!AB45="","",_xlfn.CONCAT("[Note: ",raw!AB45,"]"))</f>
        <v/>
      </c>
      <c r="AK45" s="20" t="str">
        <f t="shared" si="3"/>
        <v xml:space="preserve">Q3(a): Good (2/2), (b): Wrong answer (0.5/1), (c): Good (1/1), (d): Wrong answer (0.5/1), (e): Good (2/2) (f): Minor issue/defect (1.5/2), (g): Good (4/4), Q4(a): Minor issue/defect (3/4), (b): Good (4/4). </v>
      </c>
    </row>
    <row r="46" spans="1:37" x14ac:dyDescent="0.25">
      <c r="A46" s="9" t="s">
        <v>25</v>
      </c>
      <c r="B46" s="10" t="s">
        <v>601</v>
      </c>
      <c r="C46" s="3" t="s">
        <v>321</v>
      </c>
      <c r="D46" s="3" t="s">
        <v>312</v>
      </c>
      <c r="E46" s="5" t="s">
        <v>597</v>
      </c>
      <c r="F46" s="3">
        <v>0</v>
      </c>
      <c r="G46" s="3" t="s">
        <v>402</v>
      </c>
      <c r="H46" s="3" t="s">
        <v>312</v>
      </c>
      <c r="I46" s="5" t="s">
        <v>597</v>
      </c>
      <c r="J46" s="3">
        <v>0</v>
      </c>
      <c r="K46" s="3" t="s">
        <v>333</v>
      </c>
      <c r="L46" s="3" t="s">
        <v>312</v>
      </c>
      <c r="M46" s="5" t="s">
        <v>597</v>
      </c>
      <c r="N46" s="3">
        <v>0</v>
      </c>
      <c r="O46" s="3" t="str">
        <f t="shared" si="0"/>
        <v xml:space="preserve">(a) Good; (b) Good; (c) Good; </v>
      </c>
      <c r="P46" s="3" t="str">
        <f t="shared" si="1"/>
        <v>Q2: (a) Good; (b) Good; (c) Good; SUBTOTAL:</v>
      </c>
      <c r="Q46" s="3" t="str">
        <f t="shared" si="2"/>
        <v>(5/5)</v>
      </c>
      <c r="R46" s="21">
        <f>IF(raw!S46="", 0, IF(raw!S46="D",2+criteria!$C$2,IF(raw!S46="X",2+criteria!$C$3,IF(raw!S46="N",2+criteria!$C$4,2))))</f>
        <v>1</v>
      </c>
      <c r="S46" s="21">
        <f>IF(raw!T46="", 0, IF(raw!T46="D",1+criteria!$C$5,IF(raw!T46="X",1+criteria!$C$6,IF(raw!T46="N",1+criteria!$C$7,1))))</f>
        <v>0.5</v>
      </c>
      <c r="T46" s="21">
        <f>IF(raw!U46="", 0, IF(raw!U46="D",1+criteria!$C$8,IF(raw!U46="X",1+criteria!$C$9,IF(raw!U46="N",1+criteria!$C$10,1))))</f>
        <v>0.5</v>
      </c>
      <c r="U46" s="21">
        <f>IF(raw!V46="", 0, IF(raw!V46="D",1+criteria!$C$11,IF(raw!V46="X",1+criteria!$C$12,IF(raw!V46="N",1+criteria!$C$13,1))))</f>
        <v>0.5</v>
      </c>
      <c r="V46" s="21">
        <f>IF(raw!W46="", 0, IF(raw!W46="D",2+criteria!$C$14,IF(raw!W46="X",2+criteria!$C$15,IF(raw!W46="N",2+criteria!$C$16,2))))</f>
        <v>1</v>
      </c>
      <c r="W46" s="21">
        <f>IF(raw!X46="", 0, IF(raw!X46="D",2+criteria!$C$17,IF(raw!X46="X",2+criteria!$C$18,IF(raw!X46="N",2+criteria!$C$19,2))))</f>
        <v>1</v>
      </c>
      <c r="X46" s="21">
        <f>IF(raw!Y46="", 0, IF(raw!Y46="D",4+criteria!$C$20,IF(raw!Y46="X",4+criteria!$C$21,IF(raw!Y46="N",4+criteria!$C$22,4))))</f>
        <v>4</v>
      </c>
      <c r="Y46" s="21">
        <f>IF(raw!Z46="", 0, IF(raw!Z46="D",4+criteria!$C$23,IF(raw!Z46="X",4+criteria!$C$24,IF(raw!Z46="N",4+criteria!$C$25,4))))</f>
        <v>0</v>
      </c>
      <c r="Z46" s="21">
        <f>IF(raw!AA46="", 0, IF(raw!AA46="D",4+criteria!$C$26,IF(raw!AA46="X",4+criteria!$C$27,IF(raw!AA46="N",4+criteria!$C$28,4))))</f>
        <v>0</v>
      </c>
      <c r="AA46" s="20" t="str">
        <f>IF(raw!S46="", "No answer", IF(raw!S46="D","Minor issue/defect",IF(raw!S46="X","Wrong answer",IF(raw!S46="N","No answer","Good"))))</f>
        <v>Wrong answer</v>
      </c>
      <c r="AB46" s="20" t="str">
        <f>IF(raw!T46="", "No answer", IF(raw!T46="D","Minor issue/defect",IF(raw!T46="X","Wrong answer",IF(raw!T46="N","No answer","Good"))))</f>
        <v>Wrong answer</v>
      </c>
      <c r="AC46" s="20" t="str">
        <f>IF(raw!U46="", "No answer", IF(raw!U46="D","Minor issue/defect",IF(raw!U46="X","Wrong answer",IF(raw!U46="N","No answer","Good"))))</f>
        <v>Wrong answer</v>
      </c>
      <c r="AD46" s="20" t="str">
        <f>IF(raw!V46="", "No answer", IF(raw!V46="D","Minor issue/defect",IF(raw!V46="X","Wrong answer",IF(raw!V46="N","No answer","Good"))))</f>
        <v>Wrong answer</v>
      </c>
      <c r="AE46" s="20" t="str">
        <f>IF(raw!W46="", "No answer", IF(raw!W46="D","Minor issue/defect",IF(raw!W46="X","Wrong answer",IF(raw!W46="N","No answer","Good"))))</f>
        <v>Wrong answer</v>
      </c>
      <c r="AF46" s="20" t="str">
        <f>IF(raw!X46="", "No answer", IF(raw!X46="D","Minor issue/defect",IF(raw!X46="X","Wrong answer",IF(raw!X46="N","No answer","Good"))))</f>
        <v>Wrong answer</v>
      </c>
      <c r="AG46" s="20" t="str">
        <f>IF(raw!Y46="", "No answer", IF(raw!Y46="D","Minor issue/defect",IF(raw!Y46="X","Wrong answer",IF(raw!Y46="N","No answer","Good"))))</f>
        <v>Good</v>
      </c>
      <c r="AH46" s="20" t="str">
        <f>IF(raw!Z46="", "No answer", IF(raw!Z46="D","Minor issue/defect",IF(raw!Z46="X","Wrong answer",IF(raw!Z46="N","No answer","Good"))))</f>
        <v>No answer</v>
      </c>
      <c r="AI46" s="20" t="str">
        <f>IF(raw!AA46="", "No answer", IF(raw!AA46="D","Minor issue/defect",IF(raw!AA46="X","Wrong answer",IF(raw!AA46="N","No answer","Good"))))</f>
        <v>No answer</v>
      </c>
      <c r="AJ46" s="20" t="str">
        <f>IF(raw!AB46="","",_xlfn.CONCAT("[Note: ",raw!AB46,"]"))</f>
        <v/>
      </c>
      <c r="AK46" s="20" t="str">
        <f t="shared" si="3"/>
        <v xml:space="preserve">Q3(a): Wrong answer (1/2), (b): Wrong answer (0.5/1), (c): Wrong answer (0.5/1), (d): Wrong answer (0.5/1), (e): Wrong answer (1/2) (f): Wrong answer (1/2), (g): Good (4/4), Q4(a): No answer (0/4), (b): No answer (0/4). </v>
      </c>
    </row>
    <row r="47" spans="1:37" x14ac:dyDescent="0.25">
      <c r="A47" s="9" t="s">
        <v>57</v>
      </c>
      <c r="B47" s="10" t="s">
        <v>601</v>
      </c>
      <c r="C47" s="3" t="s">
        <v>354</v>
      </c>
      <c r="D47" s="3" t="s">
        <v>312</v>
      </c>
      <c r="E47" s="5" t="s">
        <v>597</v>
      </c>
      <c r="F47" s="3">
        <v>0</v>
      </c>
      <c r="G47" s="3" t="s">
        <v>403</v>
      </c>
      <c r="H47" s="3" t="s">
        <v>312</v>
      </c>
      <c r="I47" s="5" t="s">
        <v>597</v>
      </c>
      <c r="J47" s="3">
        <v>0</v>
      </c>
      <c r="K47" s="3" t="s">
        <v>404</v>
      </c>
      <c r="L47" s="3" t="s">
        <v>312</v>
      </c>
      <c r="M47" s="5" t="s">
        <v>597</v>
      </c>
      <c r="N47" s="3">
        <v>0</v>
      </c>
      <c r="O47" s="3" t="str">
        <f t="shared" si="0"/>
        <v xml:space="preserve">(a) Good; (b) Good; (c) Good; </v>
      </c>
      <c r="P47" s="3" t="str">
        <f t="shared" si="1"/>
        <v>Q2: (a) Good; (b) Good; (c) Good; SUBTOTAL:</v>
      </c>
      <c r="Q47" s="3" t="str">
        <f t="shared" si="2"/>
        <v>(5/5)</v>
      </c>
      <c r="R47" s="21">
        <f>IF(raw!S47="", 0, IF(raw!S47="D",2+criteria!$C$2,IF(raw!S47="X",2+criteria!$C$3,IF(raw!S47="N",2+criteria!$C$4,2))))</f>
        <v>1</v>
      </c>
      <c r="S47" s="21">
        <f>IF(raw!T47="", 0, IF(raw!T47="D",1+criteria!$C$5,IF(raw!T47="X",1+criteria!$C$6,IF(raw!T47="N",1+criteria!$C$7,1))))</f>
        <v>1</v>
      </c>
      <c r="T47" s="21">
        <f>IF(raw!U47="", 0, IF(raw!U47="D",1+criteria!$C$8,IF(raw!U47="X",1+criteria!$C$9,IF(raw!U47="N",1+criteria!$C$10,1))))</f>
        <v>1</v>
      </c>
      <c r="U47" s="21">
        <f>IF(raw!V47="", 0, IF(raw!V47="D",1+criteria!$C$11,IF(raw!V47="X",1+criteria!$C$12,IF(raw!V47="N",1+criteria!$C$13,1))))</f>
        <v>1</v>
      </c>
      <c r="V47" s="21">
        <f>IF(raw!W47="", 0, IF(raw!W47="D",2+criteria!$C$14,IF(raw!W47="X",2+criteria!$C$15,IF(raw!W47="N",2+criteria!$C$16,2))))</f>
        <v>2</v>
      </c>
      <c r="W47" s="21">
        <f>IF(raw!X47="", 0, IF(raw!X47="D",2+criteria!$C$17,IF(raw!X47="X",2+criteria!$C$18,IF(raw!X47="N",2+criteria!$C$19,2))))</f>
        <v>0</v>
      </c>
      <c r="X47" s="21">
        <f>IF(raw!Y47="", 0, IF(raw!Y47="D",4+criteria!$C$20,IF(raw!Y47="X",4+criteria!$C$21,IF(raw!Y47="N",4+criteria!$C$22,4))))</f>
        <v>4</v>
      </c>
      <c r="Y47" s="21">
        <f>IF(raw!Z47="", 0, IF(raw!Z47="D",4+criteria!$C$23,IF(raw!Z47="X",4+criteria!$C$24,IF(raw!Z47="N",4+criteria!$C$25,4))))</f>
        <v>0</v>
      </c>
      <c r="Z47" s="21">
        <f>IF(raw!AA47="", 0, IF(raw!AA47="D",4+criteria!$C$26,IF(raw!AA47="X",4+criteria!$C$27,IF(raw!AA47="N",4+criteria!$C$28,4))))</f>
        <v>1</v>
      </c>
      <c r="AA47" s="20" t="str">
        <f>IF(raw!S47="", "No answer", IF(raw!S47="D","Minor issue/defect",IF(raw!S47="X","Wrong answer",IF(raw!S47="N","No answer","Good"))))</f>
        <v>Wrong answer</v>
      </c>
      <c r="AB47" s="20" t="str">
        <f>IF(raw!T47="", "No answer", IF(raw!T47="D","Minor issue/defect",IF(raw!T47="X","Wrong answer",IF(raw!T47="N","No answer","Good"))))</f>
        <v>Good</v>
      </c>
      <c r="AC47" s="20" t="str">
        <f>IF(raw!U47="", "No answer", IF(raw!U47="D","Minor issue/defect",IF(raw!U47="X","Wrong answer",IF(raw!U47="N","No answer","Good"))))</f>
        <v>Good</v>
      </c>
      <c r="AD47" s="20" t="str">
        <f>IF(raw!V47="", "No answer", IF(raw!V47="D","Minor issue/defect",IF(raw!V47="X","Wrong answer",IF(raw!V47="N","No answer","Good"))))</f>
        <v>Good</v>
      </c>
      <c r="AE47" s="20" t="str">
        <f>IF(raw!W47="", "No answer", IF(raw!W47="D","Minor issue/defect",IF(raw!W47="X","Wrong answer",IF(raw!W47="N","No answer","Good"))))</f>
        <v>Good</v>
      </c>
      <c r="AF47" s="20" t="str">
        <f>IF(raw!X47="", "No answer", IF(raw!X47="D","Minor issue/defect",IF(raw!X47="X","Wrong answer",IF(raw!X47="N","No answer","Good"))))</f>
        <v>No answer</v>
      </c>
      <c r="AG47" s="20" t="str">
        <f>IF(raw!Y47="", "No answer", IF(raw!Y47="D","Minor issue/defect",IF(raw!Y47="X","Wrong answer",IF(raw!Y47="N","No answer","Good"))))</f>
        <v>Good</v>
      </c>
      <c r="AH47" s="20" t="str">
        <f>IF(raw!Z47="", "No answer", IF(raw!Z47="D","Minor issue/defect",IF(raw!Z47="X","Wrong answer",IF(raw!Z47="N","No answer","Good"))))</f>
        <v>No answer</v>
      </c>
      <c r="AI47" s="20" t="str">
        <f>IF(raw!AA47="", "No answer", IF(raw!AA47="D","Minor issue/defect",IF(raw!AA47="X","Wrong answer",IF(raw!AA47="N","No answer","Good"))))</f>
        <v>Wrong answer</v>
      </c>
      <c r="AJ47" s="20" t="str">
        <f>IF(raw!AB47="","",_xlfn.CONCAT("[Note: ",raw!AB47,"]"))</f>
        <v/>
      </c>
      <c r="AK47" s="20" t="str">
        <f t="shared" si="3"/>
        <v xml:space="preserve">Q3(a): Wrong answer (1/2), (b): Good (1/1), (c): Good (1/1), (d): Good (1/1), (e): Good (2/2) (f): No answer (0/2), (g): Good (4/4), Q4(a): No answer (0/4), (b): Wrong answer (1/4). </v>
      </c>
    </row>
    <row r="48" spans="1:37" x14ac:dyDescent="0.25">
      <c r="A48" s="9" t="s">
        <v>79</v>
      </c>
      <c r="B48" s="10" t="s">
        <v>601</v>
      </c>
      <c r="C48" s="3" t="s">
        <v>316</v>
      </c>
      <c r="D48" s="3" t="s">
        <v>312</v>
      </c>
      <c r="E48" s="5" t="s">
        <v>597</v>
      </c>
      <c r="F48" s="3">
        <v>0</v>
      </c>
      <c r="G48" s="3" t="s">
        <v>343</v>
      </c>
      <c r="H48" s="3" t="s">
        <v>312</v>
      </c>
      <c r="I48" s="5" t="s">
        <v>597</v>
      </c>
      <c r="J48" s="3">
        <v>0</v>
      </c>
      <c r="K48" s="3" t="s">
        <v>315</v>
      </c>
      <c r="L48" s="3" t="s">
        <v>312</v>
      </c>
      <c r="M48" s="5" t="s">
        <v>597</v>
      </c>
      <c r="N48" s="3">
        <v>0</v>
      </c>
      <c r="O48" s="3" t="str">
        <f t="shared" si="0"/>
        <v xml:space="preserve">(a) Good; (b) Good; (c) Good; </v>
      </c>
      <c r="P48" s="3" t="str">
        <f t="shared" si="1"/>
        <v>Q2: (a) Good; (b) Good; (c) Good; SUBTOTAL:</v>
      </c>
      <c r="Q48" s="3" t="str">
        <f t="shared" si="2"/>
        <v>(5/5)</v>
      </c>
      <c r="R48" s="21">
        <f>IF(raw!S48="", 0, IF(raw!S48="D",2+criteria!$C$2,IF(raw!S48="X",2+criteria!$C$3,IF(raw!S48="N",2+criteria!$C$4,2))))</f>
        <v>2</v>
      </c>
      <c r="S48" s="21">
        <f>IF(raw!T48="", 0, IF(raw!T48="D",1+criteria!$C$5,IF(raw!T48="X",1+criteria!$C$6,IF(raw!T48="N",1+criteria!$C$7,1))))</f>
        <v>0.5</v>
      </c>
      <c r="T48" s="21">
        <f>IF(raw!U48="", 0, IF(raw!U48="D",1+criteria!$C$8,IF(raw!U48="X",1+criteria!$C$9,IF(raw!U48="N",1+criteria!$C$10,1))))</f>
        <v>1</v>
      </c>
      <c r="U48" s="21">
        <f>IF(raw!V48="", 0, IF(raw!V48="D",1+criteria!$C$11,IF(raw!V48="X",1+criteria!$C$12,IF(raw!V48="N",1+criteria!$C$13,1))))</f>
        <v>0.5</v>
      </c>
      <c r="V48" s="21">
        <f>IF(raw!W48="", 0, IF(raw!W48="D",2+criteria!$C$14,IF(raw!W48="X",2+criteria!$C$15,IF(raw!W48="N",2+criteria!$C$16,2))))</f>
        <v>1</v>
      </c>
      <c r="W48" s="21">
        <f>IF(raw!X48="", 0, IF(raw!X48="D",2+criteria!$C$17,IF(raw!X48="X",2+criteria!$C$18,IF(raw!X48="N",2+criteria!$C$19,2))))</f>
        <v>1.5</v>
      </c>
      <c r="X48" s="21">
        <f>IF(raw!Y48="", 0, IF(raw!Y48="D",4+criteria!$C$20,IF(raw!Y48="X",4+criteria!$C$21,IF(raw!Y48="N",4+criteria!$C$22,4))))</f>
        <v>4</v>
      </c>
      <c r="Y48" s="21">
        <f>IF(raw!Z48="", 0, IF(raw!Z48="D",4+criteria!$C$23,IF(raw!Z48="X",4+criteria!$C$24,IF(raw!Z48="N",4+criteria!$C$25,4))))</f>
        <v>4</v>
      </c>
      <c r="Z48" s="21">
        <f>IF(raw!AA48="", 0, IF(raw!AA48="D",4+criteria!$C$26,IF(raw!AA48="X",4+criteria!$C$27,IF(raw!AA48="N",4+criteria!$C$28,4))))</f>
        <v>4</v>
      </c>
      <c r="AA48" s="20" t="str">
        <f>IF(raw!S48="", "No answer", IF(raw!S48="D","Minor issue/defect",IF(raw!S48="X","Wrong answer",IF(raw!S48="N","No answer","Good"))))</f>
        <v>Good</v>
      </c>
      <c r="AB48" s="20" t="str">
        <f>IF(raw!T48="", "No answer", IF(raw!T48="D","Minor issue/defect",IF(raw!T48="X","Wrong answer",IF(raw!T48="N","No answer","Good"))))</f>
        <v>Wrong answer</v>
      </c>
      <c r="AC48" s="20" t="str">
        <f>IF(raw!U48="", "No answer", IF(raw!U48="D","Minor issue/defect",IF(raw!U48="X","Wrong answer",IF(raw!U48="N","No answer","Good"))))</f>
        <v>Good</v>
      </c>
      <c r="AD48" s="20" t="str">
        <f>IF(raw!V48="", "No answer", IF(raw!V48="D","Minor issue/defect",IF(raw!V48="X","Wrong answer",IF(raw!V48="N","No answer","Good"))))</f>
        <v>Wrong answer</v>
      </c>
      <c r="AE48" s="20" t="str">
        <f>IF(raw!W48="", "No answer", IF(raw!W48="D","Minor issue/defect",IF(raw!W48="X","Wrong answer",IF(raw!W48="N","No answer","Good"))))</f>
        <v>Wrong answer</v>
      </c>
      <c r="AF48" s="20" t="str">
        <f>IF(raw!X48="", "No answer", IF(raw!X48="D","Minor issue/defect",IF(raw!X48="X","Wrong answer",IF(raw!X48="N","No answer","Good"))))</f>
        <v>Minor issue/defect</v>
      </c>
      <c r="AG48" s="20" t="str">
        <f>IF(raw!Y48="", "No answer", IF(raw!Y48="D","Minor issue/defect",IF(raw!Y48="X","Wrong answer",IF(raw!Y48="N","No answer","Good"))))</f>
        <v>Good</v>
      </c>
      <c r="AH48" s="20" t="str">
        <f>IF(raw!Z48="", "No answer", IF(raw!Z48="D","Minor issue/defect",IF(raw!Z48="X","Wrong answer",IF(raw!Z48="N","No answer","Good"))))</f>
        <v>Good</v>
      </c>
      <c r="AI48" s="20" t="str">
        <f>IF(raw!AA48="", "No answer", IF(raw!AA48="D","Minor issue/defect",IF(raw!AA48="X","Wrong answer",IF(raw!AA48="N","No answer","Good"))))</f>
        <v>Good</v>
      </c>
      <c r="AJ48" s="20" t="str">
        <f>IF(raw!AB48="","",_xlfn.CONCAT("[Note: ",raw!AB48,"]"))</f>
        <v/>
      </c>
      <c r="AK48" s="20" t="str">
        <f t="shared" si="3"/>
        <v xml:space="preserve">Q3(a): Good (2/2), (b): Wrong answer (0.5/1), (c): Good (1/1), (d): Wrong answer (0.5/1), (e): Wrong answer (1/2) (f): Minor issue/defect (1.5/2), (g): Good (4/4), Q4(a): Good (4/4), (b): Good (4/4). </v>
      </c>
    </row>
    <row r="49" spans="1:37" x14ac:dyDescent="0.25">
      <c r="A49" s="9" t="s">
        <v>195</v>
      </c>
      <c r="B49" s="10" t="s">
        <v>601</v>
      </c>
      <c r="C49" s="3" t="s">
        <v>405</v>
      </c>
      <c r="D49" s="3" t="s">
        <v>312</v>
      </c>
      <c r="E49" s="5" t="s">
        <v>597</v>
      </c>
      <c r="F49" s="3">
        <v>0</v>
      </c>
      <c r="G49" s="3" t="s">
        <v>406</v>
      </c>
      <c r="H49" s="3" t="s">
        <v>312</v>
      </c>
      <c r="I49" s="5" t="s">
        <v>597</v>
      </c>
      <c r="J49" s="3">
        <v>0</v>
      </c>
      <c r="K49" s="3" t="s">
        <v>407</v>
      </c>
      <c r="L49" s="3" t="s">
        <v>312</v>
      </c>
      <c r="M49" s="5" t="s">
        <v>597</v>
      </c>
      <c r="N49" s="3">
        <v>0</v>
      </c>
      <c r="O49" s="3" t="str">
        <f t="shared" si="0"/>
        <v xml:space="preserve">(a) Good; (b) Good; (c) Good; </v>
      </c>
      <c r="P49" s="3" t="str">
        <f t="shared" si="1"/>
        <v>Q2: (a) Good; (b) Good; (c) Good; SUBTOTAL:</v>
      </c>
      <c r="Q49" s="3" t="str">
        <f t="shared" si="2"/>
        <v>(5/5)</v>
      </c>
      <c r="R49" s="21">
        <f>IF(raw!S49="", 0, IF(raw!S49="D",2+criteria!$C$2,IF(raw!S49="X",2+criteria!$C$3,IF(raw!S49="N",2+criteria!$C$4,2))))</f>
        <v>1</v>
      </c>
      <c r="S49" s="21">
        <f>IF(raw!T49="", 0, IF(raw!T49="D",1+criteria!$C$5,IF(raw!T49="X",1+criteria!$C$6,IF(raw!T49="N",1+criteria!$C$7,1))))</f>
        <v>0.5</v>
      </c>
      <c r="T49" s="21">
        <f>IF(raw!U49="", 0, IF(raw!U49="D",1+criteria!$C$8,IF(raw!U49="X",1+criteria!$C$9,IF(raw!U49="N",1+criteria!$C$10,1))))</f>
        <v>0.5</v>
      </c>
      <c r="U49" s="21">
        <f>IF(raw!V49="", 0, IF(raw!V49="D",1+criteria!$C$11,IF(raw!V49="X",1+criteria!$C$12,IF(raw!V49="N",1+criteria!$C$13,1))))</f>
        <v>0.5</v>
      </c>
      <c r="V49" s="21">
        <f>IF(raw!W49="", 0, IF(raw!W49="D",2+criteria!$C$14,IF(raw!W49="X",2+criteria!$C$15,IF(raw!W49="N",2+criteria!$C$16,2))))</f>
        <v>1</v>
      </c>
      <c r="W49" s="21">
        <f>IF(raw!X49="", 0, IF(raw!X49="D",2+criteria!$C$17,IF(raw!X49="X",2+criteria!$C$18,IF(raw!X49="N",2+criteria!$C$19,2))))</f>
        <v>1</v>
      </c>
      <c r="X49" s="21">
        <f>IF(raw!Y49="", 0, IF(raw!Y49="D",4+criteria!$C$20,IF(raw!Y49="X",4+criteria!$C$21,IF(raw!Y49="N",4+criteria!$C$22,4))))</f>
        <v>1</v>
      </c>
      <c r="Y49" s="21">
        <f>IF(raw!Z49="", 0, IF(raw!Z49="D",4+criteria!$C$23,IF(raw!Z49="X",4+criteria!$C$24,IF(raw!Z49="N",4+criteria!$C$25,4))))</f>
        <v>1</v>
      </c>
      <c r="Z49" s="21">
        <f>IF(raw!AA49="", 0, IF(raw!AA49="D",4+criteria!$C$26,IF(raw!AA49="X",4+criteria!$C$27,IF(raw!AA49="N",4+criteria!$C$28,4))))</f>
        <v>4</v>
      </c>
      <c r="AA49" s="20" t="str">
        <f>IF(raw!S49="", "No answer", IF(raw!S49="D","Minor issue/defect",IF(raw!S49="X","Wrong answer",IF(raw!S49="N","No answer","Good"))))</f>
        <v>Wrong answer</v>
      </c>
      <c r="AB49" s="20" t="str">
        <f>IF(raw!T49="", "No answer", IF(raw!T49="D","Minor issue/defect",IF(raw!T49="X","Wrong answer",IF(raw!T49="N","No answer","Good"))))</f>
        <v>Wrong answer</v>
      </c>
      <c r="AC49" s="20" t="str">
        <f>IF(raw!U49="", "No answer", IF(raw!U49="D","Minor issue/defect",IF(raw!U49="X","Wrong answer",IF(raw!U49="N","No answer","Good"))))</f>
        <v>Wrong answer</v>
      </c>
      <c r="AD49" s="20" t="str">
        <f>IF(raw!V49="", "No answer", IF(raw!V49="D","Minor issue/defect",IF(raw!V49="X","Wrong answer",IF(raw!V49="N","No answer","Good"))))</f>
        <v>Wrong answer</v>
      </c>
      <c r="AE49" s="20" t="str">
        <f>IF(raw!W49="", "No answer", IF(raw!W49="D","Minor issue/defect",IF(raw!W49="X","Wrong answer",IF(raw!W49="N","No answer","Good"))))</f>
        <v>Wrong answer</v>
      </c>
      <c r="AF49" s="20" t="str">
        <f>IF(raw!X49="", "No answer", IF(raw!X49="D","Minor issue/defect",IF(raw!X49="X","Wrong answer",IF(raw!X49="N","No answer","Good"))))</f>
        <v>Wrong answer</v>
      </c>
      <c r="AG49" s="20" t="str">
        <f>IF(raw!Y49="", "No answer", IF(raw!Y49="D","Minor issue/defect",IF(raw!Y49="X","Wrong answer",IF(raw!Y49="N","No answer","Good"))))</f>
        <v>Wrong answer</v>
      </c>
      <c r="AH49" s="20" t="str">
        <f>IF(raw!Z49="", "No answer", IF(raw!Z49="D","Minor issue/defect",IF(raw!Z49="X","Wrong answer",IF(raw!Z49="N","No answer","Good"))))</f>
        <v>Wrong answer</v>
      </c>
      <c r="AI49" s="20" t="str">
        <f>IF(raw!AA49="", "No answer", IF(raw!AA49="D","Minor issue/defect",IF(raw!AA49="X","Wrong answer",IF(raw!AA49="N","No answer","Good"))))</f>
        <v>Good</v>
      </c>
      <c r="AJ49" s="20" t="str">
        <f>IF(raw!AB49="","",_xlfn.CONCAT("[Note: ",raw!AB49,"]"))</f>
        <v/>
      </c>
      <c r="AK49" s="20" t="str">
        <f t="shared" si="3"/>
        <v xml:space="preserve">Q3(a): Wrong answer (1/2), (b): Wrong answer (0.5/1), (c): Wrong answer (0.5/1), (d): Wrong answer (0.5/1), (e): Wrong answer (1/2) (f): Wrong answer (1/2), (g): Wrong answer (1/4), Q4(a): Wrong answer (1/4), (b): Good (4/4). </v>
      </c>
    </row>
    <row r="50" spans="1:37" x14ac:dyDescent="0.25">
      <c r="A50" s="9" t="s">
        <v>9</v>
      </c>
      <c r="B50" s="10" t="s">
        <v>601</v>
      </c>
      <c r="C50" s="3" t="s">
        <v>408</v>
      </c>
      <c r="D50" s="3" t="s">
        <v>312</v>
      </c>
      <c r="E50" s="5" t="s">
        <v>597</v>
      </c>
      <c r="F50" s="3">
        <v>0</v>
      </c>
      <c r="G50" s="3" t="s">
        <v>409</v>
      </c>
      <c r="H50" s="3" t="s">
        <v>312</v>
      </c>
      <c r="I50" s="5" t="s">
        <v>597</v>
      </c>
      <c r="J50" s="3">
        <v>0</v>
      </c>
      <c r="K50" s="3" t="s">
        <v>410</v>
      </c>
      <c r="L50" s="3" t="s">
        <v>312</v>
      </c>
      <c r="M50" s="5" t="s">
        <v>597</v>
      </c>
      <c r="N50" s="3">
        <v>0</v>
      </c>
      <c r="O50" s="3" t="str">
        <f t="shared" si="0"/>
        <v xml:space="preserve">(a) Good; (b) Good; (c) Good; </v>
      </c>
      <c r="P50" s="3" t="str">
        <f t="shared" si="1"/>
        <v>Q2: (a) Good; (b) Good; (c) Good; SUBTOTAL:</v>
      </c>
      <c r="Q50" s="3" t="str">
        <f t="shared" si="2"/>
        <v>(5/5)</v>
      </c>
      <c r="R50" s="21">
        <f>IF(raw!S50="", 0, IF(raw!S50="D",2+criteria!$C$2,IF(raw!S50="X",2+criteria!$C$3,IF(raw!S50="N",2+criteria!$C$4,2))))</f>
        <v>0</v>
      </c>
      <c r="S50" s="21">
        <f>IF(raw!T50="", 0, IF(raw!T50="D",1+criteria!$C$5,IF(raw!T50="X",1+criteria!$C$6,IF(raw!T50="N",1+criteria!$C$7,1))))</f>
        <v>0</v>
      </c>
      <c r="T50" s="21">
        <f>IF(raw!U50="", 0, IF(raw!U50="D",1+criteria!$C$8,IF(raw!U50="X",1+criteria!$C$9,IF(raw!U50="N",1+criteria!$C$10,1))))</f>
        <v>0</v>
      </c>
      <c r="U50" s="21">
        <f>IF(raw!V50="", 0, IF(raw!V50="D",1+criteria!$C$11,IF(raw!V50="X",1+criteria!$C$12,IF(raw!V50="N",1+criteria!$C$13,1))))</f>
        <v>0</v>
      </c>
      <c r="V50" s="21">
        <f>IF(raw!W50="", 0, IF(raw!W50="D",2+criteria!$C$14,IF(raw!W50="X",2+criteria!$C$15,IF(raw!W50="N",2+criteria!$C$16,2))))</f>
        <v>0</v>
      </c>
      <c r="W50" s="21">
        <f>IF(raw!X50="", 0, IF(raw!X50="D",2+criteria!$C$17,IF(raw!X50="X",2+criteria!$C$18,IF(raw!X50="N",2+criteria!$C$19,2))))</f>
        <v>0</v>
      </c>
      <c r="X50" s="21">
        <f>IF(raw!Y50="", 0, IF(raw!Y50="D",4+criteria!$C$20,IF(raw!Y50="X",4+criteria!$C$21,IF(raw!Y50="N",4+criteria!$C$22,4))))</f>
        <v>0</v>
      </c>
      <c r="Y50" s="21">
        <f>IF(raw!Z50="", 0, IF(raw!Z50="D",4+criteria!$C$23,IF(raw!Z50="X",4+criteria!$C$24,IF(raw!Z50="N",4+criteria!$C$25,4))))</f>
        <v>0</v>
      </c>
      <c r="Z50" s="21">
        <f>IF(raw!AA50="", 0, IF(raw!AA50="D",4+criteria!$C$26,IF(raw!AA50="X",4+criteria!$C$27,IF(raw!AA50="N",4+criteria!$C$28,4))))</f>
        <v>0</v>
      </c>
      <c r="AA50" s="20" t="str">
        <f>IF(raw!S50="", "No answer", IF(raw!S50="D","Minor issue/defect",IF(raw!S50="X","Wrong answer",IF(raw!S50="N","No answer","Good"))))</f>
        <v>No answer</v>
      </c>
      <c r="AB50" s="20" t="str">
        <f>IF(raw!T50="", "No answer", IF(raw!T50="D","Minor issue/defect",IF(raw!T50="X","Wrong answer",IF(raw!T50="N","No answer","Good"))))</f>
        <v>No answer</v>
      </c>
      <c r="AC50" s="20" t="str">
        <f>IF(raw!U50="", "No answer", IF(raw!U50="D","Minor issue/defect",IF(raw!U50="X","Wrong answer",IF(raw!U50="N","No answer","Good"))))</f>
        <v>No answer</v>
      </c>
      <c r="AD50" s="20" t="str">
        <f>IF(raw!V50="", "No answer", IF(raw!V50="D","Minor issue/defect",IF(raw!V50="X","Wrong answer",IF(raw!V50="N","No answer","Good"))))</f>
        <v>No answer</v>
      </c>
      <c r="AE50" s="20" t="str">
        <f>IF(raw!W50="", "No answer", IF(raw!W50="D","Minor issue/defect",IF(raw!W50="X","Wrong answer",IF(raw!W50="N","No answer","Good"))))</f>
        <v>No answer</v>
      </c>
      <c r="AF50" s="20" t="str">
        <f>IF(raw!X50="", "No answer", IF(raw!X50="D","Minor issue/defect",IF(raw!X50="X","Wrong answer",IF(raw!X50="N","No answer","Good"))))</f>
        <v>No answer</v>
      </c>
      <c r="AG50" s="20" t="str">
        <f>IF(raw!Y50="", "No answer", IF(raw!Y50="D","Minor issue/defect",IF(raw!Y50="X","Wrong answer",IF(raw!Y50="N","No answer","Good"))))</f>
        <v>No answer</v>
      </c>
      <c r="AH50" s="20" t="str">
        <f>IF(raw!Z50="", "No answer", IF(raw!Z50="D","Minor issue/defect",IF(raw!Z50="X","Wrong answer",IF(raw!Z50="N","No answer","Good"))))</f>
        <v>No answer</v>
      </c>
      <c r="AI50" s="20" t="str">
        <f>IF(raw!AA50="", "No answer", IF(raw!AA50="D","Minor issue/defect",IF(raw!AA50="X","Wrong answer",IF(raw!AA50="N","No answer","Good"))))</f>
        <v>No answer</v>
      </c>
      <c r="AJ50" s="20" t="str">
        <f>IF(raw!AB50="","",_xlfn.CONCAT("[Note: ",raw!AB50,"]"))</f>
        <v/>
      </c>
      <c r="AK50" s="20" t="str">
        <f t="shared" si="3"/>
        <v xml:space="preserve">Q3(a): No answer (0/2), (b): No answer (0/1), (c): No answer (0/1), (d): No answer (0/1), (e): No answer (0/2) (f): No answer (0/2), (g): No answer (0/4), Q4(a): No answer (0/4), (b): No answer (0/4). </v>
      </c>
    </row>
    <row r="51" spans="1:37" x14ac:dyDescent="0.25">
      <c r="A51" s="9" t="s">
        <v>149</v>
      </c>
      <c r="B51" s="10" t="s">
        <v>601</v>
      </c>
      <c r="C51" s="3" t="s">
        <v>321</v>
      </c>
      <c r="D51" s="3" t="s">
        <v>312</v>
      </c>
      <c r="E51" s="5" t="s">
        <v>597</v>
      </c>
      <c r="F51" s="3">
        <v>0</v>
      </c>
      <c r="G51" s="3" t="s">
        <v>411</v>
      </c>
      <c r="H51" s="3" t="s">
        <v>312</v>
      </c>
      <c r="I51" s="5" t="s">
        <v>597</v>
      </c>
      <c r="J51" s="3">
        <v>0</v>
      </c>
      <c r="K51" s="3" t="s">
        <v>412</v>
      </c>
      <c r="L51" s="3" t="s">
        <v>312</v>
      </c>
      <c r="M51" s="5" t="s">
        <v>597</v>
      </c>
      <c r="N51" s="3">
        <v>0</v>
      </c>
      <c r="O51" s="3" t="str">
        <f t="shared" si="0"/>
        <v xml:space="preserve">(a) Good; (b) Good; (c) Good; </v>
      </c>
      <c r="P51" s="3" t="str">
        <f t="shared" si="1"/>
        <v>Q2: (a) Good; (b) Good; (c) Good; SUBTOTAL:</v>
      </c>
      <c r="Q51" s="3" t="str">
        <f t="shared" si="2"/>
        <v>(5/5)</v>
      </c>
      <c r="R51" s="21">
        <f>IF(raw!S51="", 0, IF(raw!S51="D",2+criteria!$C$2,IF(raw!S51="X",2+criteria!$C$3,IF(raw!S51="N",2+criteria!$C$4,2))))</f>
        <v>2</v>
      </c>
      <c r="S51" s="21">
        <f>IF(raw!T51="", 0, IF(raw!T51="D",1+criteria!$C$5,IF(raw!T51="X",1+criteria!$C$6,IF(raw!T51="N",1+criteria!$C$7,1))))</f>
        <v>1</v>
      </c>
      <c r="T51" s="21">
        <f>IF(raw!U51="", 0, IF(raw!U51="D",1+criteria!$C$8,IF(raw!U51="X",1+criteria!$C$9,IF(raw!U51="N",1+criteria!$C$10,1))))</f>
        <v>1</v>
      </c>
      <c r="U51" s="21">
        <f>IF(raw!V51="", 0, IF(raw!V51="D",1+criteria!$C$11,IF(raw!V51="X",1+criteria!$C$12,IF(raw!V51="N",1+criteria!$C$13,1))))</f>
        <v>1</v>
      </c>
      <c r="V51" s="21">
        <f>IF(raw!W51="", 0, IF(raw!W51="D",2+criteria!$C$14,IF(raw!W51="X",2+criteria!$C$15,IF(raw!W51="N",2+criteria!$C$16,2))))</f>
        <v>2</v>
      </c>
      <c r="W51" s="21">
        <f>IF(raw!X51="", 0, IF(raw!X51="D",2+criteria!$C$17,IF(raw!X51="X",2+criteria!$C$18,IF(raw!X51="N",2+criteria!$C$19,2))))</f>
        <v>2</v>
      </c>
      <c r="X51" s="21">
        <f>IF(raw!Y51="", 0, IF(raw!Y51="D",4+criteria!$C$20,IF(raw!Y51="X",4+criteria!$C$21,IF(raw!Y51="N",4+criteria!$C$22,4))))</f>
        <v>0</v>
      </c>
      <c r="Y51" s="21">
        <f>IF(raw!Z51="", 0, IF(raw!Z51="D",4+criteria!$C$23,IF(raw!Z51="X",4+criteria!$C$24,IF(raw!Z51="N",4+criteria!$C$25,4))))</f>
        <v>0</v>
      </c>
      <c r="Z51" s="21">
        <f>IF(raw!AA51="", 0, IF(raw!AA51="D",4+criteria!$C$26,IF(raw!AA51="X",4+criteria!$C$27,IF(raw!AA51="N",4+criteria!$C$28,4))))</f>
        <v>0</v>
      </c>
      <c r="AA51" s="20" t="str">
        <f>IF(raw!S51="", "No answer", IF(raw!S51="D","Minor issue/defect",IF(raw!S51="X","Wrong answer",IF(raw!S51="N","No answer","Good"))))</f>
        <v>Good</v>
      </c>
      <c r="AB51" s="20" t="str">
        <f>IF(raw!T51="", "No answer", IF(raw!T51="D","Minor issue/defect",IF(raw!T51="X","Wrong answer",IF(raw!T51="N","No answer","Good"))))</f>
        <v>Good</v>
      </c>
      <c r="AC51" s="20" t="str">
        <f>IF(raw!U51="", "No answer", IF(raw!U51="D","Minor issue/defect",IF(raw!U51="X","Wrong answer",IF(raw!U51="N","No answer","Good"))))</f>
        <v>Good</v>
      </c>
      <c r="AD51" s="20" t="str">
        <f>IF(raw!V51="", "No answer", IF(raw!V51="D","Minor issue/defect",IF(raw!V51="X","Wrong answer",IF(raw!V51="N","No answer","Good"))))</f>
        <v>Good</v>
      </c>
      <c r="AE51" s="20" t="str">
        <f>IF(raw!W51="", "No answer", IF(raw!W51="D","Minor issue/defect",IF(raw!W51="X","Wrong answer",IF(raw!W51="N","No answer","Good"))))</f>
        <v>Good</v>
      </c>
      <c r="AF51" s="20" t="str">
        <f>IF(raw!X51="", "No answer", IF(raw!X51="D","Minor issue/defect",IF(raw!X51="X","Wrong answer",IF(raw!X51="N","No answer","Good"))))</f>
        <v>Good</v>
      </c>
      <c r="AG51" s="20" t="str">
        <f>IF(raw!Y51="", "No answer", IF(raw!Y51="D","Minor issue/defect",IF(raw!Y51="X","Wrong answer",IF(raw!Y51="N","No answer","Good"))))</f>
        <v>No answer</v>
      </c>
      <c r="AH51" s="20" t="str">
        <f>IF(raw!Z51="", "No answer", IF(raw!Z51="D","Minor issue/defect",IF(raw!Z51="X","Wrong answer",IF(raw!Z51="N","No answer","Good"))))</f>
        <v>No answer</v>
      </c>
      <c r="AI51" s="20" t="str">
        <f>IF(raw!AA51="", "No answer", IF(raw!AA51="D","Minor issue/defect",IF(raw!AA51="X","Wrong answer",IF(raw!AA51="N","No answer","Good"))))</f>
        <v>No answer</v>
      </c>
      <c r="AJ51" s="20" t="str">
        <f>IF(raw!AB51="","",_xlfn.CONCAT("[Note: ",raw!AB51,"]"))</f>
        <v/>
      </c>
      <c r="AK51" s="20" t="str">
        <f t="shared" si="3"/>
        <v xml:space="preserve">Q3(a): Good (2/2), (b): Good (1/1), (c): Good (1/1), (d): Good (1/1), (e): Good (2/2) (f): Good (2/2), (g): No answer (0/4), Q4(a): No answer (0/4), (b): No answer (0/4). </v>
      </c>
    </row>
    <row r="52" spans="1:37" x14ac:dyDescent="0.25">
      <c r="A52" s="9" t="s">
        <v>291</v>
      </c>
      <c r="B52" s="10" t="s">
        <v>601</v>
      </c>
      <c r="C52" s="3" t="s">
        <v>413</v>
      </c>
      <c r="D52" s="3" t="s">
        <v>312</v>
      </c>
      <c r="E52" s="5" t="s">
        <v>597</v>
      </c>
      <c r="F52" s="3">
        <v>0</v>
      </c>
      <c r="G52" s="3" t="s">
        <v>414</v>
      </c>
      <c r="H52" s="3" t="s">
        <v>312</v>
      </c>
      <c r="I52" s="5" t="s">
        <v>597</v>
      </c>
      <c r="J52" s="3">
        <v>0</v>
      </c>
      <c r="K52" s="3" t="s">
        <v>415</v>
      </c>
      <c r="L52" s="3" t="s">
        <v>312</v>
      </c>
      <c r="M52" s="5" t="s">
        <v>597</v>
      </c>
      <c r="N52" s="3">
        <v>0</v>
      </c>
      <c r="O52" s="3" t="str">
        <f t="shared" si="0"/>
        <v xml:space="preserve">(a) Good; (b) Good; (c) Good; </v>
      </c>
      <c r="P52" s="3" t="str">
        <f t="shared" si="1"/>
        <v>Q2: (a) Good; (b) Good; (c) Good; SUBTOTAL:</v>
      </c>
      <c r="Q52" s="3" t="str">
        <f t="shared" si="2"/>
        <v>(5/5)</v>
      </c>
      <c r="R52" s="21">
        <f>IF(raw!S52="", 0, IF(raw!S52="D",2+criteria!$C$2,IF(raw!S52="X",2+criteria!$C$3,IF(raw!S52="N",2+criteria!$C$4,2))))</f>
        <v>2</v>
      </c>
      <c r="S52" s="21">
        <f>IF(raw!T52="", 0, IF(raw!T52="D",1+criteria!$C$5,IF(raw!T52="X",1+criteria!$C$6,IF(raw!T52="N",1+criteria!$C$7,1))))</f>
        <v>1</v>
      </c>
      <c r="T52" s="21">
        <f>IF(raw!U52="", 0, IF(raw!U52="D",1+criteria!$C$8,IF(raw!U52="X",1+criteria!$C$9,IF(raw!U52="N",1+criteria!$C$10,1))))</f>
        <v>1</v>
      </c>
      <c r="U52" s="21">
        <f>IF(raw!V52="", 0, IF(raw!V52="D",1+criteria!$C$11,IF(raw!V52="X",1+criteria!$C$12,IF(raw!V52="N",1+criteria!$C$13,1))))</f>
        <v>1</v>
      </c>
      <c r="V52" s="21">
        <f>IF(raw!W52="", 0, IF(raw!W52="D",2+criteria!$C$14,IF(raw!W52="X",2+criteria!$C$15,IF(raw!W52="N",2+criteria!$C$16,2))))</f>
        <v>2</v>
      </c>
      <c r="W52" s="21">
        <f>IF(raw!X52="", 0, IF(raw!X52="D",2+criteria!$C$17,IF(raw!X52="X",2+criteria!$C$18,IF(raw!X52="N",2+criteria!$C$19,2))))</f>
        <v>1.5</v>
      </c>
      <c r="X52" s="21">
        <f>IF(raw!Y52="", 0, IF(raw!Y52="D",4+criteria!$C$20,IF(raw!Y52="X",4+criteria!$C$21,IF(raw!Y52="N",4+criteria!$C$22,4))))</f>
        <v>0</v>
      </c>
      <c r="Y52" s="21">
        <f>IF(raw!Z52="", 0, IF(raw!Z52="D",4+criteria!$C$23,IF(raw!Z52="X",4+criteria!$C$24,IF(raw!Z52="N",4+criteria!$C$25,4))))</f>
        <v>4</v>
      </c>
      <c r="Z52" s="21">
        <f>IF(raw!AA52="", 0, IF(raw!AA52="D",4+criteria!$C$26,IF(raw!AA52="X",4+criteria!$C$27,IF(raw!AA52="N",4+criteria!$C$28,4))))</f>
        <v>4</v>
      </c>
      <c r="AA52" s="20" t="str">
        <f>IF(raw!S52="", "No answer", IF(raw!S52="D","Minor issue/defect",IF(raw!S52="X","Wrong answer",IF(raw!S52="N","No answer","Good"))))</f>
        <v>Good</v>
      </c>
      <c r="AB52" s="20" t="str">
        <f>IF(raw!T52="", "No answer", IF(raw!T52="D","Minor issue/defect",IF(raw!T52="X","Wrong answer",IF(raw!T52="N","No answer","Good"))))</f>
        <v>Good</v>
      </c>
      <c r="AC52" s="20" t="str">
        <f>IF(raw!U52="", "No answer", IF(raw!U52="D","Minor issue/defect",IF(raw!U52="X","Wrong answer",IF(raw!U52="N","No answer","Good"))))</f>
        <v>Good</v>
      </c>
      <c r="AD52" s="20" t="str">
        <f>IF(raw!V52="", "No answer", IF(raw!V52="D","Minor issue/defect",IF(raw!V52="X","Wrong answer",IF(raw!V52="N","No answer","Good"))))</f>
        <v>Good</v>
      </c>
      <c r="AE52" s="20" t="str">
        <f>IF(raw!W52="", "No answer", IF(raw!W52="D","Minor issue/defect",IF(raw!W52="X","Wrong answer",IF(raw!W52="N","No answer","Good"))))</f>
        <v>Good</v>
      </c>
      <c r="AF52" s="20" t="str">
        <f>IF(raw!X52="", "No answer", IF(raw!X52="D","Minor issue/defect",IF(raw!X52="X","Wrong answer",IF(raw!X52="N","No answer","Good"))))</f>
        <v>Minor issue/defect</v>
      </c>
      <c r="AG52" s="20" t="str">
        <f>IF(raw!Y52="", "No answer", IF(raw!Y52="D","Minor issue/defect",IF(raw!Y52="X","Wrong answer",IF(raw!Y52="N","No answer","Good"))))</f>
        <v>No answer</v>
      </c>
      <c r="AH52" s="20" t="str">
        <f>IF(raw!Z52="", "No answer", IF(raw!Z52="D","Minor issue/defect",IF(raw!Z52="X","Wrong answer",IF(raw!Z52="N","No answer","Good"))))</f>
        <v>Good</v>
      </c>
      <c r="AI52" s="20" t="str">
        <f>IF(raw!AA52="", "No answer", IF(raw!AA52="D","Minor issue/defect",IF(raw!AA52="X","Wrong answer",IF(raw!AA52="N","No answer","Good"))))</f>
        <v>Good</v>
      </c>
      <c r="AJ52" s="20" t="str">
        <f>IF(raw!AB52="","",_xlfn.CONCAT("[Note: ",raw!AB52,"]"))</f>
        <v/>
      </c>
      <c r="AK52" s="20" t="str">
        <f t="shared" si="3"/>
        <v xml:space="preserve">Q3(a): Good (2/2), (b): Good (1/1), (c): Good (1/1), (d): Good (1/1), (e): Good (2/2) (f): Minor issue/defect (1.5/2), (g): No answer (0/4), Q4(a): Good (4/4), (b): Good (4/4). </v>
      </c>
    </row>
    <row r="53" spans="1:37" x14ac:dyDescent="0.25">
      <c r="A53" s="9" t="s">
        <v>201</v>
      </c>
      <c r="B53" s="10" t="s">
        <v>601</v>
      </c>
      <c r="C53" s="3" t="s">
        <v>416</v>
      </c>
      <c r="D53" s="3" t="s">
        <v>312</v>
      </c>
      <c r="E53" s="5" t="s">
        <v>597</v>
      </c>
      <c r="F53" s="3">
        <v>0</v>
      </c>
      <c r="G53" s="3" t="s">
        <v>343</v>
      </c>
      <c r="H53" s="3" t="s">
        <v>312</v>
      </c>
      <c r="I53" s="5" t="s">
        <v>597</v>
      </c>
      <c r="J53" s="3">
        <v>0</v>
      </c>
      <c r="K53" s="3" t="s">
        <v>315</v>
      </c>
      <c r="L53" s="3" t="s">
        <v>312</v>
      </c>
      <c r="M53" s="5" t="s">
        <v>597</v>
      </c>
      <c r="N53" s="3">
        <v>0</v>
      </c>
      <c r="O53" s="3" t="str">
        <f t="shared" si="0"/>
        <v xml:space="preserve">(a) Good; (b) Good; (c) Good; </v>
      </c>
      <c r="P53" s="3" t="str">
        <f t="shared" si="1"/>
        <v>Q2: (a) Good; (b) Good; (c) Good; SUBTOTAL:</v>
      </c>
      <c r="Q53" s="3" t="str">
        <f t="shared" si="2"/>
        <v>(5/5)</v>
      </c>
      <c r="R53" s="21">
        <f>IF(raw!S53="", 0, IF(raw!S53="D",2+criteria!$C$2,IF(raw!S53="X",2+criteria!$C$3,IF(raw!S53="N",2+criteria!$C$4,2))))</f>
        <v>1</v>
      </c>
      <c r="S53" s="21">
        <f>IF(raw!T53="", 0, IF(raw!T53="D",1+criteria!$C$5,IF(raw!T53="X",1+criteria!$C$6,IF(raw!T53="N",1+criteria!$C$7,1))))</f>
        <v>0.5</v>
      </c>
      <c r="T53" s="21">
        <f>IF(raw!U53="", 0, IF(raw!U53="D",1+criteria!$C$8,IF(raw!U53="X",1+criteria!$C$9,IF(raw!U53="N",1+criteria!$C$10,1))))</f>
        <v>0.5</v>
      </c>
      <c r="U53" s="21">
        <f>IF(raw!V53="", 0, IF(raw!V53="D",1+criteria!$C$11,IF(raw!V53="X",1+criteria!$C$12,IF(raw!V53="N",1+criteria!$C$13,1))))</f>
        <v>0.5</v>
      </c>
      <c r="V53" s="21">
        <f>IF(raw!W53="", 0, IF(raw!W53="D",2+criteria!$C$14,IF(raw!W53="X",2+criteria!$C$15,IF(raw!W53="N",2+criteria!$C$16,2))))</f>
        <v>2</v>
      </c>
      <c r="W53" s="21">
        <f>IF(raw!X53="", 0, IF(raw!X53="D",2+criteria!$C$17,IF(raw!X53="X",2+criteria!$C$18,IF(raw!X53="N",2+criteria!$C$19,2))))</f>
        <v>1</v>
      </c>
      <c r="X53" s="21">
        <f>IF(raw!Y53="", 0, IF(raw!Y53="D",4+criteria!$C$20,IF(raw!Y53="X",4+criteria!$C$21,IF(raw!Y53="N",4+criteria!$C$22,4))))</f>
        <v>4</v>
      </c>
      <c r="Y53" s="21">
        <f>IF(raw!Z53="", 0, IF(raw!Z53="D",4+criteria!$C$23,IF(raw!Z53="X",4+criteria!$C$24,IF(raw!Z53="N",4+criteria!$C$25,4))))</f>
        <v>4</v>
      </c>
      <c r="Z53" s="21">
        <f>IF(raw!AA53="", 0, IF(raw!AA53="D",4+criteria!$C$26,IF(raw!AA53="X",4+criteria!$C$27,IF(raw!AA53="N",4+criteria!$C$28,4))))</f>
        <v>4</v>
      </c>
      <c r="AA53" s="20" t="str">
        <f>IF(raw!S53="", "No answer", IF(raw!S53="D","Minor issue/defect",IF(raw!S53="X","Wrong answer",IF(raw!S53="N","No answer","Good"))))</f>
        <v>Wrong answer</v>
      </c>
      <c r="AB53" s="20" t="str">
        <f>IF(raw!T53="", "No answer", IF(raw!T53="D","Minor issue/defect",IF(raw!T53="X","Wrong answer",IF(raw!T53="N","No answer","Good"))))</f>
        <v>Wrong answer</v>
      </c>
      <c r="AC53" s="20" t="str">
        <f>IF(raw!U53="", "No answer", IF(raw!U53="D","Minor issue/defect",IF(raw!U53="X","Wrong answer",IF(raw!U53="N","No answer","Good"))))</f>
        <v>Wrong answer</v>
      </c>
      <c r="AD53" s="20" t="str">
        <f>IF(raw!V53="", "No answer", IF(raw!V53="D","Minor issue/defect",IF(raw!V53="X","Wrong answer",IF(raw!V53="N","No answer","Good"))))</f>
        <v>Wrong answer</v>
      </c>
      <c r="AE53" s="20" t="str">
        <f>IF(raw!W53="", "No answer", IF(raw!W53="D","Minor issue/defect",IF(raw!W53="X","Wrong answer",IF(raw!W53="N","No answer","Good"))))</f>
        <v>Good</v>
      </c>
      <c r="AF53" s="20" t="str">
        <f>IF(raw!X53="", "No answer", IF(raw!X53="D","Minor issue/defect",IF(raw!X53="X","Wrong answer",IF(raw!X53="N","No answer","Good"))))</f>
        <v>Wrong answer</v>
      </c>
      <c r="AG53" s="20" t="str">
        <f>IF(raw!Y53="", "No answer", IF(raw!Y53="D","Minor issue/defect",IF(raw!Y53="X","Wrong answer",IF(raw!Y53="N","No answer","Good"))))</f>
        <v>Good</v>
      </c>
      <c r="AH53" s="20" t="str">
        <f>IF(raw!Z53="", "No answer", IF(raw!Z53="D","Minor issue/defect",IF(raw!Z53="X","Wrong answer",IF(raw!Z53="N","No answer","Good"))))</f>
        <v>Good</v>
      </c>
      <c r="AI53" s="20" t="str">
        <f>IF(raw!AA53="", "No answer", IF(raw!AA53="D","Minor issue/defect",IF(raw!AA53="X","Wrong answer",IF(raw!AA53="N","No answer","Good"))))</f>
        <v>Good</v>
      </c>
      <c r="AJ53" s="20" t="str">
        <f>IF(raw!AB53="","",_xlfn.CONCAT("[Note: ",raw!AB53,"]"))</f>
        <v/>
      </c>
      <c r="AK53" s="20" t="str">
        <f t="shared" si="3"/>
        <v xml:space="preserve">Q3(a): Wrong answer (1/2), (b): Wrong answer (0.5/1), (c): Wrong answer (0.5/1), (d): Wrong answer (0.5/1), (e): Good (2/2) (f): Wrong answer (1/2), (g): Good (4/4), Q4(a): Good (4/4), (b): Good (4/4). </v>
      </c>
    </row>
    <row r="54" spans="1:37" x14ac:dyDescent="0.25">
      <c r="A54" s="9" t="s">
        <v>227</v>
      </c>
      <c r="B54" s="10" t="s">
        <v>601</v>
      </c>
      <c r="C54" s="3" t="s">
        <v>316</v>
      </c>
      <c r="D54" s="3" t="s">
        <v>312</v>
      </c>
      <c r="E54" s="5" t="s">
        <v>597</v>
      </c>
      <c r="F54" s="3">
        <v>0</v>
      </c>
      <c r="G54" s="3" t="s">
        <v>417</v>
      </c>
      <c r="H54" s="3" t="s">
        <v>312</v>
      </c>
      <c r="I54" s="5" t="s">
        <v>597</v>
      </c>
      <c r="J54" s="3">
        <v>0</v>
      </c>
      <c r="K54" s="3" t="s">
        <v>344</v>
      </c>
      <c r="L54" s="3" t="s">
        <v>312</v>
      </c>
      <c r="M54" s="5" t="s">
        <v>597</v>
      </c>
      <c r="N54" s="3">
        <v>0</v>
      </c>
      <c r="O54" s="3" t="str">
        <f t="shared" si="0"/>
        <v xml:space="preserve">(a) Good; (b) Good; (c) Good; </v>
      </c>
      <c r="P54" s="3" t="str">
        <f t="shared" si="1"/>
        <v>Q2: (a) Good; (b) Good; (c) Good; SUBTOTAL:</v>
      </c>
      <c r="Q54" s="3" t="str">
        <f t="shared" si="2"/>
        <v>(5/5)</v>
      </c>
      <c r="R54" s="21">
        <f>IF(raw!S54="", 0, IF(raw!S54="D",2+criteria!$C$2,IF(raw!S54="X",2+criteria!$C$3,IF(raw!S54="N",2+criteria!$C$4,2))))</f>
        <v>2</v>
      </c>
      <c r="S54" s="21">
        <f>IF(raw!T54="", 0, IF(raw!T54="D",1+criteria!$C$5,IF(raw!T54="X",1+criteria!$C$6,IF(raw!T54="N",1+criteria!$C$7,1))))</f>
        <v>1</v>
      </c>
      <c r="T54" s="21">
        <f>IF(raw!U54="", 0, IF(raw!U54="D",1+criteria!$C$8,IF(raw!U54="X",1+criteria!$C$9,IF(raw!U54="N",1+criteria!$C$10,1))))</f>
        <v>1</v>
      </c>
      <c r="U54" s="21">
        <f>IF(raw!V54="", 0, IF(raw!V54="D",1+criteria!$C$11,IF(raw!V54="X",1+criteria!$C$12,IF(raw!V54="N",1+criteria!$C$13,1))))</f>
        <v>0.5</v>
      </c>
      <c r="V54" s="21">
        <f>IF(raw!W54="", 0, IF(raw!W54="D",2+criteria!$C$14,IF(raw!W54="X",2+criteria!$C$15,IF(raw!W54="N",2+criteria!$C$16,2))))</f>
        <v>2</v>
      </c>
      <c r="W54" s="21">
        <f>IF(raw!X54="", 0, IF(raw!X54="D",2+criteria!$C$17,IF(raw!X54="X",2+criteria!$C$18,IF(raw!X54="N",2+criteria!$C$19,2))))</f>
        <v>2</v>
      </c>
      <c r="X54" s="21">
        <f>IF(raw!Y54="", 0, IF(raw!Y54="D",4+criteria!$C$20,IF(raw!Y54="X",4+criteria!$C$21,IF(raw!Y54="N",4+criteria!$C$22,4))))</f>
        <v>4</v>
      </c>
      <c r="Y54" s="21">
        <f>IF(raw!Z54="", 0, IF(raw!Z54="D",4+criteria!$C$23,IF(raw!Z54="X",4+criteria!$C$24,IF(raw!Z54="N",4+criteria!$C$25,4))))</f>
        <v>1</v>
      </c>
      <c r="Z54" s="21">
        <f>IF(raw!AA54="", 0, IF(raw!AA54="D",4+criteria!$C$26,IF(raw!AA54="X",4+criteria!$C$27,IF(raw!AA54="N",4+criteria!$C$28,4))))</f>
        <v>4</v>
      </c>
      <c r="AA54" s="20" t="str">
        <f>IF(raw!S54="", "No answer", IF(raw!S54="D","Minor issue/defect",IF(raw!S54="X","Wrong answer",IF(raw!S54="N","No answer","Good"))))</f>
        <v>Good</v>
      </c>
      <c r="AB54" s="20" t="str">
        <f>IF(raw!T54="", "No answer", IF(raw!T54="D","Minor issue/defect",IF(raw!T54="X","Wrong answer",IF(raw!T54="N","No answer","Good"))))</f>
        <v>Good</v>
      </c>
      <c r="AC54" s="20" t="str">
        <f>IF(raw!U54="", "No answer", IF(raw!U54="D","Minor issue/defect",IF(raw!U54="X","Wrong answer",IF(raw!U54="N","No answer","Good"))))</f>
        <v>Good</v>
      </c>
      <c r="AD54" s="20" t="str">
        <f>IF(raw!V54="", "No answer", IF(raw!V54="D","Minor issue/defect",IF(raw!V54="X","Wrong answer",IF(raw!V54="N","No answer","Good"))))</f>
        <v>Wrong answer</v>
      </c>
      <c r="AE54" s="20" t="str">
        <f>IF(raw!W54="", "No answer", IF(raw!W54="D","Minor issue/defect",IF(raw!W54="X","Wrong answer",IF(raw!W54="N","No answer","Good"))))</f>
        <v>Good</v>
      </c>
      <c r="AF54" s="20" t="str">
        <f>IF(raw!X54="", "No answer", IF(raw!X54="D","Minor issue/defect",IF(raw!X54="X","Wrong answer",IF(raw!X54="N","No answer","Good"))))</f>
        <v>Good</v>
      </c>
      <c r="AG54" s="20" t="str">
        <f>IF(raw!Y54="", "No answer", IF(raw!Y54="D","Minor issue/defect",IF(raw!Y54="X","Wrong answer",IF(raw!Y54="N","No answer","Good"))))</f>
        <v>Good</v>
      </c>
      <c r="AH54" s="20" t="str">
        <f>IF(raw!Z54="", "No answer", IF(raw!Z54="D","Minor issue/defect",IF(raw!Z54="X","Wrong answer",IF(raw!Z54="N","No answer","Good"))))</f>
        <v>Wrong answer</v>
      </c>
      <c r="AI54" s="20" t="str">
        <f>IF(raw!AA54="", "No answer", IF(raw!AA54="D","Minor issue/defect",IF(raw!AA54="X","Wrong answer",IF(raw!AA54="N","No answer","Good"))))</f>
        <v>Good</v>
      </c>
      <c r="AJ54" s="20" t="str">
        <f>IF(raw!AB54="","",_xlfn.CONCAT("[Note: ",raw!AB54,"]"))</f>
        <v>[Note: Q4(a) the usage of TRANSITIVITY is wrong.]</v>
      </c>
      <c r="AK54" s="20" t="str">
        <f t="shared" si="3"/>
        <v>Q3(a): Good (2/2), (b): Good (1/1), (c): Good (1/1), (d): Wrong answer (0.5/1), (e): Good (2/2) (f): Good (2/2), (g): Good (4/4), Q4(a): Wrong answer (1/4), (b): Good (4/4). [Note: Q4(a) the usage of TRANSITIVITY is wrong.]</v>
      </c>
    </row>
    <row r="55" spans="1:37" x14ac:dyDescent="0.25">
      <c r="A55" s="9" t="s">
        <v>255</v>
      </c>
      <c r="B55" s="10" t="s">
        <v>601</v>
      </c>
      <c r="C55" s="3" t="s">
        <v>321</v>
      </c>
      <c r="D55" s="3" t="s">
        <v>312</v>
      </c>
      <c r="E55" s="5" t="s">
        <v>597</v>
      </c>
      <c r="F55" s="3">
        <v>0</v>
      </c>
      <c r="G55" s="3" t="s">
        <v>418</v>
      </c>
      <c r="H55" s="3" t="s">
        <v>312</v>
      </c>
      <c r="I55" s="5" t="s">
        <v>597</v>
      </c>
      <c r="J55" s="3">
        <v>0</v>
      </c>
      <c r="K55" s="3" t="s">
        <v>419</v>
      </c>
      <c r="L55" s="3" t="s">
        <v>312</v>
      </c>
      <c r="M55" s="5" t="s">
        <v>597</v>
      </c>
      <c r="N55" s="3">
        <v>0</v>
      </c>
      <c r="O55" s="3" t="str">
        <f t="shared" si="0"/>
        <v xml:space="preserve">(a) Good; (b) Good; (c) Good; </v>
      </c>
      <c r="P55" s="3" t="str">
        <f t="shared" si="1"/>
        <v>Q2: (a) Good; (b) Good; (c) Good; SUBTOTAL:</v>
      </c>
      <c r="Q55" s="3" t="str">
        <f t="shared" si="2"/>
        <v>(5/5)</v>
      </c>
      <c r="R55" s="21">
        <f>IF(raw!S55="", 0, IF(raw!S55="D",2+criteria!$C$2,IF(raw!S55="X",2+criteria!$C$3,IF(raw!S55="N",2+criteria!$C$4,2))))</f>
        <v>2</v>
      </c>
      <c r="S55" s="21">
        <f>IF(raw!T55="", 0, IF(raw!T55="D",1+criteria!$C$5,IF(raw!T55="X",1+criteria!$C$6,IF(raw!T55="N",1+criteria!$C$7,1))))</f>
        <v>1</v>
      </c>
      <c r="T55" s="21">
        <f>IF(raw!U55="", 0, IF(raw!U55="D",1+criteria!$C$8,IF(raw!U55="X",1+criteria!$C$9,IF(raw!U55="N",1+criteria!$C$10,1))))</f>
        <v>1</v>
      </c>
      <c r="U55" s="21">
        <f>IF(raw!V55="", 0, IF(raw!V55="D",1+criteria!$C$11,IF(raw!V55="X",1+criteria!$C$12,IF(raw!V55="N",1+criteria!$C$13,1))))</f>
        <v>0.5</v>
      </c>
      <c r="V55" s="21">
        <f>IF(raw!W55="", 0, IF(raw!W55="D",2+criteria!$C$14,IF(raw!W55="X",2+criteria!$C$15,IF(raw!W55="N",2+criteria!$C$16,2))))</f>
        <v>2</v>
      </c>
      <c r="W55" s="21">
        <f>IF(raw!X55="", 0, IF(raw!X55="D",2+criteria!$C$17,IF(raw!X55="X",2+criteria!$C$18,IF(raw!X55="N",2+criteria!$C$19,2))))</f>
        <v>2</v>
      </c>
      <c r="X55" s="21">
        <f>IF(raw!Y55="", 0, IF(raw!Y55="D",4+criteria!$C$20,IF(raw!Y55="X",4+criteria!$C$21,IF(raw!Y55="N",4+criteria!$C$22,4))))</f>
        <v>4</v>
      </c>
      <c r="Y55" s="21">
        <f>IF(raw!Z55="", 0, IF(raw!Z55="D",4+criteria!$C$23,IF(raw!Z55="X",4+criteria!$C$24,IF(raw!Z55="N",4+criteria!$C$25,4))))</f>
        <v>4</v>
      </c>
      <c r="Z55" s="21">
        <f>IF(raw!AA55="", 0, IF(raw!AA55="D",4+criteria!$C$26,IF(raw!AA55="X",4+criteria!$C$27,IF(raw!AA55="N",4+criteria!$C$28,4))))</f>
        <v>4</v>
      </c>
      <c r="AA55" s="20" t="str">
        <f>IF(raw!S55="", "No answer", IF(raw!S55="D","Minor issue/defect",IF(raw!S55="X","Wrong answer",IF(raw!S55="N","No answer","Good"))))</f>
        <v>Good</v>
      </c>
      <c r="AB55" s="20" t="str">
        <f>IF(raw!T55="", "No answer", IF(raw!T55="D","Minor issue/defect",IF(raw!T55="X","Wrong answer",IF(raw!T55="N","No answer","Good"))))</f>
        <v>Good</v>
      </c>
      <c r="AC55" s="20" t="str">
        <f>IF(raw!U55="", "No answer", IF(raw!U55="D","Minor issue/defect",IF(raw!U55="X","Wrong answer",IF(raw!U55="N","No answer","Good"))))</f>
        <v>Good</v>
      </c>
      <c r="AD55" s="20" t="str">
        <f>IF(raw!V55="", "No answer", IF(raw!V55="D","Minor issue/defect",IF(raw!V55="X","Wrong answer",IF(raw!V55="N","No answer","Good"))))</f>
        <v>Wrong answer</v>
      </c>
      <c r="AE55" s="20" t="str">
        <f>IF(raw!W55="", "No answer", IF(raw!W55="D","Minor issue/defect",IF(raw!W55="X","Wrong answer",IF(raw!W55="N","No answer","Good"))))</f>
        <v>Good</v>
      </c>
      <c r="AF55" s="20" t="str">
        <f>IF(raw!X55="", "No answer", IF(raw!X55="D","Minor issue/defect",IF(raw!X55="X","Wrong answer",IF(raw!X55="N","No answer","Good"))))</f>
        <v>Good</v>
      </c>
      <c r="AG55" s="20" t="str">
        <f>IF(raw!Y55="", "No answer", IF(raw!Y55="D","Minor issue/defect",IF(raw!Y55="X","Wrong answer",IF(raw!Y55="N","No answer","Good"))))</f>
        <v>Good</v>
      </c>
      <c r="AH55" s="20" t="str">
        <f>IF(raw!Z55="", "No answer", IF(raw!Z55="D","Minor issue/defect",IF(raw!Z55="X","Wrong answer",IF(raw!Z55="N","No answer","Good"))))</f>
        <v>Good</v>
      </c>
      <c r="AI55" s="20" t="str">
        <f>IF(raw!AA55="", "No answer", IF(raw!AA55="D","Minor issue/defect",IF(raw!AA55="X","Wrong answer",IF(raw!AA55="N","No answer","Good"))))</f>
        <v>Good</v>
      </c>
      <c r="AJ55" s="20" t="str">
        <f>IF(raw!AB55="","",_xlfn.CONCAT("[Note: ",raw!AB55,"]"))</f>
        <v/>
      </c>
      <c r="AK55" s="20" t="str">
        <f t="shared" si="3"/>
        <v xml:space="preserve">Q3(a): Good (2/2), (b): Good (1/1), (c): Good (1/1), (d): Wrong answer (0.5/1), (e): Good (2/2) (f): Good (2/2), (g): Good (4/4), Q4(a): Good (4/4), (b): Good (4/4). </v>
      </c>
    </row>
    <row r="56" spans="1:37" x14ac:dyDescent="0.25">
      <c r="A56" s="9" t="s">
        <v>117</v>
      </c>
      <c r="B56" s="10" t="s">
        <v>601</v>
      </c>
      <c r="C56" s="3" t="s">
        <v>420</v>
      </c>
      <c r="D56" s="3" t="s">
        <v>312</v>
      </c>
      <c r="E56" s="5" t="s">
        <v>597</v>
      </c>
      <c r="F56" s="3">
        <v>0</v>
      </c>
      <c r="G56" s="3" t="s">
        <v>421</v>
      </c>
      <c r="H56" s="3" t="s">
        <v>312</v>
      </c>
      <c r="I56" s="5" t="s">
        <v>597</v>
      </c>
      <c r="J56" s="3">
        <v>0</v>
      </c>
      <c r="K56" s="3" t="s">
        <v>422</v>
      </c>
      <c r="L56" s="3" t="s">
        <v>312</v>
      </c>
      <c r="M56" s="5" t="s">
        <v>597</v>
      </c>
      <c r="N56" s="3">
        <v>0</v>
      </c>
      <c r="O56" s="3" t="str">
        <f t="shared" si="0"/>
        <v xml:space="preserve">(a) Good; (b) Good; (c) Good; </v>
      </c>
      <c r="P56" s="3" t="str">
        <f t="shared" si="1"/>
        <v>Q2: (a) Good; (b) Good; (c) Good; SUBTOTAL:</v>
      </c>
      <c r="Q56" s="3" t="str">
        <f t="shared" si="2"/>
        <v>(5/5)</v>
      </c>
      <c r="R56" s="21">
        <f>IF(raw!S56="", 0, IF(raw!S56="D",2+criteria!$C$2,IF(raw!S56="X",2+criteria!$C$3,IF(raw!S56="N",2+criteria!$C$4,2))))</f>
        <v>2</v>
      </c>
      <c r="S56" s="21">
        <f>IF(raw!T56="", 0, IF(raw!T56="D",1+criteria!$C$5,IF(raw!T56="X",1+criteria!$C$6,IF(raw!T56="N",1+criteria!$C$7,1))))</f>
        <v>0.5</v>
      </c>
      <c r="T56" s="21">
        <f>IF(raw!U56="", 0, IF(raw!U56="D",1+criteria!$C$8,IF(raw!U56="X",1+criteria!$C$9,IF(raw!U56="N",1+criteria!$C$10,1))))</f>
        <v>1</v>
      </c>
      <c r="U56" s="21">
        <f>IF(raw!V56="", 0, IF(raw!V56="D",1+criteria!$C$11,IF(raw!V56="X",1+criteria!$C$12,IF(raw!V56="N",1+criteria!$C$13,1))))</f>
        <v>0.5</v>
      </c>
      <c r="V56" s="21">
        <f>IF(raw!W56="", 0, IF(raw!W56="D",2+criteria!$C$14,IF(raw!W56="X",2+criteria!$C$15,IF(raw!W56="N",2+criteria!$C$16,2))))</f>
        <v>2</v>
      </c>
      <c r="W56" s="21">
        <f>IF(raw!X56="", 0, IF(raw!X56="D",2+criteria!$C$17,IF(raw!X56="X",2+criteria!$C$18,IF(raw!X56="N",2+criteria!$C$19,2))))</f>
        <v>1</v>
      </c>
      <c r="X56" s="21">
        <f>IF(raw!Y56="", 0, IF(raw!Y56="D",4+criteria!$C$20,IF(raw!Y56="X",4+criteria!$C$21,IF(raw!Y56="N",4+criteria!$C$22,4))))</f>
        <v>4</v>
      </c>
      <c r="Y56" s="21">
        <f>IF(raw!Z56="", 0, IF(raw!Z56="D",4+criteria!$C$23,IF(raw!Z56="X",4+criteria!$C$24,IF(raw!Z56="N",4+criteria!$C$25,4))))</f>
        <v>3</v>
      </c>
      <c r="Z56" s="21">
        <f>IF(raw!AA56="", 0, IF(raw!AA56="D",4+criteria!$C$26,IF(raw!AA56="X",4+criteria!$C$27,IF(raw!AA56="N",4+criteria!$C$28,4))))</f>
        <v>4</v>
      </c>
      <c r="AA56" s="20" t="str">
        <f>IF(raw!S56="", "No answer", IF(raw!S56="D","Minor issue/defect",IF(raw!S56="X","Wrong answer",IF(raw!S56="N","No answer","Good"))))</f>
        <v>Good</v>
      </c>
      <c r="AB56" s="20" t="str">
        <f>IF(raw!T56="", "No answer", IF(raw!T56="D","Minor issue/defect",IF(raw!T56="X","Wrong answer",IF(raw!T56="N","No answer","Good"))))</f>
        <v>Wrong answer</v>
      </c>
      <c r="AC56" s="20" t="str">
        <f>IF(raw!U56="", "No answer", IF(raw!U56="D","Minor issue/defect",IF(raw!U56="X","Wrong answer",IF(raw!U56="N","No answer","Good"))))</f>
        <v>Good</v>
      </c>
      <c r="AD56" s="20" t="str">
        <f>IF(raw!V56="", "No answer", IF(raw!V56="D","Minor issue/defect",IF(raw!V56="X","Wrong answer",IF(raw!V56="N","No answer","Good"))))</f>
        <v>Wrong answer</v>
      </c>
      <c r="AE56" s="20" t="str">
        <f>IF(raw!W56="", "No answer", IF(raw!W56="D","Minor issue/defect",IF(raw!W56="X","Wrong answer",IF(raw!W56="N","No answer","Good"))))</f>
        <v>Good</v>
      </c>
      <c r="AF56" s="20" t="str">
        <f>IF(raw!X56="", "No answer", IF(raw!X56="D","Minor issue/defect",IF(raw!X56="X","Wrong answer",IF(raw!X56="N","No answer","Good"))))</f>
        <v>Wrong answer</v>
      </c>
      <c r="AG56" s="20" t="str">
        <f>IF(raw!Y56="", "No answer", IF(raw!Y56="D","Minor issue/defect",IF(raw!Y56="X","Wrong answer",IF(raw!Y56="N","No answer","Good"))))</f>
        <v>Good</v>
      </c>
      <c r="AH56" s="20" t="str">
        <f>IF(raw!Z56="", "No answer", IF(raw!Z56="D","Minor issue/defect",IF(raw!Z56="X","Wrong answer",IF(raw!Z56="N","No answer","Good"))))</f>
        <v>Minor issue/defect</v>
      </c>
      <c r="AI56" s="20" t="str">
        <f>IF(raw!AA56="", "No answer", IF(raw!AA56="D","Minor issue/defect",IF(raw!AA56="X","Wrong answer",IF(raw!AA56="N","No answer","Good"))))</f>
        <v>Good</v>
      </c>
      <c r="AJ56" s="20" t="str">
        <f>IF(raw!AB56="","",_xlfn.CONCAT("[Note: ",raw!AB56,"]"))</f>
        <v/>
      </c>
      <c r="AK56" s="20" t="str">
        <f t="shared" si="3"/>
        <v xml:space="preserve">Q3(a): Good (2/2), (b): Wrong answer (0.5/1), (c): Good (1/1), (d): Wrong answer (0.5/1), (e): Good (2/2) (f): Wrong answer (1/2), (g): Good (4/4), Q4(a): Minor issue/defect (3/4), (b): Good (4/4). </v>
      </c>
    </row>
    <row r="57" spans="1:37" x14ac:dyDescent="0.25">
      <c r="A57" s="9" t="s">
        <v>243</v>
      </c>
      <c r="B57" s="10" t="s">
        <v>601</v>
      </c>
      <c r="C57" s="3" t="s">
        <v>423</v>
      </c>
      <c r="D57" s="3" t="s">
        <v>312</v>
      </c>
      <c r="E57" s="5" t="s">
        <v>597</v>
      </c>
      <c r="F57" s="3">
        <v>0</v>
      </c>
      <c r="G57" s="3" t="s">
        <v>424</v>
      </c>
      <c r="H57" s="3" t="s">
        <v>312</v>
      </c>
      <c r="I57" s="5" t="s">
        <v>597</v>
      </c>
      <c r="J57" s="3">
        <v>0</v>
      </c>
      <c r="K57" s="3" t="s">
        <v>419</v>
      </c>
      <c r="L57" s="3" t="s">
        <v>312</v>
      </c>
      <c r="M57" s="5" t="s">
        <v>597</v>
      </c>
      <c r="N57" s="3">
        <v>0</v>
      </c>
      <c r="O57" s="3" t="str">
        <f t="shared" si="0"/>
        <v xml:space="preserve">(a) Good; (b) Good; (c) Good; </v>
      </c>
      <c r="P57" s="3" t="str">
        <f t="shared" si="1"/>
        <v>Q2: (a) Good; (b) Good; (c) Good; SUBTOTAL:</v>
      </c>
      <c r="Q57" s="3" t="str">
        <f t="shared" si="2"/>
        <v>(5/5)</v>
      </c>
      <c r="R57" s="21">
        <f>IF(raw!S57="", 0, IF(raw!S57="D",2+criteria!$C$2,IF(raw!S57="X",2+criteria!$C$3,IF(raw!S57="N",2+criteria!$C$4,2))))</f>
        <v>2</v>
      </c>
      <c r="S57" s="21">
        <f>IF(raw!T57="", 0, IF(raw!T57="D",1+criteria!$C$5,IF(raw!T57="X",1+criteria!$C$6,IF(raw!T57="N",1+criteria!$C$7,1))))</f>
        <v>1</v>
      </c>
      <c r="T57" s="21">
        <f>IF(raw!U57="", 0, IF(raw!U57="D",1+criteria!$C$8,IF(raw!U57="X",1+criteria!$C$9,IF(raw!U57="N",1+criteria!$C$10,1))))</f>
        <v>1</v>
      </c>
      <c r="U57" s="21">
        <f>IF(raw!V57="", 0, IF(raw!V57="D",1+criteria!$C$11,IF(raw!V57="X",1+criteria!$C$12,IF(raw!V57="N",1+criteria!$C$13,1))))</f>
        <v>0.5</v>
      </c>
      <c r="V57" s="21">
        <f>IF(raw!W57="", 0, IF(raw!W57="D",2+criteria!$C$14,IF(raw!W57="X",2+criteria!$C$15,IF(raw!W57="N",2+criteria!$C$16,2))))</f>
        <v>2</v>
      </c>
      <c r="W57" s="21">
        <f>IF(raw!X57="", 0, IF(raw!X57="D",2+criteria!$C$17,IF(raw!X57="X",2+criteria!$C$18,IF(raw!X57="N",2+criteria!$C$19,2))))</f>
        <v>1.5</v>
      </c>
      <c r="X57" s="21">
        <f>IF(raw!Y57="", 0, IF(raw!Y57="D",4+criteria!$C$20,IF(raw!Y57="X",4+criteria!$C$21,IF(raw!Y57="N",4+criteria!$C$22,4))))</f>
        <v>4</v>
      </c>
      <c r="Y57" s="21">
        <f>IF(raw!Z57="", 0, IF(raw!Z57="D",4+criteria!$C$23,IF(raw!Z57="X",4+criteria!$C$24,IF(raw!Z57="N",4+criteria!$C$25,4))))</f>
        <v>1</v>
      </c>
      <c r="Z57" s="21">
        <f>IF(raw!AA57="", 0, IF(raw!AA57="D",4+criteria!$C$26,IF(raw!AA57="X",4+criteria!$C$27,IF(raw!AA57="N",4+criteria!$C$28,4))))</f>
        <v>4</v>
      </c>
      <c r="AA57" s="20" t="str">
        <f>IF(raw!S57="", "No answer", IF(raw!S57="D","Minor issue/defect",IF(raw!S57="X","Wrong answer",IF(raw!S57="N","No answer","Good"))))</f>
        <v>Good</v>
      </c>
      <c r="AB57" s="20" t="str">
        <f>IF(raw!T57="", "No answer", IF(raw!T57="D","Minor issue/defect",IF(raw!T57="X","Wrong answer",IF(raw!T57="N","No answer","Good"))))</f>
        <v>Good</v>
      </c>
      <c r="AC57" s="20" t="str">
        <f>IF(raw!U57="", "No answer", IF(raw!U57="D","Minor issue/defect",IF(raw!U57="X","Wrong answer",IF(raw!U57="N","No answer","Good"))))</f>
        <v>Good</v>
      </c>
      <c r="AD57" s="20" t="str">
        <f>IF(raw!V57="", "No answer", IF(raw!V57="D","Minor issue/defect",IF(raw!V57="X","Wrong answer",IF(raw!V57="N","No answer","Good"))))</f>
        <v>Wrong answer</v>
      </c>
      <c r="AE57" s="20" t="str">
        <f>IF(raw!W57="", "No answer", IF(raw!W57="D","Minor issue/defect",IF(raw!W57="X","Wrong answer",IF(raw!W57="N","No answer","Good"))))</f>
        <v>Good</v>
      </c>
      <c r="AF57" s="20" t="str">
        <f>IF(raw!X57="", "No answer", IF(raw!X57="D","Minor issue/defect",IF(raw!X57="X","Wrong answer",IF(raw!X57="N","No answer","Good"))))</f>
        <v>Minor issue/defect</v>
      </c>
      <c r="AG57" s="20" t="str">
        <f>IF(raw!Y57="", "No answer", IF(raw!Y57="D","Minor issue/defect",IF(raw!Y57="X","Wrong answer",IF(raw!Y57="N","No answer","Good"))))</f>
        <v>Good</v>
      </c>
      <c r="AH57" s="20" t="str">
        <f>IF(raw!Z57="", "No answer", IF(raw!Z57="D","Minor issue/defect",IF(raw!Z57="X","Wrong answer",IF(raw!Z57="N","No answer","Good"))))</f>
        <v>Wrong answer</v>
      </c>
      <c r="AI57" s="20" t="str">
        <f>IF(raw!AA57="", "No answer", IF(raw!AA57="D","Minor issue/defect",IF(raw!AA57="X","Wrong answer",IF(raw!AA57="N","No answer","Good"))))</f>
        <v>Good</v>
      </c>
      <c r="AJ57" s="20" t="str">
        <f>IF(raw!AB57="","",_xlfn.CONCAT("[Note: ",raw!AB57,"]"))</f>
        <v>[Note: Sigma not provided in Q3(f) ]</v>
      </c>
      <c r="AK57" s="20" t="str">
        <f t="shared" si="3"/>
        <v>Q3(a): Good (2/2), (b): Good (1/1), (c): Good (1/1), (d): Wrong answer (0.5/1), (e): Good (2/2) (f): Minor issue/defect (1.5/2), (g): Good (4/4), Q4(a): Wrong answer (1/4), (b): Good (4/4). [Note: Sigma not provided in Q3(f) ]</v>
      </c>
    </row>
    <row r="58" spans="1:37" x14ac:dyDescent="0.25">
      <c r="A58" s="9" t="s">
        <v>217</v>
      </c>
      <c r="B58" s="10" t="s">
        <v>601</v>
      </c>
      <c r="C58" s="3" t="s">
        <v>425</v>
      </c>
      <c r="D58" s="3" t="s">
        <v>312</v>
      </c>
      <c r="E58" s="5" t="s">
        <v>597</v>
      </c>
      <c r="F58" s="3">
        <v>0</v>
      </c>
      <c r="G58" s="3" t="s">
        <v>343</v>
      </c>
      <c r="H58" s="3" t="s">
        <v>312</v>
      </c>
      <c r="I58" s="5" t="s">
        <v>597</v>
      </c>
      <c r="J58" s="3">
        <v>0</v>
      </c>
      <c r="K58" s="3" t="s">
        <v>426</v>
      </c>
      <c r="L58" s="3" t="s">
        <v>312</v>
      </c>
      <c r="M58" s="5" t="s">
        <v>597</v>
      </c>
      <c r="N58" s="3">
        <v>0</v>
      </c>
      <c r="O58" s="3" t="str">
        <f t="shared" si="0"/>
        <v xml:space="preserve">(a) Good; (b) Good; (c) Good; </v>
      </c>
      <c r="P58" s="3" t="str">
        <f t="shared" si="1"/>
        <v>Q2: (a) Good; (b) Good; (c) Good; SUBTOTAL:</v>
      </c>
      <c r="Q58" s="3" t="str">
        <f t="shared" si="2"/>
        <v>(5/5)</v>
      </c>
      <c r="R58" s="21">
        <f>IF(raw!S58="", 0, IF(raw!S58="D",2+criteria!$C$2,IF(raw!S58="X",2+criteria!$C$3,IF(raw!S58="N",2+criteria!$C$4,2))))</f>
        <v>1</v>
      </c>
      <c r="S58" s="21">
        <f>IF(raw!T58="", 0, IF(raw!T58="D",1+criteria!$C$5,IF(raw!T58="X",1+criteria!$C$6,IF(raw!T58="N",1+criteria!$C$7,1))))</f>
        <v>0.5</v>
      </c>
      <c r="T58" s="21">
        <f>IF(raw!U58="", 0, IF(raw!U58="D",1+criteria!$C$8,IF(raw!U58="X",1+criteria!$C$9,IF(raw!U58="N",1+criteria!$C$10,1))))</f>
        <v>0.5</v>
      </c>
      <c r="U58" s="21">
        <f>IF(raw!V58="", 0, IF(raw!V58="D",1+criteria!$C$11,IF(raw!V58="X",1+criteria!$C$12,IF(raw!V58="N",1+criteria!$C$13,1))))</f>
        <v>1</v>
      </c>
      <c r="V58" s="21">
        <f>IF(raw!W58="", 0, IF(raw!W58="D",2+criteria!$C$14,IF(raw!W58="X",2+criteria!$C$15,IF(raw!W58="N",2+criteria!$C$16,2))))</f>
        <v>2</v>
      </c>
      <c r="W58" s="21">
        <f>IF(raw!X58="", 0, IF(raw!X58="D",2+criteria!$C$17,IF(raw!X58="X",2+criteria!$C$18,IF(raw!X58="N",2+criteria!$C$19,2))))</f>
        <v>1</v>
      </c>
      <c r="X58" s="21">
        <f>IF(raw!Y58="", 0, IF(raw!Y58="D",4+criteria!$C$20,IF(raw!Y58="X",4+criteria!$C$21,IF(raw!Y58="N",4+criteria!$C$22,4))))</f>
        <v>4</v>
      </c>
      <c r="Y58" s="21">
        <f>IF(raw!Z58="", 0, IF(raw!Z58="D",4+criteria!$C$23,IF(raw!Z58="X",4+criteria!$C$24,IF(raw!Z58="N",4+criteria!$C$25,4))))</f>
        <v>4</v>
      </c>
      <c r="Z58" s="21">
        <f>IF(raw!AA58="", 0, IF(raw!AA58="D",4+criteria!$C$26,IF(raw!AA58="X",4+criteria!$C$27,IF(raw!AA58="N",4+criteria!$C$28,4))))</f>
        <v>4</v>
      </c>
      <c r="AA58" s="20" t="str">
        <f>IF(raw!S58="", "No answer", IF(raw!S58="D","Minor issue/defect",IF(raw!S58="X","Wrong answer",IF(raw!S58="N","No answer","Good"))))</f>
        <v>Wrong answer</v>
      </c>
      <c r="AB58" s="20" t="str">
        <f>IF(raw!T58="", "No answer", IF(raw!T58="D","Minor issue/defect",IF(raw!T58="X","Wrong answer",IF(raw!T58="N","No answer","Good"))))</f>
        <v>Wrong answer</v>
      </c>
      <c r="AC58" s="20" t="str">
        <f>IF(raw!U58="", "No answer", IF(raw!U58="D","Minor issue/defect",IF(raw!U58="X","Wrong answer",IF(raw!U58="N","No answer","Good"))))</f>
        <v>Wrong answer</v>
      </c>
      <c r="AD58" s="20" t="str">
        <f>IF(raw!V58="", "No answer", IF(raw!V58="D","Minor issue/defect",IF(raw!V58="X","Wrong answer",IF(raw!V58="N","No answer","Good"))))</f>
        <v>Good</v>
      </c>
      <c r="AE58" s="20" t="str">
        <f>IF(raw!W58="", "No answer", IF(raw!W58="D","Minor issue/defect",IF(raw!W58="X","Wrong answer",IF(raw!W58="N","No answer","Good"))))</f>
        <v>Good</v>
      </c>
      <c r="AF58" s="20" t="str">
        <f>IF(raw!X58="", "No answer", IF(raw!X58="D","Minor issue/defect",IF(raw!X58="X","Wrong answer",IF(raw!X58="N","No answer","Good"))))</f>
        <v>Wrong answer</v>
      </c>
      <c r="AG58" s="20" t="str">
        <f>IF(raw!Y58="", "No answer", IF(raw!Y58="D","Minor issue/defect",IF(raw!Y58="X","Wrong answer",IF(raw!Y58="N","No answer","Good"))))</f>
        <v>Good</v>
      </c>
      <c r="AH58" s="20" t="str">
        <f>IF(raw!Z58="", "No answer", IF(raw!Z58="D","Minor issue/defect",IF(raw!Z58="X","Wrong answer",IF(raw!Z58="N","No answer","Good"))))</f>
        <v>Good</v>
      </c>
      <c r="AI58" s="20" t="str">
        <f>IF(raw!AA58="", "No answer", IF(raw!AA58="D","Minor issue/defect",IF(raw!AA58="X","Wrong answer",IF(raw!AA58="N","No answer","Good"))))</f>
        <v>Good</v>
      </c>
      <c r="AJ58" s="20" t="str">
        <f>IF(raw!AB58="","",_xlfn.CONCAT("[Note: ",raw!AB58,"]"))</f>
        <v/>
      </c>
      <c r="AK58" s="20" t="str">
        <f t="shared" si="3"/>
        <v xml:space="preserve">Q3(a): Wrong answer (1/2), (b): Wrong answer (0.5/1), (c): Wrong answer (0.5/1), (d): Good (1/1), (e): Good (2/2) (f): Wrong answer (1/2), (g): Good (4/4), Q4(a): Good (4/4), (b): Good (4/4). </v>
      </c>
    </row>
    <row r="59" spans="1:37" x14ac:dyDescent="0.25">
      <c r="A59" s="9" t="s">
        <v>15</v>
      </c>
      <c r="B59" s="10" t="s">
        <v>601</v>
      </c>
      <c r="C59" s="3" t="s">
        <v>427</v>
      </c>
      <c r="D59" s="3" t="s">
        <v>312</v>
      </c>
      <c r="E59" s="5" t="s">
        <v>597</v>
      </c>
      <c r="F59" s="3">
        <v>0</v>
      </c>
      <c r="G59" s="3" t="s">
        <v>428</v>
      </c>
      <c r="H59" s="3" t="s">
        <v>312</v>
      </c>
      <c r="I59" s="5" t="s">
        <v>597</v>
      </c>
      <c r="J59" s="3">
        <v>0</v>
      </c>
      <c r="K59" s="3" t="s">
        <v>429</v>
      </c>
      <c r="L59" s="3" t="s">
        <v>312</v>
      </c>
      <c r="M59" s="5" t="s">
        <v>597</v>
      </c>
      <c r="N59" s="3">
        <v>0</v>
      </c>
      <c r="O59" s="3" t="str">
        <f t="shared" si="0"/>
        <v xml:space="preserve">(a) Good; (b) Good; (c) Good; </v>
      </c>
      <c r="P59" s="3" t="str">
        <f t="shared" si="1"/>
        <v>Q2: (a) Good; (b) Good; (c) Good; SUBTOTAL:</v>
      </c>
      <c r="Q59" s="3" t="str">
        <f t="shared" si="2"/>
        <v>(5/5)</v>
      </c>
      <c r="R59" s="21">
        <f>IF(raw!S59="", 0, IF(raw!S59="D",2+criteria!$C$2,IF(raw!S59="X",2+criteria!$C$3,IF(raw!S59="N",2+criteria!$C$4,2))))</f>
        <v>2</v>
      </c>
      <c r="S59" s="21">
        <f>IF(raw!T59="", 0, IF(raw!T59="D",1+criteria!$C$5,IF(raw!T59="X",1+criteria!$C$6,IF(raw!T59="N",1+criteria!$C$7,1))))</f>
        <v>0.5</v>
      </c>
      <c r="T59" s="21">
        <f>IF(raw!U59="", 0, IF(raw!U59="D",1+criteria!$C$8,IF(raw!U59="X",1+criteria!$C$9,IF(raw!U59="N",1+criteria!$C$10,1))))</f>
        <v>1</v>
      </c>
      <c r="U59" s="21">
        <f>IF(raw!V59="", 0, IF(raw!V59="D",1+criteria!$C$11,IF(raw!V59="X",1+criteria!$C$12,IF(raw!V59="N",1+criteria!$C$13,1))))</f>
        <v>0.5</v>
      </c>
      <c r="V59" s="21">
        <f>IF(raw!W59="", 0, IF(raw!W59="D",2+criteria!$C$14,IF(raw!W59="X",2+criteria!$C$15,IF(raw!W59="N",2+criteria!$C$16,2))))</f>
        <v>2</v>
      </c>
      <c r="W59" s="21">
        <f>IF(raw!X59="", 0, IF(raw!X59="D",2+criteria!$C$17,IF(raw!X59="X",2+criteria!$C$18,IF(raw!X59="N",2+criteria!$C$19,2))))</f>
        <v>1.5</v>
      </c>
      <c r="X59" s="21">
        <f>IF(raw!Y59="", 0, IF(raw!Y59="D",4+criteria!$C$20,IF(raw!Y59="X",4+criteria!$C$21,IF(raw!Y59="N",4+criteria!$C$22,4))))</f>
        <v>3</v>
      </c>
      <c r="Y59" s="21">
        <f>IF(raw!Z59="", 0, IF(raw!Z59="D",4+criteria!$C$23,IF(raw!Z59="X",4+criteria!$C$24,IF(raw!Z59="N",4+criteria!$C$25,4))))</f>
        <v>4</v>
      </c>
      <c r="Z59" s="21">
        <f>IF(raw!AA59="", 0, IF(raw!AA59="D",4+criteria!$C$26,IF(raw!AA59="X",4+criteria!$C$27,IF(raw!AA59="N",4+criteria!$C$28,4))))</f>
        <v>4</v>
      </c>
      <c r="AA59" s="20" t="str">
        <f>IF(raw!S59="", "No answer", IF(raw!S59="D","Minor issue/defect",IF(raw!S59="X","Wrong answer",IF(raw!S59="N","No answer","Good"))))</f>
        <v>Good</v>
      </c>
      <c r="AB59" s="20" t="str">
        <f>IF(raw!T59="", "No answer", IF(raw!T59="D","Minor issue/defect",IF(raw!T59="X","Wrong answer",IF(raw!T59="N","No answer","Good"))))</f>
        <v>Wrong answer</v>
      </c>
      <c r="AC59" s="20" t="str">
        <f>IF(raw!U59="", "No answer", IF(raw!U59="D","Minor issue/defect",IF(raw!U59="X","Wrong answer",IF(raw!U59="N","No answer","Good"))))</f>
        <v>Good</v>
      </c>
      <c r="AD59" s="20" t="str">
        <f>IF(raw!V59="", "No answer", IF(raw!V59="D","Minor issue/defect",IF(raw!V59="X","Wrong answer",IF(raw!V59="N","No answer","Good"))))</f>
        <v>Wrong answer</v>
      </c>
      <c r="AE59" s="20" t="str">
        <f>IF(raw!W59="", "No answer", IF(raw!W59="D","Minor issue/defect",IF(raw!W59="X","Wrong answer",IF(raw!W59="N","No answer","Good"))))</f>
        <v>Good</v>
      </c>
      <c r="AF59" s="20" t="str">
        <f>IF(raw!X59="", "No answer", IF(raw!X59="D","Minor issue/defect",IF(raw!X59="X","Wrong answer",IF(raw!X59="N","No answer","Good"))))</f>
        <v>Minor issue/defect</v>
      </c>
      <c r="AG59" s="20" t="str">
        <f>IF(raw!Y59="", "No answer", IF(raw!Y59="D","Minor issue/defect",IF(raw!Y59="X","Wrong answer",IF(raw!Y59="N","No answer","Good"))))</f>
        <v>Minor issue/defect</v>
      </c>
      <c r="AH59" s="20" t="str">
        <f>IF(raw!Z59="", "No answer", IF(raw!Z59="D","Minor issue/defect",IF(raw!Z59="X","Wrong answer",IF(raw!Z59="N","No answer","Good"))))</f>
        <v>Good</v>
      </c>
      <c r="AI59" s="20" t="str">
        <f>IF(raw!AA59="", "No answer", IF(raw!AA59="D","Minor issue/defect",IF(raw!AA59="X","Wrong answer",IF(raw!AA59="N","No answer","Good"))))</f>
        <v>Good</v>
      </c>
      <c r="AJ59" s="20" t="str">
        <f>IF(raw!AB59="","",_xlfn.CONCAT("[Note: ",raw!AB59,"]"))</f>
        <v>[Note: Last step in Q3(g) without specifying the rule ]</v>
      </c>
      <c r="AK59" s="20" t="str">
        <f t="shared" si="3"/>
        <v>Q3(a): Good (2/2), (b): Wrong answer (0.5/1), (c): Good (1/1), (d): Wrong answer (0.5/1), (e): Good (2/2) (f): Minor issue/defect (1.5/2), (g): Minor issue/defect (3/4), Q4(a): Good (4/4), (b): Good (4/4). [Note: Last step in Q3(g) without specifying the rule ]</v>
      </c>
    </row>
    <row r="60" spans="1:37" x14ac:dyDescent="0.25">
      <c r="A60" s="9" t="s">
        <v>59</v>
      </c>
      <c r="B60" s="10" t="s">
        <v>601</v>
      </c>
      <c r="C60" s="3" t="s">
        <v>321</v>
      </c>
      <c r="D60" s="3" t="s">
        <v>312</v>
      </c>
      <c r="E60" s="5" t="s">
        <v>597</v>
      </c>
      <c r="F60" s="3">
        <v>0</v>
      </c>
      <c r="G60" s="3" t="s">
        <v>430</v>
      </c>
      <c r="H60" s="3" t="s">
        <v>312</v>
      </c>
      <c r="I60" s="5" t="s">
        <v>597</v>
      </c>
      <c r="J60" s="3">
        <v>0</v>
      </c>
      <c r="K60" s="3" t="s">
        <v>328</v>
      </c>
      <c r="L60" s="3" t="s">
        <v>312</v>
      </c>
      <c r="M60" s="5" t="s">
        <v>597</v>
      </c>
      <c r="N60" s="3">
        <v>0</v>
      </c>
      <c r="O60" s="3" t="str">
        <f t="shared" si="0"/>
        <v xml:space="preserve">(a) Good; (b) Good; (c) Good; </v>
      </c>
      <c r="P60" s="3" t="str">
        <f t="shared" si="1"/>
        <v>Q2: (a) Good; (b) Good; (c) Good; SUBTOTAL:</v>
      </c>
      <c r="Q60" s="3" t="str">
        <f t="shared" si="2"/>
        <v>(5/5)</v>
      </c>
      <c r="R60" s="21">
        <f>IF(raw!S60="", 0, IF(raw!S60="D",2+criteria!$C$2,IF(raw!S60="X",2+criteria!$C$3,IF(raw!S60="N",2+criteria!$C$4,2))))</f>
        <v>1</v>
      </c>
      <c r="S60" s="21">
        <f>IF(raw!T60="", 0, IF(raw!T60="D",1+criteria!$C$5,IF(raw!T60="X",1+criteria!$C$6,IF(raw!T60="N",1+criteria!$C$7,1))))</f>
        <v>1</v>
      </c>
      <c r="T60" s="21">
        <f>IF(raw!U60="", 0, IF(raw!U60="D",1+criteria!$C$8,IF(raw!U60="X",1+criteria!$C$9,IF(raw!U60="N",1+criteria!$C$10,1))))</f>
        <v>1</v>
      </c>
      <c r="U60" s="21">
        <f>IF(raw!V60="", 0, IF(raw!V60="D",1+criteria!$C$11,IF(raw!V60="X",1+criteria!$C$12,IF(raw!V60="N",1+criteria!$C$13,1))))</f>
        <v>1</v>
      </c>
      <c r="V60" s="21">
        <f>IF(raw!W60="", 0, IF(raw!W60="D",2+criteria!$C$14,IF(raw!W60="X",2+criteria!$C$15,IF(raw!W60="N",2+criteria!$C$16,2))))</f>
        <v>2</v>
      </c>
      <c r="W60" s="21">
        <f>IF(raw!X60="", 0, IF(raw!X60="D",2+criteria!$C$17,IF(raw!X60="X",2+criteria!$C$18,IF(raw!X60="N",2+criteria!$C$19,2))))</f>
        <v>1.5</v>
      </c>
      <c r="X60" s="21">
        <f>IF(raw!Y60="", 0, IF(raw!Y60="D",4+criteria!$C$20,IF(raw!Y60="X",4+criteria!$C$21,IF(raw!Y60="N",4+criteria!$C$22,4))))</f>
        <v>4</v>
      </c>
      <c r="Y60" s="21">
        <f>IF(raw!Z60="", 0, IF(raw!Z60="D",4+criteria!$C$23,IF(raw!Z60="X",4+criteria!$C$24,IF(raw!Z60="N",4+criteria!$C$25,4))))</f>
        <v>4</v>
      </c>
      <c r="Z60" s="21">
        <f>IF(raw!AA60="", 0, IF(raw!AA60="D",4+criteria!$C$26,IF(raw!AA60="X",4+criteria!$C$27,IF(raw!AA60="N",4+criteria!$C$28,4))))</f>
        <v>4</v>
      </c>
      <c r="AA60" s="20" t="str">
        <f>IF(raw!S60="", "No answer", IF(raw!S60="D","Minor issue/defect",IF(raw!S60="X","Wrong answer",IF(raw!S60="N","No answer","Good"))))</f>
        <v>Wrong answer</v>
      </c>
      <c r="AB60" s="20" t="str">
        <f>IF(raw!T60="", "No answer", IF(raw!T60="D","Minor issue/defect",IF(raw!T60="X","Wrong answer",IF(raw!T60="N","No answer","Good"))))</f>
        <v>Good</v>
      </c>
      <c r="AC60" s="20" t="str">
        <f>IF(raw!U60="", "No answer", IF(raw!U60="D","Minor issue/defect",IF(raw!U60="X","Wrong answer",IF(raw!U60="N","No answer","Good"))))</f>
        <v>Good</v>
      </c>
      <c r="AD60" s="20" t="str">
        <f>IF(raw!V60="", "No answer", IF(raw!V60="D","Minor issue/defect",IF(raw!V60="X","Wrong answer",IF(raw!V60="N","No answer","Good"))))</f>
        <v>Good</v>
      </c>
      <c r="AE60" s="20" t="str">
        <f>IF(raw!W60="", "No answer", IF(raw!W60="D","Minor issue/defect",IF(raw!W60="X","Wrong answer",IF(raw!W60="N","No answer","Good"))))</f>
        <v>Good</v>
      </c>
      <c r="AF60" s="20" t="str">
        <f>IF(raw!X60="", "No answer", IF(raw!X60="D","Minor issue/defect",IF(raw!X60="X","Wrong answer",IF(raw!X60="N","No answer","Good"))))</f>
        <v>Minor issue/defect</v>
      </c>
      <c r="AG60" s="20" t="str">
        <f>IF(raw!Y60="", "No answer", IF(raw!Y60="D","Minor issue/defect",IF(raw!Y60="X","Wrong answer",IF(raw!Y60="N","No answer","Good"))))</f>
        <v>Good</v>
      </c>
      <c r="AH60" s="20" t="str">
        <f>IF(raw!Z60="", "No answer", IF(raw!Z60="D","Minor issue/defect",IF(raw!Z60="X","Wrong answer",IF(raw!Z60="N","No answer","Good"))))</f>
        <v>Good</v>
      </c>
      <c r="AI60" s="20" t="str">
        <f>IF(raw!AA60="", "No answer", IF(raw!AA60="D","Minor issue/defect",IF(raw!AA60="X","Wrong answer",IF(raw!AA60="N","No answer","Good"))))</f>
        <v>Good</v>
      </c>
      <c r="AJ60" s="20" t="str">
        <f>IF(raw!AB60="","",_xlfn.CONCAT("[Note: ",raw!AB60,"]"))</f>
        <v/>
      </c>
      <c r="AK60" s="20" t="str">
        <f t="shared" si="3"/>
        <v xml:space="preserve">Q3(a): Wrong answer (1/2), (b): Good (1/1), (c): Good (1/1), (d): Good (1/1), (e): Good (2/2) (f): Minor issue/defect (1.5/2), (g): Good (4/4), Q4(a): Good (4/4), (b): Good (4/4). </v>
      </c>
    </row>
    <row r="61" spans="1:37" x14ac:dyDescent="0.25">
      <c r="A61" s="9" t="s">
        <v>155</v>
      </c>
      <c r="B61" s="10" t="s">
        <v>601</v>
      </c>
      <c r="C61" s="3" t="s">
        <v>321</v>
      </c>
      <c r="D61" s="3" t="s">
        <v>312</v>
      </c>
      <c r="E61" s="5" t="s">
        <v>597</v>
      </c>
      <c r="F61" s="3">
        <v>0</v>
      </c>
      <c r="G61" s="3" t="s">
        <v>431</v>
      </c>
      <c r="H61" s="3" t="s">
        <v>312</v>
      </c>
      <c r="I61" s="5" t="s">
        <v>597</v>
      </c>
      <c r="J61" s="3">
        <v>0</v>
      </c>
      <c r="K61" s="3" t="s">
        <v>432</v>
      </c>
      <c r="L61" s="3" t="s">
        <v>312</v>
      </c>
      <c r="M61" s="5" t="s">
        <v>597</v>
      </c>
      <c r="N61" s="3">
        <v>0</v>
      </c>
      <c r="O61" s="3" t="str">
        <f t="shared" si="0"/>
        <v xml:space="preserve">(a) Good; (b) Good; (c) Good; </v>
      </c>
      <c r="P61" s="3" t="str">
        <f t="shared" si="1"/>
        <v>Q2: (a) Good; (b) Good; (c) Good; SUBTOTAL:</v>
      </c>
      <c r="Q61" s="3" t="str">
        <f t="shared" si="2"/>
        <v>(5/5)</v>
      </c>
      <c r="R61" s="21">
        <f>IF(raw!S61="", 0, IF(raw!S61="D",2+criteria!$C$2,IF(raw!S61="X",2+criteria!$C$3,IF(raw!S61="N",2+criteria!$C$4,2))))</f>
        <v>2</v>
      </c>
      <c r="S61" s="21">
        <f>IF(raw!T61="", 0, IF(raw!T61="D",1+criteria!$C$5,IF(raw!T61="X",1+criteria!$C$6,IF(raw!T61="N",1+criteria!$C$7,1))))</f>
        <v>1</v>
      </c>
      <c r="T61" s="21">
        <f>IF(raw!U61="", 0, IF(raw!U61="D",1+criteria!$C$8,IF(raw!U61="X",1+criteria!$C$9,IF(raw!U61="N",1+criteria!$C$10,1))))</f>
        <v>1</v>
      </c>
      <c r="U61" s="21">
        <f>IF(raw!V61="", 0, IF(raw!V61="D",1+criteria!$C$11,IF(raw!V61="X",1+criteria!$C$12,IF(raw!V61="N",1+criteria!$C$13,1))))</f>
        <v>1</v>
      </c>
      <c r="V61" s="21">
        <f>IF(raw!W61="", 0, IF(raw!W61="D",2+criteria!$C$14,IF(raw!W61="X",2+criteria!$C$15,IF(raw!W61="N",2+criteria!$C$16,2))))</f>
        <v>1</v>
      </c>
      <c r="W61" s="21">
        <f>IF(raw!X61="", 0, IF(raw!X61="D",2+criteria!$C$17,IF(raw!X61="X",2+criteria!$C$18,IF(raw!X61="N",2+criteria!$C$19,2))))</f>
        <v>0</v>
      </c>
      <c r="X61" s="21">
        <f>IF(raw!Y61="", 0, IF(raw!Y61="D",4+criteria!$C$20,IF(raw!Y61="X",4+criteria!$C$21,IF(raw!Y61="N",4+criteria!$C$22,4))))</f>
        <v>1</v>
      </c>
      <c r="Y61" s="21">
        <f>IF(raw!Z61="", 0, IF(raw!Z61="D",4+criteria!$C$23,IF(raw!Z61="X",4+criteria!$C$24,IF(raw!Z61="N",4+criteria!$C$25,4))))</f>
        <v>1</v>
      </c>
      <c r="Z61" s="21">
        <f>IF(raw!AA61="", 0, IF(raw!AA61="D",4+criteria!$C$26,IF(raw!AA61="X",4+criteria!$C$27,IF(raw!AA61="N",4+criteria!$C$28,4))))</f>
        <v>1</v>
      </c>
      <c r="AA61" s="20" t="str">
        <f>IF(raw!S61="", "No answer", IF(raw!S61="D","Minor issue/defect",IF(raw!S61="X","Wrong answer",IF(raw!S61="N","No answer","Good"))))</f>
        <v>Good</v>
      </c>
      <c r="AB61" s="20" t="str">
        <f>IF(raw!T61="", "No answer", IF(raw!T61="D","Minor issue/defect",IF(raw!T61="X","Wrong answer",IF(raw!T61="N","No answer","Good"))))</f>
        <v>Good</v>
      </c>
      <c r="AC61" s="20" t="str">
        <f>IF(raw!U61="", "No answer", IF(raw!U61="D","Minor issue/defect",IF(raw!U61="X","Wrong answer",IF(raw!U61="N","No answer","Good"))))</f>
        <v>Good</v>
      </c>
      <c r="AD61" s="20" t="str">
        <f>IF(raw!V61="", "No answer", IF(raw!V61="D","Minor issue/defect",IF(raw!V61="X","Wrong answer",IF(raw!V61="N","No answer","Good"))))</f>
        <v>Good</v>
      </c>
      <c r="AE61" s="20" t="str">
        <f>IF(raw!W61="", "No answer", IF(raw!W61="D","Minor issue/defect",IF(raw!W61="X","Wrong answer",IF(raw!W61="N","No answer","Good"))))</f>
        <v>Wrong answer</v>
      </c>
      <c r="AF61" s="20" t="str">
        <f>IF(raw!X61="", "No answer", IF(raw!X61="D","Minor issue/defect",IF(raw!X61="X","Wrong answer",IF(raw!X61="N","No answer","Good"))))</f>
        <v>No answer</v>
      </c>
      <c r="AG61" s="20" t="str">
        <f>IF(raw!Y61="", "No answer", IF(raw!Y61="D","Minor issue/defect",IF(raw!Y61="X","Wrong answer",IF(raw!Y61="N","No answer","Good"))))</f>
        <v>Wrong answer</v>
      </c>
      <c r="AH61" s="20" t="str">
        <f>IF(raw!Z61="", "No answer", IF(raw!Z61="D","Minor issue/defect",IF(raw!Z61="X","Wrong answer",IF(raw!Z61="N","No answer","Good"))))</f>
        <v>Wrong answer</v>
      </c>
      <c r="AI61" s="20" t="str">
        <f>IF(raw!AA61="", "No answer", IF(raw!AA61="D","Minor issue/defect",IF(raw!AA61="X","Wrong answer",IF(raw!AA61="N","No answer","Good"))))</f>
        <v>Wrong answer</v>
      </c>
      <c r="AJ61" s="20" t="str">
        <f>IF(raw!AB61="","",_xlfn.CONCAT("[Note: ",raw!AB61,"]"))</f>
        <v>[Note: Rules not specified in Q3(g). Q4(a) the usage of TRANSITIVITY is wrong.]</v>
      </c>
      <c r="AK61" s="20" t="str">
        <f t="shared" si="3"/>
        <v>Q3(a): Good (2/2), (b): Good (1/1), (c): Good (1/1), (d): Good (1/1), (e): Wrong answer (1/2) (f): No answer (0/2), (g): Wrong answer (1/4), Q4(a): Wrong answer (1/4), (b): Wrong answer (1/4). [Note: Rules not specified in Q3(g). Q4(a) the usage of TRANSITIVITY is wrong.]</v>
      </c>
    </row>
    <row r="62" spans="1:37" x14ac:dyDescent="0.25">
      <c r="A62" s="9" t="s">
        <v>305</v>
      </c>
      <c r="B62" s="10" t="s">
        <v>601</v>
      </c>
      <c r="C62" s="3" t="s">
        <v>433</v>
      </c>
      <c r="D62" s="3" t="s">
        <v>312</v>
      </c>
      <c r="E62" s="5" t="s">
        <v>597</v>
      </c>
      <c r="F62" s="3">
        <v>0</v>
      </c>
      <c r="G62" s="3" t="s">
        <v>434</v>
      </c>
      <c r="H62" s="3" t="s">
        <v>312</v>
      </c>
      <c r="I62" s="5" t="s">
        <v>597</v>
      </c>
      <c r="J62" s="3">
        <v>0</v>
      </c>
      <c r="K62" s="3" t="s">
        <v>435</v>
      </c>
      <c r="L62" s="3" t="s">
        <v>312</v>
      </c>
      <c r="M62" s="5" t="s">
        <v>597</v>
      </c>
      <c r="N62" s="3">
        <v>0</v>
      </c>
      <c r="O62" s="3" t="str">
        <f t="shared" si="0"/>
        <v xml:space="preserve">(a) Good; (b) Good; (c) Good; </v>
      </c>
      <c r="P62" s="3" t="str">
        <f t="shared" si="1"/>
        <v>Q2: (a) Good; (b) Good; (c) Good; SUBTOTAL:</v>
      </c>
      <c r="Q62" s="3" t="str">
        <f t="shared" si="2"/>
        <v>(5/5)</v>
      </c>
      <c r="R62" s="21">
        <f>IF(raw!S62="", 0, IF(raw!S62="D",2+criteria!$C$2,IF(raw!S62="X",2+criteria!$C$3,IF(raw!S62="N",2+criteria!$C$4,2))))</f>
        <v>2</v>
      </c>
      <c r="S62" s="21">
        <f>IF(raw!T62="", 0, IF(raw!T62="D",1+criteria!$C$5,IF(raw!T62="X",1+criteria!$C$6,IF(raw!T62="N",1+criteria!$C$7,1))))</f>
        <v>0.5</v>
      </c>
      <c r="T62" s="21">
        <f>IF(raw!U62="", 0, IF(raw!U62="D",1+criteria!$C$8,IF(raw!U62="X",1+criteria!$C$9,IF(raw!U62="N",1+criteria!$C$10,1))))</f>
        <v>1</v>
      </c>
      <c r="U62" s="21">
        <f>IF(raw!V62="", 0, IF(raw!V62="D",1+criteria!$C$11,IF(raw!V62="X",1+criteria!$C$12,IF(raw!V62="N",1+criteria!$C$13,1))))</f>
        <v>0.5</v>
      </c>
      <c r="V62" s="21">
        <f>IF(raw!W62="", 0, IF(raw!W62="D",2+criteria!$C$14,IF(raw!W62="X",2+criteria!$C$15,IF(raw!W62="N",2+criteria!$C$16,2))))</f>
        <v>1</v>
      </c>
      <c r="W62" s="21">
        <f>IF(raw!X62="", 0, IF(raw!X62="D",2+criteria!$C$17,IF(raw!X62="X",2+criteria!$C$18,IF(raw!X62="N",2+criteria!$C$19,2))))</f>
        <v>1</v>
      </c>
      <c r="X62" s="21">
        <f>IF(raw!Y62="", 0, IF(raw!Y62="D",4+criteria!$C$20,IF(raw!Y62="X",4+criteria!$C$21,IF(raw!Y62="N",4+criteria!$C$22,4))))</f>
        <v>4</v>
      </c>
      <c r="Y62" s="21">
        <f>IF(raw!Z62="", 0, IF(raw!Z62="D",4+criteria!$C$23,IF(raw!Z62="X",4+criteria!$C$24,IF(raw!Z62="N",4+criteria!$C$25,4))))</f>
        <v>1</v>
      </c>
      <c r="Z62" s="21">
        <f>IF(raw!AA62="", 0, IF(raw!AA62="D",4+criteria!$C$26,IF(raw!AA62="X",4+criteria!$C$27,IF(raw!AA62="N",4+criteria!$C$28,4))))</f>
        <v>4</v>
      </c>
      <c r="AA62" s="20" t="str">
        <f>IF(raw!S62="", "No answer", IF(raw!S62="D","Minor issue/defect",IF(raw!S62="X","Wrong answer",IF(raw!S62="N","No answer","Good"))))</f>
        <v>Good</v>
      </c>
      <c r="AB62" s="20" t="str">
        <f>IF(raw!T62="", "No answer", IF(raw!T62="D","Minor issue/defect",IF(raw!T62="X","Wrong answer",IF(raw!T62="N","No answer","Good"))))</f>
        <v>Wrong answer</v>
      </c>
      <c r="AC62" s="20" t="str">
        <f>IF(raw!U62="", "No answer", IF(raw!U62="D","Minor issue/defect",IF(raw!U62="X","Wrong answer",IF(raw!U62="N","No answer","Good"))))</f>
        <v>Good</v>
      </c>
      <c r="AD62" s="20" t="str">
        <f>IF(raw!V62="", "No answer", IF(raw!V62="D","Minor issue/defect",IF(raw!V62="X","Wrong answer",IF(raw!V62="N","No answer","Good"))))</f>
        <v>Wrong answer</v>
      </c>
      <c r="AE62" s="20" t="str">
        <f>IF(raw!W62="", "No answer", IF(raw!W62="D","Minor issue/defect",IF(raw!W62="X","Wrong answer",IF(raw!W62="N","No answer","Good"))))</f>
        <v>Wrong answer</v>
      </c>
      <c r="AF62" s="20" t="str">
        <f>IF(raw!X62="", "No answer", IF(raw!X62="D","Minor issue/defect",IF(raw!X62="X","Wrong answer",IF(raw!X62="N","No answer","Good"))))</f>
        <v>Wrong answer</v>
      </c>
      <c r="AG62" s="20" t="str">
        <f>IF(raw!Y62="", "No answer", IF(raw!Y62="D","Minor issue/defect",IF(raw!Y62="X","Wrong answer",IF(raw!Y62="N","No answer","Good"))))</f>
        <v>Good</v>
      </c>
      <c r="AH62" s="20" t="str">
        <f>IF(raw!Z62="", "No answer", IF(raw!Z62="D","Minor issue/defect",IF(raw!Z62="X","Wrong answer",IF(raw!Z62="N","No answer","Good"))))</f>
        <v>Wrong answer</v>
      </c>
      <c r="AI62" s="20" t="str">
        <f>IF(raw!AA62="", "No answer", IF(raw!AA62="D","Minor issue/defect",IF(raw!AA62="X","Wrong answer",IF(raw!AA62="N","No answer","Good"))))</f>
        <v>Good</v>
      </c>
      <c r="AJ62" s="20" t="str">
        <f>IF(raw!AB62="","",_xlfn.CONCAT("[Note: ",raw!AB62,"]"))</f>
        <v>[Note: Q4(a) the usage of TRANSITIVITY is wrong.]</v>
      </c>
      <c r="AK62" s="20" t="str">
        <f t="shared" si="3"/>
        <v>Q3(a): Good (2/2), (b): Wrong answer (0.5/1), (c): Good (1/1), (d): Wrong answer (0.5/1), (e): Wrong answer (1/2) (f): Wrong answer (1/2), (g): Good (4/4), Q4(a): Wrong answer (1/4), (b): Good (4/4). [Note: Q4(a) the usage of TRANSITIVITY is wrong.]</v>
      </c>
    </row>
    <row r="63" spans="1:37" x14ac:dyDescent="0.25">
      <c r="A63" s="9" t="s">
        <v>273</v>
      </c>
      <c r="B63" s="10" t="s">
        <v>601</v>
      </c>
      <c r="C63" s="3" t="s">
        <v>321</v>
      </c>
      <c r="D63" s="3" t="s">
        <v>312</v>
      </c>
      <c r="E63" s="5" t="s">
        <v>597</v>
      </c>
      <c r="F63" s="3">
        <v>0</v>
      </c>
      <c r="G63" s="3" t="s">
        <v>436</v>
      </c>
      <c r="H63" s="3" t="s">
        <v>312</v>
      </c>
      <c r="I63" s="5" t="s">
        <v>597</v>
      </c>
      <c r="J63" s="3">
        <v>0</v>
      </c>
      <c r="K63" s="3" t="s">
        <v>437</v>
      </c>
      <c r="L63" s="3" t="s">
        <v>312</v>
      </c>
      <c r="M63" s="5" t="s">
        <v>597</v>
      </c>
      <c r="N63" s="3">
        <v>0</v>
      </c>
      <c r="O63" s="3" t="str">
        <f t="shared" si="0"/>
        <v xml:space="preserve">(a) Good; (b) Good; (c) Good; </v>
      </c>
      <c r="P63" s="3" t="str">
        <f t="shared" si="1"/>
        <v>Q2: (a) Good; (b) Good; (c) Good; SUBTOTAL:</v>
      </c>
      <c r="Q63" s="3" t="str">
        <f t="shared" si="2"/>
        <v>(5/5)</v>
      </c>
      <c r="R63" s="21">
        <f>IF(raw!S63="", 0, IF(raw!S63="D",2+criteria!$C$2,IF(raw!S63="X",2+criteria!$C$3,IF(raw!S63="N",2+criteria!$C$4,2))))</f>
        <v>2</v>
      </c>
      <c r="S63" s="21">
        <f>IF(raw!T63="", 0, IF(raw!T63="D",1+criteria!$C$5,IF(raw!T63="X",1+criteria!$C$6,IF(raw!T63="N",1+criteria!$C$7,1))))</f>
        <v>1</v>
      </c>
      <c r="T63" s="21">
        <f>IF(raw!U63="", 0, IF(raw!U63="D",1+criteria!$C$8,IF(raw!U63="X",1+criteria!$C$9,IF(raw!U63="N",1+criteria!$C$10,1))))</f>
        <v>1</v>
      </c>
      <c r="U63" s="21">
        <f>IF(raw!V63="", 0, IF(raw!V63="D",1+criteria!$C$11,IF(raw!V63="X",1+criteria!$C$12,IF(raw!V63="N",1+criteria!$C$13,1))))</f>
        <v>1</v>
      </c>
      <c r="V63" s="21">
        <f>IF(raw!W63="", 0, IF(raw!W63="D",2+criteria!$C$14,IF(raw!W63="X",2+criteria!$C$15,IF(raw!W63="N",2+criteria!$C$16,2))))</f>
        <v>2</v>
      </c>
      <c r="W63" s="21">
        <f>IF(raw!X63="", 0, IF(raw!X63="D",2+criteria!$C$17,IF(raw!X63="X",2+criteria!$C$18,IF(raw!X63="N",2+criteria!$C$19,2))))</f>
        <v>2</v>
      </c>
      <c r="X63" s="21">
        <f>IF(raw!Y63="", 0, IF(raw!Y63="D",4+criteria!$C$20,IF(raw!Y63="X",4+criteria!$C$21,IF(raw!Y63="N",4+criteria!$C$22,4))))</f>
        <v>4</v>
      </c>
      <c r="Y63" s="21">
        <f>IF(raw!Z63="", 0, IF(raw!Z63="D",4+criteria!$C$23,IF(raw!Z63="X",4+criteria!$C$24,IF(raw!Z63="N",4+criteria!$C$25,4))))</f>
        <v>4</v>
      </c>
      <c r="Z63" s="21">
        <f>IF(raw!AA63="", 0, IF(raw!AA63="D",4+criteria!$C$26,IF(raw!AA63="X",4+criteria!$C$27,IF(raw!AA63="N",4+criteria!$C$28,4))))</f>
        <v>4</v>
      </c>
      <c r="AA63" s="20" t="str">
        <f>IF(raw!S63="", "No answer", IF(raw!S63="D","Minor issue/defect",IF(raw!S63="X","Wrong answer",IF(raw!S63="N","No answer","Good"))))</f>
        <v>Good</v>
      </c>
      <c r="AB63" s="20" t="str">
        <f>IF(raw!T63="", "No answer", IF(raw!T63="D","Minor issue/defect",IF(raw!T63="X","Wrong answer",IF(raw!T63="N","No answer","Good"))))</f>
        <v>Good</v>
      </c>
      <c r="AC63" s="20" t="str">
        <f>IF(raw!U63="", "No answer", IF(raw!U63="D","Minor issue/defect",IF(raw!U63="X","Wrong answer",IF(raw!U63="N","No answer","Good"))))</f>
        <v>Good</v>
      </c>
      <c r="AD63" s="20" t="str">
        <f>IF(raw!V63="", "No answer", IF(raw!V63="D","Minor issue/defect",IF(raw!V63="X","Wrong answer",IF(raw!V63="N","No answer","Good"))))</f>
        <v>Good</v>
      </c>
      <c r="AE63" s="20" t="str">
        <f>IF(raw!W63="", "No answer", IF(raw!W63="D","Minor issue/defect",IF(raw!W63="X","Wrong answer",IF(raw!W63="N","No answer","Good"))))</f>
        <v>Good</v>
      </c>
      <c r="AF63" s="20" t="str">
        <f>IF(raw!X63="", "No answer", IF(raw!X63="D","Minor issue/defect",IF(raw!X63="X","Wrong answer",IF(raw!X63="N","No answer","Good"))))</f>
        <v>Good</v>
      </c>
      <c r="AG63" s="20" t="str">
        <f>IF(raw!Y63="", "No answer", IF(raw!Y63="D","Minor issue/defect",IF(raw!Y63="X","Wrong answer",IF(raw!Y63="N","No answer","Good"))))</f>
        <v>Good</v>
      </c>
      <c r="AH63" s="20" t="str">
        <f>IF(raw!Z63="", "No answer", IF(raw!Z63="D","Minor issue/defect",IF(raw!Z63="X","Wrong answer",IF(raw!Z63="N","No answer","Good"))))</f>
        <v>Good</v>
      </c>
      <c r="AI63" s="20" t="str">
        <f>IF(raw!AA63="", "No answer", IF(raw!AA63="D","Minor issue/defect",IF(raw!AA63="X","Wrong answer",IF(raw!AA63="N","No answer","Good"))))</f>
        <v>Good</v>
      </c>
      <c r="AJ63" s="20" t="str">
        <f>IF(raw!AB63="","",_xlfn.CONCAT("[Note: ",raw!AB63,"]"))</f>
        <v/>
      </c>
      <c r="AK63" s="20" t="str">
        <f t="shared" si="3"/>
        <v xml:space="preserve">Q3(a): Good (2/2), (b): Good (1/1), (c): Good (1/1), (d): Good (1/1), (e): Good (2/2) (f): Good (2/2), (g): Good (4/4), Q4(a): Good (4/4), (b): Good (4/4). </v>
      </c>
    </row>
    <row r="64" spans="1:37" x14ac:dyDescent="0.25">
      <c r="A64" s="9" t="s">
        <v>287</v>
      </c>
      <c r="B64" s="10" t="s">
        <v>601</v>
      </c>
      <c r="C64" s="3" t="s">
        <v>438</v>
      </c>
      <c r="D64" s="3" t="s">
        <v>312</v>
      </c>
      <c r="E64" s="5" t="s">
        <v>597</v>
      </c>
      <c r="F64" s="3">
        <v>0</v>
      </c>
      <c r="G64" s="3" t="s">
        <v>327</v>
      </c>
      <c r="H64" s="3" t="s">
        <v>312</v>
      </c>
      <c r="I64" s="5" t="s">
        <v>597</v>
      </c>
      <c r="J64" s="3">
        <v>0</v>
      </c>
      <c r="K64" s="3" t="s">
        <v>439</v>
      </c>
      <c r="L64" s="3" t="s">
        <v>312</v>
      </c>
      <c r="M64" s="5" t="s">
        <v>597</v>
      </c>
      <c r="N64" s="3">
        <v>0</v>
      </c>
      <c r="O64" s="3" t="str">
        <f t="shared" si="0"/>
        <v xml:space="preserve">(a) Good; (b) Good; (c) Good; </v>
      </c>
      <c r="P64" s="3" t="str">
        <f t="shared" si="1"/>
        <v>Q2: (a) Good; (b) Good; (c) Good; SUBTOTAL:</v>
      </c>
      <c r="Q64" s="3" t="str">
        <f t="shared" si="2"/>
        <v>(5/5)</v>
      </c>
      <c r="R64" s="21">
        <f>IF(raw!S64="", 0, IF(raw!S64="D",2+criteria!$C$2,IF(raw!S64="X",2+criteria!$C$3,IF(raw!S64="N",2+criteria!$C$4,2))))</f>
        <v>2</v>
      </c>
      <c r="S64" s="21">
        <f>IF(raw!T64="", 0, IF(raw!T64="D",1+criteria!$C$5,IF(raw!T64="X",1+criteria!$C$6,IF(raw!T64="N",1+criteria!$C$7,1))))</f>
        <v>0.5</v>
      </c>
      <c r="T64" s="21">
        <f>IF(raw!U64="", 0, IF(raw!U64="D",1+criteria!$C$8,IF(raw!U64="X",1+criteria!$C$9,IF(raw!U64="N",1+criteria!$C$10,1))))</f>
        <v>1</v>
      </c>
      <c r="U64" s="21">
        <f>IF(raw!V64="", 0, IF(raw!V64="D",1+criteria!$C$11,IF(raw!V64="X",1+criteria!$C$12,IF(raw!V64="N",1+criteria!$C$13,1))))</f>
        <v>0.5</v>
      </c>
      <c r="V64" s="21">
        <f>IF(raw!W64="", 0, IF(raw!W64="D",2+criteria!$C$14,IF(raw!W64="X",2+criteria!$C$15,IF(raw!W64="N",2+criteria!$C$16,2))))</f>
        <v>2</v>
      </c>
      <c r="W64" s="21">
        <f>IF(raw!X64="", 0, IF(raw!X64="D",2+criteria!$C$17,IF(raw!X64="X",2+criteria!$C$18,IF(raw!X64="N",2+criteria!$C$19,2))))</f>
        <v>1.5</v>
      </c>
      <c r="X64" s="21">
        <f>IF(raw!Y64="", 0, IF(raw!Y64="D",4+criteria!$C$20,IF(raw!Y64="X",4+criteria!$C$21,IF(raw!Y64="N",4+criteria!$C$22,4))))</f>
        <v>4</v>
      </c>
      <c r="Y64" s="21">
        <f>IF(raw!Z64="", 0, IF(raw!Z64="D",4+criteria!$C$23,IF(raw!Z64="X",4+criteria!$C$24,IF(raw!Z64="N",4+criteria!$C$25,4))))</f>
        <v>4</v>
      </c>
      <c r="Z64" s="21">
        <f>IF(raw!AA64="", 0, IF(raw!AA64="D",4+criteria!$C$26,IF(raw!AA64="X",4+criteria!$C$27,IF(raw!AA64="N",4+criteria!$C$28,4))))</f>
        <v>4</v>
      </c>
      <c r="AA64" s="20" t="str">
        <f>IF(raw!S64="", "No answer", IF(raw!S64="D","Minor issue/defect",IF(raw!S64="X","Wrong answer",IF(raw!S64="N","No answer","Good"))))</f>
        <v>Good</v>
      </c>
      <c r="AB64" s="20" t="str">
        <f>IF(raw!T64="", "No answer", IF(raw!T64="D","Minor issue/defect",IF(raw!T64="X","Wrong answer",IF(raw!T64="N","No answer","Good"))))</f>
        <v>Wrong answer</v>
      </c>
      <c r="AC64" s="20" t="str">
        <f>IF(raw!U64="", "No answer", IF(raw!U64="D","Minor issue/defect",IF(raw!U64="X","Wrong answer",IF(raw!U64="N","No answer","Good"))))</f>
        <v>Good</v>
      </c>
      <c r="AD64" s="20" t="str">
        <f>IF(raw!V64="", "No answer", IF(raw!V64="D","Minor issue/defect",IF(raw!V64="X","Wrong answer",IF(raw!V64="N","No answer","Good"))))</f>
        <v>Wrong answer</v>
      </c>
      <c r="AE64" s="20" t="str">
        <f>IF(raw!W64="", "No answer", IF(raw!W64="D","Minor issue/defect",IF(raw!W64="X","Wrong answer",IF(raw!W64="N","No answer","Good"))))</f>
        <v>Good</v>
      </c>
      <c r="AF64" s="20" t="str">
        <f>IF(raw!X64="", "No answer", IF(raw!X64="D","Minor issue/defect",IF(raw!X64="X","Wrong answer",IF(raw!X64="N","No answer","Good"))))</f>
        <v>Minor issue/defect</v>
      </c>
      <c r="AG64" s="20" t="str">
        <f>IF(raw!Y64="", "No answer", IF(raw!Y64="D","Minor issue/defect",IF(raw!Y64="X","Wrong answer",IF(raw!Y64="N","No answer","Good"))))</f>
        <v>Good</v>
      </c>
      <c r="AH64" s="20" t="str">
        <f>IF(raw!Z64="", "No answer", IF(raw!Z64="D","Minor issue/defect",IF(raw!Z64="X","Wrong answer",IF(raw!Z64="N","No answer","Good"))))</f>
        <v>Good</v>
      </c>
      <c r="AI64" s="20" t="str">
        <f>IF(raw!AA64="", "No answer", IF(raw!AA64="D","Minor issue/defect",IF(raw!AA64="X","Wrong answer",IF(raw!AA64="N","No answer","Good"))))</f>
        <v>Good</v>
      </c>
      <c r="AJ64" s="20" t="str">
        <f>IF(raw!AB64="","",_xlfn.CONCAT("[Note: ",raw!AB64,"]"))</f>
        <v/>
      </c>
      <c r="AK64" s="20" t="str">
        <f t="shared" si="3"/>
        <v xml:space="preserve">Q3(a): Good (2/2), (b): Wrong answer (0.5/1), (c): Good (1/1), (d): Wrong answer (0.5/1), (e): Good (2/2) (f): Minor issue/defect (1.5/2), (g): Good (4/4), Q4(a): Good (4/4), (b): Good (4/4). </v>
      </c>
    </row>
    <row r="65" spans="1:37" x14ac:dyDescent="0.25">
      <c r="A65" s="9" t="s">
        <v>211</v>
      </c>
      <c r="B65" s="10" t="s">
        <v>601</v>
      </c>
      <c r="C65" s="3" t="s">
        <v>321</v>
      </c>
      <c r="D65" s="3" t="s">
        <v>312</v>
      </c>
      <c r="E65" s="5" t="s">
        <v>597</v>
      </c>
      <c r="F65" s="3">
        <v>0</v>
      </c>
      <c r="G65" s="3" t="s">
        <v>314</v>
      </c>
      <c r="H65" s="3" t="s">
        <v>312</v>
      </c>
      <c r="I65" s="5" t="s">
        <v>597</v>
      </c>
      <c r="J65" s="3">
        <v>0</v>
      </c>
      <c r="K65" s="3" t="s">
        <v>334</v>
      </c>
      <c r="L65" s="3" t="s">
        <v>312</v>
      </c>
      <c r="M65" s="5" t="s">
        <v>597</v>
      </c>
      <c r="N65" s="3">
        <v>0</v>
      </c>
      <c r="O65" s="3" t="str">
        <f t="shared" si="0"/>
        <v xml:space="preserve">(a) Good; (b) Good; (c) Good; </v>
      </c>
      <c r="P65" s="3" t="str">
        <f t="shared" si="1"/>
        <v>Q2: (a) Good; (b) Good; (c) Good; SUBTOTAL:</v>
      </c>
      <c r="Q65" s="3" t="str">
        <f t="shared" si="2"/>
        <v>(5/5)</v>
      </c>
      <c r="R65" s="21">
        <f>IF(raw!S65="", 0, IF(raw!S65="D",2+criteria!$C$2,IF(raw!S65="X",2+criteria!$C$3,IF(raw!S65="N",2+criteria!$C$4,2))))</f>
        <v>2</v>
      </c>
      <c r="S65" s="21">
        <f>IF(raw!T65="", 0, IF(raw!T65="D",1+criteria!$C$5,IF(raw!T65="X",1+criteria!$C$6,IF(raw!T65="N",1+criteria!$C$7,1))))</f>
        <v>0.5</v>
      </c>
      <c r="T65" s="21">
        <f>IF(raw!U65="", 0, IF(raw!U65="D",1+criteria!$C$8,IF(raw!U65="X",1+criteria!$C$9,IF(raw!U65="N",1+criteria!$C$10,1))))</f>
        <v>1</v>
      </c>
      <c r="U65" s="21">
        <f>IF(raw!V65="", 0, IF(raw!V65="D",1+criteria!$C$11,IF(raw!V65="X",1+criteria!$C$12,IF(raw!V65="N",1+criteria!$C$13,1))))</f>
        <v>0.5</v>
      </c>
      <c r="V65" s="21">
        <f>IF(raw!W65="", 0, IF(raw!W65="D",2+criteria!$C$14,IF(raw!W65="X",2+criteria!$C$15,IF(raw!W65="N",2+criteria!$C$16,2))))</f>
        <v>2</v>
      </c>
      <c r="W65" s="21">
        <f>IF(raw!X65="", 0, IF(raw!X65="D",2+criteria!$C$17,IF(raw!X65="X",2+criteria!$C$18,IF(raw!X65="N",2+criteria!$C$19,2))))</f>
        <v>1</v>
      </c>
      <c r="X65" s="21">
        <f>IF(raw!Y65="", 0, IF(raw!Y65="D",4+criteria!$C$20,IF(raw!Y65="X",4+criteria!$C$21,IF(raw!Y65="N",4+criteria!$C$22,4))))</f>
        <v>4</v>
      </c>
      <c r="Y65" s="21">
        <f>IF(raw!Z65="", 0, IF(raw!Z65="D",4+criteria!$C$23,IF(raw!Z65="X",4+criteria!$C$24,IF(raw!Z65="N",4+criteria!$C$25,4))))</f>
        <v>0</v>
      </c>
      <c r="Z65" s="21">
        <f>IF(raw!AA65="", 0, IF(raw!AA65="D",4+criteria!$C$26,IF(raw!AA65="X",4+criteria!$C$27,IF(raw!AA65="N",4+criteria!$C$28,4))))</f>
        <v>1</v>
      </c>
      <c r="AA65" s="20" t="str">
        <f>IF(raw!S65="", "No answer", IF(raw!S65="D","Minor issue/defect",IF(raw!S65="X","Wrong answer",IF(raw!S65="N","No answer","Good"))))</f>
        <v>Good</v>
      </c>
      <c r="AB65" s="20" t="str">
        <f>IF(raw!T65="", "No answer", IF(raw!T65="D","Minor issue/defect",IF(raw!T65="X","Wrong answer",IF(raw!T65="N","No answer","Good"))))</f>
        <v>Wrong answer</v>
      </c>
      <c r="AC65" s="20" t="str">
        <f>IF(raw!U65="", "No answer", IF(raw!U65="D","Minor issue/defect",IF(raw!U65="X","Wrong answer",IF(raw!U65="N","No answer","Good"))))</f>
        <v>Good</v>
      </c>
      <c r="AD65" s="20" t="str">
        <f>IF(raw!V65="", "No answer", IF(raw!V65="D","Minor issue/defect",IF(raw!V65="X","Wrong answer",IF(raw!V65="N","No answer","Good"))))</f>
        <v>Wrong answer</v>
      </c>
      <c r="AE65" s="20" t="str">
        <f>IF(raw!W65="", "No answer", IF(raw!W65="D","Minor issue/defect",IF(raw!W65="X","Wrong answer",IF(raw!W65="N","No answer","Good"))))</f>
        <v>Good</v>
      </c>
      <c r="AF65" s="20" t="str">
        <f>IF(raw!X65="", "No answer", IF(raw!X65="D","Minor issue/defect",IF(raw!X65="X","Wrong answer",IF(raw!X65="N","No answer","Good"))))</f>
        <v>Wrong answer</v>
      </c>
      <c r="AG65" s="20" t="str">
        <f>IF(raw!Y65="", "No answer", IF(raw!Y65="D","Minor issue/defect",IF(raw!Y65="X","Wrong answer",IF(raw!Y65="N","No answer","Good"))))</f>
        <v>Good</v>
      </c>
      <c r="AH65" s="20" t="str">
        <f>IF(raw!Z65="", "No answer", IF(raw!Z65="D","Minor issue/defect",IF(raw!Z65="X","Wrong answer",IF(raw!Z65="N","No answer","Good"))))</f>
        <v>No answer</v>
      </c>
      <c r="AI65" s="20" t="str">
        <f>IF(raw!AA65="", "No answer", IF(raw!AA65="D","Minor issue/defect",IF(raw!AA65="X","Wrong answer",IF(raw!AA65="N","No answer","Good"))))</f>
        <v>Wrong answer</v>
      </c>
      <c r="AJ65" s="20" t="str">
        <f>IF(raw!AB65="","",_xlfn.CONCAT("[Note: ",raw!AB65,"]"))</f>
        <v/>
      </c>
      <c r="AK65" s="20" t="str">
        <f t="shared" si="3"/>
        <v xml:space="preserve">Q3(a): Good (2/2), (b): Wrong answer (0.5/1), (c): Good (1/1), (d): Wrong answer (0.5/1), (e): Good (2/2) (f): Wrong answer (1/2), (g): Good (4/4), Q4(a): No answer (0/4), (b): Wrong answer (1/4). </v>
      </c>
    </row>
    <row r="66" spans="1:37" x14ac:dyDescent="0.25">
      <c r="A66" s="9" t="s">
        <v>281</v>
      </c>
      <c r="B66" s="10" t="s">
        <v>601</v>
      </c>
      <c r="C66" s="3" t="s">
        <v>440</v>
      </c>
      <c r="D66" s="3" t="s">
        <v>312</v>
      </c>
      <c r="E66" s="5" t="s">
        <v>597</v>
      </c>
      <c r="F66" s="3">
        <v>0</v>
      </c>
      <c r="G66" s="3" t="s">
        <v>441</v>
      </c>
      <c r="H66" s="3" t="s">
        <v>312</v>
      </c>
      <c r="I66" s="5" t="s">
        <v>597</v>
      </c>
      <c r="J66" s="3">
        <v>0</v>
      </c>
      <c r="K66" s="3" t="s">
        <v>442</v>
      </c>
      <c r="L66" s="3" t="s">
        <v>312</v>
      </c>
      <c r="M66" s="5" t="s">
        <v>597</v>
      </c>
      <c r="N66" s="3">
        <v>0</v>
      </c>
      <c r="O66" s="3" t="str">
        <f t="shared" ref="O66:O129" si="4">_xlfn.CONCAT("(a) ",E66,"(b) ",I66,"(c) ",M66)</f>
        <v xml:space="preserve">(a) Good; (b) Good; (c) Good; </v>
      </c>
      <c r="P66" s="3" t="str">
        <f t="shared" ref="P66:P129" si="5">_xlfn.CONCAT("Q2: ",O66,"SUBTOTAL:")</f>
        <v>Q2: (a) Good; (b) Good; (c) Good; SUBTOTAL:</v>
      </c>
      <c r="Q66" s="3" t="str">
        <f t="shared" ref="Q66:Q129" si="6">_xlfn.CONCAT("(",5+N66+J66+F66,"/5)")</f>
        <v>(5/5)</v>
      </c>
      <c r="R66" s="21">
        <f>IF(raw!S66="", 0, IF(raw!S66="D",2+criteria!$C$2,IF(raw!S66="X",2+criteria!$C$3,IF(raw!S66="N",2+criteria!$C$4,2))))</f>
        <v>2</v>
      </c>
      <c r="S66" s="21">
        <f>IF(raw!T66="", 0, IF(raw!T66="D",1+criteria!$C$5,IF(raw!T66="X",1+criteria!$C$6,IF(raw!T66="N",1+criteria!$C$7,1))))</f>
        <v>0.5</v>
      </c>
      <c r="T66" s="21">
        <f>IF(raw!U66="", 0, IF(raw!U66="D",1+criteria!$C$8,IF(raw!U66="X",1+criteria!$C$9,IF(raw!U66="N",1+criteria!$C$10,1))))</f>
        <v>1</v>
      </c>
      <c r="U66" s="21">
        <f>IF(raw!V66="", 0, IF(raw!V66="D",1+criteria!$C$11,IF(raw!V66="X",1+criteria!$C$12,IF(raw!V66="N",1+criteria!$C$13,1))))</f>
        <v>0.5</v>
      </c>
      <c r="V66" s="21">
        <f>IF(raw!W66="", 0, IF(raw!W66="D",2+criteria!$C$14,IF(raw!W66="X",2+criteria!$C$15,IF(raw!W66="N",2+criteria!$C$16,2))))</f>
        <v>2</v>
      </c>
      <c r="W66" s="21">
        <f>IF(raw!X66="", 0, IF(raw!X66="D",2+criteria!$C$17,IF(raw!X66="X",2+criteria!$C$18,IF(raw!X66="N",2+criteria!$C$19,2))))</f>
        <v>1.5</v>
      </c>
      <c r="X66" s="21">
        <f>IF(raw!Y66="", 0, IF(raw!Y66="D",4+criteria!$C$20,IF(raw!Y66="X",4+criteria!$C$21,IF(raw!Y66="N",4+criteria!$C$22,4))))</f>
        <v>4</v>
      </c>
      <c r="Y66" s="21">
        <f>IF(raw!Z66="", 0, IF(raw!Z66="D",4+criteria!$C$23,IF(raw!Z66="X",4+criteria!$C$24,IF(raw!Z66="N",4+criteria!$C$25,4))))</f>
        <v>4</v>
      </c>
      <c r="Z66" s="21">
        <f>IF(raw!AA66="", 0, IF(raw!AA66="D",4+criteria!$C$26,IF(raw!AA66="X",4+criteria!$C$27,IF(raw!AA66="N",4+criteria!$C$28,4))))</f>
        <v>1</v>
      </c>
      <c r="AA66" s="20" t="str">
        <f>IF(raw!S66="", "No answer", IF(raw!S66="D","Minor issue/defect",IF(raw!S66="X","Wrong answer",IF(raw!S66="N","No answer","Good"))))</f>
        <v>Good</v>
      </c>
      <c r="AB66" s="20" t="str">
        <f>IF(raw!T66="", "No answer", IF(raw!T66="D","Minor issue/defect",IF(raw!T66="X","Wrong answer",IF(raw!T66="N","No answer","Good"))))</f>
        <v>Wrong answer</v>
      </c>
      <c r="AC66" s="20" t="str">
        <f>IF(raw!U66="", "No answer", IF(raw!U66="D","Minor issue/defect",IF(raw!U66="X","Wrong answer",IF(raw!U66="N","No answer","Good"))))</f>
        <v>Good</v>
      </c>
      <c r="AD66" s="20" t="str">
        <f>IF(raw!V66="", "No answer", IF(raw!V66="D","Minor issue/defect",IF(raw!V66="X","Wrong answer",IF(raw!V66="N","No answer","Good"))))</f>
        <v>Wrong answer</v>
      </c>
      <c r="AE66" s="20" t="str">
        <f>IF(raw!W66="", "No answer", IF(raw!W66="D","Minor issue/defect",IF(raw!W66="X","Wrong answer",IF(raw!W66="N","No answer","Good"))))</f>
        <v>Good</v>
      </c>
      <c r="AF66" s="20" t="str">
        <f>IF(raw!X66="", "No answer", IF(raw!X66="D","Minor issue/defect",IF(raw!X66="X","Wrong answer",IF(raw!X66="N","No answer","Good"))))</f>
        <v>Minor issue/defect</v>
      </c>
      <c r="AG66" s="20" t="str">
        <f>IF(raw!Y66="", "No answer", IF(raw!Y66="D","Minor issue/defect",IF(raw!Y66="X","Wrong answer",IF(raw!Y66="N","No answer","Good"))))</f>
        <v>Good</v>
      </c>
      <c r="AH66" s="20" t="str">
        <f>IF(raw!Z66="", "No answer", IF(raw!Z66="D","Minor issue/defect",IF(raw!Z66="X","Wrong answer",IF(raw!Z66="N","No answer","Good"))))</f>
        <v>Good</v>
      </c>
      <c r="AI66" s="20" t="str">
        <f>IF(raw!AA66="", "No answer", IF(raw!AA66="D","Minor issue/defect",IF(raw!AA66="X","Wrong answer",IF(raw!AA66="N","No answer","Good"))))</f>
        <v>Wrong answer</v>
      </c>
      <c r="AJ66" s="20" t="str">
        <f>IF(raw!AB66="","",_xlfn.CONCAT("[Note: ",raw!AB66,"]"))</f>
        <v/>
      </c>
      <c r="AK66" s="20" t="str">
        <f t="shared" si="3"/>
        <v xml:space="preserve">Q3(a): Good (2/2), (b): Wrong answer (0.5/1), (c): Good (1/1), (d): Wrong answer (0.5/1), (e): Good (2/2) (f): Minor issue/defect (1.5/2), (g): Good (4/4), Q4(a): Good (4/4), (b): Wrong answer (1/4). </v>
      </c>
    </row>
    <row r="67" spans="1:37" x14ac:dyDescent="0.25">
      <c r="A67" s="9" t="s">
        <v>21</v>
      </c>
      <c r="B67" s="10" t="s">
        <v>601</v>
      </c>
      <c r="C67" s="3" t="s">
        <v>443</v>
      </c>
      <c r="D67" s="3" t="s">
        <v>312</v>
      </c>
      <c r="E67" s="5" t="s">
        <v>597</v>
      </c>
      <c r="F67" s="3">
        <v>0</v>
      </c>
      <c r="G67" s="3" t="s">
        <v>444</v>
      </c>
      <c r="H67" s="3" t="s">
        <v>312</v>
      </c>
      <c r="I67" s="5" t="s">
        <v>597</v>
      </c>
      <c r="J67" s="3">
        <v>0</v>
      </c>
      <c r="K67" s="3" t="s">
        <v>445</v>
      </c>
      <c r="L67" s="3" t="s">
        <v>312</v>
      </c>
      <c r="M67" s="5" t="s">
        <v>597</v>
      </c>
      <c r="N67" s="3">
        <v>0</v>
      </c>
      <c r="O67" s="3" t="str">
        <f t="shared" si="4"/>
        <v xml:space="preserve">(a) Good; (b) Good; (c) Good; </v>
      </c>
      <c r="P67" s="3" t="str">
        <f t="shared" si="5"/>
        <v>Q2: (a) Good; (b) Good; (c) Good; SUBTOTAL:</v>
      </c>
      <c r="Q67" s="3" t="str">
        <f t="shared" si="6"/>
        <v>(5/5)</v>
      </c>
      <c r="R67" s="21">
        <f>IF(raw!S67="", 0, IF(raw!S67="D",2+criteria!$C$2,IF(raw!S67="X",2+criteria!$C$3,IF(raw!S67="N",2+criteria!$C$4,2))))</f>
        <v>2</v>
      </c>
      <c r="S67" s="21">
        <f>IF(raw!T67="", 0, IF(raw!T67="D",1+criteria!$C$5,IF(raw!T67="X",1+criteria!$C$6,IF(raw!T67="N",1+criteria!$C$7,1))))</f>
        <v>0.5</v>
      </c>
      <c r="T67" s="21">
        <f>IF(raw!U67="", 0, IF(raw!U67="D",1+criteria!$C$8,IF(raw!U67="X",1+criteria!$C$9,IF(raw!U67="N",1+criteria!$C$10,1))))</f>
        <v>1</v>
      </c>
      <c r="U67" s="21">
        <f>IF(raw!V67="", 0, IF(raw!V67="D",1+criteria!$C$11,IF(raw!V67="X",1+criteria!$C$12,IF(raw!V67="N",1+criteria!$C$13,1))))</f>
        <v>0.5</v>
      </c>
      <c r="V67" s="21">
        <f>IF(raw!W67="", 0, IF(raw!W67="D",2+criteria!$C$14,IF(raw!W67="X",2+criteria!$C$15,IF(raw!W67="N",2+criteria!$C$16,2))))</f>
        <v>1</v>
      </c>
      <c r="W67" s="21">
        <f>IF(raw!X67="", 0, IF(raw!X67="D",2+criteria!$C$17,IF(raw!X67="X",2+criteria!$C$18,IF(raw!X67="N",2+criteria!$C$19,2))))</f>
        <v>1.5</v>
      </c>
      <c r="X67" s="21">
        <f>IF(raw!Y67="", 0, IF(raw!Y67="D",4+criteria!$C$20,IF(raw!Y67="X",4+criteria!$C$21,IF(raw!Y67="N",4+criteria!$C$22,4))))</f>
        <v>4</v>
      </c>
      <c r="Y67" s="21">
        <f>IF(raw!Z67="", 0, IF(raw!Z67="D",4+criteria!$C$23,IF(raw!Z67="X",4+criteria!$C$24,IF(raw!Z67="N",4+criteria!$C$25,4))))</f>
        <v>4</v>
      </c>
      <c r="Z67" s="21">
        <f>IF(raw!AA67="", 0, IF(raw!AA67="D",4+criteria!$C$26,IF(raw!AA67="X",4+criteria!$C$27,IF(raw!AA67="N",4+criteria!$C$28,4))))</f>
        <v>4</v>
      </c>
      <c r="AA67" s="20" t="str">
        <f>IF(raw!S67="", "No answer", IF(raw!S67="D","Minor issue/defect",IF(raw!S67="X","Wrong answer",IF(raw!S67="N","No answer","Good"))))</f>
        <v>Good</v>
      </c>
      <c r="AB67" s="20" t="str">
        <f>IF(raw!T67="", "No answer", IF(raw!T67="D","Minor issue/defect",IF(raw!T67="X","Wrong answer",IF(raw!T67="N","No answer","Good"))))</f>
        <v>Wrong answer</v>
      </c>
      <c r="AC67" s="20" t="str">
        <f>IF(raw!U67="", "No answer", IF(raw!U67="D","Minor issue/defect",IF(raw!U67="X","Wrong answer",IF(raw!U67="N","No answer","Good"))))</f>
        <v>Good</v>
      </c>
      <c r="AD67" s="20" t="str">
        <f>IF(raw!V67="", "No answer", IF(raw!V67="D","Minor issue/defect",IF(raw!V67="X","Wrong answer",IF(raw!V67="N","No answer","Good"))))</f>
        <v>Wrong answer</v>
      </c>
      <c r="AE67" s="20" t="str">
        <f>IF(raw!W67="", "No answer", IF(raw!W67="D","Minor issue/defect",IF(raw!W67="X","Wrong answer",IF(raw!W67="N","No answer","Good"))))</f>
        <v>Wrong answer</v>
      </c>
      <c r="AF67" s="20" t="str">
        <f>IF(raw!X67="", "No answer", IF(raw!X67="D","Minor issue/defect",IF(raw!X67="X","Wrong answer",IF(raw!X67="N","No answer","Good"))))</f>
        <v>Minor issue/defect</v>
      </c>
      <c r="AG67" s="20" t="str">
        <f>IF(raw!Y67="", "No answer", IF(raw!Y67="D","Minor issue/defect",IF(raw!Y67="X","Wrong answer",IF(raw!Y67="N","No answer","Good"))))</f>
        <v>Good</v>
      </c>
      <c r="AH67" s="20" t="str">
        <f>IF(raw!Z67="", "No answer", IF(raw!Z67="D","Minor issue/defect",IF(raw!Z67="X","Wrong answer",IF(raw!Z67="N","No answer","Good"))))</f>
        <v>Good</v>
      </c>
      <c r="AI67" s="20" t="str">
        <f>IF(raw!AA67="", "No answer", IF(raw!AA67="D","Minor issue/defect",IF(raw!AA67="X","Wrong answer",IF(raw!AA67="N","No answer","Good"))))</f>
        <v>Good</v>
      </c>
      <c r="AJ67" s="20" t="str">
        <f>IF(raw!AB67="","",_xlfn.CONCAT("[Note: ",raw!AB67,"]"))</f>
        <v/>
      </c>
      <c r="AK67" s="20" t="str">
        <f t="shared" ref="AK67:AK130" si="7">_xlfn.CONCAT("Q3(a): ",AA67," (",R67,"/2), (b): ",AB67," (",S67,"/1), (c): ",AC67," (",T67,"/1), (d): ",AD67," (",U67,"/1), (e): ",AE67," (",V67,"/2) (f): ",AF67," (",W67,"/2), (g): ",AG67," (",X67,"/4), Q4(a): ", AH67, " (", Y67,"/4), (b): ", AI67, " (", Z67,"/4). ",AJ67)</f>
        <v xml:space="preserve">Q3(a): Good (2/2), (b): Wrong answer (0.5/1), (c): Good (1/1), (d): Wrong answer (0.5/1), (e): Wrong answer (1/2) (f): Minor issue/defect (1.5/2), (g): Good (4/4), Q4(a): Good (4/4), (b): Good (4/4). </v>
      </c>
    </row>
    <row r="68" spans="1:37" x14ac:dyDescent="0.25">
      <c r="A68" s="9" t="s">
        <v>63</v>
      </c>
      <c r="B68" s="10" t="s">
        <v>601</v>
      </c>
      <c r="C68" s="3" t="s">
        <v>321</v>
      </c>
      <c r="D68" s="3" t="s">
        <v>312</v>
      </c>
      <c r="E68" s="5" t="s">
        <v>597</v>
      </c>
      <c r="F68" s="3">
        <v>0</v>
      </c>
      <c r="G68" s="3" t="s">
        <v>446</v>
      </c>
      <c r="H68" s="3" t="s">
        <v>312</v>
      </c>
      <c r="I68" s="5" t="s">
        <v>597</v>
      </c>
      <c r="J68" s="3">
        <v>0</v>
      </c>
      <c r="K68" s="3" t="s">
        <v>447</v>
      </c>
      <c r="L68" s="3" t="s">
        <v>312</v>
      </c>
      <c r="M68" s="5" t="s">
        <v>597</v>
      </c>
      <c r="N68" s="3">
        <v>0</v>
      </c>
      <c r="O68" s="3" t="str">
        <f t="shared" si="4"/>
        <v xml:space="preserve">(a) Good; (b) Good; (c) Good; </v>
      </c>
      <c r="P68" s="3" t="str">
        <f t="shared" si="5"/>
        <v>Q2: (a) Good; (b) Good; (c) Good; SUBTOTAL:</v>
      </c>
      <c r="Q68" s="3" t="str">
        <f t="shared" si="6"/>
        <v>(5/5)</v>
      </c>
      <c r="R68" s="21">
        <f>IF(raw!S68="", 0, IF(raw!S68="D",2+criteria!$C$2,IF(raw!S68="X",2+criteria!$C$3,IF(raw!S68="N",2+criteria!$C$4,2))))</f>
        <v>2</v>
      </c>
      <c r="S68" s="21">
        <f>IF(raw!T68="", 0, IF(raw!T68="D",1+criteria!$C$5,IF(raw!T68="X",1+criteria!$C$6,IF(raw!T68="N",1+criteria!$C$7,1))))</f>
        <v>0.5</v>
      </c>
      <c r="T68" s="21">
        <f>IF(raw!U68="", 0, IF(raw!U68="D",1+criteria!$C$8,IF(raw!U68="X",1+criteria!$C$9,IF(raw!U68="N",1+criteria!$C$10,1))))</f>
        <v>1</v>
      </c>
      <c r="U68" s="21">
        <f>IF(raw!V68="", 0, IF(raw!V68="D",1+criteria!$C$11,IF(raw!V68="X",1+criteria!$C$12,IF(raw!V68="N",1+criteria!$C$13,1))))</f>
        <v>0.5</v>
      </c>
      <c r="V68" s="21">
        <f>IF(raw!W68="", 0, IF(raw!W68="D",2+criteria!$C$14,IF(raw!W68="X",2+criteria!$C$15,IF(raw!W68="N",2+criteria!$C$16,2))))</f>
        <v>2</v>
      </c>
      <c r="W68" s="21">
        <f>IF(raw!X68="", 0, IF(raw!X68="D",2+criteria!$C$17,IF(raw!X68="X",2+criteria!$C$18,IF(raw!X68="N",2+criteria!$C$19,2))))</f>
        <v>1.5</v>
      </c>
      <c r="X68" s="21">
        <f>IF(raw!Y68="", 0, IF(raw!Y68="D",4+criteria!$C$20,IF(raw!Y68="X",4+criteria!$C$21,IF(raw!Y68="N",4+criteria!$C$22,4))))</f>
        <v>4</v>
      </c>
      <c r="Y68" s="21">
        <f>IF(raw!Z68="", 0, IF(raw!Z68="D",4+criteria!$C$23,IF(raw!Z68="X",4+criteria!$C$24,IF(raw!Z68="N",4+criteria!$C$25,4))))</f>
        <v>3</v>
      </c>
      <c r="Z68" s="21">
        <f>IF(raw!AA68="", 0, IF(raw!AA68="D",4+criteria!$C$26,IF(raw!AA68="X",4+criteria!$C$27,IF(raw!AA68="N",4+criteria!$C$28,4))))</f>
        <v>3</v>
      </c>
      <c r="AA68" s="20" t="str">
        <f>IF(raw!S68="", "No answer", IF(raw!S68="D","Minor issue/defect",IF(raw!S68="X","Wrong answer",IF(raw!S68="N","No answer","Good"))))</f>
        <v>Good</v>
      </c>
      <c r="AB68" s="20" t="str">
        <f>IF(raw!T68="", "No answer", IF(raw!T68="D","Minor issue/defect",IF(raw!T68="X","Wrong answer",IF(raw!T68="N","No answer","Good"))))</f>
        <v>Wrong answer</v>
      </c>
      <c r="AC68" s="20" t="str">
        <f>IF(raw!U68="", "No answer", IF(raw!U68="D","Minor issue/defect",IF(raw!U68="X","Wrong answer",IF(raw!U68="N","No answer","Good"))))</f>
        <v>Good</v>
      </c>
      <c r="AD68" s="20" t="str">
        <f>IF(raw!V68="", "No answer", IF(raw!V68="D","Minor issue/defect",IF(raw!V68="X","Wrong answer",IF(raw!V68="N","No answer","Good"))))</f>
        <v>Wrong answer</v>
      </c>
      <c r="AE68" s="20" t="str">
        <f>IF(raw!W68="", "No answer", IF(raw!W68="D","Minor issue/defect",IF(raw!W68="X","Wrong answer",IF(raw!W68="N","No answer","Good"))))</f>
        <v>Good</v>
      </c>
      <c r="AF68" s="20" t="str">
        <f>IF(raw!X68="", "No answer", IF(raw!X68="D","Minor issue/defect",IF(raw!X68="X","Wrong answer",IF(raw!X68="N","No answer","Good"))))</f>
        <v>Minor issue/defect</v>
      </c>
      <c r="AG68" s="20" t="str">
        <f>IF(raw!Y68="", "No answer", IF(raw!Y68="D","Minor issue/defect",IF(raw!Y68="X","Wrong answer",IF(raw!Y68="N","No answer","Good"))))</f>
        <v>Good</v>
      </c>
      <c r="AH68" s="20" t="str">
        <f>IF(raw!Z68="", "No answer", IF(raw!Z68="D","Minor issue/defect",IF(raw!Z68="X","Wrong answer",IF(raw!Z68="N","No answer","Good"))))</f>
        <v>Minor issue/defect</v>
      </c>
      <c r="AI68" s="20" t="str">
        <f>IF(raw!AA68="", "No answer", IF(raw!AA68="D","Minor issue/defect",IF(raw!AA68="X","Wrong answer",IF(raw!AA68="N","No answer","Good"))))</f>
        <v>Minor issue/defect</v>
      </c>
      <c r="AJ68" s="20" t="str">
        <f>IF(raw!AB68="","",_xlfn.CONCAT("[Note: ",raw!AB68,"]"))</f>
        <v>[Note: Not all rules specified in Q4(a); Steps in Q4(b) not provided.]</v>
      </c>
      <c r="AK68" s="20" t="str">
        <f t="shared" si="7"/>
        <v>Q3(a): Good (2/2), (b): Wrong answer (0.5/1), (c): Good (1/1), (d): Wrong answer (0.5/1), (e): Good (2/2) (f): Minor issue/defect (1.5/2), (g): Good (4/4), Q4(a): Minor issue/defect (3/4), (b): Minor issue/defect (3/4). [Note: Not all rules specified in Q4(a); Steps in Q4(b) not provided.]</v>
      </c>
    </row>
    <row r="69" spans="1:37" x14ac:dyDescent="0.25">
      <c r="A69" s="9" t="s">
        <v>253</v>
      </c>
      <c r="B69" s="10" t="s">
        <v>601</v>
      </c>
      <c r="C69" s="3" t="s">
        <v>321</v>
      </c>
      <c r="D69" s="3" t="s">
        <v>312</v>
      </c>
      <c r="E69" s="5" t="s">
        <v>597</v>
      </c>
      <c r="F69" s="3">
        <v>0</v>
      </c>
      <c r="G69" s="3" t="s">
        <v>448</v>
      </c>
      <c r="H69" s="3" t="s">
        <v>312</v>
      </c>
      <c r="I69" s="5" t="s">
        <v>597</v>
      </c>
      <c r="J69" s="3">
        <v>0</v>
      </c>
      <c r="K69" s="3" t="s">
        <v>449</v>
      </c>
      <c r="L69" s="3" t="s">
        <v>312</v>
      </c>
      <c r="M69" s="5" t="s">
        <v>597</v>
      </c>
      <c r="N69" s="3">
        <v>0</v>
      </c>
      <c r="O69" s="3" t="str">
        <f t="shared" si="4"/>
        <v xml:space="preserve">(a) Good; (b) Good; (c) Good; </v>
      </c>
      <c r="P69" s="3" t="str">
        <f t="shared" si="5"/>
        <v>Q2: (a) Good; (b) Good; (c) Good; SUBTOTAL:</v>
      </c>
      <c r="Q69" s="3" t="str">
        <f t="shared" si="6"/>
        <v>(5/5)</v>
      </c>
      <c r="R69" s="21">
        <f>IF(raw!S69="", 0, IF(raw!S69="D",2+criteria!$C$2,IF(raw!S69="X",2+criteria!$C$3,IF(raw!S69="N",2+criteria!$C$4,2))))</f>
        <v>2</v>
      </c>
      <c r="S69" s="21">
        <f>IF(raw!T69="", 0, IF(raw!T69="D",1+criteria!$C$5,IF(raw!T69="X",1+criteria!$C$6,IF(raw!T69="N",1+criteria!$C$7,1))))</f>
        <v>1</v>
      </c>
      <c r="T69" s="21">
        <f>IF(raw!U69="", 0, IF(raw!U69="D",1+criteria!$C$8,IF(raw!U69="X",1+criteria!$C$9,IF(raw!U69="N",1+criteria!$C$10,1))))</f>
        <v>1</v>
      </c>
      <c r="U69" s="21">
        <f>IF(raw!V69="", 0, IF(raw!V69="D",1+criteria!$C$11,IF(raw!V69="X",1+criteria!$C$12,IF(raw!V69="N",1+criteria!$C$13,1))))</f>
        <v>1</v>
      </c>
      <c r="V69" s="21">
        <f>IF(raw!W69="", 0, IF(raw!W69="D",2+criteria!$C$14,IF(raw!W69="X",2+criteria!$C$15,IF(raw!W69="N",2+criteria!$C$16,2))))</f>
        <v>2</v>
      </c>
      <c r="W69" s="21">
        <f>IF(raw!X69="", 0, IF(raw!X69="D",2+criteria!$C$17,IF(raw!X69="X",2+criteria!$C$18,IF(raw!X69="N",2+criteria!$C$19,2))))</f>
        <v>2</v>
      </c>
      <c r="X69" s="21">
        <f>IF(raw!Y69="", 0, IF(raw!Y69="D",4+criteria!$C$20,IF(raw!Y69="X",4+criteria!$C$21,IF(raw!Y69="N",4+criteria!$C$22,4))))</f>
        <v>4</v>
      </c>
      <c r="Y69" s="21">
        <f>IF(raw!Z69="", 0, IF(raw!Z69="D",4+criteria!$C$23,IF(raw!Z69="X",4+criteria!$C$24,IF(raw!Z69="N",4+criteria!$C$25,4))))</f>
        <v>0</v>
      </c>
      <c r="Z69" s="21">
        <f>IF(raw!AA69="", 0, IF(raw!AA69="D",4+criteria!$C$26,IF(raw!AA69="X",4+criteria!$C$27,IF(raw!AA69="N",4+criteria!$C$28,4))))</f>
        <v>4</v>
      </c>
      <c r="AA69" s="20" t="str">
        <f>IF(raw!S69="", "No answer", IF(raw!S69="D","Minor issue/defect",IF(raw!S69="X","Wrong answer",IF(raw!S69="N","No answer","Good"))))</f>
        <v>Good</v>
      </c>
      <c r="AB69" s="20" t="str">
        <f>IF(raw!T69="", "No answer", IF(raw!T69="D","Minor issue/defect",IF(raw!T69="X","Wrong answer",IF(raw!T69="N","No answer","Good"))))</f>
        <v>Good</v>
      </c>
      <c r="AC69" s="20" t="str">
        <f>IF(raw!U69="", "No answer", IF(raw!U69="D","Minor issue/defect",IF(raw!U69="X","Wrong answer",IF(raw!U69="N","No answer","Good"))))</f>
        <v>Good</v>
      </c>
      <c r="AD69" s="20" t="str">
        <f>IF(raw!V69="", "No answer", IF(raw!V69="D","Minor issue/defect",IF(raw!V69="X","Wrong answer",IF(raw!V69="N","No answer","Good"))))</f>
        <v>Good</v>
      </c>
      <c r="AE69" s="20" t="str">
        <f>IF(raw!W69="", "No answer", IF(raw!W69="D","Minor issue/defect",IF(raw!W69="X","Wrong answer",IF(raw!W69="N","No answer","Good"))))</f>
        <v>Good</v>
      </c>
      <c r="AF69" s="20" t="str">
        <f>IF(raw!X69="", "No answer", IF(raw!X69="D","Minor issue/defect",IF(raw!X69="X","Wrong answer",IF(raw!X69="N","No answer","Good"))))</f>
        <v>Good</v>
      </c>
      <c r="AG69" s="20" t="str">
        <f>IF(raw!Y69="", "No answer", IF(raw!Y69="D","Minor issue/defect",IF(raw!Y69="X","Wrong answer",IF(raw!Y69="N","No answer","Good"))))</f>
        <v>Good</v>
      </c>
      <c r="AH69" s="20" t="str">
        <f>IF(raw!Z69="", "No answer", IF(raw!Z69="D","Minor issue/defect",IF(raw!Z69="X","Wrong answer",IF(raw!Z69="N","No answer","Good"))))</f>
        <v>No answer</v>
      </c>
      <c r="AI69" s="20" t="str">
        <f>IF(raw!AA69="", "No answer", IF(raw!AA69="D","Minor issue/defect",IF(raw!AA69="X","Wrong answer",IF(raw!AA69="N","No answer","Good"))))</f>
        <v>Good</v>
      </c>
      <c r="AJ69" s="20" t="str">
        <f>IF(raw!AB69="","",_xlfn.CONCAT("[Note: ",raw!AB69,"]"))</f>
        <v/>
      </c>
      <c r="AK69" s="20" t="str">
        <f t="shared" si="7"/>
        <v xml:space="preserve">Q3(a): Good (2/2), (b): Good (1/1), (c): Good (1/1), (d): Good (1/1), (e): Good (2/2) (f): Good (2/2), (g): Good (4/4), Q4(a): No answer (0/4), (b): Good (4/4). </v>
      </c>
    </row>
    <row r="70" spans="1:37" x14ac:dyDescent="0.25">
      <c r="A70" s="15" t="s">
        <v>7</v>
      </c>
      <c r="B70" s="16" t="s">
        <v>601</v>
      </c>
      <c r="C70" s="17" t="s">
        <v>321</v>
      </c>
      <c r="D70" s="17" t="s">
        <v>312</v>
      </c>
      <c r="E70" s="18" t="s">
        <v>597</v>
      </c>
      <c r="F70" s="17">
        <v>0</v>
      </c>
      <c r="G70" s="17" t="s">
        <v>450</v>
      </c>
      <c r="H70" s="17" t="s">
        <v>312</v>
      </c>
      <c r="I70" s="18" t="s">
        <v>597</v>
      </c>
      <c r="J70" s="17">
        <v>0</v>
      </c>
      <c r="K70" s="17" t="s">
        <v>451</v>
      </c>
      <c r="L70" s="17" t="s">
        <v>312</v>
      </c>
      <c r="M70" s="18" t="s">
        <v>597</v>
      </c>
      <c r="N70" s="17">
        <v>0</v>
      </c>
      <c r="O70" s="17" t="str">
        <f t="shared" si="4"/>
        <v xml:space="preserve">(a) Good; (b) Good; (c) Good; </v>
      </c>
      <c r="P70" s="17" t="str">
        <f t="shared" si="5"/>
        <v>Q2: (a) Good; (b) Good; (c) Good; SUBTOTAL:</v>
      </c>
      <c r="Q70" s="17" t="str">
        <f t="shared" si="6"/>
        <v>(5/5)</v>
      </c>
      <c r="R70" s="21">
        <f>IF(raw!S70="", 0, IF(raw!S70="D",2+criteria!$C$2,IF(raw!S70="X",2+criteria!$C$3,IF(raw!S70="N",2+criteria!$C$4,2))))</f>
        <v>2</v>
      </c>
      <c r="S70" s="21">
        <f>IF(raw!T70="", 0, IF(raw!T70="D",1+criteria!$C$5,IF(raw!T70="X",1+criteria!$C$6,IF(raw!T70="N",1+criteria!$C$7,1))))</f>
        <v>0.5</v>
      </c>
      <c r="T70" s="21">
        <f>IF(raw!U70="", 0, IF(raw!U70="D",1+criteria!$C$8,IF(raw!U70="X",1+criteria!$C$9,IF(raw!U70="N",1+criteria!$C$10,1))))</f>
        <v>1</v>
      </c>
      <c r="U70" s="21">
        <f>IF(raw!V70="", 0, IF(raw!V70="D",1+criteria!$C$11,IF(raw!V70="X",1+criteria!$C$12,IF(raw!V70="N",1+criteria!$C$13,1))))</f>
        <v>0.5</v>
      </c>
      <c r="V70" s="21">
        <f>IF(raw!W70="", 0, IF(raw!W70="D",2+criteria!$C$14,IF(raw!W70="X",2+criteria!$C$15,IF(raw!W70="N",2+criteria!$C$16,2))))</f>
        <v>2</v>
      </c>
      <c r="W70" s="21">
        <f>IF(raw!X70="", 0, IF(raw!X70="D",2+criteria!$C$17,IF(raw!X70="X",2+criteria!$C$18,IF(raw!X70="N",2+criteria!$C$19,2))))</f>
        <v>1</v>
      </c>
      <c r="X70" s="21">
        <f>IF(raw!Y70="", 0, IF(raw!Y70="D",4+criteria!$C$20,IF(raw!Y70="X",4+criteria!$C$21,IF(raw!Y70="N",4+criteria!$C$22,4))))</f>
        <v>4</v>
      </c>
      <c r="Y70" s="21">
        <f>IF(raw!Z70="", 0, IF(raw!Z70="D",4+criteria!$C$23,IF(raw!Z70="X",4+criteria!$C$24,IF(raw!Z70="N",4+criteria!$C$25,4))))</f>
        <v>1</v>
      </c>
      <c r="Z70" s="21">
        <f>IF(raw!AA70="", 0, IF(raw!AA70="D",4+criteria!$C$26,IF(raw!AA70="X",4+criteria!$C$27,IF(raw!AA70="N",4+criteria!$C$28,4))))</f>
        <v>3</v>
      </c>
      <c r="AA70" s="20" t="str">
        <f>IF(raw!S70="", "No answer", IF(raw!S70="D","Minor issue/defect",IF(raw!S70="X","Wrong answer",IF(raw!S70="N","No answer","Good"))))</f>
        <v>Good</v>
      </c>
      <c r="AB70" s="20" t="str">
        <f>IF(raw!T70="", "No answer", IF(raw!T70="D","Minor issue/defect",IF(raw!T70="X","Wrong answer",IF(raw!T70="N","No answer","Good"))))</f>
        <v>Wrong answer</v>
      </c>
      <c r="AC70" s="20" t="str">
        <f>IF(raw!U70="", "No answer", IF(raw!U70="D","Minor issue/defect",IF(raw!U70="X","Wrong answer",IF(raw!U70="N","No answer","Good"))))</f>
        <v>Good</v>
      </c>
      <c r="AD70" s="20" t="str">
        <f>IF(raw!V70="", "No answer", IF(raw!V70="D","Minor issue/defect",IF(raw!V70="X","Wrong answer",IF(raw!V70="N","No answer","Good"))))</f>
        <v>Wrong answer</v>
      </c>
      <c r="AE70" s="20" t="str">
        <f>IF(raw!W70="", "No answer", IF(raw!W70="D","Minor issue/defect",IF(raw!W70="X","Wrong answer",IF(raw!W70="N","No answer","Good"))))</f>
        <v>Good</v>
      </c>
      <c r="AF70" s="20" t="str">
        <f>IF(raw!X70="", "No answer", IF(raw!X70="D","Minor issue/defect",IF(raw!X70="X","Wrong answer",IF(raw!X70="N","No answer","Good"))))</f>
        <v>Wrong answer</v>
      </c>
      <c r="AG70" s="20" t="str">
        <f>IF(raw!Y70="", "No answer", IF(raw!Y70="D","Minor issue/defect",IF(raw!Y70="X","Wrong answer",IF(raw!Y70="N","No answer","Good"))))</f>
        <v>Good</v>
      </c>
      <c r="AH70" s="20" t="str">
        <f>IF(raw!Z70="", "No answer", IF(raw!Z70="D","Minor issue/defect",IF(raw!Z70="X","Wrong answer",IF(raw!Z70="N","No answer","Good"))))</f>
        <v>Wrong answer</v>
      </c>
      <c r="AI70" s="20" t="str">
        <f>IF(raw!AA70="", "No answer", IF(raw!AA70="D","Minor issue/defect",IF(raw!AA70="X","Wrong answer",IF(raw!AA70="N","No answer","Good"))))</f>
        <v>Minor issue/defect</v>
      </c>
      <c r="AJ70" s="20" t="str">
        <f>IF(raw!AB70="","",_xlfn.CONCAT("[Note: ",raw!AB70,"]"))</f>
        <v>[Note: Q4(a) the usage of TRANSITIVITY is wrong. 'F should not included in Q4(b)]</v>
      </c>
      <c r="AK70" s="20" t="str">
        <f t="shared" si="7"/>
        <v>Q3(a): Good (2/2), (b): Wrong answer (0.5/1), (c): Good (1/1), (d): Wrong answer (0.5/1), (e): Good (2/2) (f): Wrong answer (1/2), (g): Good (4/4), Q4(a): Wrong answer (1/4), (b): Minor issue/defect (3/4). [Note: Q4(a) the usage of TRANSITIVITY is wrong. 'F should not included in Q4(b)]</v>
      </c>
    </row>
    <row r="71" spans="1:37" x14ac:dyDescent="0.25">
      <c r="A71" s="9" t="s">
        <v>53</v>
      </c>
      <c r="B71" s="10" t="s">
        <v>601</v>
      </c>
      <c r="C71" s="3" t="s">
        <v>321</v>
      </c>
      <c r="D71" s="3" t="s">
        <v>312</v>
      </c>
      <c r="E71" s="5" t="s">
        <v>597</v>
      </c>
      <c r="F71" s="3">
        <v>0</v>
      </c>
      <c r="G71" s="3" t="s">
        <v>452</v>
      </c>
      <c r="H71" s="3" t="s">
        <v>312</v>
      </c>
      <c r="I71" s="5" t="s">
        <v>597</v>
      </c>
      <c r="J71" s="3">
        <v>0</v>
      </c>
      <c r="K71" s="3" t="s">
        <v>453</v>
      </c>
      <c r="L71" s="3" t="s">
        <v>312</v>
      </c>
      <c r="M71" s="5" t="s">
        <v>597</v>
      </c>
      <c r="N71" s="3">
        <v>0</v>
      </c>
      <c r="O71" s="3" t="str">
        <f t="shared" si="4"/>
        <v xml:space="preserve">(a) Good; (b) Good; (c) Good; </v>
      </c>
      <c r="P71" s="3" t="str">
        <f t="shared" si="5"/>
        <v>Q2: (a) Good; (b) Good; (c) Good; SUBTOTAL:</v>
      </c>
      <c r="Q71" s="3" t="str">
        <f t="shared" si="6"/>
        <v>(5/5)</v>
      </c>
      <c r="R71" s="21">
        <f>IF(raw!S71="", 0, IF(raw!S71="D",2+criteria!$C$2,IF(raw!S71="X",2+criteria!$C$3,IF(raw!S71="N",2+criteria!$C$4,2))))</f>
        <v>2</v>
      </c>
      <c r="S71" s="21">
        <f>IF(raw!T71="", 0, IF(raw!T71="D",1+criteria!$C$5,IF(raw!T71="X",1+criteria!$C$6,IF(raw!T71="N",1+criteria!$C$7,1))))</f>
        <v>0.5</v>
      </c>
      <c r="T71" s="21">
        <f>IF(raw!U71="", 0, IF(raw!U71="D",1+criteria!$C$8,IF(raw!U71="X",1+criteria!$C$9,IF(raw!U71="N",1+criteria!$C$10,1))))</f>
        <v>1</v>
      </c>
      <c r="U71" s="21">
        <f>IF(raw!V71="", 0, IF(raw!V71="D",1+criteria!$C$11,IF(raw!V71="X",1+criteria!$C$12,IF(raw!V71="N",1+criteria!$C$13,1))))</f>
        <v>0.5</v>
      </c>
      <c r="V71" s="21">
        <f>IF(raw!W71="", 0, IF(raw!W71="D",2+criteria!$C$14,IF(raw!W71="X",2+criteria!$C$15,IF(raw!W71="N",2+criteria!$C$16,2))))</f>
        <v>2</v>
      </c>
      <c r="W71" s="21">
        <f>IF(raw!X71="", 0, IF(raw!X71="D",2+criteria!$C$17,IF(raw!X71="X",2+criteria!$C$18,IF(raw!X71="N",2+criteria!$C$19,2))))</f>
        <v>1.5</v>
      </c>
      <c r="X71" s="21">
        <f>IF(raw!Y71="", 0, IF(raw!Y71="D",4+criteria!$C$20,IF(raw!Y71="X",4+criteria!$C$21,IF(raw!Y71="N",4+criteria!$C$22,4))))</f>
        <v>4</v>
      </c>
      <c r="Y71" s="21">
        <f>IF(raw!Z71="", 0, IF(raw!Z71="D",4+criteria!$C$23,IF(raw!Z71="X",4+criteria!$C$24,IF(raw!Z71="N",4+criteria!$C$25,4))))</f>
        <v>4</v>
      </c>
      <c r="Z71" s="21">
        <f>IF(raw!AA71="", 0, IF(raw!AA71="D",4+criteria!$C$26,IF(raw!AA71="X",4+criteria!$C$27,IF(raw!AA71="N",4+criteria!$C$28,4))))</f>
        <v>4</v>
      </c>
      <c r="AA71" s="20" t="str">
        <f>IF(raw!S71="", "No answer", IF(raw!S71="D","Minor issue/defect",IF(raw!S71="X","Wrong answer",IF(raw!S71="N","No answer","Good"))))</f>
        <v>Good</v>
      </c>
      <c r="AB71" s="20" t="str">
        <f>IF(raw!T71="", "No answer", IF(raw!T71="D","Minor issue/defect",IF(raw!T71="X","Wrong answer",IF(raw!T71="N","No answer","Good"))))</f>
        <v>Wrong answer</v>
      </c>
      <c r="AC71" s="20" t="str">
        <f>IF(raw!U71="", "No answer", IF(raw!U71="D","Minor issue/defect",IF(raw!U71="X","Wrong answer",IF(raw!U71="N","No answer","Good"))))</f>
        <v>Good</v>
      </c>
      <c r="AD71" s="20" t="str">
        <f>IF(raw!V71="", "No answer", IF(raw!V71="D","Minor issue/defect",IF(raw!V71="X","Wrong answer",IF(raw!V71="N","No answer","Good"))))</f>
        <v>Wrong answer</v>
      </c>
      <c r="AE71" s="20" t="str">
        <f>IF(raw!W71="", "No answer", IF(raw!W71="D","Minor issue/defect",IF(raw!W71="X","Wrong answer",IF(raw!W71="N","No answer","Good"))))</f>
        <v>Good</v>
      </c>
      <c r="AF71" s="20" t="str">
        <f>IF(raw!X71="", "No answer", IF(raw!X71="D","Minor issue/defect",IF(raw!X71="X","Wrong answer",IF(raw!X71="N","No answer","Good"))))</f>
        <v>Minor issue/defect</v>
      </c>
      <c r="AG71" s="20" t="str">
        <f>IF(raw!Y71="", "No answer", IF(raw!Y71="D","Minor issue/defect",IF(raw!Y71="X","Wrong answer",IF(raw!Y71="N","No answer","Good"))))</f>
        <v>Good</v>
      </c>
      <c r="AH71" s="20" t="str">
        <f>IF(raw!Z71="", "No answer", IF(raw!Z71="D","Minor issue/defect",IF(raw!Z71="X","Wrong answer",IF(raw!Z71="N","No answer","Good"))))</f>
        <v>Good</v>
      </c>
      <c r="AI71" s="20" t="str">
        <f>IF(raw!AA71="", "No answer", IF(raw!AA71="D","Minor issue/defect",IF(raw!AA71="X","Wrong answer",IF(raw!AA71="N","No answer","Good"))))</f>
        <v>Good</v>
      </c>
      <c r="AJ71" s="20" t="str">
        <f>IF(raw!AB71="","",_xlfn.CONCAT("[Note: ",raw!AB71,"]"))</f>
        <v/>
      </c>
      <c r="AK71" s="20" t="str">
        <f t="shared" si="7"/>
        <v xml:space="preserve">Q3(a): Good (2/2), (b): Wrong answer (0.5/1), (c): Good (1/1), (d): Wrong answer (0.5/1), (e): Good (2/2) (f): Minor issue/defect (1.5/2), (g): Good (4/4), Q4(a): Good (4/4), (b): Good (4/4). </v>
      </c>
    </row>
    <row r="72" spans="1:37" x14ac:dyDescent="0.25">
      <c r="A72" s="9" t="s">
        <v>43</v>
      </c>
      <c r="B72" s="10" t="s">
        <v>601</v>
      </c>
      <c r="C72" s="3" t="s">
        <v>321</v>
      </c>
      <c r="D72" s="3" t="s">
        <v>312</v>
      </c>
      <c r="E72" s="5" t="s">
        <v>597</v>
      </c>
      <c r="F72" s="3">
        <v>0</v>
      </c>
      <c r="G72" s="3" t="s">
        <v>454</v>
      </c>
      <c r="H72" s="3" t="s">
        <v>312</v>
      </c>
      <c r="I72" s="5" t="s">
        <v>597</v>
      </c>
      <c r="J72" s="3">
        <v>0</v>
      </c>
      <c r="K72" s="3" t="s">
        <v>333</v>
      </c>
      <c r="L72" s="3" t="s">
        <v>312</v>
      </c>
      <c r="M72" s="5" t="s">
        <v>597</v>
      </c>
      <c r="N72" s="3">
        <v>0</v>
      </c>
      <c r="O72" s="3" t="str">
        <f t="shared" si="4"/>
        <v xml:space="preserve">(a) Good; (b) Good; (c) Good; </v>
      </c>
      <c r="P72" s="3" t="str">
        <f t="shared" si="5"/>
        <v>Q2: (a) Good; (b) Good; (c) Good; SUBTOTAL:</v>
      </c>
      <c r="Q72" s="3" t="str">
        <f t="shared" si="6"/>
        <v>(5/5)</v>
      </c>
      <c r="R72" s="21">
        <f>IF(raw!S72="", 0, IF(raw!S72="D",2+criteria!$C$2,IF(raw!S72="X",2+criteria!$C$3,IF(raw!S72="N",2+criteria!$C$4,2))))</f>
        <v>2</v>
      </c>
      <c r="S72" s="21">
        <f>IF(raw!T72="", 0, IF(raw!T72="D",1+criteria!$C$5,IF(raw!T72="X",1+criteria!$C$6,IF(raw!T72="N",1+criteria!$C$7,1))))</f>
        <v>0.5</v>
      </c>
      <c r="T72" s="21">
        <f>IF(raw!U72="", 0, IF(raw!U72="D",1+criteria!$C$8,IF(raw!U72="X",1+criteria!$C$9,IF(raw!U72="N",1+criteria!$C$10,1))))</f>
        <v>1</v>
      </c>
      <c r="U72" s="21">
        <f>IF(raw!V72="", 0, IF(raw!V72="D",1+criteria!$C$11,IF(raw!V72="X",1+criteria!$C$12,IF(raw!V72="N",1+criteria!$C$13,1))))</f>
        <v>1</v>
      </c>
      <c r="V72" s="21">
        <f>IF(raw!W72="", 0, IF(raw!W72="D",2+criteria!$C$14,IF(raw!W72="X",2+criteria!$C$15,IF(raw!W72="N",2+criteria!$C$16,2))))</f>
        <v>2</v>
      </c>
      <c r="W72" s="21">
        <f>IF(raw!X72="", 0, IF(raw!X72="D",2+criteria!$C$17,IF(raw!X72="X",2+criteria!$C$18,IF(raw!X72="N",2+criteria!$C$19,2))))</f>
        <v>2</v>
      </c>
      <c r="X72" s="21">
        <f>IF(raw!Y72="", 0, IF(raw!Y72="D",4+criteria!$C$20,IF(raw!Y72="X",4+criteria!$C$21,IF(raw!Y72="N",4+criteria!$C$22,4))))</f>
        <v>4</v>
      </c>
      <c r="Y72" s="21">
        <f>IF(raw!Z72="", 0, IF(raw!Z72="D",4+criteria!$C$23,IF(raw!Z72="X",4+criteria!$C$24,IF(raw!Z72="N",4+criteria!$C$25,4))))</f>
        <v>4</v>
      </c>
      <c r="Z72" s="21">
        <f>IF(raw!AA72="", 0, IF(raw!AA72="D",4+criteria!$C$26,IF(raw!AA72="X",4+criteria!$C$27,IF(raw!AA72="N",4+criteria!$C$28,4))))</f>
        <v>4</v>
      </c>
      <c r="AA72" s="20" t="str">
        <f>IF(raw!S72="", "No answer", IF(raw!S72="D","Minor issue/defect",IF(raw!S72="X","Wrong answer",IF(raw!S72="N","No answer","Good"))))</f>
        <v>Good</v>
      </c>
      <c r="AB72" s="20" t="str">
        <f>IF(raw!T72="", "No answer", IF(raw!T72="D","Minor issue/defect",IF(raw!T72="X","Wrong answer",IF(raw!T72="N","No answer","Good"))))</f>
        <v>Wrong answer</v>
      </c>
      <c r="AC72" s="20" t="str">
        <f>IF(raw!U72="", "No answer", IF(raw!U72="D","Minor issue/defect",IF(raw!U72="X","Wrong answer",IF(raw!U72="N","No answer","Good"))))</f>
        <v>Good</v>
      </c>
      <c r="AD72" s="20" t="str">
        <f>IF(raw!V72="", "No answer", IF(raw!V72="D","Minor issue/defect",IF(raw!V72="X","Wrong answer",IF(raw!V72="N","No answer","Good"))))</f>
        <v>Good</v>
      </c>
      <c r="AE72" s="20" t="str">
        <f>IF(raw!W72="", "No answer", IF(raw!W72="D","Minor issue/defect",IF(raw!W72="X","Wrong answer",IF(raw!W72="N","No answer","Good"))))</f>
        <v>Good</v>
      </c>
      <c r="AF72" s="20" t="str">
        <f>IF(raw!X72="", "No answer", IF(raw!X72="D","Minor issue/defect",IF(raw!X72="X","Wrong answer",IF(raw!X72="N","No answer","Good"))))</f>
        <v>Good</v>
      </c>
      <c r="AG72" s="20" t="str">
        <f>IF(raw!Y72="", "No answer", IF(raw!Y72="D","Minor issue/defect",IF(raw!Y72="X","Wrong answer",IF(raw!Y72="N","No answer","Good"))))</f>
        <v>Good</v>
      </c>
      <c r="AH72" s="20" t="str">
        <f>IF(raw!Z72="", "No answer", IF(raw!Z72="D","Minor issue/defect",IF(raw!Z72="X","Wrong answer",IF(raw!Z72="N","No answer","Good"))))</f>
        <v>Good</v>
      </c>
      <c r="AI72" s="20" t="str">
        <f>IF(raw!AA72="", "No answer", IF(raw!AA72="D","Minor issue/defect",IF(raw!AA72="X","Wrong answer",IF(raw!AA72="N","No answer","Good"))))</f>
        <v>Good</v>
      </c>
      <c r="AJ72" s="20" t="str">
        <f>IF(raw!AB72="","",_xlfn.CONCAT("[Note: ",raw!AB72,"]"))</f>
        <v/>
      </c>
      <c r="AK72" s="20" t="str">
        <f t="shared" si="7"/>
        <v xml:space="preserve">Q3(a): Good (2/2), (b): Wrong answer (0.5/1), (c): Good (1/1), (d): Good (1/1), (e): Good (2/2) (f): Good (2/2), (g): Good (4/4), Q4(a): Good (4/4), (b): Good (4/4). </v>
      </c>
    </row>
    <row r="73" spans="1:37" x14ac:dyDescent="0.25">
      <c r="A73" s="9" t="s">
        <v>177</v>
      </c>
      <c r="B73" s="10" t="s">
        <v>601</v>
      </c>
      <c r="C73" s="3" t="s">
        <v>455</v>
      </c>
      <c r="D73" s="3" t="s">
        <v>312</v>
      </c>
      <c r="E73" s="5" t="s">
        <v>597</v>
      </c>
      <c r="F73" s="3">
        <v>0</v>
      </c>
      <c r="G73" s="3" t="s">
        <v>343</v>
      </c>
      <c r="H73" s="3" t="s">
        <v>312</v>
      </c>
      <c r="I73" s="5" t="s">
        <v>597</v>
      </c>
      <c r="J73" s="3">
        <v>0</v>
      </c>
      <c r="K73" s="3" t="s">
        <v>456</v>
      </c>
      <c r="L73" s="3" t="s">
        <v>312</v>
      </c>
      <c r="M73" s="5" t="s">
        <v>597</v>
      </c>
      <c r="N73" s="3">
        <v>0</v>
      </c>
      <c r="O73" s="3" t="str">
        <f t="shared" si="4"/>
        <v xml:space="preserve">(a) Good; (b) Good; (c) Good; </v>
      </c>
      <c r="P73" s="3" t="str">
        <f t="shared" si="5"/>
        <v>Q2: (a) Good; (b) Good; (c) Good; SUBTOTAL:</v>
      </c>
      <c r="Q73" s="3" t="str">
        <f t="shared" si="6"/>
        <v>(5/5)</v>
      </c>
      <c r="R73" s="21">
        <f>IF(raw!S73="", 0, IF(raw!S73="D",2+criteria!$C$2,IF(raw!S73="X",2+criteria!$C$3,IF(raw!S73="N",2+criteria!$C$4,2))))</f>
        <v>2</v>
      </c>
      <c r="S73" s="21">
        <f>IF(raw!T73="", 0, IF(raw!T73="D",1+criteria!$C$5,IF(raw!T73="X",1+criteria!$C$6,IF(raw!T73="N",1+criteria!$C$7,1))))</f>
        <v>0.5</v>
      </c>
      <c r="T73" s="21">
        <f>IF(raw!U73="", 0, IF(raw!U73="D",1+criteria!$C$8,IF(raw!U73="X",1+criteria!$C$9,IF(raw!U73="N",1+criteria!$C$10,1))))</f>
        <v>1</v>
      </c>
      <c r="U73" s="21">
        <f>IF(raw!V73="", 0, IF(raw!V73="D",1+criteria!$C$11,IF(raw!V73="X",1+criteria!$C$12,IF(raw!V73="N",1+criteria!$C$13,1))))</f>
        <v>0.5</v>
      </c>
      <c r="V73" s="21">
        <f>IF(raw!W73="", 0, IF(raw!W73="D",2+criteria!$C$14,IF(raw!W73="X",2+criteria!$C$15,IF(raw!W73="N",2+criteria!$C$16,2))))</f>
        <v>2</v>
      </c>
      <c r="W73" s="21">
        <f>IF(raw!X73="", 0, IF(raw!X73="D",2+criteria!$C$17,IF(raw!X73="X",2+criteria!$C$18,IF(raw!X73="N",2+criteria!$C$19,2))))</f>
        <v>1</v>
      </c>
      <c r="X73" s="21">
        <f>IF(raw!Y73="", 0, IF(raw!Y73="D",4+criteria!$C$20,IF(raw!Y73="X",4+criteria!$C$21,IF(raw!Y73="N",4+criteria!$C$22,4))))</f>
        <v>4</v>
      </c>
      <c r="Y73" s="21">
        <f>IF(raw!Z73="", 0, IF(raw!Z73="D",4+criteria!$C$23,IF(raw!Z73="X",4+criteria!$C$24,IF(raw!Z73="N",4+criteria!$C$25,4))))</f>
        <v>1</v>
      </c>
      <c r="Z73" s="21">
        <f>IF(raw!AA73="", 0, IF(raw!AA73="D",4+criteria!$C$26,IF(raw!AA73="X",4+criteria!$C$27,IF(raw!AA73="N",4+criteria!$C$28,4))))</f>
        <v>4</v>
      </c>
      <c r="AA73" s="20" t="str">
        <f>IF(raw!S73="", "No answer", IF(raw!S73="D","Minor issue/defect",IF(raw!S73="X","Wrong answer",IF(raw!S73="N","No answer","Good"))))</f>
        <v>Good</v>
      </c>
      <c r="AB73" s="20" t="str">
        <f>IF(raw!T73="", "No answer", IF(raw!T73="D","Minor issue/defect",IF(raw!T73="X","Wrong answer",IF(raw!T73="N","No answer","Good"))))</f>
        <v>Wrong answer</v>
      </c>
      <c r="AC73" s="20" t="str">
        <f>IF(raw!U73="", "No answer", IF(raw!U73="D","Minor issue/defect",IF(raw!U73="X","Wrong answer",IF(raw!U73="N","No answer","Good"))))</f>
        <v>Good</v>
      </c>
      <c r="AD73" s="20" t="str">
        <f>IF(raw!V73="", "No answer", IF(raw!V73="D","Minor issue/defect",IF(raw!V73="X","Wrong answer",IF(raw!V73="N","No answer","Good"))))</f>
        <v>Wrong answer</v>
      </c>
      <c r="AE73" s="20" t="str">
        <f>IF(raw!W73="", "No answer", IF(raw!W73="D","Minor issue/defect",IF(raw!W73="X","Wrong answer",IF(raw!W73="N","No answer","Good"))))</f>
        <v>Good</v>
      </c>
      <c r="AF73" s="20" t="str">
        <f>IF(raw!X73="", "No answer", IF(raw!X73="D","Minor issue/defect",IF(raw!X73="X","Wrong answer",IF(raw!X73="N","No answer","Good"))))</f>
        <v>Wrong answer</v>
      </c>
      <c r="AG73" s="20" t="str">
        <f>IF(raw!Y73="", "No answer", IF(raw!Y73="D","Minor issue/defect",IF(raw!Y73="X","Wrong answer",IF(raw!Y73="N","No answer","Good"))))</f>
        <v>Good</v>
      </c>
      <c r="AH73" s="20" t="str">
        <f>IF(raw!Z73="", "No answer", IF(raw!Z73="D","Minor issue/defect",IF(raw!Z73="X","Wrong answer",IF(raw!Z73="N","No answer","Good"))))</f>
        <v>Wrong answer</v>
      </c>
      <c r="AI73" s="20" t="str">
        <f>IF(raw!AA73="", "No answer", IF(raw!AA73="D","Minor issue/defect",IF(raw!AA73="X","Wrong answer",IF(raw!AA73="N","No answer","Good"))))</f>
        <v>Good</v>
      </c>
      <c r="AJ73" s="20" t="str">
        <f>IF(raw!AB73="","",_xlfn.CONCAT("[Note: ",raw!AB73,"]"))</f>
        <v/>
      </c>
      <c r="AK73" s="20" t="str">
        <f t="shared" si="7"/>
        <v xml:space="preserve">Q3(a): Good (2/2), (b): Wrong answer (0.5/1), (c): Good (1/1), (d): Wrong answer (0.5/1), (e): Good (2/2) (f): Wrong answer (1/2), (g): Good (4/4), Q4(a): Wrong answer (1/4), (b): Good (4/4). </v>
      </c>
    </row>
    <row r="74" spans="1:37" x14ac:dyDescent="0.25">
      <c r="A74" s="9" t="s">
        <v>61</v>
      </c>
      <c r="B74" s="10" t="s">
        <v>601</v>
      </c>
      <c r="C74" s="3" t="s">
        <v>321</v>
      </c>
      <c r="D74" s="3" t="s">
        <v>312</v>
      </c>
      <c r="E74" s="5" t="s">
        <v>597</v>
      </c>
      <c r="F74" s="3">
        <v>0</v>
      </c>
      <c r="G74" s="3" t="s">
        <v>343</v>
      </c>
      <c r="H74" s="3" t="s">
        <v>312</v>
      </c>
      <c r="I74" s="5" t="s">
        <v>597</v>
      </c>
      <c r="J74" s="3">
        <v>0</v>
      </c>
      <c r="K74" s="3" t="s">
        <v>315</v>
      </c>
      <c r="L74" s="3" t="s">
        <v>312</v>
      </c>
      <c r="M74" s="5" t="s">
        <v>597</v>
      </c>
      <c r="N74" s="3">
        <v>0</v>
      </c>
      <c r="O74" s="3" t="str">
        <f t="shared" si="4"/>
        <v xml:space="preserve">(a) Good; (b) Good; (c) Good; </v>
      </c>
      <c r="P74" s="3" t="str">
        <f t="shared" si="5"/>
        <v>Q2: (a) Good; (b) Good; (c) Good; SUBTOTAL:</v>
      </c>
      <c r="Q74" s="3" t="str">
        <f t="shared" si="6"/>
        <v>(5/5)</v>
      </c>
      <c r="R74" s="21">
        <f>IF(raw!S74="", 0, IF(raw!S74="D",2+criteria!$C$2,IF(raw!S74="X",2+criteria!$C$3,IF(raw!S74="N",2+criteria!$C$4,2))))</f>
        <v>2</v>
      </c>
      <c r="S74" s="21">
        <f>IF(raw!T74="", 0, IF(raw!T74="D",1+criteria!$C$5,IF(raw!T74="X",1+criteria!$C$6,IF(raw!T74="N",1+criteria!$C$7,1))))</f>
        <v>0.5</v>
      </c>
      <c r="T74" s="21">
        <f>IF(raw!U74="", 0, IF(raw!U74="D",1+criteria!$C$8,IF(raw!U74="X",1+criteria!$C$9,IF(raw!U74="N",1+criteria!$C$10,1))))</f>
        <v>1</v>
      </c>
      <c r="U74" s="21">
        <f>IF(raw!V74="", 0, IF(raw!V74="D",1+criteria!$C$11,IF(raw!V74="X",1+criteria!$C$12,IF(raw!V74="N",1+criteria!$C$13,1))))</f>
        <v>0.5</v>
      </c>
      <c r="V74" s="21">
        <f>IF(raw!W74="", 0, IF(raw!W74="D",2+criteria!$C$14,IF(raw!W74="X",2+criteria!$C$15,IF(raw!W74="N",2+criteria!$C$16,2))))</f>
        <v>2</v>
      </c>
      <c r="W74" s="21">
        <f>IF(raw!X74="", 0, IF(raw!X74="D",2+criteria!$C$17,IF(raw!X74="X",2+criteria!$C$18,IF(raw!X74="N",2+criteria!$C$19,2))))</f>
        <v>1.5</v>
      </c>
      <c r="X74" s="21">
        <f>IF(raw!Y74="", 0, IF(raw!Y74="D",4+criteria!$C$20,IF(raw!Y74="X",4+criteria!$C$21,IF(raw!Y74="N",4+criteria!$C$22,4))))</f>
        <v>3</v>
      </c>
      <c r="Y74" s="21">
        <f>IF(raw!Z74="", 0, IF(raw!Z74="D",4+criteria!$C$23,IF(raw!Z74="X",4+criteria!$C$24,IF(raw!Z74="N",4+criteria!$C$25,4))))</f>
        <v>4</v>
      </c>
      <c r="Z74" s="21">
        <f>IF(raw!AA74="", 0, IF(raw!AA74="D",4+criteria!$C$26,IF(raw!AA74="X",4+criteria!$C$27,IF(raw!AA74="N",4+criteria!$C$28,4))))</f>
        <v>4</v>
      </c>
      <c r="AA74" s="20" t="str">
        <f>IF(raw!S74="", "No answer", IF(raw!S74="D","Minor issue/defect",IF(raw!S74="X","Wrong answer",IF(raw!S74="N","No answer","Good"))))</f>
        <v>Good</v>
      </c>
      <c r="AB74" s="20" t="str">
        <f>IF(raw!T74="", "No answer", IF(raw!T74="D","Minor issue/defect",IF(raw!T74="X","Wrong answer",IF(raw!T74="N","No answer","Good"))))</f>
        <v>Wrong answer</v>
      </c>
      <c r="AC74" s="20" t="str">
        <f>IF(raw!U74="", "No answer", IF(raw!U74="D","Minor issue/defect",IF(raw!U74="X","Wrong answer",IF(raw!U74="N","No answer","Good"))))</f>
        <v>Good</v>
      </c>
      <c r="AD74" s="20" t="str">
        <f>IF(raw!V74="", "No answer", IF(raw!V74="D","Minor issue/defect",IF(raw!V74="X","Wrong answer",IF(raw!V74="N","No answer","Good"))))</f>
        <v>Wrong answer</v>
      </c>
      <c r="AE74" s="20" t="str">
        <f>IF(raw!W74="", "No answer", IF(raw!W74="D","Minor issue/defect",IF(raw!W74="X","Wrong answer",IF(raw!W74="N","No answer","Good"))))</f>
        <v>Good</v>
      </c>
      <c r="AF74" s="20" t="str">
        <f>IF(raw!X74="", "No answer", IF(raw!X74="D","Minor issue/defect",IF(raw!X74="X","Wrong answer",IF(raw!X74="N","No answer","Good"))))</f>
        <v>Minor issue/defect</v>
      </c>
      <c r="AG74" s="20" t="str">
        <f>IF(raw!Y74="", "No answer", IF(raw!Y74="D","Minor issue/defect",IF(raw!Y74="X","Wrong answer",IF(raw!Y74="N","No answer","Good"))))</f>
        <v>Minor issue/defect</v>
      </c>
      <c r="AH74" s="20" t="str">
        <f>IF(raw!Z74="", "No answer", IF(raw!Z74="D","Minor issue/defect",IF(raw!Z74="X","Wrong answer",IF(raw!Z74="N","No answer","Good"))))</f>
        <v>Good</v>
      </c>
      <c r="AI74" s="20" t="str">
        <f>IF(raw!AA74="", "No answer", IF(raw!AA74="D","Minor issue/defect",IF(raw!AA74="X","Wrong answer",IF(raw!AA74="N","No answer","Good"))))</f>
        <v>Good</v>
      </c>
      <c r="AJ74" s="20" t="str">
        <f>IF(raw!AB74="","",_xlfn.CONCAT("[Note: ",raw!AB74,"]"))</f>
        <v>[Note: Last step in Q3(g) without specifying the rule ]</v>
      </c>
      <c r="AK74" s="20" t="str">
        <f t="shared" si="7"/>
        <v>Q3(a): Good (2/2), (b): Wrong answer (0.5/1), (c): Good (1/1), (d): Wrong answer (0.5/1), (e): Good (2/2) (f): Minor issue/defect (1.5/2), (g): Minor issue/defect (3/4), Q4(a): Good (4/4), (b): Good (4/4). [Note: Last step in Q3(g) without specifying the rule ]</v>
      </c>
    </row>
    <row r="75" spans="1:37" x14ac:dyDescent="0.25">
      <c r="A75" s="9" t="s">
        <v>39</v>
      </c>
      <c r="B75" s="10" t="s">
        <v>601</v>
      </c>
      <c r="C75" s="3" t="s">
        <v>457</v>
      </c>
      <c r="D75" s="3" t="s">
        <v>312</v>
      </c>
      <c r="E75" s="5" t="s">
        <v>597</v>
      </c>
      <c r="F75" s="3">
        <v>0</v>
      </c>
      <c r="G75" s="3" t="s">
        <v>458</v>
      </c>
      <c r="H75" s="3" t="s">
        <v>312</v>
      </c>
      <c r="I75" s="5" t="s">
        <v>597</v>
      </c>
      <c r="J75" s="3">
        <v>0</v>
      </c>
      <c r="K75" s="3" t="s">
        <v>459</v>
      </c>
      <c r="L75" s="3" t="s">
        <v>312</v>
      </c>
      <c r="M75" s="5" t="s">
        <v>597</v>
      </c>
      <c r="N75" s="3">
        <v>0</v>
      </c>
      <c r="O75" s="3" t="str">
        <f t="shared" si="4"/>
        <v xml:space="preserve">(a) Good; (b) Good; (c) Good; </v>
      </c>
      <c r="P75" s="3" t="str">
        <f t="shared" si="5"/>
        <v>Q2: (a) Good; (b) Good; (c) Good; SUBTOTAL:</v>
      </c>
      <c r="Q75" s="3" t="str">
        <f t="shared" si="6"/>
        <v>(5/5)</v>
      </c>
      <c r="R75" s="21">
        <f>IF(raw!S75="", 0, IF(raw!S75="D",2+criteria!$C$2,IF(raw!S75="X",2+criteria!$C$3,IF(raw!S75="N",2+criteria!$C$4,2))))</f>
        <v>2</v>
      </c>
      <c r="S75" s="21">
        <f>IF(raw!T75="", 0, IF(raw!T75="D",1+criteria!$C$5,IF(raw!T75="X",1+criteria!$C$6,IF(raw!T75="N",1+criteria!$C$7,1))))</f>
        <v>0.5</v>
      </c>
      <c r="T75" s="21">
        <f>IF(raw!U75="", 0, IF(raw!U75="D",1+criteria!$C$8,IF(raw!U75="X",1+criteria!$C$9,IF(raw!U75="N",1+criteria!$C$10,1))))</f>
        <v>1</v>
      </c>
      <c r="U75" s="21">
        <f>IF(raw!V75="", 0, IF(raw!V75="D",1+criteria!$C$11,IF(raw!V75="X",1+criteria!$C$12,IF(raw!V75="N",1+criteria!$C$13,1))))</f>
        <v>1</v>
      </c>
      <c r="V75" s="21">
        <f>IF(raw!W75="", 0, IF(raw!W75="D",2+criteria!$C$14,IF(raw!W75="X",2+criteria!$C$15,IF(raw!W75="N",2+criteria!$C$16,2))))</f>
        <v>2</v>
      </c>
      <c r="W75" s="21">
        <f>IF(raw!X75="", 0, IF(raw!X75="D",2+criteria!$C$17,IF(raw!X75="X",2+criteria!$C$18,IF(raw!X75="N",2+criteria!$C$19,2))))</f>
        <v>2</v>
      </c>
      <c r="X75" s="21">
        <f>IF(raw!Y75="", 0, IF(raw!Y75="D",4+criteria!$C$20,IF(raw!Y75="X",4+criteria!$C$21,IF(raw!Y75="N",4+criteria!$C$22,4))))</f>
        <v>4</v>
      </c>
      <c r="Y75" s="21">
        <f>IF(raw!Z75="", 0, IF(raw!Z75="D",4+criteria!$C$23,IF(raw!Z75="X",4+criteria!$C$24,IF(raw!Z75="N",4+criteria!$C$25,4))))</f>
        <v>4</v>
      </c>
      <c r="Z75" s="21">
        <f>IF(raw!AA75="", 0, IF(raw!AA75="D",4+criteria!$C$26,IF(raw!AA75="X",4+criteria!$C$27,IF(raw!AA75="N",4+criteria!$C$28,4))))</f>
        <v>1</v>
      </c>
      <c r="AA75" s="20" t="str">
        <f>IF(raw!S75="", "No answer", IF(raw!S75="D","Minor issue/defect",IF(raw!S75="X","Wrong answer",IF(raw!S75="N","No answer","Good"))))</f>
        <v>Good</v>
      </c>
      <c r="AB75" s="20" t="str">
        <f>IF(raw!T75="", "No answer", IF(raw!T75="D","Minor issue/defect",IF(raw!T75="X","Wrong answer",IF(raw!T75="N","No answer","Good"))))</f>
        <v>Wrong answer</v>
      </c>
      <c r="AC75" s="20" t="str">
        <f>IF(raw!U75="", "No answer", IF(raw!U75="D","Minor issue/defect",IF(raw!U75="X","Wrong answer",IF(raw!U75="N","No answer","Good"))))</f>
        <v>Good</v>
      </c>
      <c r="AD75" s="20" t="str">
        <f>IF(raw!V75="", "No answer", IF(raw!V75="D","Minor issue/defect",IF(raw!V75="X","Wrong answer",IF(raw!V75="N","No answer","Good"))))</f>
        <v>Good</v>
      </c>
      <c r="AE75" s="20" t="str">
        <f>IF(raw!W75="", "No answer", IF(raw!W75="D","Minor issue/defect",IF(raw!W75="X","Wrong answer",IF(raw!W75="N","No answer","Good"))))</f>
        <v>Good</v>
      </c>
      <c r="AF75" s="20" t="str">
        <f>IF(raw!X75="", "No answer", IF(raw!X75="D","Minor issue/defect",IF(raw!X75="X","Wrong answer",IF(raw!X75="N","No answer","Good"))))</f>
        <v>Good</v>
      </c>
      <c r="AG75" s="20" t="str">
        <f>IF(raw!Y75="", "No answer", IF(raw!Y75="D","Minor issue/defect",IF(raw!Y75="X","Wrong answer",IF(raw!Y75="N","No answer","Good"))))</f>
        <v>Good</v>
      </c>
      <c r="AH75" s="20" t="str">
        <f>IF(raw!Z75="", "No answer", IF(raw!Z75="D","Minor issue/defect",IF(raw!Z75="X","Wrong answer",IF(raw!Z75="N","No answer","Good"))))</f>
        <v>Good</v>
      </c>
      <c r="AI75" s="20" t="str">
        <f>IF(raw!AA75="", "No answer", IF(raw!AA75="D","Minor issue/defect",IF(raw!AA75="X","Wrong answer",IF(raw!AA75="N","No answer","Good"))))</f>
        <v>Wrong answer</v>
      </c>
      <c r="AJ75" s="20" t="str">
        <f>IF(raw!AB75="","",_xlfn.CONCAT("[Note: ",raw!AB75,"]"))</f>
        <v/>
      </c>
      <c r="AK75" s="20" t="str">
        <f t="shared" si="7"/>
        <v xml:space="preserve">Q3(a): Good (2/2), (b): Wrong answer (0.5/1), (c): Good (1/1), (d): Good (1/1), (e): Good (2/2) (f): Good (2/2), (g): Good (4/4), Q4(a): Good (4/4), (b): Wrong answer (1/4). </v>
      </c>
    </row>
    <row r="76" spans="1:37" x14ac:dyDescent="0.25">
      <c r="A76" s="9" t="s">
        <v>41</v>
      </c>
      <c r="B76" s="10" t="s">
        <v>601</v>
      </c>
      <c r="C76" s="3" t="s">
        <v>460</v>
      </c>
      <c r="D76" s="3" t="s">
        <v>312</v>
      </c>
      <c r="E76" s="5" t="s">
        <v>597</v>
      </c>
      <c r="F76" s="3">
        <v>0</v>
      </c>
      <c r="G76" s="3" t="s">
        <v>461</v>
      </c>
      <c r="H76" s="3" t="s">
        <v>312</v>
      </c>
      <c r="I76" s="5" t="s">
        <v>597</v>
      </c>
      <c r="J76" s="3">
        <v>0</v>
      </c>
      <c r="K76" s="3" t="s">
        <v>462</v>
      </c>
      <c r="L76" s="3" t="s">
        <v>312</v>
      </c>
      <c r="M76" s="5" t="s">
        <v>597</v>
      </c>
      <c r="N76" s="3">
        <v>0</v>
      </c>
      <c r="O76" s="3" t="str">
        <f t="shared" si="4"/>
        <v xml:space="preserve">(a) Good; (b) Good; (c) Good; </v>
      </c>
      <c r="P76" s="3" t="str">
        <f t="shared" si="5"/>
        <v>Q2: (a) Good; (b) Good; (c) Good; SUBTOTAL:</v>
      </c>
      <c r="Q76" s="3" t="str">
        <f t="shared" si="6"/>
        <v>(5/5)</v>
      </c>
      <c r="R76" s="21">
        <f>IF(raw!S76="", 0, IF(raw!S76="D",2+criteria!$C$2,IF(raw!S76="X",2+criteria!$C$3,IF(raw!S76="N",2+criteria!$C$4,2))))</f>
        <v>1</v>
      </c>
      <c r="S76" s="21">
        <f>IF(raw!T76="", 0, IF(raw!T76="D",1+criteria!$C$5,IF(raw!T76="X",1+criteria!$C$6,IF(raw!T76="N",1+criteria!$C$7,1))))</f>
        <v>0.5</v>
      </c>
      <c r="T76" s="21">
        <f>IF(raw!U76="", 0, IF(raw!U76="D",1+criteria!$C$8,IF(raw!U76="X",1+criteria!$C$9,IF(raw!U76="N",1+criteria!$C$10,1))))</f>
        <v>1</v>
      </c>
      <c r="U76" s="21">
        <f>IF(raw!V76="", 0, IF(raw!V76="D",1+criteria!$C$11,IF(raw!V76="X",1+criteria!$C$12,IF(raw!V76="N",1+criteria!$C$13,1))))</f>
        <v>0.5</v>
      </c>
      <c r="V76" s="21">
        <f>IF(raw!W76="", 0, IF(raw!W76="D",2+criteria!$C$14,IF(raw!W76="X",2+criteria!$C$15,IF(raw!W76="N",2+criteria!$C$16,2))))</f>
        <v>2</v>
      </c>
      <c r="W76" s="21">
        <f>IF(raw!X76="", 0, IF(raw!X76="D",2+criteria!$C$17,IF(raw!X76="X",2+criteria!$C$18,IF(raw!X76="N",2+criteria!$C$19,2))))</f>
        <v>1.5</v>
      </c>
      <c r="X76" s="21">
        <f>IF(raw!Y76="", 0, IF(raw!Y76="D",4+criteria!$C$20,IF(raw!Y76="X",4+criteria!$C$21,IF(raw!Y76="N",4+criteria!$C$22,4))))</f>
        <v>0</v>
      </c>
      <c r="Y76" s="21">
        <f>IF(raw!Z76="", 0, IF(raw!Z76="D",4+criteria!$C$23,IF(raw!Z76="X",4+criteria!$C$24,IF(raw!Z76="N",4+criteria!$C$25,4))))</f>
        <v>4</v>
      </c>
      <c r="Z76" s="21">
        <f>IF(raw!AA76="", 0, IF(raw!AA76="D",4+criteria!$C$26,IF(raw!AA76="X",4+criteria!$C$27,IF(raw!AA76="N",4+criteria!$C$28,4))))</f>
        <v>4</v>
      </c>
      <c r="AA76" s="20" t="str">
        <f>IF(raw!S76="", "No answer", IF(raw!S76="D","Minor issue/defect",IF(raw!S76="X","Wrong answer",IF(raw!S76="N","No answer","Good"))))</f>
        <v>Wrong answer</v>
      </c>
      <c r="AB76" s="20" t="str">
        <f>IF(raw!T76="", "No answer", IF(raw!T76="D","Minor issue/defect",IF(raw!T76="X","Wrong answer",IF(raw!T76="N","No answer","Good"))))</f>
        <v>Wrong answer</v>
      </c>
      <c r="AC76" s="20" t="str">
        <f>IF(raw!U76="", "No answer", IF(raw!U76="D","Minor issue/defect",IF(raw!U76="X","Wrong answer",IF(raw!U76="N","No answer","Good"))))</f>
        <v>Good</v>
      </c>
      <c r="AD76" s="20" t="str">
        <f>IF(raw!V76="", "No answer", IF(raw!V76="D","Minor issue/defect",IF(raw!V76="X","Wrong answer",IF(raw!V76="N","No answer","Good"))))</f>
        <v>Wrong answer</v>
      </c>
      <c r="AE76" s="20" t="str">
        <f>IF(raw!W76="", "No answer", IF(raw!W76="D","Minor issue/defect",IF(raw!W76="X","Wrong answer",IF(raw!W76="N","No answer","Good"))))</f>
        <v>Good</v>
      </c>
      <c r="AF76" s="20" t="str">
        <f>IF(raw!X76="", "No answer", IF(raw!X76="D","Minor issue/defect",IF(raw!X76="X","Wrong answer",IF(raw!X76="N","No answer","Good"))))</f>
        <v>Minor issue/defect</v>
      </c>
      <c r="AG76" s="20" t="str">
        <f>IF(raw!Y76="", "No answer", IF(raw!Y76="D","Minor issue/defect",IF(raw!Y76="X","Wrong answer",IF(raw!Y76="N","No answer","Good"))))</f>
        <v>No answer</v>
      </c>
      <c r="AH76" s="20" t="str">
        <f>IF(raw!Z76="", "No answer", IF(raw!Z76="D","Minor issue/defect",IF(raw!Z76="X","Wrong answer",IF(raw!Z76="N","No answer","Good"))))</f>
        <v>Good</v>
      </c>
      <c r="AI76" s="20" t="str">
        <f>IF(raw!AA76="", "No answer", IF(raw!AA76="D","Minor issue/defect",IF(raw!AA76="X","Wrong answer",IF(raw!AA76="N","No answer","Good"))))</f>
        <v>Good</v>
      </c>
      <c r="AJ76" s="20" t="str">
        <f>IF(raw!AB76="","",_xlfn.CONCAT("[Note: ",raw!AB76,"]"))</f>
        <v/>
      </c>
      <c r="AK76" s="20" t="str">
        <f t="shared" si="7"/>
        <v xml:space="preserve">Q3(a): Wrong answer (1/2), (b): Wrong answer (0.5/1), (c): Good (1/1), (d): Wrong answer (0.5/1), (e): Good (2/2) (f): Minor issue/defect (1.5/2), (g): No answer (0/4), Q4(a): Good (4/4), (b): Good (4/4). </v>
      </c>
    </row>
    <row r="77" spans="1:37" x14ac:dyDescent="0.25">
      <c r="A77" s="9" t="s">
        <v>103</v>
      </c>
      <c r="B77" s="10" t="s">
        <v>601</v>
      </c>
      <c r="C77" s="3" t="s">
        <v>321</v>
      </c>
      <c r="D77" s="3" t="s">
        <v>312</v>
      </c>
      <c r="E77" s="5" t="s">
        <v>597</v>
      </c>
      <c r="F77" s="3">
        <v>0</v>
      </c>
      <c r="G77" s="3" t="s">
        <v>406</v>
      </c>
      <c r="H77" s="3" t="s">
        <v>312</v>
      </c>
      <c r="I77" s="5" t="s">
        <v>597</v>
      </c>
      <c r="J77" s="3">
        <v>0</v>
      </c>
      <c r="K77" s="3" t="s">
        <v>463</v>
      </c>
      <c r="L77" s="3" t="s">
        <v>312</v>
      </c>
      <c r="M77" s="5" t="s">
        <v>597</v>
      </c>
      <c r="N77" s="3">
        <v>0</v>
      </c>
      <c r="O77" s="3" t="str">
        <f t="shared" si="4"/>
        <v xml:space="preserve">(a) Good; (b) Good; (c) Good; </v>
      </c>
      <c r="P77" s="3" t="str">
        <f t="shared" si="5"/>
        <v>Q2: (a) Good; (b) Good; (c) Good; SUBTOTAL:</v>
      </c>
      <c r="Q77" s="3" t="str">
        <f t="shared" si="6"/>
        <v>(5/5)</v>
      </c>
      <c r="R77" s="21">
        <f>IF(raw!S77="", 0, IF(raw!S77="D",2+criteria!$C$2,IF(raw!S77="X",2+criteria!$C$3,IF(raw!S77="N",2+criteria!$C$4,2))))</f>
        <v>2</v>
      </c>
      <c r="S77" s="21">
        <f>IF(raw!T77="", 0, IF(raw!T77="D",1+criteria!$C$5,IF(raw!T77="X",1+criteria!$C$6,IF(raw!T77="N",1+criteria!$C$7,1))))</f>
        <v>1</v>
      </c>
      <c r="T77" s="21">
        <f>IF(raw!U77="", 0, IF(raw!U77="D",1+criteria!$C$8,IF(raw!U77="X",1+criteria!$C$9,IF(raw!U77="N",1+criteria!$C$10,1))))</f>
        <v>1</v>
      </c>
      <c r="U77" s="21">
        <f>IF(raw!V77="", 0, IF(raw!V77="D",1+criteria!$C$11,IF(raw!V77="X",1+criteria!$C$12,IF(raw!V77="N",1+criteria!$C$13,1))))</f>
        <v>0.5</v>
      </c>
      <c r="V77" s="21">
        <f>IF(raw!W77="", 0, IF(raw!W77="D",2+criteria!$C$14,IF(raw!W77="X",2+criteria!$C$15,IF(raw!W77="N",2+criteria!$C$16,2))))</f>
        <v>2</v>
      </c>
      <c r="W77" s="21">
        <f>IF(raw!X77="", 0, IF(raw!X77="D",2+criteria!$C$17,IF(raw!X77="X",2+criteria!$C$18,IF(raw!X77="N",2+criteria!$C$19,2))))</f>
        <v>2</v>
      </c>
      <c r="X77" s="21">
        <f>IF(raw!Y77="", 0, IF(raw!Y77="D",4+criteria!$C$20,IF(raw!Y77="X",4+criteria!$C$21,IF(raw!Y77="N",4+criteria!$C$22,4))))</f>
        <v>4</v>
      </c>
      <c r="Y77" s="21">
        <f>IF(raw!Z77="", 0, IF(raw!Z77="D",4+criteria!$C$23,IF(raw!Z77="X",4+criteria!$C$24,IF(raw!Z77="N",4+criteria!$C$25,4))))</f>
        <v>4</v>
      </c>
      <c r="Z77" s="21">
        <f>IF(raw!AA77="", 0, IF(raw!AA77="D",4+criteria!$C$26,IF(raw!AA77="X",4+criteria!$C$27,IF(raw!AA77="N",4+criteria!$C$28,4))))</f>
        <v>4</v>
      </c>
      <c r="AA77" s="20" t="str">
        <f>IF(raw!S77="", "No answer", IF(raw!S77="D","Minor issue/defect",IF(raw!S77="X","Wrong answer",IF(raw!S77="N","No answer","Good"))))</f>
        <v>Good</v>
      </c>
      <c r="AB77" s="20" t="str">
        <f>IF(raw!T77="", "No answer", IF(raw!T77="D","Minor issue/defect",IF(raw!T77="X","Wrong answer",IF(raw!T77="N","No answer","Good"))))</f>
        <v>Good</v>
      </c>
      <c r="AC77" s="20" t="str">
        <f>IF(raw!U77="", "No answer", IF(raw!U77="D","Minor issue/defect",IF(raw!U77="X","Wrong answer",IF(raw!U77="N","No answer","Good"))))</f>
        <v>Good</v>
      </c>
      <c r="AD77" s="20" t="str">
        <f>IF(raw!V77="", "No answer", IF(raw!V77="D","Minor issue/defect",IF(raw!V77="X","Wrong answer",IF(raw!V77="N","No answer","Good"))))</f>
        <v>Wrong answer</v>
      </c>
      <c r="AE77" s="20" t="str">
        <f>IF(raw!W77="", "No answer", IF(raw!W77="D","Minor issue/defect",IF(raw!W77="X","Wrong answer",IF(raw!W77="N","No answer","Good"))))</f>
        <v>Good</v>
      </c>
      <c r="AF77" s="20" t="str">
        <f>IF(raw!X77="", "No answer", IF(raw!X77="D","Minor issue/defect",IF(raw!X77="X","Wrong answer",IF(raw!X77="N","No answer","Good"))))</f>
        <v>Good</v>
      </c>
      <c r="AG77" s="20" t="str">
        <f>IF(raw!Y77="", "No answer", IF(raw!Y77="D","Minor issue/defect",IF(raw!Y77="X","Wrong answer",IF(raw!Y77="N","No answer","Good"))))</f>
        <v>Good</v>
      </c>
      <c r="AH77" s="20" t="str">
        <f>IF(raw!Z77="", "No answer", IF(raw!Z77="D","Minor issue/defect",IF(raw!Z77="X","Wrong answer",IF(raw!Z77="N","No answer","Good"))))</f>
        <v>Good</v>
      </c>
      <c r="AI77" s="20" t="str">
        <f>IF(raw!AA77="", "No answer", IF(raw!AA77="D","Minor issue/defect",IF(raw!AA77="X","Wrong answer",IF(raw!AA77="N","No answer","Good"))))</f>
        <v>Good</v>
      </c>
      <c r="AJ77" s="20" t="str">
        <f>IF(raw!AB77="","",_xlfn.CONCAT("[Note: ",raw!AB77,"]"))</f>
        <v/>
      </c>
      <c r="AK77" s="20" t="str">
        <f t="shared" si="7"/>
        <v xml:space="preserve">Q3(a): Good (2/2), (b): Good (1/1), (c): Good (1/1), (d): Wrong answer (0.5/1), (e): Good (2/2) (f): Good (2/2), (g): Good (4/4), Q4(a): Good (4/4), (b): Good (4/4). </v>
      </c>
    </row>
    <row r="78" spans="1:37" x14ac:dyDescent="0.25">
      <c r="A78" s="9" t="s">
        <v>203</v>
      </c>
      <c r="B78" s="10" t="s">
        <v>601</v>
      </c>
      <c r="C78" s="3" t="s">
        <v>464</v>
      </c>
      <c r="D78" s="3" t="s">
        <v>312</v>
      </c>
      <c r="E78" s="5" t="s">
        <v>597</v>
      </c>
      <c r="F78" s="3">
        <v>0</v>
      </c>
      <c r="G78" s="3" t="s">
        <v>465</v>
      </c>
      <c r="H78" s="3" t="s">
        <v>312</v>
      </c>
      <c r="I78" s="5" t="s">
        <v>597</v>
      </c>
      <c r="J78" s="3">
        <v>0</v>
      </c>
      <c r="K78" s="3" t="s">
        <v>466</v>
      </c>
      <c r="L78" s="3" t="s">
        <v>312</v>
      </c>
      <c r="M78" s="5" t="s">
        <v>597</v>
      </c>
      <c r="N78" s="3">
        <v>0</v>
      </c>
      <c r="O78" s="3" t="str">
        <f t="shared" si="4"/>
        <v xml:space="preserve">(a) Good; (b) Good; (c) Good; </v>
      </c>
      <c r="P78" s="3" t="str">
        <f t="shared" si="5"/>
        <v>Q2: (a) Good; (b) Good; (c) Good; SUBTOTAL:</v>
      </c>
      <c r="Q78" s="3" t="str">
        <f t="shared" si="6"/>
        <v>(5/5)</v>
      </c>
      <c r="R78" s="21">
        <f>IF(raw!S78="", 0, IF(raw!S78="D",2+criteria!$C$2,IF(raw!S78="X",2+criteria!$C$3,IF(raw!S78="N",2+criteria!$C$4,2))))</f>
        <v>2</v>
      </c>
      <c r="S78" s="21">
        <f>IF(raw!T78="", 0, IF(raw!T78="D",1+criteria!$C$5,IF(raw!T78="X",1+criteria!$C$6,IF(raw!T78="N",1+criteria!$C$7,1))))</f>
        <v>0.5</v>
      </c>
      <c r="T78" s="21">
        <f>IF(raw!U78="", 0, IF(raw!U78="D",1+criteria!$C$8,IF(raw!U78="X",1+criteria!$C$9,IF(raw!U78="N",1+criteria!$C$10,1))))</f>
        <v>0.5</v>
      </c>
      <c r="U78" s="21">
        <f>IF(raw!V78="", 0, IF(raw!V78="D",1+criteria!$C$11,IF(raw!V78="X",1+criteria!$C$12,IF(raw!V78="N",1+criteria!$C$13,1))))</f>
        <v>1</v>
      </c>
      <c r="V78" s="21">
        <f>IF(raw!W78="", 0, IF(raw!W78="D",2+criteria!$C$14,IF(raw!W78="X",2+criteria!$C$15,IF(raw!W78="N",2+criteria!$C$16,2))))</f>
        <v>2</v>
      </c>
      <c r="W78" s="21">
        <f>IF(raw!X78="", 0, IF(raw!X78="D",2+criteria!$C$17,IF(raw!X78="X",2+criteria!$C$18,IF(raw!X78="N",2+criteria!$C$19,2))))</f>
        <v>0</v>
      </c>
      <c r="X78" s="21">
        <f>IF(raw!Y78="", 0, IF(raw!Y78="D",4+criteria!$C$20,IF(raw!Y78="X",4+criteria!$C$21,IF(raw!Y78="N",4+criteria!$C$22,4))))</f>
        <v>4</v>
      </c>
      <c r="Y78" s="21">
        <f>IF(raw!Z78="", 0, IF(raw!Z78="D",4+criteria!$C$23,IF(raw!Z78="X",4+criteria!$C$24,IF(raw!Z78="N",4+criteria!$C$25,4))))</f>
        <v>3</v>
      </c>
      <c r="Z78" s="21">
        <f>IF(raw!AA78="", 0, IF(raw!AA78="D",4+criteria!$C$26,IF(raw!AA78="X",4+criteria!$C$27,IF(raw!AA78="N",4+criteria!$C$28,4))))</f>
        <v>4</v>
      </c>
      <c r="AA78" s="20" t="str">
        <f>IF(raw!S78="", "No answer", IF(raw!S78="D","Minor issue/defect",IF(raw!S78="X","Wrong answer",IF(raw!S78="N","No answer","Good"))))</f>
        <v>Good</v>
      </c>
      <c r="AB78" s="20" t="str">
        <f>IF(raw!T78="", "No answer", IF(raw!T78="D","Minor issue/defect",IF(raw!T78="X","Wrong answer",IF(raw!T78="N","No answer","Good"))))</f>
        <v>Wrong answer</v>
      </c>
      <c r="AC78" s="20" t="str">
        <f>IF(raw!U78="", "No answer", IF(raw!U78="D","Minor issue/defect",IF(raw!U78="X","Wrong answer",IF(raw!U78="N","No answer","Good"))))</f>
        <v>Wrong answer</v>
      </c>
      <c r="AD78" s="20" t="str">
        <f>IF(raw!V78="", "No answer", IF(raw!V78="D","Minor issue/defect",IF(raw!V78="X","Wrong answer",IF(raw!V78="N","No answer","Good"))))</f>
        <v>Good</v>
      </c>
      <c r="AE78" s="20" t="str">
        <f>IF(raw!W78="", "No answer", IF(raw!W78="D","Minor issue/defect",IF(raw!W78="X","Wrong answer",IF(raw!W78="N","No answer","Good"))))</f>
        <v>Good</v>
      </c>
      <c r="AF78" s="20" t="str">
        <f>IF(raw!X78="", "No answer", IF(raw!X78="D","Minor issue/defect",IF(raw!X78="X","Wrong answer",IF(raw!X78="N","No answer","Good"))))</f>
        <v>No answer</v>
      </c>
      <c r="AG78" s="20" t="str">
        <f>IF(raw!Y78="", "No answer", IF(raw!Y78="D","Minor issue/defect",IF(raw!Y78="X","Wrong answer",IF(raw!Y78="N","No answer","Good"))))</f>
        <v>Good</v>
      </c>
      <c r="AH78" s="20" t="str">
        <f>IF(raw!Z78="", "No answer", IF(raw!Z78="D","Minor issue/defect",IF(raw!Z78="X","Wrong answer",IF(raw!Z78="N","No answer","Good"))))</f>
        <v>Minor issue/defect</v>
      </c>
      <c r="AI78" s="20" t="str">
        <f>IF(raw!AA78="", "No answer", IF(raw!AA78="D","Minor issue/defect",IF(raw!AA78="X","Wrong answer",IF(raw!AA78="N","No answer","Good"))))</f>
        <v>Good</v>
      </c>
      <c r="AJ78" s="20" t="str">
        <f>IF(raw!AB78="","",_xlfn.CONCAT("[Note: ",raw!AB78,"]"))</f>
        <v/>
      </c>
      <c r="AK78" s="20" t="str">
        <f t="shared" si="7"/>
        <v xml:space="preserve">Q3(a): Good (2/2), (b): Wrong answer (0.5/1), (c): Wrong answer (0.5/1), (d): Good (1/1), (e): Good (2/2) (f): No answer (0/2), (g): Good (4/4), Q4(a): Minor issue/defect (3/4), (b): Good (4/4). </v>
      </c>
    </row>
    <row r="79" spans="1:37" x14ac:dyDescent="0.25">
      <c r="A79" s="9" t="s">
        <v>67</v>
      </c>
      <c r="B79" s="10" t="s">
        <v>601</v>
      </c>
      <c r="C79" s="3" t="s">
        <v>467</v>
      </c>
      <c r="D79" s="3" t="s">
        <v>398</v>
      </c>
      <c r="E79" s="5" t="s">
        <v>590</v>
      </c>
      <c r="F79" s="3" t="e">
        <f>#REF!</f>
        <v>#REF!</v>
      </c>
      <c r="G79" s="3" t="s">
        <v>468</v>
      </c>
      <c r="H79" s="3" t="s">
        <v>469</v>
      </c>
      <c r="I79" s="5" t="s">
        <v>590</v>
      </c>
      <c r="J79" s="3" t="e">
        <f>#REF!</f>
        <v>#REF!</v>
      </c>
      <c r="K79" s="3" t="s">
        <v>470</v>
      </c>
      <c r="L79" s="3" t="s">
        <v>400</v>
      </c>
      <c r="M79" s="5" t="s">
        <v>590</v>
      </c>
      <c r="N79" s="3" t="e">
        <f>#REF!</f>
        <v>#REF!</v>
      </c>
      <c r="O79" s="3" t="str">
        <f t="shared" si="4"/>
        <v>(a) Wrong output;(b) Wrong output;(c) Wrong output;</v>
      </c>
      <c r="P79" s="3" t="str">
        <f t="shared" si="5"/>
        <v>Q2: (a) Wrong output;(b) Wrong output;(c) Wrong output;SUBTOTAL:</v>
      </c>
      <c r="Q79" s="3" t="e">
        <f t="shared" si="6"/>
        <v>#REF!</v>
      </c>
      <c r="R79" s="21">
        <f>IF(raw!S79="", 0, IF(raw!S79="D",2+criteria!$C$2,IF(raw!S79="X",2+criteria!$C$3,IF(raw!S79="N",2+criteria!$C$4,2))))</f>
        <v>2</v>
      </c>
      <c r="S79" s="21">
        <f>IF(raw!T79="", 0, IF(raw!T79="D",1+criteria!$C$5,IF(raw!T79="X",1+criteria!$C$6,IF(raw!T79="N",1+criteria!$C$7,1))))</f>
        <v>1</v>
      </c>
      <c r="T79" s="21">
        <f>IF(raw!U79="", 0, IF(raw!U79="D",1+criteria!$C$8,IF(raw!U79="X",1+criteria!$C$9,IF(raw!U79="N",1+criteria!$C$10,1))))</f>
        <v>1</v>
      </c>
      <c r="U79" s="21">
        <f>IF(raw!V79="", 0, IF(raw!V79="D",1+criteria!$C$11,IF(raw!V79="X",1+criteria!$C$12,IF(raw!V79="N",1+criteria!$C$13,1))))</f>
        <v>1</v>
      </c>
      <c r="V79" s="21">
        <f>IF(raw!W79="", 0, IF(raw!W79="D",2+criteria!$C$14,IF(raw!W79="X",2+criteria!$C$15,IF(raw!W79="N",2+criteria!$C$16,2))))</f>
        <v>2</v>
      </c>
      <c r="W79" s="21">
        <f>IF(raw!X79="", 0, IF(raw!X79="D",2+criteria!$C$17,IF(raw!X79="X",2+criteria!$C$18,IF(raw!X79="N",2+criteria!$C$19,2))))</f>
        <v>2</v>
      </c>
      <c r="X79" s="21">
        <f>IF(raw!Y79="", 0, IF(raw!Y79="D",4+criteria!$C$20,IF(raw!Y79="X",4+criteria!$C$21,IF(raw!Y79="N",4+criteria!$C$22,4))))</f>
        <v>4</v>
      </c>
      <c r="Y79" s="21">
        <f>IF(raw!Z79="", 0, IF(raw!Z79="D",4+criteria!$C$23,IF(raw!Z79="X",4+criteria!$C$24,IF(raw!Z79="N",4+criteria!$C$25,4))))</f>
        <v>0</v>
      </c>
      <c r="Z79" s="21">
        <f>IF(raw!AA79="", 0, IF(raw!AA79="D",4+criteria!$C$26,IF(raw!AA79="X",4+criteria!$C$27,IF(raw!AA79="N",4+criteria!$C$28,4))))</f>
        <v>4</v>
      </c>
      <c r="AA79" s="20" t="str">
        <f>IF(raw!S79="", "No answer", IF(raw!S79="D","Minor issue/defect",IF(raw!S79="X","Wrong answer",IF(raw!S79="N","No answer","Good"))))</f>
        <v>Good</v>
      </c>
      <c r="AB79" s="20" t="str">
        <f>IF(raw!T79="", "No answer", IF(raw!T79="D","Minor issue/defect",IF(raw!T79="X","Wrong answer",IF(raw!T79="N","No answer","Good"))))</f>
        <v>Good</v>
      </c>
      <c r="AC79" s="20" t="str">
        <f>IF(raw!U79="", "No answer", IF(raw!U79="D","Minor issue/defect",IF(raw!U79="X","Wrong answer",IF(raw!U79="N","No answer","Good"))))</f>
        <v>Good</v>
      </c>
      <c r="AD79" s="20" t="str">
        <f>IF(raw!V79="", "No answer", IF(raw!V79="D","Minor issue/defect",IF(raw!V79="X","Wrong answer",IF(raw!V79="N","No answer","Good"))))</f>
        <v>Good</v>
      </c>
      <c r="AE79" s="20" t="str">
        <f>IF(raw!W79="", "No answer", IF(raw!W79="D","Minor issue/defect",IF(raw!W79="X","Wrong answer",IF(raw!W79="N","No answer","Good"))))</f>
        <v>Good</v>
      </c>
      <c r="AF79" s="20" t="str">
        <f>IF(raw!X79="", "No answer", IF(raw!X79="D","Minor issue/defect",IF(raw!X79="X","Wrong answer",IF(raw!X79="N","No answer","Good"))))</f>
        <v>Good</v>
      </c>
      <c r="AG79" s="20" t="str">
        <f>IF(raw!Y79="", "No answer", IF(raw!Y79="D","Minor issue/defect",IF(raw!Y79="X","Wrong answer",IF(raw!Y79="N","No answer","Good"))))</f>
        <v>Good</v>
      </c>
      <c r="AH79" s="20" t="str">
        <f>IF(raw!Z79="", "No answer", IF(raw!Z79="D","Minor issue/defect",IF(raw!Z79="X","Wrong answer",IF(raw!Z79="N","No answer","Good"))))</f>
        <v>No answer</v>
      </c>
      <c r="AI79" s="20" t="str">
        <f>IF(raw!AA79="", "No answer", IF(raw!AA79="D","Minor issue/defect",IF(raw!AA79="X","Wrong answer",IF(raw!AA79="N","No answer","Good"))))</f>
        <v>Good</v>
      </c>
      <c r="AJ79" s="20" t="str">
        <f>IF(raw!AB79="","",_xlfn.CONCAT("[Note: ",raw!AB79,"]"))</f>
        <v/>
      </c>
      <c r="AK79" s="20" t="str">
        <f t="shared" si="7"/>
        <v xml:space="preserve">Q3(a): Good (2/2), (b): Good (1/1), (c): Good (1/1), (d): Good (1/1), (e): Good (2/2) (f): Good (2/2), (g): Good (4/4), Q4(a): No answer (0/4), (b): Good (4/4). </v>
      </c>
    </row>
    <row r="80" spans="1:37" x14ac:dyDescent="0.25">
      <c r="A80" s="9" t="s">
        <v>251</v>
      </c>
      <c r="B80" s="10" t="s">
        <v>601</v>
      </c>
      <c r="C80" s="3" t="s">
        <v>321</v>
      </c>
      <c r="D80" s="3" t="s">
        <v>312</v>
      </c>
      <c r="E80" s="5" t="s">
        <v>597</v>
      </c>
      <c r="F80" s="3">
        <v>0</v>
      </c>
      <c r="G80" s="3" t="s">
        <v>385</v>
      </c>
      <c r="H80" s="3" t="s">
        <v>312</v>
      </c>
      <c r="I80" s="5" t="s">
        <v>597</v>
      </c>
      <c r="J80" s="3">
        <v>0</v>
      </c>
      <c r="K80" s="3" t="s">
        <v>471</v>
      </c>
      <c r="L80" s="3" t="s">
        <v>312</v>
      </c>
      <c r="M80" s="5" t="s">
        <v>597</v>
      </c>
      <c r="N80" s="3">
        <v>0</v>
      </c>
      <c r="O80" s="3" t="str">
        <f t="shared" si="4"/>
        <v xml:space="preserve">(a) Good; (b) Good; (c) Good; </v>
      </c>
      <c r="P80" s="3" t="str">
        <f t="shared" si="5"/>
        <v>Q2: (a) Good; (b) Good; (c) Good; SUBTOTAL:</v>
      </c>
      <c r="Q80" s="3" t="str">
        <f t="shared" si="6"/>
        <v>(5/5)</v>
      </c>
      <c r="R80" s="21">
        <f>IF(raw!S80="", 0, IF(raw!S80="D",2+criteria!$C$2,IF(raw!S80="X",2+criteria!$C$3,IF(raw!S80="N",2+criteria!$C$4,2))))</f>
        <v>2</v>
      </c>
      <c r="S80" s="21">
        <f>IF(raw!T80="", 0, IF(raw!T80="D",1+criteria!$C$5,IF(raw!T80="X",1+criteria!$C$6,IF(raw!T80="N",1+criteria!$C$7,1))))</f>
        <v>1</v>
      </c>
      <c r="T80" s="21">
        <f>IF(raw!U80="", 0, IF(raw!U80="D",1+criteria!$C$8,IF(raw!U80="X",1+criteria!$C$9,IF(raw!U80="N",1+criteria!$C$10,1))))</f>
        <v>1</v>
      </c>
      <c r="U80" s="21">
        <f>IF(raw!V80="", 0, IF(raw!V80="D",1+criteria!$C$11,IF(raw!V80="X",1+criteria!$C$12,IF(raw!V80="N",1+criteria!$C$13,1))))</f>
        <v>1</v>
      </c>
      <c r="V80" s="21">
        <f>IF(raw!W80="", 0, IF(raw!W80="D",2+criteria!$C$14,IF(raw!W80="X",2+criteria!$C$15,IF(raw!W80="N",2+criteria!$C$16,2))))</f>
        <v>2</v>
      </c>
      <c r="W80" s="21">
        <f>IF(raw!X80="", 0, IF(raw!X80="D",2+criteria!$C$17,IF(raw!X80="X",2+criteria!$C$18,IF(raw!X80="N",2+criteria!$C$19,2))))</f>
        <v>0</v>
      </c>
      <c r="X80" s="21">
        <f>IF(raw!Y80="", 0, IF(raw!Y80="D",4+criteria!$C$20,IF(raw!Y80="X",4+criteria!$C$21,IF(raw!Y80="N",4+criteria!$C$22,4))))</f>
        <v>4</v>
      </c>
      <c r="Y80" s="21">
        <f>IF(raw!Z80="", 0, IF(raw!Z80="D",4+criteria!$C$23,IF(raw!Z80="X",4+criteria!$C$24,IF(raw!Z80="N",4+criteria!$C$25,4))))</f>
        <v>4</v>
      </c>
      <c r="Z80" s="21">
        <f>IF(raw!AA80="", 0, IF(raw!AA80="D",4+criteria!$C$26,IF(raw!AA80="X",4+criteria!$C$27,IF(raw!AA80="N",4+criteria!$C$28,4))))</f>
        <v>4</v>
      </c>
      <c r="AA80" s="20" t="str">
        <f>IF(raw!S80="", "No answer", IF(raw!S80="D","Minor issue/defect",IF(raw!S80="X","Wrong answer",IF(raw!S80="N","No answer","Good"))))</f>
        <v>Good</v>
      </c>
      <c r="AB80" s="20" t="str">
        <f>IF(raw!T80="", "No answer", IF(raw!T80="D","Minor issue/defect",IF(raw!T80="X","Wrong answer",IF(raw!T80="N","No answer","Good"))))</f>
        <v>Good</v>
      </c>
      <c r="AC80" s="20" t="str">
        <f>IF(raw!U80="", "No answer", IF(raw!U80="D","Minor issue/defect",IF(raw!U80="X","Wrong answer",IF(raw!U80="N","No answer","Good"))))</f>
        <v>Good</v>
      </c>
      <c r="AD80" s="20" t="str">
        <f>IF(raw!V80="", "No answer", IF(raw!V80="D","Minor issue/defect",IF(raw!V80="X","Wrong answer",IF(raw!V80="N","No answer","Good"))))</f>
        <v>Good</v>
      </c>
      <c r="AE80" s="20" t="str">
        <f>IF(raw!W80="", "No answer", IF(raw!W80="D","Minor issue/defect",IF(raw!W80="X","Wrong answer",IF(raw!W80="N","No answer","Good"))))</f>
        <v>Good</v>
      </c>
      <c r="AF80" s="20" t="str">
        <f>IF(raw!X80="", "No answer", IF(raw!X80="D","Minor issue/defect",IF(raw!X80="X","Wrong answer",IF(raw!X80="N","No answer","Good"))))</f>
        <v>No answer</v>
      </c>
      <c r="AG80" s="20" t="str">
        <f>IF(raw!Y80="", "No answer", IF(raw!Y80="D","Minor issue/defect",IF(raw!Y80="X","Wrong answer",IF(raw!Y80="N","No answer","Good"))))</f>
        <v>Good</v>
      </c>
      <c r="AH80" s="20" t="str">
        <f>IF(raw!Z80="", "No answer", IF(raw!Z80="D","Minor issue/defect",IF(raw!Z80="X","Wrong answer",IF(raw!Z80="N","No answer","Good"))))</f>
        <v>Good</v>
      </c>
      <c r="AI80" s="20" t="str">
        <f>IF(raw!AA80="", "No answer", IF(raw!AA80="D","Minor issue/defect",IF(raw!AA80="X","Wrong answer",IF(raw!AA80="N","No answer","Good"))))</f>
        <v>Good</v>
      </c>
      <c r="AJ80" s="20" t="str">
        <f>IF(raw!AB80="","",_xlfn.CONCAT("[Note: ",raw!AB80,"]"))</f>
        <v/>
      </c>
      <c r="AK80" s="20" t="str">
        <f t="shared" si="7"/>
        <v xml:space="preserve">Q3(a): Good (2/2), (b): Good (1/1), (c): Good (1/1), (d): Good (1/1), (e): Good (2/2) (f): No answer (0/2), (g): Good (4/4), Q4(a): Good (4/4), (b): Good (4/4). </v>
      </c>
    </row>
    <row r="81" spans="1:37" x14ac:dyDescent="0.25">
      <c r="A81" s="9" t="s">
        <v>47</v>
      </c>
      <c r="B81" s="10" t="s">
        <v>601</v>
      </c>
      <c r="C81" s="3" t="s">
        <v>472</v>
      </c>
      <c r="D81" s="3" t="s">
        <v>312</v>
      </c>
      <c r="E81" s="5" t="s">
        <v>597</v>
      </c>
      <c r="F81" s="3">
        <v>0</v>
      </c>
      <c r="G81" s="3" t="s">
        <v>473</v>
      </c>
      <c r="H81" s="3" t="s">
        <v>312</v>
      </c>
      <c r="I81" s="5" t="s">
        <v>597</v>
      </c>
      <c r="J81" s="3">
        <v>0</v>
      </c>
      <c r="K81" s="3" t="s">
        <v>474</v>
      </c>
      <c r="L81" s="3" t="s">
        <v>312</v>
      </c>
      <c r="M81" s="5" t="s">
        <v>597</v>
      </c>
      <c r="N81" s="3">
        <v>0</v>
      </c>
      <c r="O81" s="3" t="str">
        <f t="shared" si="4"/>
        <v xml:space="preserve">(a) Good; (b) Good; (c) Good; </v>
      </c>
      <c r="P81" s="3" t="str">
        <f t="shared" si="5"/>
        <v>Q2: (a) Good; (b) Good; (c) Good; SUBTOTAL:</v>
      </c>
      <c r="Q81" s="3" t="str">
        <f t="shared" si="6"/>
        <v>(5/5)</v>
      </c>
      <c r="R81" s="21">
        <f>IF(raw!S81="", 0, IF(raw!S81="D",2+criteria!$C$2,IF(raw!S81="X",2+criteria!$C$3,IF(raw!S81="N",2+criteria!$C$4,2))))</f>
        <v>2</v>
      </c>
      <c r="S81" s="21">
        <f>IF(raw!T81="", 0, IF(raw!T81="D",1+criteria!$C$5,IF(raw!T81="X",1+criteria!$C$6,IF(raw!T81="N",1+criteria!$C$7,1))))</f>
        <v>0.5</v>
      </c>
      <c r="T81" s="21">
        <f>IF(raw!U81="", 0, IF(raw!U81="D",1+criteria!$C$8,IF(raw!U81="X",1+criteria!$C$9,IF(raw!U81="N",1+criteria!$C$10,1))))</f>
        <v>1</v>
      </c>
      <c r="U81" s="21">
        <f>IF(raw!V81="", 0, IF(raw!V81="D",1+criteria!$C$11,IF(raw!V81="X",1+criteria!$C$12,IF(raw!V81="N",1+criteria!$C$13,1))))</f>
        <v>0.5</v>
      </c>
      <c r="V81" s="21">
        <f>IF(raw!W81="", 0, IF(raw!W81="D",2+criteria!$C$14,IF(raw!W81="X",2+criteria!$C$15,IF(raw!W81="N",2+criteria!$C$16,2))))</f>
        <v>2</v>
      </c>
      <c r="W81" s="21">
        <f>IF(raw!X81="", 0, IF(raw!X81="D",2+criteria!$C$17,IF(raw!X81="X",2+criteria!$C$18,IF(raw!X81="N",2+criteria!$C$19,2))))</f>
        <v>1.5</v>
      </c>
      <c r="X81" s="21">
        <f>IF(raw!Y81="", 0, IF(raw!Y81="D",4+criteria!$C$20,IF(raw!Y81="X",4+criteria!$C$21,IF(raw!Y81="N",4+criteria!$C$22,4))))</f>
        <v>4</v>
      </c>
      <c r="Y81" s="21">
        <f>IF(raw!Z81="", 0, IF(raw!Z81="D",4+criteria!$C$23,IF(raw!Z81="X",4+criteria!$C$24,IF(raw!Z81="N",4+criteria!$C$25,4))))</f>
        <v>4</v>
      </c>
      <c r="Z81" s="21">
        <f>IF(raw!AA81="", 0, IF(raw!AA81="D",4+criteria!$C$26,IF(raw!AA81="X",4+criteria!$C$27,IF(raw!AA81="N",4+criteria!$C$28,4))))</f>
        <v>4</v>
      </c>
      <c r="AA81" s="20" t="str">
        <f>IF(raw!S81="", "No answer", IF(raw!S81="D","Minor issue/defect",IF(raw!S81="X","Wrong answer",IF(raw!S81="N","No answer","Good"))))</f>
        <v>Good</v>
      </c>
      <c r="AB81" s="20" t="str">
        <f>IF(raw!T81="", "No answer", IF(raw!T81="D","Minor issue/defect",IF(raw!T81="X","Wrong answer",IF(raw!T81="N","No answer","Good"))))</f>
        <v>Wrong answer</v>
      </c>
      <c r="AC81" s="20" t="str">
        <f>IF(raw!U81="", "No answer", IF(raw!U81="D","Minor issue/defect",IF(raw!U81="X","Wrong answer",IF(raw!U81="N","No answer","Good"))))</f>
        <v>Good</v>
      </c>
      <c r="AD81" s="20" t="str">
        <f>IF(raw!V81="", "No answer", IF(raw!V81="D","Minor issue/defect",IF(raw!V81="X","Wrong answer",IF(raw!V81="N","No answer","Good"))))</f>
        <v>Wrong answer</v>
      </c>
      <c r="AE81" s="20" t="str">
        <f>IF(raw!W81="", "No answer", IF(raw!W81="D","Minor issue/defect",IF(raw!W81="X","Wrong answer",IF(raw!W81="N","No answer","Good"))))</f>
        <v>Good</v>
      </c>
      <c r="AF81" s="20" t="str">
        <f>IF(raw!X81="", "No answer", IF(raw!X81="D","Minor issue/defect",IF(raw!X81="X","Wrong answer",IF(raw!X81="N","No answer","Good"))))</f>
        <v>Minor issue/defect</v>
      </c>
      <c r="AG81" s="20" t="str">
        <f>IF(raw!Y81="", "No answer", IF(raw!Y81="D","Minor issue/defect",IF(raw!Y81="X","Wrong answer",IF(raw!Y81="N","No answer","Good"))))</f>
        <v>Good</v>
      </c>
      <c r="AH81" s="20" t="str">
        <f>IF(raw!Z81="", "No answer", IF(raw!Z81="D","Minor issue/defect",IF(raw!Z81="X","Wrong answer",IF(raw!Z81="N","No answer","Good"))))</f>
        <v>Good</v>
      </c>
      <c r="AI81" s="20" t="str">
        <f>IF(raw!AA81="", "No answer", IF(raw!AA81="D","Minor issue/defect",IF(raw!AA81="X","Wrong answer",IF(raw!AA81="N","No answer","Good"))))</f>
        <v>Good</v>
      </c>
      <c r="AJ81" s="20" t="str">
        <f>IF(raw!AB81="","",_xlfn.CONCAT("[Note: ",raw!AB81,"]"))</f>
        <v/>
      </c>
      <c r="AK81" s="20" t="str">
        <f t="shared" si="7"/>
        <v xml:space="preserve">Q3(a): Good (2/2), (b): Wrong answer (0.5/1), (c): Good (1/1), (d): Wrong answer (0.5/1), (e): Good (2/2) (f): Minor issue/defect (1.5/2), (g): Good (4/4), Q4(a): Good (4/4), (b): Good (4/4). </v>
      </c>
    </row>
    <row r="82" spans="1:37" x14ac:dyDescent="0.25">
      <c r="A82" s="9" t="s">
        <v>147</v>
      </c>
      <c r="B82" s="10" t="s">
        <v>601</v>
      </c>
      <c r="C82" s="3" t="s">
        <v>475</v>
      </c>
      <c r="D82" s="3" t="s">
        <v>312</v>
      </c>
      <c r="E82" s="5" t="s">
        <v>597</v>
      </c>
      <c r="F82" s="3">
        <v>0</v>
      </c>
      <c r="G82" s="3" t="s">
        <v>476</v>
      </c>
      <c r="H82" s="3" t="s">
        <v>312</v>
      </c>
      <c r="I82" s="5" t="s">
        <v>597</v>
      </c>
      <c r="J82" s="3">
        <v>0</v>
      </c>
      <c r="K82" s="3" t="s">
        <v>334</v>
      </c>
      <c r="L82" s="3" t="s">
        <v>312</v>
      </c>
      <c r="M82" s="5" t="s">
        <v>597</v>
      </c>
      <c r="N82" s="3">
        <v>0</v>
      </c>
      <c r="O82" s="3" t="str">
        <f t="shared" si="4"/>
        <v xml:space="preserve">(a) Good; (b) Good; (c) Good; </v>
      </c>
      <c r="P82" s="3" t="str">
        <f t="shared" si="5"/>
        <v>Q2: (a) Good; (b) Good; (c) Good; SUBTOTAL:</v>
      </c>
      <c r="Q82" s="3" t="str">
        <f t="shared" si="6"/>
        <v>(5/5)</v>
      </c>
      <c r="R82" s="21">
        <f>IF(raw!S82="", 0, IF(raw!S82="D",2+criteria!$C$2,IF(raw!S82="X",2+criteria!$C$3,IF(raw!S82="N",2+criteria!$C$4,2))))</f>
        <v>2</v>
      </c>
      <c r="S82" s="21">
        <f>IF(raw!T82="", 0, IF(raw!T82="D",1+criteria!$C$5,IF(raw!T82="X",1+criteria!$C$6,IF(raw!T82="N",1+criteria!$C$7,1))))</f>
        <v>0.5</v>
      </c>
      <c r="T82" s="21">
        <f>IF(raw!U82="", 0, IF(raw!U82="D",1+criteria!$C$8,IF(raw!U82="X",1+criteria!$C$9,IF(raw!U82="N",1+criteria!$C$10,1))))</f>
        <v>1</v>
      </c>
      <c r="U82" s="21">
        <f>IF(raw!V82="", 0, IF(raw!V82="D",1+criteria!$C$11,IF(raw!V82="X",1+criteria!$C$12,IF(raw!V82="N",1+criteria!$C$13,1))))</f>
        <v>1</v>
      </c>
      <c r="V82" s="21">
        <f>IF(raw!W82="", 0, IF(raw!W82="D",2+criteria!$C$14,IF(raw!W82="X",2+criteria!$C$15,IF(raw!W82="N",2+criteria!$C$16,2))))</f>
        <v>2</v>
      </c>
      <c r="W82" s="21">
        <f>IF(raw!X82="", 0, IF(raw!X82="D",2+criteria!$C$17,IF(raw!X82="X",2+criteria!$C$18,IF(raw!X82="N",2+criteria!$C$19,2))))</f>
        <v>1.5</v>
      </c>
      <c r="X82" s="21">
        <f>IF(raw!Y82="", 0, IF(raw!Y82="D",4+criteria!$C$20,IF(raw!Y82="X",4+criteria!$C$21,IF(raw!Y82="N",4+criteria!$C$22,4))))</f>
        <v>4</v>
      </c>
      <c r="Y82" s="21">
        <f>IF(raw!Z82="", 0, IF(raw!Z82="D",4+criteria!$C$23,IF(raw!Z82="X",4+criteria!$C$24,IF(raw!Z82="N",4+criteria!$C$25,4))))</f>
        <v>4</v>
      </c>
      <c r="Z82" s="21">
        <f>IF(raw!AA82="", 0, IF(raw!AA82="D",4+criteria!$C$26,IF(raw!AA82="X",4+criteria!$C$27,IF(raw!AA82="N",4+criteria!$C$28,4))))</f>
        <v>4</v>
      </c>
      <c r="AA82" s="20" t="str">
        <f>IF(raw!S82="", "No answer", IF(raw!S82="D","Minor issue/defect",IF(raw!S82="X","Wrong answer",IF(raw!S82="N","No answer","Good"))))</f>
        <v>Good</v>
      </c>
      <c r="AB82" s="20" t="str">
        <f>IF(raw!T82="", "No answer", IF(raw!T82="D","Minor issue/defect",IF(raw!T82="X","Wrong answer",IF(raw!T82="N","No answer","Good"))))</f>
        <v>Wrong answer</v>
      </c>
      <c r="AC82" s="20" t="str">
        <f>IF(raw!U82="", "No answer", IF(raw!U82="D","Minor issue/defect",IF(raw!U82="X","Wrong answer",IF(raw!U82="N","No answer","Good"))))</f>
        <v>Good</v>
      </c>
      <c r="AD82" s="20" t="str">
        <f>IF(raw!V82="", "No answer", IF(raw!V82="D","Minor issue/defect",IF(raw!V82="X","Wrong answer",IF(raw!V82="N","No answer","Good"))))</f>
        <v>Good</v>
      </c>
      <c r="AE82" s="20" t="str">
        <f>IF(raw!W82="", "No answer", IF(raw!W82="D","Minor issue/defect",IF(raw!W82="X","Wrong answer",IF(raw!W82="N","No answer","Good"))))</f>
        <v>Good</v>
      </c>
      <c r="AF82" s="20" t="str">
        <f>IF(raw!X82="", "No answer", IF(raw!X82="D","Minor issue/defect",IF(raw!X82="X","Wrong answer",IF(raw!X82="N","No answer","Good"))))</f>
        <v>Minor issue/defect</v>
      </c>
      <c r="AG82" s="20" t="str">
        <f>IF(raw!Y82="", "No answer", IF(raw!Y82="D","Minor issue/defect",IF(raw!Y82="X","Wrong answer",IF(raw!Y82="N","No answer","Good"))))</f>
        <v>Good</v>
      </c>
      <c r="AH82" s="20" t="str">
        <f>IF(raw!Z82="", "No answer", IF(raw!Z82="D","Minor issue/defect",IF(raw!Z82="X","Wrong answer",IF(raw!Z82="N","No answer","Good"))))</f>
        <v>Good</v>
      </c>
      <c r="AI82" s="20" t="str">
        <f>IF(raw!AA82="", "No answer", IF(raw!AA82="D","Minor issue/defect",IF(raw!AA82="X","Wrong answer",IF(raw!AA82="N","No answer","Good"))))</f>
        <v>Good</v>
      </c>
      <c r="AJ82" s="20" t="str">
        <f>IF(raw!AB82="","",_xlfn.CONCAT("[Note: ",raw!AB82,"]"))</f>
        <v/>
      </c>
      <c r="AK82" s="20" t="str">
        <f t="shared" si="7"/>
        <v xml:space="preserve">Q3(a): Good (2/2), (b): Wrong answer (0.5/1), (c): Good (1/1), (d): Good (1/1), (e): Good (2/2) (f): Minor issue/defect (1.5/2), (g): Good (4/4), Q4(a): Good (4/4), (b): Good (4/4). </v>
      </c>
    </row>
    <row r="83" spans="1:37" x14ac:dyDescent="0.25">
      <c r="A83" s="9" t="s">
        <v>233</v>
      </c>
      <c r="B83" s="10" t="s">
        <v>601</v>
      </c>
      <c r="C83" s="3" t="s">
        <v>316</v>
      </c>
      <c r="D83" s="3" t="s">
        <v>312</v>
      </c>
      <c r="E83" s="5" t="s">
        <v>597</v>
      </c>
      <c r="F83" s="3">
        <v>0</v>
      </c>
      <c r="G83" s="3" t="s">
        <v>314</v>
      </c>
      <c r="H83" s="3" t="s">
        <v>312</v>
      </c>
      <c r="I83" s="5" t="s">
        <v>597</v>
      </c>
      <c r="J83" s="3">
        <v>0</v>
      </c>
      <c r="K83" s="3" t="s">
        <v>477</v>
      </c>
      <c r="L83" s="3" t="s">
        <v>312</v>
      </c>
      <c r="M83" s="5" t="s">
        <v>597</v>
      </c>
      <c r="N83" s="3">
        <v>0</v>
      </c>
      <c r="O83" s="3" t="str">
        <f t="shared" si="4"/>
        <v xml:space="preserve">(a) Good; (b) Good; (c) Good; </v>
      </c>
      <c r="P83" s="3" t="str">
        <f t="shared" si="5"/>
        <v>Q2: (a) Good; (b) Good; (c) Good; SUBTOTAL:</v>
      </c>
      <c r="Q83" s="3" t="str">
        <f t="shared" si="6"/>
        <v>(5/5)</v>
      </c>
      <c r="R83" s="21">
        <f>IF(raw!S83="", 0, IF(raw!S83="D",2+criteria!$C$2,IF(raw!S83="X",2+criteria!$C$3,IF(raw!S83="N",2+criteria!$C$4,2))))</f>
        <v>2</v>
      </c>
      <c r="S83" s="21">
        <f>IF(raw!T83="", 0, IF(raw!T83="D",1+criteria!$C$5,IF(raw!T83="X",1+criteria!$C$6,IF(raw!T83="N",1+criteria!$C$7,1))))</f>
        <v>1</v>
      </c>
      <c r="T83" s="21">
        <f>IF(raw!U83="", 0, IF(raw!U83="D",1+criteria!$C$8,IF(raw!U83="X",1+criteria!$C$9,IF(raw!U83="N",1+criteria!$C$10,1))))</f>
        <v>1</v>
      </c>
      <c r="U83" s="21">
        <f>IF(raw!V83="", 0, IF(raw!V83="D",1+criteria!$C$11,IF(raw!V83="X",1+criteria!$C$12,IF(raw!V83="N",1+criteria!$C$13,1))))</f>
        <v>1</v>
      </c>
      <c r="V83" s="21">
        <f>IF(raw!W83="", 0, IF(raw!W83="D",2+criteria!$C$14,IF(raw!W83="X",2+criteria!$C$15,IF(raw!W83="N",2+criteria!$C$16,2))))</f>
        <v>2</v>
      </c>
      <c r="W83" s="21">
        <f>IF(raw!X83="", 0, IF(raw!X83="D",2+criteria!$C$17,IF(raw!X83="X",2+criteria!$C$18,IF(raw!X83="N",2+criteria!$C$19,2))))</f>
        <v>2</v>
      </c>
      <c r="X83" s="21">
        <f>IF(raw!Y83="", 0, IF(raw!Y83="D",4+criteria!$C$20,IF(raw!Y83="X",4+criteria!$C$21,IF(raw!Y83="N",4+criteria!$C$22,4))))</f>
        <v>4</v>
      </c>
      <c r="Y83" s="21">
        <f>IF(raw!Z83="", 0, IF(raw!Z83="D",4+criteria!$C$23,IF(raw!Z83="X",4+criteria!$C$24,IF(raw!Z83="N",4+criteria!$C$25,4))))</f>
        <v>4</v>
      </c>
      <c r="Z83" s="21">
        <f>IF(raw!AA83="", 0, IF(raw!AA83="D",4+criteria!$C$26,IF(raw!AA83="X",4+criteria!$C$27,IF(raw!AA83="N",4+criteria!$C$28,4))))</f>
        <v>4</v>
      </c>
      <c r="AA83" s="20" t="str">
        <f>IF(raw!S83="", "No answer", IF(raw!S83="D","Minor issue/defect",IF(raw!S83="X","Wrong answer",IF(raw!S83="N","No answer","Good"))))</f>
        <v>Good</v>
      </c>
      <c r="AB83" s="20" t="str">
        <f>IF(raw!T83="", "No answer", IF(raw!T83="D","Minor issue/defect",IF(raw!T83="X","Wrong answer",IF(raw!T83="N","No answer","Good"))))</f>
        <v>Good</v>
      </c>
      <c r="AC83" s="20" t="str">
        <f>IF(raw!U83="", "No answer", IF(raw!U83="D","Minor issue/defect",IF(raw!U83="X","Wrong answer",IF(raw!U83="N","No answer","Good"))))</f>
        <v>Good</v>
      </c>
      <c r="AD83" s="20" t="str">
        <f>IF(raw!V83="", "No answer", IF(raw!V83="D","Minor issue/defect",IF(raw!V83="X","Wrong answer",IF(raw!V83="N","No answer","Good"))))</f>
        <v>Good</v>
      </c>
      <c r="AE83" s="20" t="str">
        <f>IF(raw!W83="", "No answer", IF(raw!W83="D","Minor issue/defect",IF(raw!W83="X","Wrong answer",IF(raw!W83="N","No answer","Good"))))</f>
        <v>Good</v>
      </c>
      <c r="AF83" s="20" t="str">
        <f>IF(raw!X83="", "No answer", IF(raw!X83="D","Minor issue/defect",IF(raw!X83="X","Wrong answer",IF(raw!X83="N","No answer","Good"))))</f>
        <v>Good</v>
      </c>
      <c r="AG83" s="20" t="str">
        <f>IF(raw!Y83="", "No answer", IF(raw!Y83="D","Minor issue/defect",IF(raw!Y83="X","Wrong answer",IF(raw!Y83="N","No answer","Good"))))</f>
        <v>Good</v>
      </c>
      <c r="AH83" s="20" t="str">
        <f>IF(raw!Z83="", "No answer", IF(raw!Z83="D","Minor issue/defect",IF(raw!Z83="X","Wrong answer",IF(raw!Z83="N","No answer","Good"))))</f>
        <v>Good</v>
      </c>
      <c r="AI83" s="20" t="str">
        <f>IF(raw!AA83="", "No answer", IF(raw!AA83="D","Minor issue/defect",IF(raw!AA83="X","Wrong answer",IF(raw!AA83="N","No answer","Good"))))</f>
        <v>Good</v>
      </c>
      <c r="AJ83" s="20" t="str">
        <f>IF(raw!AB83="","",_xlfn.CONCAT("[Note: ",raw!AB83,"]"))</f>
        <v/>
      </c>
      <c r="AK83" s="20" t="str">
        <f t="shared" si="7"/>
        <v xml:space="preserve">Q3(a): Good (2/2), (b): Good (1/1), (c): Good (1/1), (d): Good (1/1), (e): Good (2/2) (f): Good (2/2), (g): Good (4/4), Q4(a): Good (4/4), (b): Good (4/4). </v>
      </c>
    </row>
    <row r="84" spans="1:37" x14ac:dyDescent="0.25">
      <c r="A84" s="9" t="s">
        <v>137</v>
      </c>
      <c r="B84" s="10" t="s">
        <v>601</v>
      </c>
      <c r="C84" s="3" t="s">
        <v>478</v>
      </c>
      <c r="D84" s="3" t="s">
        <v>312</v>
      </c>
      <c r="E84" s="5" t="s">
        <v>597</v>
      </c>
      <c r="F84" s="3">
        <v>0</v>
      </c>
      <c r="G84" s="3" t="s">
        <v>454</v>
      </c>
      <c r="H84" s="3" t="s">
        <v>312</v>
      </c>
      <c r="I84" s="5" t="s">
        <v>597</v>
      </c>
      <c r="J84" s="3">
        <v>0</v>
      </c>
      <c r="K84" s="3" t="s">
        <v>344</v>
      </c>
      <c r="L84" s="3" t="s">
        <v>312</v>
      </c>
      <c r="M84" s="5" t="s">
        <v>597</v>
      </c>
      <c r="N84" s="3">
        <v>0</v>
      </c>
      <c r="O84" s="3" t="str">
        <f t="shared" si="4"/>
        <v xml:space="preserve">(a) Good; (b) Good; (c) Good; </v>
      </c>
      <c r="P84" s="3" t="str">
        <f t="shared" si="5"/>
        <v>Q2: (a) Good; (b) Good; (c) Good; SUBTOTAL:</v>
      </c>
      <c r="Q84" s="3" t="str">
        <f t="shared" si="6"/>
        <v>(5/5)</v>
      </c>
      <c r="R84" s="21">
        <f>IF(raw!S84="", 0, IF(raw!S84="D",2+criteria!$C$2,IF(raw!S84="X",2+criteria!$C$3,IF(raw!S84="N",2+criteria!$C$4,2))))</f>
        <v>1</v>
      </c>
      <c r="S84" s="21">
        <f>IF(raw!T84="", 0, IF(raw!T84="D",1+criteria!$C$5,IF(raw!T84="X",1+criteria!$C$6,IF(raw!T84="N",1+criteria!$C$7,1))))</f>
        <v>0.5</v>
      </c>
      <c r="T84" s="21">
        <f>IF(raw!U84="", 0, IF(raw!U84="D",1+criteria!$C$8,IF(raw!U84="X",1+criteria!$C$9,IF(raw!U84="N",1+criteria!$C$10,1))))</f>
        <v>1</v>
      </c>
      <c r="U84" s="21">
        <f>IF(raw!V84="", 0, IF(raw!V84="D",1+criteria!$C$11,IF(raw!V84="X",1+criteria!$C$12,IF(raw!V84="N",1+criteria!$C$13,1))))</f>
        <v>0.5</v>
      </c>
      <c r="V84" s="21">
        <f>IF(raw!W84="", 0, IF(raw!W84="D",2+criteria!$C$14,IF(raw!W84="X",2+criteria!$C$15,IF(raw!W84="N",2+criteria!$C$16,2))))</f>
        <v>1</v>
      </c>
      <c r="W84" s="21">
        <f>IF(raw!X84="", 0, IF(raw!X84="D",2+criteria!$C$17,IF(raw!X84="X",2+criteria!$C$18,IF(raw!X84="N",2+criteria!$C$19,2))))</f>
        <v>1</v>
      </c>
      <c r="X84" s="21">
        <f>IF(raw!Y84="", 0, IF(raw!Y84="D",4+criteria!$C$20,IF(raw!Y84="X",4+criteria!$C$21,IF(raw!Y84="N",4+criteria!$C$22,4))))</f>
        <v>4</v>
      </c>
      <c r="Y84" s="21">
        <f>IF(raw!Z84="", 0, IF(raw!Z84="D",4+criteria!$C$23,IF(raw!Z84="X",4+criteria!$C$24,IF(raw!Z84="N",4+criteria!$C$25,4))))</f>
        <v>4</v>
      </c>
      <c r="Z84" s="21">
        <f>IF(raw!AA84="", 0, IF(raw!AA84="D",4+criteria!$C$26,IF(raw!AA84="X",4+criteria!$C$27,IF(raw!AA84="N",4+criteria!$C$28,4))))</f>
        <v>4</v>
      </c>
      <c r="AA84" s="20" t="str">
        <f>IF(raw!S84="", "No answer", IF(raw!S84="D","Minor issue/defect",IF(raw!S84="X","Wrong answer",IF(raw!S84="N","No answer","Good"))))</f>
        <v>Wrong answer</v>
      </c>
      <c r="AB84" s="20" t="str">
        <f>IF(raw!T84="", "No answer", IF(raw!T84="D","Minor issue/defect",IF(raw!T84="X","Wrong answer",IF(raw!T84="N","No answer","Good"))))</f>
        <v>Wrong answer</v>
      </c>
      <c r="AC84" s="20" t="str">
        <f>IF(raw!U84="", "No answer", IF(raw!U84="D","Minor issue/defect",IF(raw!U84="X","Wrong answer",IF(raw!U84="N","No answer","Good"))))</f>
        <v>Good</v>
      </c>
      <c r="AD84" s="20" t="str">
        <f>IF(raw!V84="", "No answer", IF(raw!V84="D","Minor issue/defect",IF(raw!V84="X","Wrong answer",IF(raw!V84="N","No answer","Good"))))</f>
        <v>Wrong answer</v>
      </c>
      <c r="AE84" s="20" t="str">
        <f>IF(raw!W84="", "No answer", IF(raw!W84="D","Minor issue/defect",IF(raw!W84="X","Wrong answer",IF(raw!W84="N","No answer","Good"))))</f>
        <v>Wrong answer</v>
      </c>
      <c r="AF84" s="20" t="str">
        <f>IF(raw!X84="", "No answer", IF(raw!X84="D","Minor issue/defect",IF(raw!X84="X","Wrong answer",IF(raw!X84="N","No answer","Good"))))</f>
        <v>Wrong answer</v>
      </c>
      <c r="AG84" s="20" t="str">
        <f>IF(raw!Y84="", "No answer", IF(raw!Y84="D","Minor issue/defect",IF(raw!Y84="X","Wrong answer",IF(raw!Y84="N","No answer","Good"))))</f>
        <v>Good</v>
      </c>
      <c r="AH84" s="20" t="str">
        <f>IF(raw!Z84="", "No answer", IF(raw!Z84="D","Minor issue/defect",IF(raw!Z84="X","Wrong answer",IF(raw!Z84="N","No answer","Good"))))</f>
        <v>Good</v>
      </c>
      <c r="AI84" s="20" t="str">
        <f>IF(raw!AA84="", "No answer", IF(raw!AA84="D","Minor issue/defect",IF(raw!AA84="X","Wrong answer",IF(raw!AA84="N","No answer","Good"))))</f>
        <v>Good</v>
      </c>
      <c r="AJ84" s="20" t="str">
        <f>IF(raw!AB84="","",_xlfn.CONCAT("[Note: ",raw!AB84,"]"))</f>
        <v/>
      </c>
      <c r="AK84" s="20" t="str">
        <f t="shared" si="7"/>
        <v xml:space="preserve">Q3(a): Wrong answer (1/2), (b): Wrong answer (0.5/1), (c): Good (1/1), (d): Wrong answer (0.5/1), (e): Wrong answer (1/2) (f): Wrong answer (1/2), (g): Good (4/4), Q4(a): Good (4/4), (b): Good (4/4). </v>
      </c>
    </row>
    <row r="85" spans="1:37" x14ac:dyDescent="0.25">
      <c r="A85" s="9" t="s">
        <v>303</v>
      </c>
      <c r="B85" s="10" t="s">
        <v>601</v>
      </c>
      <c r="C85" s="3" t="s">
        <v>479</v>
      </c>
      <c r="D85" s="3" t="s">
        <v>312</v>
      </c>
      <c r="E85" s="5" t="s">
        <v>597</v>
      </c>
      <c r="F85" s="3">
        <v>0</v>
      </c>
      <c r="G85" s="3" t="s">
        <v>480</v>
      </c>
      <c r="H85" s="3" t="s">
        <v>312</v>
      </c>
      <c r="I85" s="5" t="s">
        <v>597</v>
      </c>
      <c r="J85" s="3">
        <v>0</v>
      </c>
      <c r="K85" s="3" t="s">
        <v>481</v>
      </c>
      <c r="L85" s="3" t="s">
        <v>312</v>
      </c>
      <c r="M85" s="5" t="s">
        <v>597</v>
      </c>
      <c r="N85" s="3">
        <v>0</v>
      </c>
      <c r="O85" s="3" t="str">
        <f t="shared" si="4"/>
        <v xml:space="preserve">(a) Good; (b) Good; (c) Good; </v>
      </c>
      <c r="P85" s="3" t="str">
        <f t="shared" si="5"/>
        <v>Q2: (a) Good; (b) Good; (c) Good; SUBTOTAL:</v>
      </c>
      <c r="Q85" s="3" t="str">
        <f t="shared" si="6"/>
        <v>(5/5)</v>
      </c>
      <c r="R85" s="21">
        <f>IF(raw!S85="", 0, IF(raw!S85="D",2+criteria!$C$2,IF(raw!S85="X",2+criteria!$C$3,IF(raw!S85="N",2+criteria!$C$4,2))))</f>
        <v>2</v>
      </c>
      <c r="S85" s="21">
        <f>IF(raw!T85="", 0, IF(raw!T85="D",1+criteria!$C$5,IF(raw!T85="X",1+criteria!$C$6,IF(raw!T85="N",1+criteria!$C$7,1))))</f>
        <v>1</v>
      </c>
      <c r="T85" s="21">
        <f>IF(raw!U85="", 0, IF(raw!U85="D",1+criteria!$C$8,IF(raw!U85="X",1+criteria!$C$9,IF(raw!U85="N",1+criteria!$C$10,1))))</f>
        <v>1</v>
      </c>
      <c r="U85" s="21">
        <f>IF(raw!V85="", 0, IF(raw!V85="D",1+criteria!$C$11,IF(raw!V85="X",1+criteria!$C$12,IF(raw!V85="N",1+criteria!$C$13,1))))</f>
        <v>1</v>
      </c>
      <c r="V85" s="21">
        <f>IF(raw!W85="", 0, IF(raw!W85="D",2+criteria!$C$14,IF(raw!W85="X",2+criteria!$C$15,IF(raw!W85="N",2+criteria!$C$16,2))))</f>
        <v>1</v>
      </c>
      <c r="W85" s="21">
        <f>IF(raw!X85="", 0, IF(raw!X85="D",2+criteria!$C$17,IF(raw!X85="X",2+criteria!$C$18,IF(raw!X85="N",2+criteria!$C$19,2))))</f>
        <v>2</v>
      </c>
      <c r="X85" s="21">
        <f>IF(raw!Y85="", 0, IF(raw!Y85="D",4+criteria!$C$20,IF(raw!Y85="X",4+criteria!$C$21,IF(raw!Y85="N",4+criteria!$C$22,4))))</f>
        <v>4</v>
      </c>
      <c r="Y85" s="21">
        <f>IF(raw!Z85="", 0, IF(raw!Z85="D",4+criteria!$C$23,IF(raw!Z85="X",4+criteria!$C$24,IF(raw!Z85="N",4+criteria!$C$25,4))))</f>
        <v>4</v>
      </c>
      <c r="Z85" s="21">
        <f>IF(raw!AA85="", 0, IF(raw!AA85="D",4+criteria!$C$26,IF(raw!AA85="X",4+criteria!$C$27,IF(raw!AA85="N",4+criteria!$C$28,4))))</f>
        <v>4</v>
      </c>
      <c r="AA85" s="20" t="str">
        <f>IF(raw!S85="", "No answer", IF(raw!S85="D","Minor issue/defect",IF(raw!S85="X","Wrong answer",IF(raw!S85="N","No answer","Good"))))</f>
        <v>Good</v>
      </c>
      <c r="AB85" s="20" t="str">
        <f>IF(raw!T85="", "No answer", IF(raw!T85="D","Minor issue/defect",IF(raw!T85="X","Wrong answer",IF(raw!T85="N","No answer","Good"))))</f>
        <v>Good</v>
      </c>
      <c r="AC85" s="20" t="str">
        <f>IF(raw!U85="", "No answer", IF(raw!U85="D","Minor issue/defect",IF(raw!U85="X","Wrong answer",IF(raw!U85="N","No answer","Good"))))</f>
        <v>Good</v>
      </c>
      <c r="AD85" s="20" t="str">
        <f>IF(raw!V85="", "No answer", IF(raw!V85="D","Minor issue/defect",IF(raw!V85="X","Wrong answer",IF(raw!V85="N","No answer","Good"))))</f>
        <v>Good</v>
      </c>
      <c r="AE85" s="20" t="str">
        <f>IF(raw!W85="", "No answer", IF(raw!W85="D","Minor issue/defect",IF(raw!W85="X","Wrong answer",IF(raw!W85="N","No answer","Good"))))</f>
        <v>Wrong answer</v>
      </c>
      <c r="AF85" s="20" t="str">
        <f>IF(raw!X85="", "No answer", IF(raw!X85="D","Minor issue/defect",IF(raw!X85="X","Wrong answer",IF(raw!X85="N","No answer","Good"))))</f>
        <v>Good</v>
      </c>
      <c r="AG85" s="20" t="str">
        <f>IF(raw!Y85="", "No answer", IF(raw!Y85="D","Minor issue/defect",IF(raw!Y85="X","Wrong answer",IF(raw!Y85="N","No answer","Good"))))</f>
        <v>Good</v>
      </c>
      <c r="AH85" s="20" t="str">
        <f>IF(raw!Z85="", "No answer", IF(raw!Z85="D","Minor issue/defect",IF(raw!Z85="X","Wrong answer",IF(raw!Z85="N","No answer","Good"))))</f>
        <v>Good</v>
      </c>
      <c r="AI85" s="20" t="str">
        <f>IF(raw!AA85="", "No answer", IF(raw!AA85="D","Minor issue/defect",IF(raw!AA85="X","Wrong answer",IF(raw!AA85="N","No answer","Good"))))</f>
        <v>Good</v>
      </c>
      <c r="AJ85" s="20" t="str">
        <f>IF(raw!AB85="","",_xlfn.CONCAT("[Note: ",raw!AB85,"]"))</f>
        <v/>
      </c>
      <c r="AK85" s="20" t="str">
        <f t="shared" si="7"/>
        <v xml:space="preserve">Q3(a): Good (2/2), (b): Good (1/1), (c): Good (1/1), (d): Good (1/1), (e): Wrong answer (1/2) (f): Good (2/2), (g): Good (4/4), Q4(a): Good (4/4), (b): Good (4/4). </v>
      </c>
    </row>
    <row r="86" spans="1:37" x14ac:dyDescent="0.25">
      <c r="A86" s="9" t="s">
        <v>301</v>
      </c>
      <c r="B86" s="10" t="s">
        <v>601</v>
      </c>
      <c r="C86" s="3" t="s">
        <v>311</v>
      </c>
      <c r="D86" s="3" t="s">
        <v>312</v>
      </c>
      <c r="E86" s="5" t="s">
        <v>597</v>
      </c>
      <c r="F86" s="3">
        <v>0</v>
      </c>
      <c r="G86" s="3" t="s">
        <v>476</v>
      </c>
      <c r="H86" s="3" t="s">
        <v>312</v>
      </c>
      <c r="I86" s="5" t="s">
        <v>597</v>
      </c>
      <c r="J86" s="3">
        <v>0</v>
      </c>
      <c r="K86" s="3" t="s">
        <v>404</v>
      </c>
      <c r="L86" s="3" t="s">
        <v>312</v>
      </c>
      <c r="M86" s="5" t="s">
        <v>597</v>
      </c>
      <c r="N86" s="3">
        <v>0</v>
      </c>
      <c r="O86" s="3" t="str">
        <f t="shared" si="4"/>
        <v xml:space="preserve">(a) Good; (b) Good; (c) Good; </v>
      </c>
      <c r="P86" s="3" t="str">
        <f t="shared" si="5"/>
        <v>Q2: (a) Good; (b) Good; (c) Good; SUBTOTAL:</v>
      </c>
      <c r="Q86" s="3" t="str">
        <f t="shared" si="6"/>
        <v>(5/5)</v>
      </c>
      <c r="R86" s="21">
        <f>IF(raw!S86="", 0, IF(raw!S86="D",2+criteria!$C$2,IF(raw!S86="X",2+criteria!$C$3,IF(raw!S86="N",2+criteria!$C$4,2))))</f>
        <v>2</v>
      </c>
      <c r="S86" s="21">
        <f>IF(raw!T86="", 0, IF(raw!T86="D",1+criteria!$C$5,IF(raw!T86="X",1+criteria!$C$6,IF(raw!T86="N",1+criteria!$C$7,1))))</f>
        <v>0.5</v>
      </c>
      <c r="T86" s="21">
        <f>IF(raw!U86="", 0, IF(raw!U86="D",1+criteria!$C$8,IF(raw!U86="X",1+criteria!$C$9,IF(raw!U86="N",1+criteria!$C$10,1))))</f>
        <v>1</v>
      </c>
      <c r="U86" s="21">
        <f>IF(raw!V86="", 0, IF(raw!V86="D",1+criteria!$C$11,IF(raw!V86="X",1+criteria!$C$12,IF(raw!V86="N",1+criteria!$C$13,1))))</f>
        <v>0.5</v>
      </c>
      <c r="V86" s="21">
        <f>IF(raw!W86="", 0, IF(raw!W86="D",2+criteria!$C$14,IF(raw!W86="X",2+criteria!$C$15,IF(raw!W86="N",2+criteria!$C$16,2))))</f>
        <v>1</v>
      </c>
      <c r="W86" s="21">
        <f>IF(raw!X86="", 0, IF(raw!X86="D",2+criteria!$C$17,IF(raw!X86="X",2+criteria!$C$18,IF(raw!X86="N",2+criteria!$C$19,2))))</f>
        <v>1</v>
      </c>
      <c r="X86" s="21">
        <f>IF(raw!Y86="", 0, IF(raw!Y86="D",4+criteria!$C$20,IF(raw!Y86="X",4+criteria!$C$21,IF(raw!Y86="N",4+criteria!$C$22,4))))</f>
        <v>4</v>
      </c>
      <c r="Y86" s="21">
        <f>IF(raw!Z86="", 0, IF(raw!Z86="D",4+criteria!$C$23,IF(raw!Z86="X",4+criteria!$C$24,IF(raw!Z86="N",4+criteria!$C$25,4))))</f>
        <v>4</v>
      </c>
      <c r="Z86" s="21">
        <f>IF(raw!AA86="", 0, IF(raw!AA86="D",4+criteria!$C$26,IF(raw!AA86="X",4+criteria!$C$27,IF(raw!AA86="N",4+criteria!$C$28,4))))</f>
        <v>4</v>
      </c>
      <c r="AA86" s="20" t="str">
        <f>IF(raw!S86="", "No answer", IF(raw!S86="D","Minor issue/defect",IF(raw!S86="X","Wrong answer",IF(raw!S86="N","No answer","Good"))))</f>
        <v>Good</v>
      </c>
      <c r="AB86" s="20" t="str">
        <f>IF(raw!T86="", "No answer", IF(raw!T86="D","Minor issue/defect",IF(raw!T86="X","Wrong answer",IF(raw!T86="N","No answer","Good"))))</f>
        <v>Wrong answer</v>
      </c>
      <c r="AC86" s="20" t="str">
        <f>IF(raw!U86="", "No answer", IF(raw!U86="D","Minor issue/defect",IF(raw!U86="X","Wrong answer",IF(raw!U86="N","No answer","Good"))))</f>
        <v>Good</v>
      </c>
      <c r="AD86" s="20" t="str">
        <f>IF(raw!V86="", "No answer", IF(raw!V86="D","Minor issue/defect",IF(raw!V86="X","Wrong answer",IF(raw!V86="N","No answer","Good"))))</f>
        <v>Wrong answer</v>
      </c>
      <c r="AE86" s="20" t="str">
        <f>IF(raw!W86="", "No answer", IF(raw!W86="D","Minor issue/defect",IF(raw!W86="X","Wrong answer",IF(raw!W86="N","No answer","Good"))))</f>
        <v>Wrong answer</v>
      </c>
      <c r="AF86" s="20" t="str">
        <f>IF(raw!X86="", "No answer", IF(raw!X86="D","Minor issue/defect",IF(raw!X86="X","Wrong answer",IF(raw!X86="N","No answer","Good"))))</f>
        <v>Wrong answer</v>
      </c>
      <c r="AG86" s="20" t="str">
        <f>IF(raw!Y86="", "No answer", IF(raw!Y86="D","Minor issue/defect",IF(raw!Y86="X","Wrong answer",IF(raw!Y86="N","No answer","Good"))))</f>
        <v>Good</v>
      </c>
      <c r="AH86" s="20" t="str">
        <f>IF(raw!Z86="", "No answer", IF(raw!Z86="D","Minor issue/defect",IF(raw!Z86="X","Wrong answer",IF(raw!Z86="N","No answer","Good"))))</f>
        <v>Good</v>
      </c>
      <c r="AI86" s="20" t="str">
        <f>IF(raw!AA86="", "No answer", IF(raw!AA86="D","Minor issue/defect",IF(raw!AA86="X","Wrong answer",IF(raw!AA86="N","No answer","Good"))))</f>
        <v>Good</v>
      </c>
      <c r="AJ86" s="20" t="str">
        <f>IF(raw!AB86="","",_xlfn.CONCAT("[Note: ",raw!AB86,"]"))</f>
        <v/>
      </c>
      <c r="AK86" s="20" t="str">
        <f t="shared" si="7"/>
        <v xml:space="preserve">Q3(a): Good (2/2), (b): Wrong answer (0.5/1), (c): Good (1/1), (d): Wrong answer (0.5/1), (e): Wrong answer (1/2) (f): Wrong answer (1/2), (g): Good (4/4), Q4(a): Good (4/4), (b): Good (4/4). </v>
      </c>
    </row>
    <row r="87" spans="1:37" x14ac:dyDescent="0.25">
      <c r="A87" s="9" t="s">
        <v>213</v>
      </c>
      <c r="B87" s="10" t="s">
        <v>601</v>
      </c>
      <c r="C87" s="3" t="s">
        <v>482</v>
      </c>
      <c r="D87" s="3" t="s">
        <v>312</v>
      </c>
      <c r="E87" s="5" t="s">
        <v>597</v>
      </c>
      <c r="F87" s="3">
        <v>0</v>
      </c>
      <c r="G87" s="3" t="s">
        <v>483</v>
      </c>
      <c r="H87" s="3" t="s">
        <v>312</v>
      </c>
      <c r="I87" s="5" t="s">
        <v>597</v>
      </c>
      <c r="J87" s="3">
        <v>0</v>
      </c>
      <c r="K87" s="3" t="s">
        <v>484</v>
      </c>
      <c r="L87" s="3" t="s">
        <v>312</v>
      </c>
      <c r="M87" s="5" t="s">
        <v>597</v>
      </c>
      <c r="N87" s="3">
        <v>0</v>
      </c>
      <c r="O87" s="3" t="str">
        <f t="shared" si="4"/>
        <v xml:space="preserve">(a) Good; (b) Good; (c) Good; </v>
      </c>
      <c r="P87" s="3" t="str">
        <f t="shared" si="5"/>
        <v>Q2: (a) Good; (b) Good; (c) Good; SUBTOTAL:</v>
      </c>
      <c r="Q87" s="3" t="str">
        <f t="shared" si="6"/>
        <v>(5/5)</v>
      </c>
      <c r="R87" s="21">
        <f>IF(raw!S87="", 0, IF(raw!S87="D",2+criteria!$C$2,IF(raw!S87="X",2+criteria!$C$3,IF(raw!S87="N",2+criteria!$C$4,2))))</f>
        <v>2</v>
      </c>
      <c r="S87" s="21">
        <f>IF(raw!T87="", 0, IF(raw!T87="D",1+criteria!$C$5,IF(raw!T87="X",1+criteria!$C$6,IF(raw!T87="N",1+criteria!$C$7,1))))</f>
        <v>0.5</v>
      </c>
      <c r="T87" s="21">
        <f>IF(raw!U87="", 0, IF(raw!U87="D",1+criteria!$C$8,IF(raw!U87="X",1+criteria!$C$9,IF(raw!U87="N",1+criteria!$C$10,1))))</f>
        <v>1</v>
      </c>
      <c r="U87" s="21">
        <f>IF(raw!V87="", 0, IF(raw!V87="D",1+criteria!$C$11,IF(raw!V87="X",1+criteria!$C$12,IF(raw!V87="N",1+criteria!$C$13,1))))</f>
        <v>1</v>
      </c>
      <c r="V87" s="21">
        <f>IF(raw!W87="", 0, IF(raw!W87="D",2+criteria!$C$14,IF(raw!W87="X",2+criteria!$C$15,IF(raw!W87="N",2+criteria!$C$16,2))))</f>
        <v>2</v>
      </c>
      <c r="W87" s="21">
        <f>IF(raw!X87="", 0, IF(raw!X87="D",2+criteria!$C$17,IF(raw!X87="X",2+criteria!$C$18,IF(raw!X87="N",2+criteria!$C$19,2))))</f>
        <v>1.5</v>
      </c>
      <c r="X87" s="21">
        <f>IF(raw!Y87="", 0, IF(raw!Y87="D",4+criteria!$C$20,IF(raw!Y87="X",4+criteria!$C$21,IF(raw!Y87="N",4+criteria!$C$22,4))))</f>
        <v>4</v>
      </c>
      <c r="Y87" s="21">
        <f>IF(raw!Z87="", 0, IF(raw!Z87="D",4+criteria!$C$23,IF(raw!Z87="X",4+criteria!$C$24,IF(raw!Z87="N",4+criteria!$C$25,4))))</f>
        <v>4</v>
      </c>
      <c r="Z87" s="21">
        <f>IF(raw!AA87="", 0, IF(raw!AA87="D",4+criteria!$C$26,IF(raw!AA87="X",4+criteria!$C$27,IF(raw!AA87="N",4+criteria!$C$28,4))))</f>
        <v>4</v>
      </c>
      <c r="AA87" s="20" t="str">
        <f>IF(raw!S87="", "No answer", IF(raw!S87="D","Minor issue/defect",IF(raw!S87="X","Wrong answer",IF(raw!S87="N","No answer","Good"))))</f>
        <v>Good</v>
      </c>
      <c r="AB87" s="20" t="str">
        <f>IF(raw!T87="", "No answer", IF(raw!T87="D","Minor issue/defect",IF(raw!T87="X","Wrong answer",IF(raw!T87="N","No answer","Good"))))</f>
        <v>Wrong answer</v>
      </c>
      <c r="AC87" s="20" t="str">
        <f>IF(raw!U87="", "No answer", IF(raw!U87="D","Minor issue/defect",IF(raw!U87="X","Wrong answer",IF(raw!U87="N","No answer","Good"))))</f>
        <v>Good</v>
      </c>
      <c r="AD87" s="20" t="str">
        <f>IF(raw!V87="", "No answer", IF(raw!V87="D","Minor issue/defect",IF(raw!V87="X","Wrong answer",IF(raw!V87="N","No answer","Good"))))</f>
        <v>Good</v>
      </c>
      <c r="AE87" s="20" t="str">
        <f>IF(raw!W87="", "No answer", IF(raw!W87="D","Minor issue/defect",IF(raw!W87="X","Wrong answer",IF(raw!W87="N","No answer","Good"))))</f>
        <v>Good</v>
      </c>
      <c r="AF87" s="20" t="str">
        <f>IF(raw!X87="", "No answer", IF(raw!X87="D","Minor issue/defect",IF(raw!X87="X","Wrong answer",IF(raw!X87="N","No answer","Good"))))</f>
        <v>Minor issue/defect</v>
      </c>
      <c r="AG87" s="20" t="str">
        <f>IF(raw!Y87="", "No answer", IF(raw!Y87="D","Minor issue/defect",IF(raw!Y87="X","Wrong answer",IF(raw!Y87="N","No answer","Good"))))</f>
        <v>Good</v>
      </c>
      <c r="AH87" s="20" t="str">
        <f>IF(raw!Z87="", "No answer", IF(raw!Z87="D","Minor issue/defect",IF(raw!Z87="X","Wrong answer",IF(raw!Z87="N","No answer","Good"))))</f>
        <v>Good</v>
      </c>
      <c r="AI87" s="20" t="str">
        <f>IF(raw!AA87="", "No answer", IF(raw!AA87="D","Minor issue/defect",IF(raw!AA87="X","Wrong answer",IF(raw!AA87="N","No answer","Good"))))</f>
        <v>Good</v>
      </c>
      <c r="AJ87" s="20" t="str">
        <f>IF(raw!AB87="","",_xlfn.CONCAT("[Note: ",raw!AB87,"]"))</f>
        <v/>
      </c>
      <c r="AK87" s="20" t="str">
        <f t="shared" si="7"/>
        <v xml:space="preserve">Q3(a): Good (2/2), (b): Wrong answer (0.5/1), (c): Good (1/1), (d): Good (1/1), (e): Good (2/2) (f): Minor issue/defect (1.5/2), (g): Good (4/4), Q4(a): Good (4/4), (b): Good (4/4). </v>
      </c>
    </row>
    <row r="88" spans="1:37" x14ac:dyDescent="0.25">
      <c r="A88" s="9" t="s">
        <v>83</v>
      </c>
      <c r="B88" s="10" t="s">
        <v>601</v>
      </c>
      <c r="C88" s="3" t="s">
        <v>321</v>
      </c>
      <c r="D88" s="3" t="s">
        <v>312</v>
      </c>
      <c r="E88" s="5" t="s">
        <v>597</v>
      </c>
      <c r="F88" s="3">
        <v>0</v>
      </c>
      <c r="G88" s="3" t="s">
        <v>345</v>
      </c>
      <c r="H88" s="3" t="s">
        <v>312</v>
      </c>
      <c r="I88" s="5" t="s">
        <v>597</v>
      </c>
      <c r="J88" s="3">
        <v>0</v>
      </c>
      <c r="K88" s="3" t="s">
        <v>330</v>
      </c>
      <c r="L88" s="3" t="s">
        <v>312</v>
      </c>
      <c r="M88" s="5" t="s">
        <v>597</v>
      </c>
      <c r="N88" s="3">
        <v>0</v>
      </c>
      <c r="O88" s="3" t="str">
        <f t="shared" si="4"/>
        <v xml:space="preserve">(a) Good; (b) Good; (c) Good; </v>
      </c>
      <c r="P88" s="3" t="str">
        <f t="shared" si="5"/>
        <v>Q2: (a) Good; (b) Good; (c) Good; SUBTOTAL:</v>
      </c>
      <c r="Q88" s="3" t="str">
        <f t="shared" si="6"/>
        <v>(5/5)</v>
      </c>
      <c r="R88" s="21">
        <f>IF(raw!S88="", 0, IF(raw!S88="D",2+criteria!$C$2,IF(raw!S88="X",2+criteria!$C$3,IF(raw!S88="N",2+criteria!$C$4,2))))</f>
        <v>2</v>
      </c>
      <c r="S88" s="21">
        <f>IF(raw!T88="", 0, IF(raw!T88="D",1+criteria!$C$5,IF(raw!T88="X",1+criteria!$C$6,IF(raw!T88="N",1+criteria!$C$7,1))))</f>
        <v>1</v>
      </c>
      <c r="T88" s="21">
        <f>IF(raw!U88="", 0, IF(raw!U88="D",1+criteria!$C$8,IF(raw!U88="X",1+criteria!$C$9,IF(raw!U88="N",1+criteria!$C$10,1))))</f>
        <v>1</v>
      </c>
      <c r="U88" s="21">
        <f>IF(raw!V88="", 0, IF(raw!V88="D",1+criteria!$C$11,IF(raw!V88="X",1+criteria!$C$12,IF(raw!V88="N",1+criteria!$C$13,1))))</f>
        <v>0.5</v>
      </c>
      <c r="V88" s="21">
        <f>IF(raw!W88="", 0, IF(raw!W88="D",2+criteria!$C$14,IF(raw!W88="X",2+criteria!$C$15,IF(raw!W88="N",2+criteria!$C$16,2))))</f>
        <v>2</v>
      </c>
      <c r="W88" s="21">
        <f>IF(raw!X88="", 0, IF(raw!X88="D",2+criteria!$C$17,IF(raw!X88="X",2+criteria!$C$18,IF(raw!X88="N",2+criteria!$C$19,2))))</f>
        <v>2</v>
      </c>
      <c r="X88" s="21">
        <f>IF(raw!Y88="", 0, IF(raw!Y88="D",4+criteria!$C$20,IF(raw!Y88="X",4+criteria!$C$21,IF(raw!Y88="N",4+criteria!$C$22,4))))</f>
        <v>4</v>
      </c>
      <c r="Y88" s="21">
        <f>IF(raw!Z88="", 0, IF(raw!Z88="D",4+criteria!$C$23,IF(raw!Z88="X",4+criteria!$C$24,IF(raw!Z88="N",4+criteria!$C$25,4))))</f>
        <v>4</v>
      </c>
      <c r="Z88" s="21">
        <f>IF(raw!AA88="", 0, IF(raw!AA88="D",4+criteria!$C$26,IF(raw!AA88="X",4+criteria!$C$27,IF(raw!AA88="N",4+criteria!$C$28,4))))</f>
        <v>4</v>
      </c>
      <c r="AA88" s="20" t="str">
        <f>IF(raw!S88="", "No answer", IF(raw!S88="D","Minor issue/defect",IF(raw!S88="X","Wrong answer",IF(raw!S88="N","No answer","Good"))))</f>
        <v>Good</v>
      </c>
      <c r="AB88" s="20" t="str">
        <f>IF(raw!T88="", "No answer", IF(raw!T88="D","Minor issue/defect",IF(raw!T88="X","Wrong answer",IF(raw!T88="N","No answer","Good"))))</f>
        <v>Good</v>
      </c>
      <c r="AC88" s="20" t="str">
        <f>IF(raw!U88="", "No answer", IF(raw!U88="D","Minor issue/defect",IF(raw!U88="X","Wrong answer",IF(raw!U88="N","No answer","Good"))))</f>
        <v>Good</v>
      </c>
      <c r="AD88" s="20" t="str">
        <f>IF(raw!V88="", "No answer", IF(raw!V88="D","Minor issue/defect",IF(raw!V88="X","Wrong answer",IF(raw!V88="N","No answer","Good"))))</f>
        <v>Wrong answer</v>
      </c>
      <c r="AE88" s="20" t="str">
        <f>IF(raw!W88="", "No answer", IF(raw!W88="D","Minor issue/defect",IF(raw!W88="X","Wrong answer",IF(raw!W88="N","No answer","Good"))))</f>
        <v>Good</v>
      </c>
      <c r="AF88" s="20" t="str">
        <f>IF(raw!X88="", "No answer", IF(raw!X88="D","Minor issue/defect",IF(raw!X88="X","Wrong answer",IF(raw!X88="N","No answer","Good"))))</f>
        <v>Good</v>
      </c>
      <c r="AG88" s="20" t="str">
        <f>IF(raw!Y88="", "No answer", IF(raw!Y88="D","Minor issue/defect",IF(raw!Y88="X","Wrong answer",IF(raw!Y88="N","No answer","Good"))))</f>
        <v>Good</v>
      </c>
      <c r="AH88" s="20" t="str">
        <f>IF(raw!Z88="", "No answer", IF(raw!Z88="D","Minor issue/defect",IF(raw!Z88="X","Wrong answer",IF(raw!Z88="N","No answer","Good"))))</f>
        <v>Good</v>
      </c>
      <c r="AI88" s="20" t="str">
        <f>IF(raw!AA88="", "No answer", IF(raw!AA88="D","Minor issue/defect",IF(raw!AA88="X","Wrong answer",IF(raw!AA88="N","No answer","Good"))))</f>
        <v>Good</v>
      </c>
      <c r="AJ88" s="20" t="str">
        <f>IF(raw!AB88="","",_xlfn.CONCAT("[Note: ",raw!AB88,"]"))</f>
        <v/>
      </c>
      <c r="AK88" s="20" t="str">
        <f t="shared" si="7"/>
        <v xml:space="preserve">Q3(a): Good (2/2), (b): Good (1/1), (c): Good (1/1), (d): Wrong answer (0.5/1), (e): Good (2/2) (f): Good (2/2), (g): Good (4/4), Q4(a): Good (4/4), (b): Good (4/4). </v>
      </c>
    </row>
    <row r="89" spans="1:37" x14ac:dyDescent="0.25">
      <c r="A89" s="9" t="s">
        <v>129</v>
      </c>
      <c r="B89" s="10" t="s">
        <v>601</v>
      </c>
      <c r="C89" s="3" t="s">
        <v>472</v>
      </c>
      <c r="D89" s="3" t="s">
        <v>312</v>
      </c>
      <c r="E89" s="5" t="s">
        <v>597</v>
      </c>
      <c r="F89" s="3">
        <v>0</v>
      </c>
      <c r="G89" s="3" t="s">
        <v>343</v>
      </c>
      <c r="H89" s="3" t="s">
        <v>312</v>
      </c>
      <c r="I89" s="5" t="s">
        <v>597</v>
      </c>
      <c r="J89" s="3">
        <v>0</v>
      </c>
      <c r="K89" s="3" t="s">
        <v>334</v>
      </c>
      <c r="L89" s="3" t="s">
        <v>312</v>
      </c>
      <c r="M89" s="5" t="s">
        <v>597</v>
      </c>
      <c r="N89" s="3">
        <v>0</v>
      </c>
      <c r="O89" s="3" t="str">
        <f t="shared" si="4"/>
        <v xml:space="preserve">(a) Good; (b) Good; (c) Good; </v>
      </c>
      <c r="P89" s="3" t="str">
        <f t="shared" si="5"/>
        <v>Q2: (a) Good; (b) Good; (c) Good; SUBTOTAL:</v>
      </c>
      <c r="Q89" s="3" t="str">
        <f t="shared" si="6"/>
        <v>(5/5)</v>
      </c>
      <c r="R89" s="21">
        <f>IF(raw!S89="", 0, IF(raw!S89="D",2+criteria!$C$2,IF(raw!S89="X",2+criteria!$C$3,IF(raw!S89="N",2+criteria!$C$4,2))))</f>
        <v>2</v>
      </c>
      <c r="S89" s="21">
        <f>IF(raw!T89="", 0, IF(raw!T89="D",1+criteria!$C$5,IF(raw!T89="X",1+criteria!$C$6,IF(raw!T89="N",1+criteria!$C$7,1))))</f>
        <v>1</v>
      </c>
      <c r="T89" s="21">
        <f>IF(raw!U89="", 0, IF(raw!U89="D",1+criteria!$C$8,IF(raw!U89="X",1+criteria!$C$9,IF(raw!U89="N",1+criteria!$C$10,1))))</f>
        <v>1</v>
      </c>
      <c r="U89" s="21">
        <f>IF(raw!V89="", 0, IF(raw!V89="D",1+criteria!$C$11,IF(raw!V89="X",1+criteria!$C$12,IF(raw!V89="N",1+criteria!$C$13,1))))</f>
        <v>1</v>
      </c>
      <c r="V89" s="21">
        <f>IF(raw!W89="", 0, IF(raw!W89="D",2+criteria!$C$14,IF(raw!W89="X",2+criteria!$C$15,IF(raw!W89="N",2+criteria!$C$16,2))))</f>
        <v>2</v>
      </c>
      <c r="W89" s="21">
        <f>IF(raw!X89="", 0, IF(raw!X89="D",2+criteria!$C$17,IF(raw!X89="X",2+criteria!$C$18,IF(raw!X89="N",2+criteria!$C$19,2))))</f>
        <v>2</v>
      </c>
      <c r="X89" s="21">
        <f>IF(raw!Y89="", 0, IF(raw!Y89="D",4+criteria!$C$20,IF(raw!Y89="X",4+criteria!$C$21,IF(raw!Y89="N",4+criteria!$C$22,4))))</f>
        <v>4</v>
      </c>
      <c r="Y89" s="21">
        <f>IF(raw!Z89="", 0, IF(raw!Z89="D",4+criteria!$C$23,IF(raw!Z89="X",4+criteria!$C$24,IF(raw!Z89="N",4+criteria!$C$25,4))))</f>
        <v>1</v>
      </c>
      <c r="Z89" s="21">
        <f>IF(raw!AA89="", 0, IF(raw!AA89="D",4+criteria!$C$26,IF(raw!AA89="X",4+criteria!$C$27,IF(raw!AA89="N",4+criteria!$C$28,4))))</f>
        <v>4</v>
      </c>
      <c r="AA89" s="20" t="str">
        <f>IF(raw!S89="", "No answer", IF(raw!S89="D","Minor issue/defect",IF(raw!S89="X","Wrong answer",IF(raw!S89="N","No answer","Good"))))</f>
        <v>Good</v>
      </c>
      <c r="AB89" s="20" t="str">
        <f>IF(raw!T89="", "No answer", IF(raw!T89="D","Minor issue/defect",IF(raw!T89="X","Wrong answer",IF(raw!T89="N","No answer","Good"))))</f>
        <v>Good</v>
      </c>
      <c r="AC89" s="20" t="str">
        <f>IF(raw!U89="", "No answer", IF(raw!U89="D","Minor issue/defect",IF(raw!U89="X","Wrong answer",IF(raw!U89="N","No answer","Good"))))</f>
        <v>Good</v>
      </c>
      <c r="AD89" s="20" t="str">
        <f>IF(raw!V89="", "No answer", IF(raw!V89="D","Minor issue/defect",IF(raw!V89="X","Wrong answer",IF(raw!V89="N","No answer","Good"))))</f>
        <v>Good</v>
      </c>
      <c r="AE89" s="20" t="str">
        <f>IF(raw!W89="", "No answer", IF(raw!W89="D","Minor issue/defect",IF(raw!W89="X","Wrong answer",IF(raw!W89="N","No answer","Good"))))</f>
        <v>Good</v>
      </c>
      <c r="AF89" s="20" t="str">
        <f>IF(raw!X89="", "No answer", IF(raw!X89="D","Minor issue/defect",IF(raw!X89="X","Wrong answer",IF(raw!X89="N","No answer","Good"))))</f>
        <v>Good</v>
      </c>
      <c r="AG89" s="20" t="str">
        <f>IF(raw!Y89="", "No answer", IF(raw!Y89="D","Minor issue/defect",IF(raw!Y89="X","Wrong answer",IF(raw!Y89="N","No answer","Good"))))</f>
        <v>Good</v>
      </c>
      <c r="AH89" s="20" t="str">
        <f>IF(raw!Z89="", "No answer", IF(raw!Z89="D","Minor issue/defect",IF(raw!Z89="X","Wrong answer",IF(raw!Z89="N","No answer","Good"))))</f>
        <v>Wrong answer</v>
      </c>
      <c r="AI89" s="20" t="str">
        <f>IF(raw!AA89="", "No answer", IF(raw!AA89="D","Minor issue/defect",IF(raw!AA89="X","Wrong answer",IF(raw!AA89="N","No answer","Good"))))</f>
        <v>Good</v>
      </c>
      <c r="AJ89" s="20" t="str">
        <f>IF(raw!AB89="","",_xlfn.CONCAT("[Note: ",raw!AB89,"]"))</f>
        <v>[Note: Q4(a) the usage of TRANSITIVITY is wrong.]</v>
      </c>
      <c r="AK89" s="20" t="str">
        <f t="shared" si="7"/>
        <v>Q3(a): Good (2/2), (b): Good (1/1), (c): Good (1/1), (d): Good (1/1), (e): Good (2/2) (f): Good (2/2), (g): Good (4/4), Q4(a): Wrong answer (1/4), (b): Good (4/4). [Note: Q4(a) the usage of TRANSITIVITY is wrong.]</v>
      </c>
    </row>
    <row r="90" spans="1:37" x14ac:dyDescent="0.25">
      <c r="A90" s="9" t="s">
        <v>151</v>
      </c>
      <c r="B90" s="10" t="s">
        <v>601</v>
      </c>
      <c r="C90" s="3" t="s">
        <v>321</v>
      </c>
      <c r="D90" s="3" t="s">
        <v>312</v>
      </c>
      <c r="E90" s="5" t="s">
        <v>597</v>
      </c>
      <c r="F90" s="3">
        <v>0</v>
      </c>
      <c r="G90" s="3" t="s">
        <v>485</v>
      </c>
      <c r="H90" s="3" t="s">
        <v>312</v>
      </c>
      <c r="I90" s="5" t="s">
        <v>597</v>
      </c>
      <c r="J90" s="3">
        <v>0</v>
      </c>
      <c r="K90" s="3" t="s">
        <v>334</v>
      </c>
      <c r="L90" s="3" t="s">
        <v>312</v>
      </c>
      <c r="M90" s="5" t="s">
        <v>597</v>
      </c>
      <c r="N90" s="3">
        <v>0</v>
      </c>
      <c r="O90" s="3" t="str">
        <f t="shared" si="4"/>
        <v xml:space="preserve">(a) Good; (b) Good; (c) Good; </v>
      </c>
      <c r="P90" s="3" t="str">
        <f t="shared" si="5"/>
        <v>Q2: (a) Good; (b) Good; (c) Good; SUBTOTAL:</v>
      </c>
      <c r="Q90" s="3" t="str">
        <f t="shared" si="6"/>
        <v>(5/5)</v>
      </c>
      <c r="R90" s="21">
        <f>IF(raw!S90="", 0, IF(raw!S90="D",2+criteria!$C$2,IF(raw!S90="X",2+criteria!$C$3,IF(raw!S90="N",2+criteria!$C$4,2))))</f>
        <v>2</v>
      </c>
      <c r="S90" s="21">
        <f>IF(raw!T90="", 0, IF(raw!T90="D",1+criteria!$C$5,IF(raw!T90="X",1+criteria!$C$6,IF(raw!T90="N",1+criteria!$C$7,1))))</f>
        <v>1</v>
      </c>
      <c r="T90" s="21">
        <f>IF(raw!U90="", 0, IF(raw!U90="D",1+criteria!$C$8,IF(raw!U90="X",1+criteria!$C$9,IF(raw!U90="N",1+criteria!$C$10,1))))</f>
        <v>1</v>
      </c>
      <c r="U90" s="21">
        <f>IF(raw!V90="", 0, IF(raw!V90="D",1+criteria!$C$11,IF(raw!V90="X",1+criteria!$C$12,IF(raw!V90="N",1+criteria!$C$13,1))))</f>
        <v>0.5</v>
      </c>
      <c r="V90" s="21">
        <f>IF(raw!W90="", 0, IF(raw!W90="D",2+criteria!$C$14,IF(raw!W90="X",2+criteria!$C$15,IF(raw!W90="N",2+criteria!$C$16,2))))</f>
        <v>1</v>
      </c>
      <c r="W90" s="21">
        <f>IF(raw!X90="", 0, IF(raw!X90="D",2+criteria!$C$17,IF(raw!X90="X",2+criteria!$C$18,IF(raw!X90="N",2+criteria!$C$19,2))))</f>
        <v>2</v>
      </c>
      <c r="X90" s="21">
        <f>IF(raw!Y90="", 0, IF(raw!Y90="D",4+criteria!$C$20,IF(raw!Y90="X",4+criteria!$C$21,IF(raw!Y90="N",4+criteria!$C$22,4))))</f>
        <v>4</v>
      </c>
      <c r="Y90" s="21">
        <f>IF(raw!Z90="", 0, IF(raw!Z90="D",4+criteria!$C$23,IF(raw!Z90="X",4+criteria!$C$24,IF(raw!Z90="N",4+criteria!$C$25,4))))</f>
        <v>3</v>
      </c>
      <c r="Z90" s="21">
        <f>IF(raw!AA90="", 0, IF(raw!AA90="D",4+criteria!$C$26,IF(raw!AA90="X",4+criteria!$C$27,IF(raw!AA90="N",4+criteria!$C$28,4))))</f>
        <v>4</v>
      </c>
      <c r="AA90" s="20" t="str">
        <f>IF(raw!S90="", "No answer", IF(raw!S90="D","Minor issue/defect",IF(raw!S90="X","Wrong answer",IF(raw!S90="N","No answer","Good"))))</f>
        <v>Good</v>
      </c>
      <c r="AB90" s="20" t="str">
        <f>IF(raw!T90="", "No answer", IF(raw!T90="D","Minor issue/defect",IF(raw!T90="X","Wrong answer",IF(raw!T90="N","No answer","Good"))))</f>
        <v>Good</v>
      </c>
      <c r="AC90" s="20" t="str">
        <f>IF(raw!U90="", "No answer", IF(raw!U90="D","Minor issue/defect",IF(raw!U90="X","Wrong answer",IF(raw!U90="N","No answer","Good"))))</f>
        <v>Good</v>
      </c>
      <c r="AD90" s="20" t="str">
        <f>IF(raw!V90="", "No answer", IF(raw!V90="D","Minor issue/defect",IF(raw!V90="X","Wrong answer",IF(raw!V90="N","No answer","Good"))))</f>
        <v>Wrong answer</v>
      </c>
      <c r="AE90" s="20" t="str">
        <f>IF(raw!W90="", "No answer", IF(raw!W90="D","Minor issue/defect",IF(raw!W90="X","Wrong answer",IF(raw!W90="N","No answer","Good"))))</f>
        <v>Wrong answer</v>
      </c>
      <c r="AF90" s="20" t="str">
        <f>IF(raw!X90="", "No answer", IF(raw!X90="D","Minor issue/defect",IF(raw!X90="X","Wrong answer",IF(raw!X90="N","No answer","Good"))))</f>
        <v>Good</v>
      </c>
      <c r="AG90" s="20" t="str">
        <f>IF(raw!Y90="", "No answer", IF(raw!Y90="D","Minor issue/defect",IF(raw!Y90="X","Wrong answer",IF(raw!Y90="N","No answer","Good"))))</f>
        <v>Good</v>
      </c>
      <c r="AH90" s="20" t="str">
        <f>IF(raw!Z90="", "No answer", IF(raw!Z90="D","Minor issue/defect",IF(raw!Z90="X","Wrong answer",IF(raw!Z90="N","No answer","Good"))))</f>
        <v>Minor issue/defect</v>
      </c>
      <c r="AI90" s="20" t="str">
        <f>IF(raw!AA90="", "No answer", IF(raw!AA90="D","Minor issue/defect",IF(raw!AA90="X","Wrong answer",IF(raw!AA90="N","No answer","Good"))))</f>
        <v>Good</v>
      </c>
      <c r="AJ90" s="20" t="str">
        <f>IF(raw!AB90="","",_xlfn.CONCAT("[Note: ",raw!AB90,"]"))</f>
        <v/>
      </c>
      <c r="AK90" s="20" t="str">
        <f t="shared" si="7"/>
        <v xml:space="preserve">Q3(a): Good (2/2), (b): Good (1/1), (c): Good (1/1), (d): Wrong answer (0.5/1), (e): Wrong answer (1/2) (f): Good (2/2), (g): Good (4/4), Q4(a): Minor issue/defect (3/4), (b): Good (4/4). </v>
      </c>
    </row>
    <row r="91" spans="1:37" x14ac:dyDescent="0.25">
      <c r="A91" s="9" t="s">
        <v>3</v>
      </c>
      <c r="B91" s="10" t="s">
        <v>601</v>
      </c>
      <c r="C91" s="3" t="s">
        <v>486</v>
      </c>
      <c r="D91" s="3" t="s">
        <v>312</v>
      </c>
      <c r="E91" s="5" t="s">
        <v>597</v>
      </c>
      <c r="F91" s="3">
        <v>0</v>
      </c>
      <c r="G91" s="3" t="s">
        <v>487</v>
      </c>
      <c r="H91" s="3" t="s">
        <v>312</v>
      </c>
      <c r="I91" s="5" t="s">
        <v>597</v>
      </c>
      <c r="J91" s="3">
        <v>0</v>
      </c>
      <c r="K91" s="3" t="s">
        <v>488</v>
      </c>
      <c r="L91" s="3" t="s">
        <v>312</v>
      </c>
      <c r="M91" s="5" t="s">
        <v>597</v>
      </c>
      <c r="N91" s="3">
        <v>0</v>
      </c>
      <c r="O91" s="3" t="str">
        <f t="shared" si="4"/>
        <v xml:space="preserve">(a) Good; (b) Good; (c) Good; </v>
      </c>
      <c r="P91" s="3" t="str">
        <f t="shared" si="5"/>
        <v>Q2: (a) Good; (b) Good; (c) Good; SUBTOTAL:</v>
      </c>
      <c r="Q91" s="3" t="str">
        <f t="shared" si="6"/>
        <v>(5/5)</v>
      </c>
      <c r="R91" s="21">
        <f>IF(raw!S91="", 0, IF(raw!S91="D",2+criteria!$C$2,IF(raw!S91="X",2+criteria!$C$3,IF(raw!S91="N",2+criteria!$C$4,2))))</f>
        <v>2</v>
      </c>
      <c r="S91" s="21">
        <f>IF(raw!T91="", 0, IF(raw!T91="D",1+criteria!$C$5,IF(raw!T91="X",1+criteria!$C$6,IF(raw!T91="N",1+criteria!$C$7,1))))</f>
        <v>0.5</v>
      </c>
      <c r="T91" s="21">
        <f>IF(raw!U91="", 0, IF(raw!U91="D",1+criteria!$C$8,IF(raw!U91="X",1+criteria!$C$9,IF(raw!U91="N",1+criteria!$C$10,1))))</f>
        <v>1</v>
      </c>
      <c r="U91" s="21">
        <f>IF(raw!V91="", 0, IF(raw!V91="D",1+criteria!$C$11,IF(raw!V91="X",1+criteria!$C$12,IF(raw!V91="N",1+criteria!$C$13,1))))</f>
        <v>0.5</v>
      </c>
      <c r="V91" s="21">
        <f>IF(raw!W91="", 0, IF(raw!W91="D",2+criteria!$C$14,IF(raw!W91="X",2+criteria!$C$15,IF(raw!W91="N",2+criteria!$C$16,2))))</f>
        <v>2</v>
      </c>
      <c r="W91" s="21">
        <f>IF(raw!X91="", 0, IF(raw!X91="D",2+criteria!$C$17,IF(raw!X91="X",2+criteria!$C$18,IF(raw!X91="N",2+criteria!$C$19,2))))</f>
        <v>1.5</v>
      </c>
      <c r="X91" s="21">
        <f>IF(raw!Y91="", 0, IF(raw!Y91="D",4+criteria!$C$20,IF(raw!Y91="X",4+criteria!$C$21,IF(raw!Y91="N",4+criteria!$C$22,4))))</f>
        <v>4</v>
      </c>
      <c r="Y91" s="21">
        <f>IF(raw!Z91="", 0, IF(raw!Z91="D",4+criteria!$C$23,IF(raw!Z91="X",4+criteria!$C$24,IF(raw!Z91="N",4+criteria!$C$25,4))))</f>
        <v>4</v>
      </c>
      <c r="Z91" s="21">
        <f>IF(raw!AA91="", 0, IF(raw!AA91="D",4+criteria!$C$26,IF(raw!AA91="X",4+criteria!$C$27,IF(raw!AA91="N",4+criteria!$C$28,4))))</f>
        <v>4</v>
      </c>
      <c r="AA91" s="20" t="str">
        <f>IF(raw!S91="", "No answer", IF(raw!S91="D","Minor issue/defect",IF(raw!S91="X","Wrong answer",IF(raw!S91="N","No answer","Good"))))</f>
        <v>Good</v>
      </c>
      <c r="AB91" s="20" t="str">
        <f>IF(raw!T91="", "No answer", IF(raw!T91="D","Minor issue/defect",IF(raw!T91="X","Wrong answer",IF(raw!T91="N","No answer","Good"))))</f>
        <v>Wrong answer</v>
      </c>
      <c r="AC91" s="20" t="str">
        <f>IF(raw!U91="", "No answer", IF(raw!U91="D","Minor issue/defect",IF(raw!U91="X","Wrong answer",IF(raw!U91="N","No answer","Good"))))</f>
        <v>Good</v>
      </c>
      <c r="AD91" s="20" t="str">
        <f>IF(raw!V91="", "No answer", IF(raw!V91="D","Minor issue/defect",IF(raw!V91="X","Wrong answer",IF(raw!V91="N","No answer","Good"))))</f>
        <v>Wrong answer</v>
      </c>
      <c r="AE91" s="20" t="str">
        <f>IF(raw!W91="", "No answer", IF(raw!W91="D","Minor issue/defect",IF(raw!W91="X","Wrong answer",IF(raw!W91="N","No answer","Good"))))</f>
        <v>Good</v>
      </c>
      <c r="AF91" s="20" t="str">
        <f>IF(raw!X91="", "No answer", IF(raw!X91="D","Minor issue/defect",IF(raw!X91="X","Wrong answer",IF(raw!X91="N","No answer","Good"))))</f>
        <v>Minor issue/defect</v>
      </c>
      <c r="AG91" s="20" t="str">
        <f>IF(raw!Y91="", "No answer", IF(raw!Y91="D","Minor issue/defect",IF(raw!Y91="X","Wrong answer",IF(raw!Y91="N","No answer","Good"))))</f>
        <v>Good</v>
      </c>
      <c r="AH91" s="20" t="str">
        <f>IF(raw!Z91="", "No answer", IF(raw!Z91="D","Minor issue/defect",IF(raw!Z91="X","Wrong answer",IF(raw!Z91="N","No answer","Good"))))</f>
        <v>Good</v>
      </c>
      <c r="AI91" s="20" t="str">
        <f>IF(raw!AA91="", "No answer", IF(raw!AA91="D","Minor issue/defect",IF(raw!AA91="X","Wrong answer",IF(raw!AA91="N","No answer","Good"))))</f>
        <v>Good</v>
      </c>
      <c r="AJ91" s="20" t="str">
        <f>IF(raw!AB91="","",_xlfn.CONCAT("[Note: ",raw!AB91,"]"))</f>
        <v/>
      </c>
      <c r="AK91" s="20" t="str">
        <f t="shared" si="7"/>
        <v xml:space="preserve">Q3(a): Good (2/2), (b): Wrong answer (0.5/1), (c): Good (1/1), (d): Wrong answer (0.5/1), (e): Good (2/2) (f): Minor issue/defect (1.5/2), (g): Good (4/4), Q4(a): Good (4/4), (b): Good (4/4). </v>
      </c>
    </row>
    <row r="92" spans="1:37" x14ac:dyDescent="0.25">
      <c r="A92" s="9" t="s">
        <v>19</v>
      </c>
      <c r="B92" s="10" t="s">
        <v>601</v>
      </c>
      <c r="C92" s="3" t="s">
        <v>489</v>
      </c>
      <c r="D92" s="3" t="s">
        <v>312</v>
      </c>
      <c r="E92" s="5" t="s">
        <v>597</v>
      </c>
      <c r="F92" s="3">
        <v>0</v>
      </c>
      <c r="G92" s="3" t="s">
        <v>490</v>
      </c>
      <c r="H92" s="3" t="s">
        <v>312</v>
      </c>
      <c r="I92" s="5" t="s">
        <v>597</v>
      </c>
      <c r="J92" s="3">
        <v>0</v>
      </c>
      <c r="K92" s="3" t="s">
        <v>491</v>
      </c>
      <c r="L92" s="3" t="s">
        <v>312</v>
      </c>
      <c r="M92" s="5" t="s">
        <v>597</v>
      </c>
      <c r="N92" s="3">
        <v>0</v>
      </c>
      <c r="O92" s="3" t="str">
        <f t="shared" si="4"/>
        <v xml:space="preserve">(a) Good; (b) Good; (c) Good; </v>
      </c>
      <c r="P92" s="3" t="str">
        <f t="shared" si="5"/>
        <v>Q2: (a) Good; (b) Good; (c) Good; SUBTOTAL:</v>
      </c>
      <c r="Q92" s="3" t="str">
        <f t="shared" si="6"/>
        <v>(5/5)</v>
      </c>
      <c r="R92" s="21">
        <f>IF(raw!S92="", 0, IF(raw!S92="D",2+criteria!$C$2,IF(raw!S92="X",2+criteria!$C$3,IF(raw!S92="N",2+criteria!$C$4,2))))</f>
        <v>2</v>
      </c>
      <c r="S92" s="21">
        <f>IF(raw!T92="", 0, IF(raw!T92="D",1+criteria!$C$5,IF(raw!T92="X",1+criteria!$C$6,IF(raw!T92="N",1+criteria!$C$7,1))))</f>
        <v>0.5</v>
      </c>
      <c r="T92" s="21">
        <f>IF(raw!U92="", 0, IF(raw!U92="D",1+criteria!$C$8,IF(raw!U92="X",1+criteria!$C$9,IF(raw!U92="N",1+criteria!$C$10,1))))</f>
        <v>1</v>
      </c>
      <c r="U92" s="21">
        <f>IF(raw!V92="", 0, IF(raw!V92="D",1+criteria!$C$11,IF(raw!V92="X",1+criteria!$C$12,IF(raw!V92="N",1+criteria!$C$13,1))))</f>
        <v>0.5</v>
      </c>
      <c r="V92" s="21">
        <f>IF(raw!W92="", 0, IF(raw!W92="D",2+criteria!$C$14,IF(raw!W92="X",2+criteria!$C$15,IF(raw!W92="N",2+criteria!$C$16,2))))</f>
        <v>2</v>
      </c>
      <c r="W92" s="21">
        <f>IF(raw!X92="", 0, IF(raw!X92="D",2+criteria!$C$17,IF(raw!X92="X",2+criteria!$C$18,IF(raw!X92="N",2+criteria!$C$19,2))))</f>
        <v>1</v>
      </c>
      <c r="X92" s="21">
        <f>IF(raw!Y92="", 0, IF(raw!Y92="D",4+criteria!$C$20,IF(raw!Y92="X",4+criteria!$C$21,IF(raw!Y92="N",4+criteria!$C$22,4))))</f>
        <v>4</v>
      </c>
      <c r="Y92" s="21">
        <f>IF(raw!Z92="", 0, IF(raw!Z92="D",4+criteria!$C$23,IF(raw!Z92="X",4+criteria!$C$24,IF(raw!Z92="N",4+criteria!$C$25,4))))</f>
        <v>0</v>
      </c>
      <c r="Z92" s="21">
        <f>IF(raw!AA92="", 0, IF(raw!AA92="D",4+criteria!$C$26,IF(raw!AA92="X",4+criteria!$C$27,IF(raw!AA92="N",4+criteria!$C$28,4))))</f>
        <v>4</v>
      </c>
      <c r="AA92" s="20" t="str">
        <f>IF(raw!S92="", "No answer", IF(raw!S92="D","Minor issue/defect",IF(raw!S92="X","Wrong answer",IF(raw!S92="N","No answer","Good"))))</f>
        <v>Good</v>
      </c>
      <c r="AB92" s="20" t="str">
        <f>IF(raw!T92="", "No answer", IF(raw!T92="D","Minor issue/defect",IF(raw!T92="X","Wrong answer",IF(raw!T92="N","No answer","Good"))))</f>
        <v>Wrong answer</v>
      </c>
      <c r="AC92" s="20" t="str">
        <f>IF(raw!U92="", "No answer", IF(raw!U92="D","Minor issue/defect",IF(raw!U92="X","Wrong answer",IF(raw!U92="N","No answer","Good"))))</f>
        <v>Good</v>
      </c>
      <c r="AD92" s="20" t="str">
        <f>IF(raw!V92="", "No answer", IF(raw!V92="D","Minor issue/defect",IF(raw!V92="X","Wrong answer",IF(raw!V92="N","No answer","Good"))))</f>
        <v>Wrong answer</v>
      </c>
      <c r="AE92" s="20" t="str">
        <f>IF(raw!W92="", "No answer", IF(raw!W92="D","Minor issue/defect",IF(raw!W92="X","Wrong answer",IF(raw!W92="N","No answer","Good"))))</f>
        <v>Good</v>
      </c>
      <c r="AF92" s="20" t="str">
        <f>IF(raw!X92="", "No answer", IF(raw!X92="D","Minor issue/defect",IF(raw!X92="X","Wrong answer",IF(raw!X92="N","No answer","Good"))))</f>
        <v>Wrong answer</v>
      </c>
      <c r="AG92" s="20" t="str">
        <f>IF(raw!Y92="", "No answer", IF(raw!Y92="D","Minor issue/defect",IF(raw!Y92="X","Wrong answer",IF(raw!Y92="N","No answer","Good"))))</f>
        <v>Good</v>
      </c>
      <c r="AH92" s="20" t="str">
        <f>IF(raw!Z92="", "No answer", IF(raw!Z92="D","Minor issue/defect",IF(raw!Z92="X","Wrong answer",IF(raw!Z92="N","No answer","Good"))))</f>
        <v>No answer</v>
      </c>
      <c r="AI92" s="20" t="str">
        <f>IF(raw!AA92="", "No answer", IF(raw!AA92="D","Minor issue/defect",IF(raw!AA92="X","Wrong answer",IF(raw!AA92="N","No answer","Good"))))</f>
        <v>Good</v>
      </c>
      <c r="AJ92" s="20" t="str">
        <f>IF(raw!AB92="","",_xlfn.CONCAT("[Note: ",raw!AB92,"]"))</f>
        <v/>
      </c>
      <c r="AK92" s="20" t="str">
        <f t="shared" si="7"/>
        <v xml:space="preserve">Q3(a): Good (2/2), (b): Wrong answer (0.5/1), (c): Good (1/1), (d): Wrong answer (0.5/1), (e): Good (2/2) (f): Wrong answer (1/2), (g): Good (4/4), Q4(a): No answer (0/4), (b): Good (4/4). </v>
      </c>
    </row>
    <row r="93" spans="1:37" x14ac:dyDescent="0.25">
      <c r="A93" s="9" t="s">
        <v>267</v>
      </c>
      <c r="B93" s="10" t="s">
        <v>601</v>
      </c>
      <c r="C93" s="3" t="s">
        <v>472</v>
      </c>
      <c r="D93" s="3" t="s">
        <v>312</v>
      </c>
      <c r="E93" s="5" t="s">
        <v>597</v>
      </c>
      <c r="F93" s="3">
        <v>0</v>
      </c>
      <c r="G93" s="3" t="s">
        <v>492</v>
      </c>
      <c r="H93" s="3" t="s">
        <v>312</v>
      </c>
      <c r="I93" s="5" t="s">
        <v>597</v>
      </c>
      <c r="J93" s="3">
        <v>0</v>
      </c>
      <c r="K93" s="3" t="s">
        <v>493</v>
      </c>
      <c r="L93" s="3" t="s">
        <v>312</v>
      </c>
      <c r="M93" s="5" t="s">
        <v>597</v>
      </c>
      <c r="N93" s="3">
        <v>0</v>
      </c>
      <c r="O93" s="3" t="str">
        <f t="shared" si="4"/>
        <v xml:space="preserve">(a) Good; (b) Good; (c) Good; </v>
      </c>
      <c r="P93" s="3" t="str">
        <f t="shared" si="5"/>
        <v>Q2: (a) Good; (b) Good; (c) Good; SUBTOTAL:</v>
      </c>
      <c r="Q93" s="3" t="str">
        <f t="shared" si="6"/>
        <v>(5/5)</v>
      </c>
      <c r="R93" s="21">
        <f>IF(raw!S93="", 0, IF(raw!S93="D",2+criteria!$C$2,IF(raw!S93="X",2+criteria!$C$3,IF(raw!S93="N",2+criteria!$C$4,2))))</f>
        <v>1</v>
      </c>
      <c r="S93" s="21">
        <f>IF(raw!T93="", 0, IF(raw!T93="D",1+criteria!$C$5,IF(raw!T93="X",1+criteria!$C$6,IF(raw!T93="N",1+criteria!$C$7,1))))</f>
        <v>0.5</v>
      </c>
      <c r="T93" s="21">
        <f>IF(raw!U93="", 0, IF(raw!U93="D",1+criteria!$C$8,IF(raw!U93="X",1+criteria!$C$9,IF(raw!U93="N",1+criteria!$C$10,1))))</f>
        <v>0.5</v>
      </c>
      <c r="U93" s="21">
        <f>IF(raw!V93="", 0, IF(raw!V93="D",1+criteria!$C$11,IF(raw!V93="X",1+criteria!$C$12,IF(raw!V93="N",1+criteria!$C$13,1))))</f>
        <v>1</v>
      </c>
      <c r="V93" s="21">
        <f>IF(raw!W93="", 0, IF(raw!W93="D",2+criteria!$C$14,IF(raw!W93="X",2+criteria!$C$15,IF(raw!W93="N",2+criteria!$C$16,2))))</f>
        <v>2</v>
      </c>
      <c r="W93" s="21">
        <f>IF(raw!X93="", 0, IF(raw!X93="D",2+criteria!$C$17,IF(raw!X93="X",2+criteria!$C$18,IF(raw!X93="N",2+criteria!$C$19,2))))</f>
        <v>0</v>
      </c>
      <c r="X93" s="21">
        <f>IF(raw!Y93="", 0, IF(raw!Y93="D",4+criteria!$C$20,IF(raw!Y93="X",4+criteria!$C$21,IF(raw!Y93="N",4+criteria!$C$22,4))))</f>
        <v>4</v>
      </c>
      <c r="Y93" s="21">
        <f>IF(raw!Z93="", 0, IF(raw!Z93="D",4+criteria!$C$23,IF(raw!Z93="X",4+criteria!$C$24,IF(raw!Z93="N",4+criteria!$C$25,4))))</f>
        <v>0</v>
      </c>
      <c r="Z93" s="21">
        <f>IF(raw!AA93="", 0, IF(raw!AA93="D",4+criteria!$C$26,IF(raw!AA93="X",4+criteria!$C$27,IF(raw!AA93="N",4+criteria!$C$28,4))))</f>
        <v>3</v>
      </c>
      <c r="AA93" s="20" t="str">
        <f>IF(raw!S93="", "No answer", IF(raw!S93="D","Minor issue/defect",IF(raw!S93="X","Wrong answer",IF(raw!S93="N","No answer","Good"))))</f>
        <v>Wrong answer</v>
      </c>
      <c r="AB93" s="20" t="str">
        <f>IF(raw!T93="", "No answer", IF(raw!T93="D","Minor issue/defect",IF(raw!T93="X","Wrong answer",IF(raw!T93="N","No answer","Good"))))</f>
        <v>Wrong answer</v>
      </c>
      <c r="AC93" s="20" t="str">
        <f>IF(raw!U93="", "No answer", IF(raw!U93="D","Minor issue/defect",IF(raw!U93="X","Wrong answer",IF(raw!U93="N","No answer","Good"))))</f>
        <v>Wrong answer</v>
      </c>
      <c r="AD93" s="20" t="str">
        <f>IF(raw!V93="", "No answer", IF(raw!V93="D","Minor issue/defect",IF(raw!V93="X","Wrong answer",IF(raw!V93="N","No answer","Good"))))</f>
        <v>Good</v>
      </c>
      <c r="AE93" s="20" t="str">
        <f>IF(raw!W93="", "No answer", IF(raw!W93="D","Minor issue/defect",IF(raw!W93="X","Wrong answer",IF(raw!W93="N","No answer","Good"))))</f>
        <v>Good</v>
      </c>
      <c r="AF93" s="20" t="str">
        <f>IF(raw!X93="", "No answer", IF(raw!X93="D","Minor issue/defect",IF(raw!X93="X","Wrong answer",IF(raw!X93="N","No answer","Good"))))</f>
        <v>No answer</v>
      </c>
      <c r="AG93" s="20" t="str">
        <f>IF(raw!Y93="", "No answer", IF(raw!Y93="D","Minor issue/defect",IF(raw!Y93="X","Wrong answer",IF(raw!Y93="N","No answer","Good"))))</f>
        <v>Good</v>
      </c>
      <c r="AH93" s="20" t="str">
        <f>IF(raw!Z93="", "No answer", IF(raw!Z93="D","Minor issue/defect",IF(raw!Z93="X","Wrong answer",IF(raw!Z93="N","No answer","Good"))))</f>
        <v>No answer</v>
      </c>
      <c r="AI93" s="20" t="str">
        <f>IF(raw!AA93="", "No answer", IF(raw!AA93="D","Minor issue/defect",IF(raw!AA93="X","Wrong answer",IF(raw!AA93="N","No answer","Good"))))</f>
        <v>Minor issue/defect</v>
      </c>
      <c r="AJ93" s="20" t="str">
        <f>IF(raw!AB93="","",_xlfn.CONCAT("[Note: ",raw!AB93,"]"))</f>
        <v/>
      </c>
      <c r="AK93" s="20" t="str">
        <f t="shared" si="7"/>
        <v xml:space="preserve">Q3(a): Wrong answer (1/2), (b): Wrong answer (0.5/1), (c): Wrong answer (0.5/1), (d): Good (1/1), (e): Good (2/2) (f): No answer (0/2), (g): Good (4/4), Q4(a): No answer (0/4), (b): Minor issue/defect (3/4). </v>
      </c>
    </row>
    <row r="94" spans="1:37" x14ac:dyDescent="0.25">
      <c r="A94" s="9" t="s">
        <v>257</v>
      </c>
      <c r="B94" s="10" t="s">
        <v>601</v>
      </c>
      <c r="C94" s="3" t="s">
        <v>361</v>
      </c>
      <c r="D94" s="3" t="s">
        <v>312</v>
      </c>
      <c r="E94" s="5" t="s">
        <v>597</v>
      </c>
      <c r="F94" s="3">
        <v>0</v>
      </c>
      <c r="G94" s="3" t="s">
        <v>379</v>
      </c>
      <c r="H94" s="3" t="s">
        <v>312</v>
      </c>
      <c r="I94" s="5" t="s">
        <v>597</v>
      </c>
      <c r="J94" s="3">
        <v>0</v>
      </c>
      <c r="K94" s="3" t="s">
        <v>380</v>
      </c>
      <c r="L94" s="3" t="s">
        <v>312</v>
      </c>
      <c r="M94" s="5" t="s">
        <v>597</v>
      </c>
      <c r="N94" s="3">
        <v>0</v>
      </c>
      <c r="O94" s="3" t="str">
        <f t="shared" si="4"/>
        <v xml:space="preserve">(a) Good; (b) Good; (c) Good; </v>
      </c>
      <c r="P94" s="3" t="str">
        <f t="shared" si="5"/>
        <v>Q2: (a) Good; (b) Good; (c) Good; SUBTOTAL:</v>
      </c>
      <c r="Q94" s="3" t="str">
        <f t="shared" si="6"/>
        <v>(5/5)</v>
      </c>
      <c r="R94" s="21">
        <f>IF(raw!S94="", 0, IF(raw!S94="D",2+criteria!$C$2,IF(raw!S94="X",2+criteria!$C$3,IF(raw!S94="N",2+criteria!$C$4,2))))</f>
        <v>2</v>
      </c>
      <c r="S94" s="21">
        <f>IF(raw!T94="", 0, IF(raw!T94="D",1+criteria!$C$5,IF(raw!T94="X",1+criteria!$C$6,IF(raw!T94="N",1+criteria!$C$7,1))))</f>
        <v>0.5</v>
      </c>
      <c r="T94" s="21">
        <f>IF(raw!U94="", 0, IF(raw!U94="D",1+criteria!$C$8,IF(raw!U94="X",1+criteria!$C$9,IF(raw!U94="N",1+criteria!$C$10,1))))</f>
        <v>1</v>
      </c>
      <c r="U94" s="21">
        <f>IF(raw!V94="", 0, IF(raw!V94="D",1+criteria!$C$11,IF(raw!V94="X",1+criteria!$C$12,IF(raw!V94="N",1+criteria!$C$13,1))))</f>
        <v>0.5</v>
      </c>
      <c r="V94" s="21">
        <f>IF(raw!W94="", 0, IF(raw!W94="D",2+criteria!$C$14,IF(raw!W94="X",2+criteria!$C$15,IF(raw!W94="N",2+criteria!$C$16,2))))</f>
        <v>2</v>
      </c>
      <c r="W94" s="21">
        <f>IF(raw!X94="", 0, IF(raw!X94="D",2+criteria!$C$17,IF(raw!X94="X",2+criteria!$C$18,IF(raw!X94="N",2+criteria!$C$19,2))))</f>
        <v>1.5</v>
      </c>
      <c r="X94" s="21">
        <f>IF(raw!Y94="", 0, IF(raw!Y94="D",4+criteria!$C$20,IF(raw!Y94="X",4+criteria!$C$21,IF(raw!Y94="N",4+criteria!$C$22,4))))</f>
        <v>4</v>
      </c>
      <c r="Y94" s="21">
        <f>IF(raw!Z94="", 0, IF(raw!Z94="D",4+criteria!$C$23,IF(raw!Z94="X",4+criteria!$C$24,IF(raw!Z94="N",4+criteria!$C$25,4))))</f>
        <v>4</v>
      </c>
      <c r="Z94" s="21">
        <f>IF(raw!AA94="", 0, IF(raw!AA94="D",4+criteria!$C$26,IF(raw!AA94="X",4+criteria!$C$27,IF(raw!AA94="N",4+criteria!$C$28,4))))</f>
        <v>4</v>
      </c>
      <c r="AA94" s="20" t="str">
        <f>IF(raw!S94="", "No answer", IF(raw!S94="D","Minor issue/defect",IF(raw!S94="X","Wrong answer",IF(raw!S94="N","No answer","Good"))))</f>
        <v>Good</v>
      </c>
      <c r="AB94" s="20" t="str">
        <f>IF(raw!T94="", "No answer", IF(raw!T94="D","Minor issue/defect",IF(raw!T94="X","Wrong answer",IF(raw!T94="N","No answer","Good"))))</f>
        <v>Wrong answer</v>
      </c>
      <c r="AC94" s="20" t="str">
        <f>IF(raw!U94="", "No answer", IF(raw!U94="D","Minor issue/defect",IF(raw!U94="X","Wrong answer",IF(raw!U94="N","No answer","Good"))))</f>
        <v>Good</v>
      </c>
      <c r="AD94" s="20" t="str">
        <f>IF(raw!V94="", "No answer", IF(raw!V94="D","Minor issue/defect",IF(raw!V94="X","Wrong answer",IF(raw!V94="N","No answer","Good"))))</f>
        <v>Wrong answer</v>
      </c>
      <c r="AE94" s="20" t="str">
        <f>IF(raw!W94="", "No answer", IF(raw!W94="D","Minor issue/defect",IF(raw!W94="X","Wrong answer",IF(raw!W94="N","No answer","Good"))))</f>
        <v>Good</v>
      </c>
      <c r="AF94" s="20" t="str">
        <f>IF(raw!X94="", "No answer", IF(raw!X94="D","Minor issue/defect",IF(raw!X94="X","Wrong answer",IF(raw!X94="N","No answer","Good"))))</f>
        <v>Minor issue/defect</v>
      </c>
      <c r="AG94" s="20" t="str">
        <f>IF(raw!Y94="", "No answer", IF(raw!Y94="D","Minor issue/defect",IF(raw!Y94="X","Wrong answer",IF(raw!Y94="N","No answer","Good"))))</f>
        <v>Good</v>
      </c>
      <c r="AH94" s="20" t="str">
        <f>IF(raw!Z94="", "No answer", IF(raw!Z94="D","Minor issue/defect",IF(raw!Z94="X","Wrong answer",IF(raw!Z94="N","No answer","Good"))))</f>
        <v>Good</v>
      </c>
      <c r="AI94" s="20" t="str">
        <f>IF(raw!AA94="", "No answer", IF(raw!AA94="D","Minor issue/defect",IF(raw!AA94="X","Wrong answer",IF(raw!AA94="N","No answer","Good"))))</f>
        <v>Good</v>
      </c>
      <c r="AJ94" s="20" t="str">
        <f>IF(raw!AB94="","",_xlfn.CONCAT("[Note: ",raw!AB94,"]"))</f>
        <v/>
      </c>
      <c r="AK94" s="20" t="str">
        <f t="shared" si="7"/>
        <v xml:space="preserve">Q3(a): Good (2/2), (b): Wrong answer (0.5/1), (c): Good (1/1), (d): Wrong answer (0.5/1), (e): Good (2/2) (f): Minor issue/defect (1.5/2), (g): Good (4/4), Q4(a): Good (4/4), (b): Good (4/4). </v>
      </c>
    </row>
    <row r="95" spans="1:37" x14ac:dyDescent="0.25">
      <c r="A95" s="9" t="s">
        <v>101</v>
      </c>
      <c r="B95" s="10" t="s">
        <v>601</v>
      </c>
      <c r="C95" s="3" t="s">
        <v>316</v>
      </c>
      <c r="D95" s="3" t="s">
        <v>312</v>
      </c>
      <c r="E95" s="5" t="s">
        <v>597</v>
      </c>
      <c r="F95" s="3">
        <v>0</v>
      </c>
      <c r="G95" s="3" t="s">
        <v>494</v>
      </c>
      <c r="H95" s="3" t="s">
        <v>312</v>
      </c>
      <c r="I95" s="5" t="s">
        <v>597</v>
      </c>
      <c r="J95" s="3">
        <v>0</v>
      </c>
      <c r="K95" s="3" t="s">
        <v>404</v>
      </c>
      <c r="L95" s="3" t="s">
        <v>312</v>
      </c>
      <c r="M95" s="5" t="s">
        <v>597</v>
      </c>
      <c r="N95" s="3">
        <v>0</v>
      </c>
      <c r="O95" s="3" t="str">
        <f t="shared" si="4"/>
        <v xml:space="preserve">(a) Good; (b) Good; (c) Good; </v>
      </c>
      <c r="P95" s="3" t="str">
        <f t="shared" si="5"/>
        <v>Q2: (a) Good; (b) Good; (c) Good; SUBTOTAL:</v>
      </c>
      <c r="Q95" s="3" t="str">
        <f t="shared" si="6"/>
        <v>(5/5)</v>
      </c>
      <c r="R95" s="21">
        <f>IF(raw!S95="", 0, IF(raw!S95="D",2+criteria!$C$2,IF(raw!S95="X",2+criteria!$C$3,IF(raw!S95="N",2+criteria!$C$4,2))))</f>
        <v>2</v>
      </c>
      <c r="S95" s="21">
        <f>IF(raw!T95="", 0, IF(raw!T95="D",1+criteria!$C$5,IF(raw!T95="X",1+criteria!$C$6,IF(raw!T95="N",1+criteria!$C$7,1))))</f>
        <v>1</v>
      </c>
      <c r="T95" s="21">
        <f>IF(raw!U95="", 0, IF(raw!U95="D",1+criteria!$C$8,IF(raw!U95="X",1+criteria!$C$9,IF(raw!U95="N",1+criteria!$C$10,1))))</f>
        <v>1</v>
      </c>
      <c r="U95" s="21">
        <f>IF(raw!V95="", 0, IF(raw!V95="D",1+criteria!$C$11,IF(raw!V95="X",1+criteria!$C$12,IF(raw!V95="N",1+criteria!$C$13,1))))</f>
        <v>1</v>
      </c>
      <c r="V95" s="21">
        <f>IF(raw!W95="", 0, IF(raw!W95="D",2+criteria!$C$14,IF(raw!W95="X",2+criteria!$C$15,IF(raw!W95="N",2+criteria!$C$16,2))))</f>
        <v>2</v>
      </c>
      <c r="W95" s="21">
        <f>IF(raw!X95="", 0, IF(raw!X95="D",2+criteria!$C$17,IF(raw!X95="X",2+criteria!$C$18,IF(raw!X95="N",2+criteria!$C$19,2))))</f>
        <v>2</v>
      </c>
      <c r="X95" s="21">
        <f>IF(raw!Y95="", 0, IF(raw!Y95="D",4+criteria!$C$20,IF(raw!Y95="X",4+criteria!$C$21,IF(raw!Y95="N",4+criteria!$C$22,4))))</f>
        <v>4</v>
      </c>
      <c r="Y95" s="21">
        <f>IF(raw!Z95="", 0, IF(raw!Z95="D",4+criteria!$C$23,IF(raw!Z95="X",4+criteria!$C$24,IF(raw!Z95="N",4+criteria!$C$25,4))))</f>
        <v>4</v>
      </c>
      <c r="Z95" s="21">
        <f>IF(raw!AA95="", 0, IF(raw!AA95="D",4+criteria!$C$26,IF(raw!AA95="X",4+criteria!$C$27,IF(raw!AA95="N",4+criteria!$C$28,4))))</f>
        <v>4</v>
      </c>
      <c r="AA95" s="20" t="str">
        <f>IF(raw!S95="", "No answer", IF(raw!S95="D","Minor issue/defect",IF(raw!S95="X","Wrong answer",IF(raw!S95="N","No answer","Good"))))</f>
        <v>Good</v>
      </c>
      <c r="AB95" s="20" t="str">
        <f>IF(raw!T95="", "No answer", IF(raw!T95="D","Minor issue/defect",IF(raw!T95="X","Wrong answer",IF(raw!T95="N","No answer","Good"))))</f>
        <v>Good</v>
      </c>
      <c r="AC95" s="20" t="str">
        <f>IF(raw!U95="", "No answer", IF(raw!U95="D","Minor issue/defect",IF(raw!U95="X","Wrong answer",IF(raw!U95="N","No answer","Good"))))</f>
        <v>Good</v>
      </c>
      <c r="AD95" s="20" t="str">
        <f>IF(raw!V95="", "No answer", IF(raw!V95="D","Minor issue/defect",IF(raw!V95="X","Wrong answer",IF(raw!V95="N","No answer","Good"))))</f>
        <v>Good</v>
      </c>
      <c r="AE95" s="20" t="str">
        <f>IF(raw!W95="", "No answer", IF(raw!W95="D","Minor issue/defect",IF(raw!W95="X","Wrong answer",IF(raw!W95="N","No answer","Good"))))</f>
        <v>Good</v>
      </c>
      <c r="AF95" s="20" t="str">
        <f>IF(raw!X95="", "No answer", IF(raw!X95="D","Minor issue/defect",IF(raw!X95="X","Wrong answer",IF(raw!X95="N","No answer","Good"))))</f>
        <v>Good</v>
      </c>
      <c r="AG95" s="20" t="str">
        <f>IF(raw!Y95="", "No answer", IF(raw!Y95="D","Minor issue/defect",IF(raw!Y95="X","Wrong answer",IF(raw!Y95="N","No answer","Good"))))</f>
        <v>Good</v>
      </c>
      <c r="AH95" s="20" t="str">
        <f>IF(raw!Z95="", "No answer", IF(raw!Z95="D","Minor issue/defect",IF(raw!Z95="X","Wrong answer",IF(raw!Z95="N","No answer","Good"))))</f>
        <v>Good</v>
      </c>
      <c r="AI95" s="20" t="str">
        <f>IF(raw!AA95="", "No answer", IF(raw!AA95="D","Minor issue/defect",IF(raw!AA95="X","Wrong answer",IF(raw!AA95="N","No answer","Good"))))</f>
        <v>Good</v>
      </c>
      <c r="AJ95" s="20" t="str">
        <f>IF(raw!AB95="","",_xlfn.CONCAT("[Note: ",raw!AB95,"]"))</f>
        <v/>
      </c>
      <c r="AK95" s="20" t="str">
        <f t="shared" si="7"/>
        <v xml:space="preserve">Q3(a): Good (2/2), (b): Good (1/1), (c): Good (1/1), (d): Good (1/1), (e): Good (2/2) (f): Good (2/2), (g): Good (4/4), Q4(a): Good (4/4), (b): Good (4/4). </v>
      </c>
    </row>
    <row r="96" spans="1:37" x14ac:dyDescent="0.25">
      <c r="A96" s="9" t="s">
        <v>225</v>
      </c>
      <c r="B96" s="10" t="s">
        <v>601</v>
      </c>
      <c r="C96" s="3" t="s">
        <v>311</v>
      </c>
      <c r="D96" s="3" t="s">
        <v>312</v>
      </c>
      <c r="E96" s="5" t="s">
        <v>597</v>
      </c>
      <c r="F96" s="3">
        <v>0</v>
      </c>
      <c r="G96" s="3" t="s">
        <v>495</v>
      </c>
      <c r="H96" s="3" t="s">
        <v>312</v>
      </c>
      <c r="I96" s="5" t="s">
        <v>597</v>
      </c>
      <c r="J96" s="3">
        <v>0</v>
      </c>
      <c r="K96" s="3" t="s">
        <v>496</v>
      </c>
      <c r="L96" s="3" t="s">
        <v>312</v>
      </c>
      <c r="M96" s="5" t="s">
        <v>597</v>
      </c>
      <c r="N96" s="3">
        <v>0</v>
      </c>
      <c r="O96" s="3" t="str">
        <f t="shared" si="4"/>
        <v xml:space="preserve">(a) Good; (b) Good; (c) Good; </v>
      </c>
      <c r="P96" s="3" t="str">
        <f t="shared" si="5"/>
        <v>Q2: (a) Good; (b) Good; (c) Good; SUBTOTAL:</v>
      </c>
      <c r="Q96" s="3" t="str">
        <f t="shared" si="6"/>
        <v>(5/5)</v>
      </c>
      <c r="R96" s="21">
        <f>IF(raw!S96="", 0, IF(raw!S96="D",2+criteria!$C$2,IF(raw!S96="X",2+criteria!$C$3,IF(raw!S96="N",2+criteria!$C$4,2))))</f>
        <v>2</v>
      </c>
      <c r="S96" s="21">
        <f>IF(raw!T96="", 0, IF(raw!T96="D",1+criteria!$C$5,IF(raw!T96="X",1+criteria!$C$6,IF(raw!T96="N",1+criteria!$C$7,1))))</f>
        <v>1</v>
      </c>
      <c r="T96" s="21">
        <f>IF(raw!U96="", 0, IF(raw!U96="D",1+criteria!$C$8,IF(raw!U96="X",1+criteria!$C$9,IF(raw!U96="N",1+criteria!$C$10,1))))</f>
        <v>1</v>
      </c>
      <c r="U96" s="21">
        <f>IF(raw!V96="", 0, IF(raw!V96="D",1+criteria!$C$11,IF(raw!V96="X",1+criteria!$C$12,IF(raw!V96="N",1+criteria!$C$13,1))))</f>
        <v>1</v>
      </c>
      <c r="V96" s="21">
        <f>IF(raw!W96="", 0, IF(raw!W96="D",2+criteria!$C$14,IF(raw!W96="X",2+criteria!$C$15,IF(raw!W96="N",2+criteria!$C$16,2))))</f>
        <v>0</v>
      </c>
      <c r="W96" s="21">
        <f>IF(raw!X96="", 0, IF(raw!X96="D",2+criteria!$C$17,IF(raw!X96="X",2+criteria!$C$18,IF(raw!X96="N",2+criteria!$C$19,2))))</f>
        <v>0</v>
      </c>
      <c r="X96" s="21">
        <f>IF(raw!Y96="", 0, IF(raw!Y96="D",4+criteria!$C$20,IF(raw!Y96="X",4+criteria!$C$21,IF(raw!Y96="N",4+criteria!$C$22,4))))</f>
        <v>0</v>
      </c>
      <c r="Y96" s="21">
        <f>IF(raw!Z96="", 0, IF(raw!Z96="D",4+criteria!$C$23,IF(raw!Z96="X",4+criteria!$C$24,IF(raw!Z96="N",4+criteria!$C$25,4))))</f>
        <v>0</v>
      </c>
      <c r="Z96" s="21">
        <f>IF(raw!AA96="", 0, IF(raw!AA96="D",4+criteria!$C$26,IF(raw!AA96="X",4+criteria!$C$27,IF(raw!AA96="N",4+criteria!$C$28,4))))</f>
        <v>0</v>
      </c>
      <c r="AA96" s="20" t="str">
        <f>IF(raw!S96="", "No answer", IF(raw!S96="D","Minor issue/defect",IF(raw!S96="X","Wrong answer",IF(raw!S96="N","No answer","Good"))))</f>
        <v>Good</v>
      </c>
      <c r="AB96" s="20" t="str">
        <f>IF(raw!T96="", "No answer", IF(raw!T96="D","Minor issue/defect",IF(raw!T96="X","Wrong answer",IF(raw!T96="N","No answer","Good"))))</f>
        <v>Good</v>
      </c>
      <c r="AC96" s="20" t="str">
        <f>IF(raw!U96="", "No answer", IF(raw!U96="D","Minor issue/defect",IF(raw!U96="X","Wrong answer",IF(raw!U96="N","No answer","Good"))))</f>
        <v>Good</v>
      </c>
      <c r="AD96" s="20" t="str">
        <f>IF(raw!V96="", "No answer", IF(raw!V96="D","Minor issue/defect",IF(raw!V96="X","Wrong answer",IF(raw!V96="N","No answer","Good"))))</f>
        <v>Good</v>
      </c>
      <c r="AE96" s="20" t="str">
        <f>IF(raw!W96="", "No answer", IF(raw!W96="D","Minor issue/defect",IF(raw!W96="X","Wrong answer",IF(raw!W96="N","No answer","Good"))))</f>
        <v>No answer</v>
      </c>
      <c r="AF96" s="20" t="str">
        <f>IF(raw!X96="", "No answer", IF(raw!X96="D","Minor issue/defect",IF(raw!X96="X","Wrong answer",IF(raw!X96="N","No answer","Good"))))</f>
        <v>No answer</v>
      </c>
      <c r="AG96" s="20" t="str">
        <f>IF(raw!Y96="", "No answer", IF(raw!Y96="D","Minor issue/defect",IF(raw!Y96="X","Wrong answer",IF(raw!Y96="N","No answer","Good"))))</f>
        <v>No answer</v>
      </c>
      <c r="AH96" s="20" t="str">
        <f>IF(raw!Z96="", "No answer", IF(raw!Z96="D","Minor issue/defect",IF(raw!Z96="X","Wrong answer",IF(raw!Z96="N","No answer","Good"))))</f>
        <v>No answer</v>
      </c>
      <c r="AI96" s="20" t="str">
        <f>IF(raw!AA96="", "No answer", IF(raw!AA96="D","Minor issue/defect",IF(raw!AA96="X","Wrong answer",IF(raw!AA96="N","No answer","Good"))))</f>
        <v>No answer</v>
      </c>
      <c r="AJ96" s="20" t="str">
        <f>IF(raw!AB96="","",_xlfn.CONCAT("[Note: ",raw!AB96,"]"))</f>
        <v/>
      </c>
      <c r="AK96" s="20" t="str">
        <f t="shared" si="7"/>
        <v xml:space="preserve">Q3(a): Good (2/2), (b): Good (1/1), (c): Good (1/1), (d): Good (1/1), (e): No answer (0/2) (f): No answer (0/2), (g): No answer (0/4), Q4(a): No answer (0/4), (b): No answer (0/4). </v>
      </c>
    </row>
    <row r="97" spans="1:37" x14ac:dyDescent="0.25">
      <c r="A97" s="9" t="s">
        <v>223</v>
      </c>
      <c r="B97" s="10" t="s">
        <v>601</v>
      </c>
      <c r="C97" s="3" t="s">
        <v>321</v>
      </c>
      <c r="D97" s="3" t="s">
        <v>312</v>
      </c>
      <c r="E97" s="5" t="s">
        <v>597</v>
      </c>
      <c r="F97" s="3">
        <v>0</v>
      </c>
      <c r="G97" s="3" t="s">
        <v>497</v>
      </c>
      <c r="H97" s="3" t="s">
        <v>312</v>
      </c>
      <c r="I97" s="5" t="s">
        <v>597</v>
      </c>
      <c r="J97" s="3">
        <v>0</v>
      </c>
      <c r="K97" s="3" t="s">
        <v>498</v>
      </c>
      <c r="L97" s="3" t="s">
        <v>312</v>
      </c>
      <c r="M97" s="5" t="s">
        <v>597</v>
      </c>
      <c r="N97" s="3">
        <v>0</v>
      </c>
      <c r="O97" s="3" t="str">
        <f t="shared" si="4"/>
        <v xml:space="preserve">(a) Good; (b) Good; (c) Good; </v>
      </c>
      <c r="P97" s="3" t="str">
        <f t="shared" si="5"/>
        <v>Q2: (a) Good; (b) Good; (c) Good; SUBTOTAL:</v>
      </c>
      <c r="Q97" s="3" t="str">
        <f t="shared" si="6"/>
        <v>(5/5)</v>
      </c>
      <c r="R97" s="21">
        <f>IF(raw!S97="", 0, IF(raw!S97="D",2+criteria!$C$2,IF(raw!S97="X",2+criteria!$C$3,IF(raw!S97="N",2+criteria!$C$4,2))))</f>
        <v>2</v>
      </c>
      <c r="S97" s="21">
        <f>IF(raw!T97="", 0, IF(raw!T97="D",1+criteria!$C$5,IF(raw!T97="X",1+criteria!$C$6,IF(raw!T97="N",1+criteria!$C$7,1))))</f>
        <v>0.5</v>
      </c>
      <c r="T97" s="21">
        <f>IF(raw!U97="", 0, IF(raw!U97="D",1+criteria!$C$8,IF(raw!U97="X",1+criteria!$C$9,IF(raw!U97="N",1+criteria!$C$10,1))))</f>
        <v>1</v>
      </c>
      <c r="U97" s="21">
        <f>IF(raw!V97="", 0, IF(raw!V97="D",1+criteria!$C$11,IF(raw!V97="X",1+criteria!$C$12,IF(raw!V97="N",1+criteria!$C$13,1))))</f>
        <v>0.5</v>
      </c>
      <c r="V97" s="21">
        <f>IF(raw!W97="", 0, IF(raw!W97="D",2+criteria!$C$14,IF(raw!W97="X",2+criteria!$C$15,IF(raw!W97="N",2+criteria!$C$16,2))))</f>
        <v>2</v>
      </c>
      <c r="W97" s="21">
        <f>IF(raw!X97="", 0, IF(raw!X97="D",2+criteria!$C$17,IF(raw!X97="X",2+criteria!$C$18,IF(raw!X97="N",2+criteria!$C$19,2))))</f>
        <v>1</v>
      </c>
      <c r="X97" s="21">
        <f>IF(raw!Y97="", 0, IF(raw!Y97="D",4+criteria!$C$20,IF(raw!Y97="X",4+criteria!$C$21,IF(raw!Y97="N",4+criteria!$C$22,4))))</f>
        <v>4</v>
      </c>
      <c r="Y97" s="21">
        <f>IF(raw!Z97="", 0, IF(raw!Z97="D",4+criteria!$C$23,IF(raw!Z97="X",4+criteria!$C$24,IF(raw!Z97="N",4+criteria!$C$25,4))))</f>
        <v>1</v>
      </c>
      <c r="Z97" s="21">
        <f>IF(raw!AA97="", 0, IF(raw!AA97="D",4+criteria!$C$26,IF(raw!AA97="X",4+criteria!$C$27,IF(raw!AA97="N",4+criteria!$C$28,4))))</f>
        <v>4</v>
      </c>
      <c r="AA97" s="20" t="str">
        <f>IF(raw!S97="", "No answer", IF(raw!S97="D","Minor issue/defect",IF(raw!S97="X","Wrong answer",IF(raw!S97="N","No answer","Good"))))</f>
        <v>Good</v>
      </c>
      <c r="AB97" s="20" t="str">
        <f>IF(raw!T97="", "No answer", IF(raw!T97="D","Minor issue/defect",IF(raw!T97="X","Wrong answer",IF(raw!T97="N","No answer","Good"))))</f>
        <v>Wrong answer</v>
      </c>
      <c r="AC97" s="20" t="str">
        <f>IF(raw!U97="", "No answer", IF(raw!U97="D","Minor issue/defect",IF(raw!U97="X","Wrong answer",IF(raw!U97="N","No answer","Good"))))</f>
        <v>Good</v>
      </c>
      <c r="AD97" s="20" t="str">
        <f>IF(raw!V97="", "No answer", IF(raw!V97="D","Minor issue/defect",IF(raw!V97="X","Wrong answer",IF(raw!V97="N","No answer","Good"))))</f>
        <v>Wrong answer</v>
      </c>
      <c r="AE97" s="20" t="str">
        <f>IF(raw!W97="", "No answer", IF(raw!W97="D","Minor issue/defect",IF(raw!W97="X","Wrong answer",IF(raw!W97="N","No answer","Good"))))</f>
        <v>Good</v>
      </c>
      <c r="AF97" s="20" t="str">
        <f>IF(raw!X97="", "No answer", IF(raw!X97="D","Minor issue/defect",IF(raw!X97="X","Wrong answer",IF(raw!X97="N","No answer","Good"))))</f>
        <v>Wrong answer</v>
      </c>
      <c r="AG97" s="20" t="str">
        <f>IF(raw!Y97="", "No answer", IF(raw!Y97="D","Minor issue/defect",IF(raw!Y97="X","Wrong answer",IF(raw!Y97="N","No answer","Good"))))</f>
        <v>Good</v>
      </c>
      <c r="AH97" s="20" t="str">
        <f>IF(raw!Z97="", "No answer", IF(raw!Z97="D","Minor issue/defect",IF(raw!Z97="X","Wrong answer",IF(raw!Z97="N","No answer","Good"))))</f>
        <v>Wrong answer</v>
      </c>
      <c r="AI97" s="20" t="str">
        <f>IF(raw!AA97="", "No answer", IF(raw!AA97="D","Minor issue/defect",IF(raw!AA97="X","Wrong answer",IF(raw!AA97="N","No answer","Good"))))</f>
        <v>Good</v>
      </c>
      <c r="AJ97" s="20" t="str">
        <f>IF(raw!AB97="","",_xlfn.CONCAT("[Note: ",raw!AB97,"]"))</f>
        <v/>
      </c>
      <c r="AK97" s="20" t="str">
        <f t="shared" si="7"/>
        <v xml:space="preserve">Q3(a): Good (2/2), (b): Wrong answer (0.5/1), (c): Good (1/1), (d): Wrong answer (0.5/1), (e): Good (2/2) (f): Wrong answer (1/2), (g): Good (4/4), Q4(a): Wrong answer (1/4), (b): Good (4/4). </v>
      </c>
    </row>
    <row r="98" spans="1:37" x14ac:dyDescent="0.25">
      <c r="A98" s="9" t="s">
        <v>139</v>
      </c>
      <c r="B98" s="10" t="s">
        <v>601</v>
      </c>
      <c r="C98" s="3" t="s">
        <v>499</v>
      </c>
      <c r="D98" s="3" t="s">
        <v>312</v>
      </c>
      <c r="E98" s="5" t="s">
        <v>597</v>
      </c>
      <c r="F98" s="3">
        <v>0</v>
      </c>
      <c r="G98" s="3" t="s">
        <v>500</v>
      </c>
      <c r="H98" s="3" t="s">
        <v>312</v>
      </c>
      <c r="I98" s="5" t="s">
        <v>597</v>
      </c>
      <c r="J98" s="3">
        <v>0</v>
      </c>
      <c r="K98" s="3" t="s">
        <v>501</v>
      </c>
      <c r="L98" s="3" t="s">
        <v>312</v>
      </c>
      <c r="M98" s="5" t="s">
        <v>597</v>
      </c>
      <c r="N98" s="3">
        <v>0</v>
      </c>
      <c r="O98" s="3" t="str">
        <f t="shared" si="4"/>
        <v xml:space="preserve">(a) Good; (b) Good; (c) Good; </v>
      </c>
      <c r="P98" s="3" t="str">
        <f t="shared" si="5"/>
        <v>Q2: (a) Good; (b) Good; (c) Good; SUBTOTAL:</v>
      </c>
      <c r="Q98" s="3" t="str">
        <f t="shared" si="6"/>
        <v>(5/5)</v>
      </c>
      <c r="R98" s="21">
        <f>IF(raw!S98="", 0, IF(raw!S98="D",2+criteria!$C$2,IF(raw!S98="X",2+criteria!$C$3,IF(raw!S98="N",2+criteria!$C$4,2))))</f>
        <v>2</v>
      </c>
      <c r="S98" s="21">
        <f>IF(raw!T98="", 0, IF(raw!T98="D",1+criteria!$C$5,IF(raw!T98="X",1+criteria!$C$6,IF(raw!T98="N",1+criteria!$C$7,1))))</f>
        <v>0.5</v>
      </c>
      <c r="T98" s="21">
        <f>IF(raw!U98="", 0, IF(raw!U98="D",1+criteria!$C$8,IF(raw!U98="X",1+criteria!$C$9,IF(raw!U98="N",1+criteria!$C$10,1))))</f>
        <v>1</v>
      </c>
      <c r="U98" s="21">
        <f>IF(raw!V98="", 0, IF(raw!V98="D",1+criteria!$C$11,IF(raw!V98="X",1+criteria!$C$12,IF(raw!V98="N",1+criteria!$C$13,1))))</f>
        <v>0.5</v>
      </c>
      <c r="V98" s="21">
        <f>IF(raw!W98="", 0, IF(raw!W98="D",2+criteria!$C$14,IF(raw!W98="X",2+criteria!$C$15,IF(raw!W98="N",2+criteria!$C$16,2))))</f>
        <v>2</v>
      </c>
      <c r="W98" s="21">
        <f>IF(raw!X98="", 0, IF(raw!X98="D",2+criteria!$C$17,IF(raw!X98="X",2+criteria!$C$18,IF(raw!X98="N",2+criteria!$C$19,2))))</f>
        <v>1</v>
      </c>
      <c r="X98" s="21">
        <f>IF(raw!Y98="", 0, IF(raw!Y98="D",4+criteria!$C$20,IF(raw!Y98="X",4+criteria!$C$21,IF(raw!Y98="N",4+criteria!$C$22,4))))</f>
        <v>4</v>
      </c>
      <c r="Y98" s="21">
        <f>IF(raw!Z98="", 0, IF(raw!Z98="D",4+criteria!$C$23,IF(raw!Z98="X",4+criteria!$C$24,IF(raw!Z98="N",4+criteria!$C$25,4))))</f>
        <v>4</v>
      </c>
      <c r="Z98" s="21">
        <f>IF(raw!AA98="", 0, IF(raw!AA98="D",4+criteria!$C$26,IF(raw!AA98="X",4+criteria!$C$27,IF(raw!AA98="N",4+criteria!$C$28,4))))</f>
        <v>4</v>
      </c>
      <c r="AA98" s="20" t="str">
        <f>IF(raw!S98="", "No answer", IF(raw!S98="D","Minor issue/defect",IF(raw!S98="X","Wrong answer",IF(raw!S98="N","No answer","Good"))))</f>
        <v>Good</v>
      </c>
      <c r="AB98" s="20" t="str">
        <f>IF(raw!T98="", "No answer", IF(raw!T98="D","Minor issue/defect",IF(raw!T98="X","Wrong answer",IF(raw!T98="N","No answer","Good"))))</f>
        <v>Wrong answer</v>
      </c>
      <c r="AC98" s="20" t="str">
        <f>IF(raw!U98="", "No answer", IF(raw!U98="D","Minor issue/defect",IF(raw!U98="X","Wrong answer",IF(raw!U98="N","No answer","Good"))))</f>
        <v>Good</v>
      </c>
      <c r="AD98" s="20" t="str">
        <f>IF(raw!V98="", "No answer", IF(raw!V98="D","Minor issue/defect",IF(raw!V98="X","Wrong answer",IF(raw!V98="N","No answer","Good"))))</f>
        <v>Wrong answer</v>
      </c>
      <c r="AE98" s="20" t="str">
        <f>IF(raw!W98="", "No answer", IF(raw!W98="D","Minor issue/defect",IF(raw!W98="X","Wrong answer",IF(raw!W98="N","No answer","Good"))))</f>
        <v>Good</v>
      </c>
      <c r="AF98" s="20" t="str">
        <f>IF(raw!X98="", "No answer", IF(raw!X98="D","Minor issue/defect",IF(raw!X98="X","Wrong answer",IF(raw!X98="N","No answer","Good"))))</f>
        <v>Wrong answer</v>
      </c>
      <c r="AG98" s="20" t="str">
        <f>IF(raw!Y98="", "No answer", IF(raw!Y98="D","Minor issue/defect",IF(raw!Y98="X","Wrong answer",IF(raw!Y98="N","No answer","Good"))))</f>
        <v>Good</v>
      </c>
      <c r="AH98" s="20" t="str">
        <f>IF(raw!Z98="", "No answer", IF(raw!Z98="D","Minor issue/defect",IF(raw!Z98="X","Wrong answer",IF(raw!Z98="N","No answer","Good"))))</f>
        <v>Good</v>
      </c>
      <c r="AI98" s="20" t="str">
        <f>IF(raw!AA98="", "No answer", IF(raw!AA98="D","Minor issue/defect",IF(raw!AA98="X","Wrong answer",IF(raw!AA98="N","No answer","Good"))))</f>
        <v>Good</v>
      </c>
      <c r="AJ98" s="20" t="str">
        <f>IF(raw!AB98="","",_xlfn.CONCAT("[Note: ",raw!AB98,"]"))</f>
        <v/>
      </c>
      <c r="AK98" s="20" t="str">
        <f t="shared" si="7"/>
        <v xml:space="preserve">Q3(a): Good (2/2), (b): Wrong answer (0.5/1), (c): Good (1/1), (d): Wrong answer (0.5/1), (e): Good (2/2) (f): Wrong answer (1/2), (g): Good (4/4), Q4(a): Good (4/4), (b): Good (4/4). </v>
      </c>
    </row>
    <row r="99" spans="1:37" x14ac:dyDescent="0.25">
      <c r="A99" s="9" t="s">
        <v>133</v>
      </c>
      <c r="B99" s="10" t="s">
        <v>601</v>
      </c>
      <c r="C99" s="3" t="s">
        <v>502</v>
      </c>
      <c r="D99" s="3" t="s">
        <v>398</v>
      </c>
      <c r="E99" s="5" t="s">
        <v>590</v>
      </c>
      <c r="F99" s="3" t="e">
        <f>#REF!</f>
        <v>#REF!</v>
      </c>
      <c r="G99" s="3" t="s">
        <v>503</v>
      </c>
      <c r="H99" s="3" t="s">
        <v>312</v>
      </c>
      <c r="I99" s="5" t="s">
        <v>597</v>
      </c>
      <c r="J99" s="3">
        <v>0</v>
      </c>
      <c r="K99" s="3" t="s">
        <v>344</v>
      </c>
      <c r="L99" s="3" t="s">
        <v>312</v>
      </c>
      <c r="M99" s="5" t="s">
        <v>597</v>
      </c>
      <c r="N99" s="3">
        <v>0</v>
      </c>
      <c r="O99" s="3" t="str">
        <f t="shared" si="4"/>
        <v xml:space="preserve">(a) Wrong output;(b) Good; (c) Good; </v>
      </c>
      <c r="P99" s="3" t="str">
        <f t="shared" si="5"/>
        <v>Q2: (a) Wrong output;(b) Good; (c) Good; SUBTOTAL:</v>
      </c>
      <c r="Q99" s="3" t="e">
        <f t="shared" si="6"/>
        <v>#REF!</v>
      </c>
      <c r="R99" s="21">
        <f>IF(raw!S99="", 0, IF(raw!S99="D",2+criteria!$C$2,IF(raw!S99="X",2+criteria!$C$3,IF(raw!S99="N",2+criteria!$C$4,2))))</f>
        <v>2</v>
      </c>
      <c r="S99" s="21">
        <f>IF(raw!T99="", 0, IF(raw!T99="D",1+criteria!$C$5,IF(raw!T99="X",1+criteria!$C$6,IF(raw!T99="N",1+criteria!$C$7,1))))</f>
        <v>0.5</v>
      </c>
      <c r="T99" s="21">
        <f>IF(raw!U99="", 0, IF(raw!U99="D",1+criteria!$C$8,IF(raw!U99="X",1+criteria!$C$9,IF(raw!U99="N",1+criteria!$C$10,1))))</f>
        <v>1</v>
      </c>
      <c r="U99" s="21">
        <f>IF(raw!V99="", 0, IF(raw!V99="D",1+criteria!$C$11,IF(raw!V99="X",1+criteria!$C$12,IF(raw!V99="N",1+criteria!$C$13,1))))</f>
        <v>0.5</v>
      </c>
      <c r="V99" s="21">
        <f>IF(raw!W99="", 0, IF(raw!W99="D",2+criteria!$C$14,IF(raw!W99="X",2+criteria!$C$15,IF(raw!W99="N",2+criteria!$C$16,2))))</f>
        <v>2</v>
      </c>
      <c r="W99" s="21">
        <f>IF(raw!X99="", 0, IF(raw!X99="D",2+criteria!$C$17,IF(raw!X99="X",2+criteria!$C$18,IF(raw!X99="N",2+criteria!$C$19,2))))</f>
        <v>1</v>
      </c>
      <c r="X99" s="21">
        <f>IF(raw!Y99="", 0, IF(raw!Y99="D",4+criteria!$C$20,IF(raw!Y99="X",4+criteria!$C$21,IF(raw!Y99="N",4+criteria!$C$22,4))))</f>
        <v>4</v>
      </c>
      <c r="Y99" s="21">
        <f>IF(raw!Z99="", 0, IF(raw!Z99="D",4+criteria!$C$23,IF(raw!Z99="X",4+criteria!$C$24,IF(raw!Z99="N",4+criteria!$C$25,4))))</f>
        <v>1</v>
      </c>
      <c r="Z99" s="21">
        <f>IF(raw!AA99="", 0, IF(raw!AA99="D",4+criteria!$C$26,IF(raw!AA99="X",4+criteria!$C$27,IF(raw!AA99="N",4+criteria!$C$28,4))))</f>
        <v>4</v>
      </c>
      <c r="AA99" s="20" t="str">
        <f>IF(raw!S99="", "No answer", IF(raw!S99="D","Minor issue/defect",IF(raw!S99="X","Wrong answer",IF(raw!S99="N","No answer","Good"))))</f>
        <v>Good</v>
      </c>
      <c r="AB99" s="20" t="str">
        <f>IF(raw!T99="", "No answer", IF(raw!T99="D","Minor issue/defect",IF(raw!T99="X","Wrong answer",IF(raw!T99="N","No answer","Good"))))</f>
        <v>Wrong answer</v>
      </c>
      <c r="AC99" s="20" t="str">
        <f>IF(raw!U99="", "No answer", IF(raw!U99="D","Minor issue/defect",IF(raw!U99="X","Wrong answer",IF(raw!U99="N","No answer","Good"))))</f>
        <v>Good</v>
      </c>
      <c r="AD99" s="20" t="str">
        <f>IF(raw!V99="", "No answer", IF(raw!V99="D","Minor issue/defect",IF(raw!V99="X","Wrong answer",IF(raw!V99="N","No answer","Good"))))</f>
        <v>Wrong answer</v>
      </c>
      <c r="AE99" s="20" t="str">
        <f>IF(raw!W99="", "No answer", IF(raw!W99="D","Minor issue/defect",IF(raw!W99="X","Wrong answer",IF(raw!W99="N","No answer","Good"))))</f>
        <v>Good</v>
      </c>
      <c r="AF99" s="20" t="str">
        <f>IF(raw!X99="", "No answer", IF(raw!X99="D","Minor issue/defect",IF(raw!X99="X","Wrong answer",IF(raw!X99="N","No answer","Good"))))</f>
        <v>Wrong answer</v>
      </c>
      <c r="AG99" s="20" t="str">
        <f>IF(raw!Y99="", "No answer", IF(raw!Y99="D","Minor issue/defect",IF(raw!Y99="X","Wrong answer",IF(raw!Y99="N","No answer","Good"))))</f>
        <v>Good</v>
      </c>
      <c r="AH99" s="20" t="str">
        <f>IF(raw!Z99="", "No answer", IF(raw!Z99="D","Minor issue/defect",IF(raw!Z99="X","Wrong answer",IF(raw!Z99="N","No answer","Good"))))</f>
        <v>Wrong answer</v>
      </c>
      <c r="AI99" s="20" t="str">
        <f>IF(raw!AA99="", "No answer", IF(raw!AA99="D","Minor issue/defect",IF(raw!AA99="X","Wrong answer",IF(raw!AA99="N","No answer","Good"))))</f>
        <v>Good</v>
      </c>
      <c r="AJ99" s="20" t="str">
        <f>IF(raw!AB99="","",_xlfn.CONCAT("[Note: ",raw!AB99,"]"))</f>
        <v/>
      </c>
      <c r="AK99" s="20" t="str">
        <f t="shared" si="7"/>
        <v xml:space="preserve">Q3(a): Good (2/2), (b): Wrong answer (0.5/1), (c): Good (1/1), (d): Wrong answer (0.5/1), (e): Good (2/2) (f): Wrong answer (1/2), (g): Good (4/4), Q4(a): Wrong answer (1/4), (b): Good (4/4). </v>
      </c>
    </row>
    <row r="100" spans="1:37" x14ac:dyDescent="0.25">
      <c r="A100" s="9" t="s">
        <v>153</v>
      </c>
      <c r="B100" s="10" t="s">
        <v>601</v>
      </c>
      <c r="C100" s="3" t="s">
        <v>504</v>
      </c>
      <c r="D100" s="3" t="s">
        <v>312</v>
      </c>
      <c r="E100" s="5" t="s">
        <v>597</v>
      </c>
      <c r="F100" s="3">
        <v>0</v>
      </c>
      <c r="G100" s="3" t="s">
        <v>505</v>
      </c>
      <c r="H100" s="3" t="s">
        <v>312</v>
      </c>
      <c r="I100" s="5" t="s">
        <v>597</v>
      </c>
      <c r="J100" s="3">
        <v>0</v>
      </c>
      <c r="K100" s="3" t="s">
        <v>506</v>
      </c>
      <c r="L100" s="3" t="s">
        <v>312</v>
      </c>
      <c r="M100" s="5" t="s">
        <v>597</v>
      </c>
      <c r="N100" s="3">
        <v>0</v>
      </c>
      <c r="O100" s="3" t="str">
        <f t="shared" si="4"/>
        <v xml:space="preserve">(a) Good; (b) Good; (c) Good; </v>
      </c>
      <c r="P100" s="3" t="str">
        <f t="shared" si="5"/>
        <v>Q2: (a) Good; (b) Good; (c) Good; SUBTOTAL:</v>
      </c>
      <c r="Q100" s="3" t="str">
        <f t="shared" si="6"/>
        <v>(5/5)</v>
      </c>
      <c r="R100" s="21">
        <f>IF(raw!S100="", 0, IF(raw!S100="D",2+criteria!$C$2,IF(raw!S100="X",2+criteria!$C$3,IF(raw!S100="N",2+criteria!$C$4,2))))</f>
        <v>2</v>
      </c>
      <c r="S100" s="21">
        <f>IF(raw!T100="", 0, IF(raw!T100="D",1+criteria!$C$5,IF(raw!T100="X",1+criteria!$C$6,IF(raw!T100="N",1+criteria!$C$7,1))))</f>
        <v>1</v>
      </c>
      <c r="T100" s="21">
        <f>IF(raw!U100="", 0, IF(raw!U100="D",1+criteria!$C$8,IF(raw!U100="X",1+criteria!$C$9,IF(raw!U100="N",1+criteria!$C$10,1))))</f>
        <v>1</v>
      </c>
      <c r="U100" s="21">
        <f>IF(raw!V100="", 0, IF(raw!V100="D",1+criteria!$C$11,IF(raw!V100="X",1+criteria!$C$12,IF(raw!V100="N",1+criteria!$C$13,1))))</f>
        <v>1</v>
      </c>
      <c r="V100" s="21">
        <f>IF(raw!W100="", 0, IF(raw!W100="D",2+criteria!$C$14,IF(raw!W100="X",2+criteria!$C$15,IF(raw!W100="N",2+criteria!$C$16,2))))</f>
        <v>2</v>
      </c>
      <c r="W100" s="21">
        <f>IF(raw!X100="", 0, IF(raw!X100="D",2+criteria!$C$17,IF(raw!X100="X",2+criteria!$C$18,IF(raw!X100="N",2+criteria!$C$19,2))))</f>
        <v>2</v>
      </c>
      <c r="X100" s="21">
        <f>IF(raw!Y100="", 0, IF(raw!Y100="D",4+criteria!$C$20,IF(raw!Y100="X",4+criteria!$C$21,IF(raw!Y100="N",4+criteria!$C$22,4))))</f>
        <v>4</v>
      </c>
      <c r="Y100" s="21">
        <f>IF(raw!Z100="", 0, IF(raw!Z100="D",4+criteria!$C$23,IF(raw!Z100="X",4+criteria!$C$24,IF(raw!Z100="N",4+criteria!$C$25,4))))</f>
        <v>3</v>
      </c>
      <c r="Z100" s="21">
        <f>IF(raw!AA100="", 0, IF(raw!AA100="D",4+criteria!$C$26,IF(raw!AA100="X",4+criteria!$C$27,IF(raw!AA100="N",4+criteria!$C$28,4))))</f>
        <v>4</v>
      </c>
      <c r="AA100" s="20" t="str">
        <f>IF(raw!S100="", "No answer", IF(raw!S100="D","Minor issue/defect",IF(raw!S100="X","Wrong answer",IF(raw!S100="N","No answer","Good"))))</f>
        <v>Good</v>
      </c>
      <c r="AB100" s="20" t="str">
        <f>IF(raw!T100="", "No answer", IF(raw!T100="D","Minor issue/defect",IF(raw!T100="X","Wrong answer",IF(raw!T100="N","No answer","Good"))))</f>
        <v>Good</v>
      </c>
      <c r="AC100" s="20" t="str">
        <f>IF(raw!U100="", "No answer", IF(raw!U100="D","Minor issue/defect",IF(raw!U100="X","Wrong answer",IF(raw!U100="N","No answer","Good"))))</f>
        <v>Good</v>
      </c>
      <c r="AD100" s="20" t="str">
        <f>IF(raw!V100="", "No answer", IF(raw!V100="D","Minor issue/defect",IF(raw!V100="X","Wrong answer",IF(raw!V100="N","No answer","Good"))))</f>
        <v>Good</v>
      </c>
      <c r="AE100" s="20" t="str">
        <f>IF(raw!W100="", "No answer", IF(raw!W100="D","Minor issue/defect",IF(raw!W100="X","Wrong answer",IF(raw!W100="N","No answer","Good"))))</f>
        <v>Good</v>
      </c>
      <c r="AF100" s="20" t="str">
        <f>IF(raw!X100="", "No answer", IF(raw!X100="D","Minor issue/defect",IF(raw!X100="X","Wrong answer",IF(raw!X100="N","No answer","Good"))))</f>
        <v>Good</v>
      </c>
      <c r="AG100" s="20" t="str">
        <f>IF(raw!Y100="", "No answer", IF(raw!Y100="D","Minor issue/defect",IF(raw!Y100="X","Wrong answer",IF(raw!Y100="N","No answer","Good"))))</f>
        <v>Good</v>
      </c>
      <c r="AH100" s="20" t="str">
        <f>IF(raw!Z100="", "No answer", IF(raw!Z100="D","Minor issue/defect",IF(raw!Z100="X","Wrong answer",IF(raw!Z100="N","No answer","Good"))))</f>
        <v>Minor issue/defect</v>
      </c>
      <c r="AI100" s="20" t="str">
        <f>IF(raw!AA100="", "No answer", IF(raw!AA100="D","Minor issue/defect",IF(raw!AA100="X","Wrong answer",IF(raw!AA100="N","No answer","Good"))))</f>
        <v>Good</v>
      </c>
      <c r="AJ100" s="20" t="str">
        <f>IF(raw!AB100="","",_xlfn.CONCAT("[Note: ",raw!AB100,"]"))</f>
        <v/>
      </c>
      <c r="AK100" s="20" t="str">
        <f t="shared" si="7"/>
        <v xml:space="preserve">Q3(a): Good (2/2), (b): Good (1/1), (c): Good (1/1), (d): Good (1/1), (e): Good (2/2) (f): Good (2/2), (g): Good (4/4), Q4(a): Minor issue/defect (3/4), (b): Good (4/4). </v>
      </c>
    </row>
    <row r="101" spans="1:37" x14ac:dyDescent="0.25">
      <c r="A101" s="9" t="s">
        <v>105</v>
      </c>
      <c r="B101" s="10" t="s">
        <v>601</v>
      </c>
      <c r="C101" s="3" t="s">
        <v>331</v>
      </c>
      <c r="D101" s="3" t="s">
        <v>312</v>
      </c>
      <c r="E101" s="5" t="s">
        <v>597</v>
      </c>
      <c r="F101" s="3">
        <v>0</v>
      </c>
      <c r="G101" s="3" t="s">
        <v>507</v>
      </c>
      <c r="H101" s="3" t="s">
        <v>312</v>
      </c>
      <c r="I101" s="5" t="s">
        <v>597</v>
      </c>
      <c r="J101" s="3">
        <v>0</v>
      </c>
      <c r="K101" s="3" t="s">
        <v>508</v>
      </c>
      <c r="L101" s="3" t="s">
        <v>312</v>
      </c>
      <c r="M101" s="5" t="s">
        <v>597</v>
      </c>
      <c r="N101" s="3">
        <v>0</v>
      </c>
      <c r="O101" s="3" t="str">
        <f t="shared" si="4"/>
        <v xml:space="preserve">(a) Good; (b) Good; (c) Good; </v>
      </c>
      <c r="P101" s="3" t="str">
        <f t="shared" si="5"/>
        <v>Q2: (a) Good; (b) Good; (c) Good; SUBTOTAL:</v>
      </c>
      <c r="Q101" s="3" t="str">
        <f t="shared" si="6"/>
        <v>(5/5)</v>
      </c>
      <c r="R101" s="21">
        <f>IF(raw!S101="", 0, IF(raw!S101="D",2+criteria!$C$2,IF(raw!S101="X",2+criteria!$C$3,IF(raw!S101="N",2+criteria!$C$4,2))))</f>
        <v>2</v>
      </c>
      <c r="S101" s="21">
        <f>IF(raw!T101="", 0, IF(raw!T101="D",1+criteria!$C$5,IF(raw!T101="X",1+criteria!$C$6,IF(raw!T101="N",1+criteria!$C$7,1))))</f>
        <v>0.5</v>
      </c>
      <c r="T101" s="21">
        <f>IF(raw!U101="", 0, IF(raw!U101="D",1+criteria!$C$8,IF(raw!U101="X",1+criteria!$C$9,IF(raw!U101="N",1+criteria!$C$10,1))))</f>
        <v>1</v>
      </c>
      <c r="U101" s="21">
        <f>IF(raw!V101="", 0, IF(raw!V101="D",1+criteria!$C$11,IF(raw!V101="X",1+criteria!$C$12,IF(raw!V101="N",1+criteria!$C$13,1))))</f>
        <v>0.5</v>
      </c>
      <c r="V101" s="21">
        <f>IF(raw!W101="", 0, IF(raw!W101="D",2+criteria!$C$14,IF(raw!W101="X",2+criteria!$C$15,IF(raw!W101="N",2+criteria!$C$16,2))))</f>
        <v>2</v>
      </c>
      <c r="W101" s="21">
        <f>IF(raw!X101="", 0, IF(raw!X101="D",2+criteria!$C$17,IF(raw!X101="X",2+criteria!$C$18,IF(raw!X101="N",2+criteria!$C$19,2))))</f>
        <v>1.5</v>
      </c>
      <c r="X101" s="21">
        <f>IF(raw!Y101="", 0, IF(raw!Y101="D",4+criteria!$C$20,IF(raw!Y101="X",4+criteria!$C$21,IF(raw!Y101="N",4+criteria!$C$22,4))))</f>
        <v>4</v>
      </c>
      <c r="Y101" s="21">
        <f>IF(raw!Z101="", 0, IF(raw!Z101="D",4+criteria!$C$23,IF(raw!Z101="X",4+criteria!$C$24,IF(raw!Z101="N",4+criteria!$C$25,4))))</f>
        <v>3</v>
      </c>
      <c r="Z101" s="21">
        <f>IF(raw!AA101="", 0, IF(raw!AA101="D",4+criteria!$C$26,IF(raw!AA101="X",4+criteria!$C$27,IF(raw!AA101="N",4+criteria!$C$28,4))))</f>
        <v>4</v>
      </c>
      <c r="AA101" s="20" t="str">
        <f>IF(raw!S101="", "No answer", IF(raw!S101="D","Minor issue/defect",IF(raw!S101="X","Wrong answer",IF(raw!S101="N","No answer","Good"))))</f>
        <v>Good</v>
      </c>
      <c r="AB101" s="20" t="str">
        <f>IF(raw!T101="", "No answer", IF(raw!T101="D","Minor issue/defect",IF(raw!T101="X","Wrong answer",IF(raw!T101="N","No answer","Good"))))</f>
        <v>Wrong answer</v>
      </c>
      <c r="AC101" s="20" t="str">
        <f>IF(raw!U101="", "No answer", IF(raw!U101="D","Minor issue/defect",IF(raw!U101="X","Wrong answer",IF(raw!U101="N","No answer","Good"))))</f>
        <v>Good</v>
      </c>
      <c r="AD101" s="20" t="str">
        <f>IF(raw!V101="", "No answer", IF(raw!V101="D","Minor issue/defect",IF(raw!V101="X","Wrong answer",IF(raw!V101="N","No answer","Good"))))</f>
        <v>Wrong answer</v>
      </c>
      <c r="AE101" s="20" t="str">
        <f>IF(raw!W101="", "No answer", IF(raw!W101="D","Minor issue/defect",IF(raw!W101="X","Wrong answer",IF(raw!W101="N","No answer","Good"))))</f>
        <v>Good</v>
      </c>
      <c r="AF101" s="20" t="str">
        <f>IF(raw!X101="", "No answer", IF(raw!X101="D","Minor issue/defect",IF(raw!X101="X","Wrong answer",IF(raw!X101="N","No answer","Good"))))</f>
        <v>Minor issue/defect</v>
      </c>
      <c r="AG101" s="20" t="str">
        <f>IF(raw!Y101="", "No answer", IF(raw!Y101="D","Minor issue/defect",IF(raw!Y101="X","Wrong answer",IF(raw!Y101="N","No answer","Good"))))</f>
        <v>Good</v>
      </c>
      <c r="AH101" s="20" t="str">
        <f>IF(raw!Z101="", "No answer", IF(raw!Z101="D","Minor issue/defect",IF(raw!Z101="X","Wrong answer",IF(raw!Z101="N","No answer","Good"))))</f>
        <v>Minor issue/defect</v>
      </c>
      <c r="AI101" s="20" t="str">
        <f>IF(raw!AA101="", "No answer", IF(raw!AA101="D","Minor issue/defect",IF(raw!AA101="X","Wrong answer",IF(raw!AA101="N","No answer","Good"))))</f>
        <v>Good</v>
      </c>
      <c r="AJ101" s="20" t="str">
        <f>IF(raw!AB101="","",_xlfn.CONCAT("[Note: ",raw!AB101,"]"))</f>
        <v/>
      </c>
      <c r="AK101" s="20" t="str">
        <f t="shared" si="7"/>
        <v xml:space="preserve">Q3(a): Good (2/2), (b): Wrong answer (0.5/1), (c): Good (1/1), (d): Wrong answer (0.5/1), (e): Good (2/2) (f): Minor issue/defect (1.5/2), (g): Good (4/4), Q4(a): Minor issue/defect (3/4), (b): Good (4/4). </v>
      </c>
    </row>
    <row r="102" spans="1:37" x14ac:dyDescent="0.25">
      <c r="A102" s="9" t="s">
        <v>237</v>
      </c>
      <c r="B102" s="10" t="s">
        <v>601</v>
      </c>
      <c r="C102" s="3" t="s">
        <v>321</v>
      </c>
      <c r="D102" s="3" t="s">
        <v>312</v>
      </c>
      <c r="E102" s="5" t="s">
        <v>597</v>
      </c>
      <c r="F102" s="3">
        <v>0</v>
      </c>
      <c r="G102" s="3" t="s">
        <v>509</v>
      </c>
      <c r="H102" s="3" t="s">
        <v>312</v>
      </c>
      <c r="I102" s="5" t="s">
        <v>597</v>
      </c>
      <c r="J102" s="3">
        <v>0</v>
      </c>
      <c r="K102" s="3" t="s">
        <v>510</v>
      </c>
      <c r="L102" s="3" t="s">
        <v>312</v>
      </c>
      <c r="M102" s="5" t="s">
        <v>597</v>
      </c>
      <c r="N102" s="3">
        <v>0</v>
      </c>
      <c r="O102" s="3" t="str">
        <f t="shared" si="4"/>
        <v xml:space="preserve">(a) Good; (b) Good; (c) Good; </v>
      </c>
      <c r="P102" s="3" t="str">
        <f t="shared" si="5"/>
        <v>Q2: (a) Good; (b) Good; (c) Good; SUBTOTAL:</v>
      </c>
      <c r="Q102" s="3" t="str">
        <f t="shared" si="6"/>
        <v>(5/5)</v>
      </c>
      <c r="R102" s="21">
        <f>IF(raw!S102="", 0, IF(raw!S102="D",2+criteria!$C$2,IF(raw!S102="X",2+criteria!$C$3,IF(raw!S102="N",2+criteria!$C$4,2))))</f>
        <v>2</v>
      </c>
      <c r="S102" s="21">
        <f>IF(raw!T102="", 0, IF(raw!T102="D",1+criteria!$C$5,IF(raw!T102="X",1+criteria!$C$6,IF(raw!T102="N",1+criteria!$C$7,1))))</f>
        <v>1</v>
      </c>
      <c r="T102" s="21">
        <f>IF(raw!U102="", 0, IF(raw!U102="D",1+criteria!$C$8,IF(raw!U102="X",1+criteria!$C$9,IF(raw!U102="N",1+criteria!$C$10,1))))</f>
        <v>1</v>
      </c>
      <c r="U102" s="21">
        <f>IF(raw!V102="", 0, IF(raw!V102="D",1+criteria!$C$11,IF(raw!V102="X",1+criteria!$C$12,IF(raw!V102="N",1+criteria!$C$13,1))))</f>
        <v>0.5</v>
      </c>
      <c r="V102" s="21">
        <f>IF(raw!W102="", 0, IF(raw!W102="D",2+criteria!$C$14,IF(raw!W102="X",2+criteria!$C$15,IF(raw!W102="N",2+criteria!$C$16,2))))</f>
        <v>2</v>
      </c>
      <c r="W102" s="21">
        <f>IF(raw!X102="", 0, IF(raw!X102="D",2+criteria!$C$17,IF(raw!X102="X",2+criteria!$C$18,IF(raw!X102="N",2+criteria!$C$19,2))))</f>
        <v>2</v>
      </c>
      <c r="X102" s="21">
        <f>IF(raw!Y102="", 0, IF(raw!Y102="D",4+criteria!$C$20,IF(raw!Y102="X",4+criteria!$C$21,IF(raw!Y102="N",4+criteria!$C$22,4))))</f>
        <v>4</v>
      </c>
      <c r="Y102" s="21">
        <f>IF(raw!Z102="", 0, IF(raw!Z102="D",4+criteria!$C$23,IF(raw!Z102="X",4+criteria!$C$24,IF(raw!Z102="N",4+criteria!$C$25,4))))</f>
        <v>4</v>
      </c>
      <c r="Z102" s="21">
        <f>IF(raw!AA102="", 0, IF(raw!AA102="D",4+criteria!$C$26,IF(raw!AA102="X",4+criteria!$C$27,IF(raw!AA102="N",4+criteria!$C$28,4))))</f>
        <v>4</v>
      </c>
      <c r="AA102" s="20" t="str">
        <f>IF(raw!S102="", "No answer", IF(raw!S102="D","Minor issue/defect",IF(raw!S102="X","Wrong answer",IF(raw!S102="N","No answer","Good"))))</f>
        <v>Good</v>
      </c>
      <c r="AB102" s="20" t="str">
        <f>IF(raw!T102="", "No answer", IF(raw!T102="D","Minor issue/defect",IF(raw!T102="X","Wrong answer",IF(raw!T102="N","No answer","Good"))))</f>
        <v>Good</v>
      </c>
      <c r="AC102" s="20" t="str">
        <f>IF(raw!U102="", "No answer", IF(raw!U102="D","Minor issue/defect",IF(raw!U102="X","Wrong answer",IF(raw!U102="N","No answer","Good"))))</f>
        <v>Good</v>
      </c>
      <c r="AD102" s="20" t="str">
        <f>IF(raw!V102="", "No answer", IF(raw!V102="D","Minor issue/defect",IF(raw!V102="X","Wrong answer",IF(raw!V102="N","No answer","Good"))))</f>
        <v>Wrong answer</v>
      </c>
      <c r="AE102" s="20" t="str">
        <f>IF(raw!W102="", "No answer", IF(raw!W102="D","Minor issue/defect",IF(raw!W102="X","Wrong answer",IF(raw!W102="N","No answer","Good"))))</f>
        <v>Good</v>
      </c>
      <c r="AF102" s="20" t="str">
        <f>IF(raw!X102="", "No answer", IF(raw!X102="D","Minor issue/defect",IF(raw!X102="X","Wrong answer",IF(raw!X102="N","No answer","Good"))))</f>
        <v>Good</v>
      </c>
      <c r="AG102" s="20" t="str">
        <f>IF(raw!Y102="", "No answer", IF(raw!Y102="D","Minor issue/defect",IF(raw!Y102="X","Wrong answer",IF(raw!Y102="N","No answer","Good"))))</f>
        <v>Good</v>
      </c>
      <c r="AH102" s="20" t="str">
        <f>IF(raw!Z102="", "No answer", IF(raw!Z102="D","Minor issue/defect",IF(raw!Z102="X","Wrong answer",IF(raw!Z102="N","No answer","Good"))))</f>
        <v>Good</v>
      </c>
      <c r="AI102" s="20" t="str">
        <f>IF(raw!AA102="", "No answer", IF(raw!AA102="D","Minor issue/defect",IF(raw!AA102="X","Wrong answer",IF(raw!AA102="N","No answer","Good"))))</f>
        <v>Good</v>
      </c>
      <c r="AJ102" s="20" t="str">
        <f>IF(raw!AB102="","",_xlfn.CONCAT("[Note: ",raw!AB102,"]"))</f>
        <v/>
      </c>
      <c r="AK102" s="20" t="str">
        <f t="shared" si="7"/>
        <v xml:space="preserve">Q3(a): Good (2/2), (b): Good (1/1), (c): Good (1/1), (d): Wrong answer (0.5/1), (e): Good (2/2) (f): Good (2/2), (g): Good (4/4), Q4(a): Good (4/4), (b): Good (4/4). </v>
      </c>
    </row>
    <row r="103" spans="1:37" x14ac:dyDescent="0.25">
      <c r="A103" s="9" t="s">
        <v>231</v>
      </c>
      <c r="B103" s="10" t="s">
        <v>601</v>
      </c>
      <c r="C103" s="3" t="s">
        <v>321</v>
      </c>
      <c r="D103" s="3" t="s">
        <v>312</v>
      </c>
      <c r="E103" s="5" t="s">
        <v>597</v>
      </c>
      <c r="F103" s="3">
        <v>0</v>
      </c>
      <c r="G103" s="3" t="s">
        <v>511</v>
      </c>
      <c r="H103" s="3" t="s">
        <v>312</v>
      </c>
      <c r="I103" s="5" t="s">
        <v>597</v>
      </c>
      <c r="J103" s="3">
        <v>0</v>
      </c>
      <c r="K103" s="3" t="s">
        <v>512</v>
      </c>
      <c r="L103" s="3" t="s">
        <v>312</v>
      </c>
      <c r="M103" s="5" t="s">
        <v>597</v>
      </c>
      <c r="N103" s="3">
        <v>0</v>
      </c>
      <c r="O103" s="3" t="str">
        <f t="shared" si="4"/>
        <v xml:space="preserve">(a) Good; (b) Good; (c) Good; </v>
      </c>
      <c r="P103" s="3" t="str">
        <f t="shared" si="5"/>
        <v>Q2: (a) Good; (b) Good; (c) Good; SUBTOTAL:</v>
      </c>
      <c r="Q103" s="3" t="str">
        <f t="shared" si="6"/>
        <v>(5/5)</v>
      </c>
      <c r="R103" s="21">
        <f>IF(raw!S103="", 0, IF(raw!S103="D",2+criteria!$C$2,IF(raw!S103="X",2+criteria!$C$3,IF(raw!S103="N",2+criteria!$C$4,2))))</f>
        <v>2</v>
      </c>
      <c r="S103" s="21">
        <f>IF(raw!T103="", 0, IF(raw!T103="D",1+criteria!$C$5,IF(raw!T103="X",1+criteria!$C$6,IF(raw!T103="N",1+criteria!$C$7,1))))</f>
        <v>0.5</v>
      </c>
      <c r="T103" s="21">
        <f>IF(raw!U103="", 0, IF(raw!U103="D",1+criteria!$C$8,IF(raw!U103="X",1+criteria!$C$9,IF(raw!U103="N",1+criteria!$C$10,1))))</f>
        <v>1</v>
      </c>
      <c r="U103" s="21">
        <f>IF(raw!V103="", 0, IF(raw!V103="D",1+criteria!$C$11,IF(raw!V103="X",1+criteria!$C$12,IF(raw!V103="N",1+criteria!$C$13,1))))</f>
        <v>0.5</v>
      </c>
      <c r="V103" s="21">
        <f>IF(raw!W103="", 0, IF(raw!W103="D",2+criteria!$C$14,IF(raw!W103="X",2+criteria!$C$15,IF(raw!W103="N",2+criteria!$C$16,2))))</f>
        <v>2</v>
      </c>
      <c r="W103" s="21">
        <f>IF(raw!X103="", 0, IF(raw!X103="D",2+criteria!$C$17,IF(raw!X103="X",2+criteria!$C$18,IF(raw!X103="N",2+criteria!$C$19,2))))</f>
        <v>1</v>
      </c>
      <c r="X103" s="21">
        <f>IF(raw!Y103="", 0, IF(raw!Y103="D",4+criteria!$C$20,IF(raw!Y103="X",4+criteria!$C$21,IF(raw!Y103="N",4+criteria!$C$22,4))))</f>
        <v>4</v>
      </c>
      <c r="Y103" s="21">
        <f>IF(raw!Z103="", 0, IF(raw!Z103="D",4+criteria!$C$23,IF(raw!Z103="X",4+criteria!$C$24,IF(raw!Z103="N",4+criteria!$C$25,4))))</f>
        <v>3</v>
      </c>
      <c r="Z103" s="21">
        <f>IF(raw!AA103="", 0, IF(raw!AA103="D",4+criteria!$C$26,IF(raw!AA103="X",4+criteria!$C$27,IF(raw!AA103="N",4+criteria!$C$28,4))))</f>
        <v>4</v>
      </c>
      <c r="AA103" s="20" t="str">
        <f>IF(raw!S103="", "No answer", IF(raw!S103="D","Minor issue/defect",IF(raw!S103="X","Wrong answer",IF(raw!S103="N","No answer","Good"))))</f>
        <v>Good</v>
      </c>
      <c r="AB103" s="20" t="str">
        <f>IF(raw!T103="", "No answer", IF(raw!T103="D","Minor issue/defect",IF(raw!T103="X","Wrong answer",IF(raw!T103="N","No answer","Good"))))</f>
        <v>Wrong answer</v>
      </c>
      <c r="AC103" s="20" t="str">
        <f>IF(raw!U103="", "No answer", IF(raw!U103="D","Minor issue/defect",IF(raw!U103="X","Wrong answer",IF(raw!U103="N","No answer","Good"))))</f>
        <v>Good</v>
      </c>
      <c r="AD103" s="20" t="str">
        <f>IF(raw!V103="", "No answer", IF(raw!V103="D","Minor issue/defect",IF(raw!V103="X","Wrong answer",IF(raw!V103="N","No answer","Good"))))</f>
        <v>Wrong answer</v>
      </c>
      <c r="AE103" s="20" t="str">
        <f>IF(raw!W103="", "No answer", IF(raw!W103="D","Minor issue/defect",IF(raw!W103="X","Wrong answer",IF(raw!W103="N","No answer","Good"))))</f>
        <v>Good</v>
      </c>
      <c r="AF103" s="20" t="str">
        <f>IF(raw!X103="", "No answer", IF(raw!X103="D","Minor issue/defect",IF(raw!X103="X","Wrong answer",IF(raw!X103="N","No answer","Good"))))</f>
        <v>Wrong answer</v>
      </c>
      <c r="AG103" s="20" t="str">
        <f>IF(raw!Y103="", "No answer", IF(raw!Y103="D","Minor issue/defect",IF(raw!Y103="X","Wrong answer",IF(raw!Y103="N","No answer","Good"))))</f>
        <v>Good</v>
      </c>
      <c r="AH103" s="20" t="str">
        <f>IF(raw!Z103="", "No answer", IF(raw!Z103="D","Minor issue/defect",IF(raw!Z103="X","Wrong answer",IF(raw!Z103="N","No answer","Good"))))</f>
        <v>Minor issue/defect</v>
      </c>
      <c r="AI103" s="20" t="str">
        <f>IF(raw!AA103="", "No answer", IF(raw!AA103="D","Minor issue/defect",IF(raw!AA103="X","Wrong answer",IF(raw!AA103="N","No answer","Good"))))</f>
        <v>Good</v>
      </c>
      <c r="AJ103" s="20" t="str">
        <f>IF(raw!AB103="","",_xlfn.CONCAT("[Note: ",raw!AB103,"]"))</f>
        <v/>
      </c>
      <c r="AK103" s="20" t="str">
        <f t="shared" si="7"/>
        <v xml:space="preserve">Q3(a): Good (2/2), (b): Wrong answer (0.5/1), (c): Good (1/1), (d): Wrong answer (0.5/1), (e): Good (2/2) (f): Wrong answer (1/2), (g): Good (4/4), Q4(a): Minor issue/defect (3/4), (b): Good (4/4). </v>
      </c>
    </row>
    <row r="104" spans="1:37" x14ac:dyDescent="0.25">
      <c r="A104" s="9" t="s">
        <v>93</v>
      </c>
      <c r="B104" s="10" t="s">
        <v>601</v>
      </c>
      <c r="C104" s="3" t="s">
        <v>513</v>
      </c>
      <c r="D104" s="3" t="s">
        <v>312</v>
      </c>
      <c r="E104" s="5" t="s">
        <v>597</v>
      </c>
      <c r="F104" s="3">
        <v>0</v>
      </c>
      <c r="G104" s="3" t="s">
        <v>485</v>
      </c>
      <c r="H104" s="3" t="s">
        <v>312</v>
      </c>
      <c r="I104" s="5" t="s">
        <v>597</v>
      </c>
      <c r="J104" s="3">
        <v>0</v>
      </c>
      <c r="K104" s="3" t="s">
        <v>514</v>
      </c>
      <c r="L104" s="3" t="s">
        <v>312</v>
      </c>
      <c r="M104" s="5" t="s">
        <v>597</v>
      </c>
      <c r="N104" s="3">
        <v>0</v>
      </c>
      <c r="O104" s="3" t="str">
        <f t="shared" si="4"/>
        <v xml:space="preserve">(a) Good; (b) Good; (c) Good; </v>
      </c>
      <c r="P104" s="3" t="str">
        <f t="shared" si="5"/>
        <v>Q2: (a) Good; (b) Good; (c) Good; SUBTOTAL:</v>
      </c>
      <c r="Q104" s="3" t="str">
        <f t="shared" si="6"/>
        <v>(5/5)</v>
      </c>
      <c r="R104" s="21">
        <f>IF(raw!S104="", 0, IF(raw!S104="D",2+criteria!$C$2,IF(raw!S104="X",2+criteria!$C$3,IF(raw!S104="N",2+criteria!$C$4,2))))</f>
        <v>2</v>
      </c>
      <c r="S104" s="21">
        <f>IF(raw!T104="", 0, IF(raw!T104="D",1+criteria!$C$5,IF(raw!T104="X",1+criteria!$C$6,IF(raw!T104="N",1+criteria!$C$7,1))))</f>
        <v>1</v>
      </c>
      <c r="T104" s="21">
        <f>IF(raw!U104="", 0, IF(raw!U104="D",1+criteria!$C$8,IF(raw!U104="X",1+criteria!$C$9,IF(raw!U104="N",1+criteria!$C$10,1))))</f>
        <v>1</v>
      </c>
      <c r="U104" s="21">
        <f>IF(raw!V104="", 0, IF(raw!V104="D",1+criteria!$C$11,IF(raw!V104="X",1+criteria!$C$12,IF(raw!V104="N",1+criteria!$C$13,1))))</f>
        <v>1</v>
      </c>
      <c r="V104" s="21">
        <f>IF(raw!W104="", 0, IF(raw!W104="D",2+criteria!$C$14,IF(raw!W104="X",2+criteria!$C$15,IF(raw!W104="N",2+criteria!$C$16,2))))</f>
        <v>2</v>
      </c>
      <c r="W104" s="21">
        <f>IF(raw!X104="", 0, IF(raw!X104="D",2+criteria!$C$17,IF(raw!X104="X",2+criteria!$C$18,IF(raw!X104="N",2+criteria!$C$19,2))))</f>
        <v>1</v>
      </c>
      <c r="X104" s="21">
        <f>IF(raw!Y104="", 0, IF(raw!Y104="D",4+criteria!$C$20,IF(raw!Y104="X",4+criteria!$C$21,IF(raw!Y104="N",4+criteria!$C$22,4))))</f>
        <v>4</v>
      </c>
      <c r="Y104" s="21">
        <f>IF(raw!Z104="", 0, IF(raw!Z104="D",4+criteria!$C$23,IF(raw!Z104="X",4+criteria!$C$24,IF(raw!Z104="N",4+criteria!$C$25,4))))</f>
        <v>3</v>
      </c>
      <c r="Z104" s="21">
        <f>IF(raw!AA104="", 0, IF(raw!AA104="D",4+criteria!$C$26,IF(raw!AA104="X",4+criteria!$C$27,IF(raw!AA104="N",4+criteria!$C$28,4))))</f>
        <v>4</v>
      </c>
      <c r="AA104" s="20" t="str">
        <f>IF(raw!S104="", "No answer", IF(raw!S104="D","Minor issue/defect",IF(raw!S104="X","Wrong answer",IF(raw!S104="N","No answer","Good"))))</f>
        <v>Good</v>
      </c>
      <c r="AB104" s="20" t="str">
        <f>IF(raw!T104="", "No answer", IF(raw!T104="D","Minor issue/defect",IF(raw!T104="X","Wrong answer",IF(raw!T104="N","No answer","Good"))))</f>
        <v>Good</v>
      </c>
      <c r="AC104" s="20" t="str">
        <f>IF(raw!U104="", "No answer", IF(raw!U104="D","Minor issue/defect",IF(raw!U104="X","Wrong answer",IF(raw!U104="N","No answer","Good"))))</f>
        <v>Good</v>
      </c>
      <c r="AD104" s="20" t="str">
        <f>IF(raw!V104="", "No answer", IF(raw!V104="D","Minor issue/defect",IF(raw!V104="X","Wrong answer",IF(raw!V104="N","No answer","Good"))))</f>
        <v>Good</v>
      </c>
      <c r="AE104" s="20" t="str">
        <f>IF(raw!W104="", "No answer", IF(raw!W104="D","Minor issue/defect",IF(raw!W104="X","Wrong answer",IF(raw!W104="N","No answer","Good"))))</f>
        <v>Good</v>
      </c>
      <c r="AF104" s="20" t="str">
        <f>IF(raw!X104="", "No answer", IF(raw!X104="D","Minor issue/defect",IF(raw!X104="X","Wrong answer",IF(raw!X104="N","No answer","Good"))))</f>
        <v>Wrong answer</v>
      </c>
      <c r="AG104" s="20" t="str">
        <f>IF(raw!Y104="", "No answer", IF(raw!Y104="D","Minor issue/defect",IF(raw!Y104="X","Wrong answer",IF(raw!Y104="N","No answer","Good"))))</f>
        <v>Good</v>
      </c>
      <c r="AH104" s="20" t="str">
        <f>IF(raw!Z104="", "No answer", IF(raw!Z104="D","Minor issue/defect",IF(raw!Z104="X","Wrong answer",IF(raw!Z104="N","No answer","Good"))))</f>
        <v>Minor issue/defect</v>
      </c>
      <c r="AI104" s="20" t="str">
        <f>IF(raw!AA104="", "No answer", IF(raw!AA104="D","Minor issue/defect",IF(raw!AA104="X","Wrong answer",IF(raw!AA104="N","No answer","Good"))))</f>
        <v>Good</v>
      </c>
      <c r="AJ104" s="20" t="str">
        <f>IF(raw!AB104="","",_xlfn.CONCAT("[Note: ",raw!AB104,"]"))</f>
        <v/>
      </c>
      <c r="AK104" s="20" t="str">
        <f t="shared" si="7"/>
        <v xml:space="preserve">Q3(a): Good (2/2), (b): Good (1/1), (c): Good (1/1), (d): Good (1/1), (e): Good (2/2) (f): Wrong answer (1/2), (g): Good (4/4), Q4(a): Minor issue/defect (3/4), (b): Good (4/4). </v>
      </c>
    </row>
    <row r="105" spans="1:37" x14ac:dyDescent="0.25">
      <c r="A105" s="9" t="s">
        <v>107</v>
      </c>
      <c r="B105" s="10" t="s">
        <v>601</v>
      </c>
      <c r="C105" s="3" t="s">
        <v>354</v>
      </c>
      <c r="D105" s="3" t="s">
        <v>312</v>
      </c>
      <c r="E105" s="5" t="s">
        <v>597</v>
      </c>
      <c r="F105" s="3">
        <v>0</v>
      </c>
      <c r="G105" s="3" t="s">
        <v>515</v>
      </c>
      <c r="H105" s="3" t="s">
        <v>312</v>
      </c>
      <c r="I105" s="5" t="s">
        <v>597</v>
      </c>
      <c r="J105" s="3">
        <v>0</v>
      </c>
      <c r="K105" s="3" t="s">
        <v>516</v>
      </c>
      <c r="L105" s="3" t="s">
        <v>312</v>
      </c>
      <c r="M105" s="5" t="s">
        <v>597</v>
      </c>
      <c r="N105" s="3">
        <v>0</v>
      </c>
      <c r="O105" s="3" t="str">
        <f t="shared" si="4"/>
        <v xml:space="preserve">(a) Good; (b) Good; (c) Good; </v>
      </c>
      <c r="P105" s="3" t="str">
        <f t="shared" si="5"/>
        <v>Q2: (a) Good; (b) Good; (c) Good; SUBTOTAL:</v>
      </c>
      <c r="Q105" s="3" t="str">
        <f t="shared" si="6"/>
        <v>(5/5)</v>
      </c>
      <c r="R105" s="21">
        <f>IF(raw!S105="", 0, IF(raw!S105="D",2+criteria!$C$2,IF(raw!S105="X",2+criteria!$C$3,IF(raw!S105="N",2+criteria!$C$4,2))))</f>
        <v>1</v>
      </c>
      <c r="S105" s="21">
        <f>IF(raw!T105="", 0, IF(raw!T105="D",1+criteria!$C$5,IF(raw!T105="X",1+criteria!$C$6,IF(raw!T105="N",1+criteria!$C$7,1))))</f>
        <v>1</v>
      </c>
      <c r="T105" s="21">
        <f>IF(raw!U105="", 0, IF(raw!U105="D",1+criteria!$C$8,IF(raw!U105="X",1+criteria!$C$9,IF(raw!U105="N",1+criteria!$C$10,1))))</f>
        <v>1</v>
      </c>
      <c r="U105" s="21">
        <f>IF(raw!V105="", 0, IF(raw!V105="D",1+criteria!$C$11,IF(raw!V105="X",1+criteria!$C$12,IF(raw!V105="N",1+criteria!$C$13,1))))</f>
        <v>1</v>
      </c>
      <c r="V105" s="21">
        <f>IF(raw!W105="", 0, IF(raw!W105="D",2+criteria!$C$14,IF(raw!W105="X",2+criteria!$C$15,IF(raw!W105="N",2+criteria!$C$16,2))))</f>
        <v>2</v>
      </c>
      <c r="W105" s="21">
        <f>IF(raw!X105="", 0, IF(raw!X105="D",2+criteria!$C$17,IF(raw!X105="X",2+criteria!$C$18,IF(raw!X105="N",2+criteria!$C$19,2))))</f>
        <v>1</v>
      </c>
      <c r="X105" s="21">
        <f>IF(raw!Y105="", 0, IF(raw!Y105="D",4+criteria!$C$20,IF(raw!Y105="X",4+criteria!$C$21,IF(raw!Y105="N",4+criteria!$C$22,4))))</f>
        <v>4</v>
      </c>
      <c r="Y105" s="21">
        <f>IF(raw!Z105="", 0, IF(raw!Z105="D",4+criteria!$C$23,IF(raw!Z105="X",4+criteria!$C$24,IF(raw!Z105="N",4+criteria!$C$25,4))))</f>
        <v>4</v>
      </c>
      <c r="Z105" s="21">
        <f>IF(raw!AA105="", 0, IF(raw!AA105="D",4+criteria!$C$26,IF(raw!AA105="X",4+criteria!$C$27,IF(raw!AA105="N",4+criteria!$C$28,4))))</f>
        <v>4</v>
      </c>
      <c r="AA105" s="20" t="str">
        <f>IF(raw!S105="", "No answer", IF(raw!S105="D","Minor issue/defect",IF(raw!S105="X","Wrong answer",IF(raw!S105="N","No answer","Good"))))</f>
        <v>Wrong answer</v>
      </c>
      <c r="AB105" s="20" t="str">
        <f>IF(raw!T105="", "No answer", IF(raw!T105="D","Minor issue/defect",IF(raw!T105="X","Wrong answer",IF(raw!T105="N","No answer","Good"))))</f>
        <v>Good</v>
      </c>
      <c r="AC105" s="20" t="str">
        <f>IF(raw!U105="", "No answer", IF(raw!U105="D","Minor issue/defect",IF(raw!U105="X","Wrong answer",IF(raw!U105="N","No answer","Good"))))</f>
        <v>Good</v>
      </c>
      <c r="AD105" s="20" t="str">
        <f>IF(raw!V105="", "No answer", IF(raw!V105="D","Minor issue/defect",IF(raw!V105="X","Wrong answer",IF(raw!V105="N","No answer","Good"))))</f>
        <v>Good</v>
      </c>
      <c r="AE105" s="20" t="str">
        <f>IF(raw!W105="", "No answer", IF(raw!W105="D","Minor issue/defect",IF(raw!W105="X","Wrong answer",IF(raw!W105="N","No answer","Good"))))</f>
        <v>Good</v>
      </c>
      <c r="AF105" s="20" t="str">
        <f>IF(raw!X105="", "No answer", IF(raw!X105="D","Minor issue/defect",IF(raw!X105="X","Wrong answer",IF(raw!X105="N","No answer","Good"))))</f>
        <v>Wrong answer</v>
      </c>
      <c r="AG105" s="20" t="str">
        <f>IF(raw!Y105="", "No answer", IF(raw!Y105="D","Minor issue/defect",IF(raw!Y105="X","Wrong answer",IF(raw!Y105="N","No answer","Good"))))</f>
        <v>Good</v>
      </c>
      <c r="AH105" s="20" t="str">
        <f>IF(raw!Z105="", "No answer", IF(raw!Z105="D","Minor issue/defect",IF(raw!Z105="X","Wrong answer",IF(raw!Z105="N","No answer","Good"))))</f>
        <v>Good</v>
      </c>
      <c r="AI105" s="20" t="str">
        <f>IF(raw!AA105="", "No answer", IF(raw!AA105="D","Minor issue/defect",IF(raw!AA105="X","Wrong answer",IF(raw!AA105="N","No answer","Good"))))</f>
        <v>Good</v>
      </c>
      <c r="AJ105" s="20" t="str">
        <f>IF(raw!AB105="","",_xlfn.CONCAT("[Note: ",raw!AB105,"]"))</f>
        <v/>
      </c>
      <c r="AK105" s="20" t="str">
        <f t="shared" si="7"/>
        <v xml:space="preserve">Q3(a): Wrong answer (1/2), (b): Good (1/1), (c): Good (1/1), (d): Good (1/1), (e): Good (2/2) (f): Wrong answer (1/2), (g): Good (4/4), Q4(a): Good (4/4), (b): Good (4/4). </v>
      </c>
    </row>
    <row r="106" spans="1:37" x14ac:dyDescent="0.25">
      <c r="A106" s="9" t="s">
        <v>285</v>
      </c>
      <c r="B106" s="10" t="s">
        <v>601</v>
      </c>
      <c r="C106" s="3" t="s">
        <v>321</v>
      </c>
      <c r="D106" s="3" t="s">
        <v>312</v>
      </c>
      <c r="E106" s="5" t="s">
        <v>597</v>
      </c>
      <c r="F106" s="3">
        <v>0</v>
      </c>
      <c r="G106" s="3" t="s">
        <v>322</v>
      </c>
      <c r="H106" s="3" t="s">
        <v>312</v>
      </c>
      <c r="I106" s="5" t="s">
        <v>597</v>
      </c>
      <c r="J106" s="3">
        <v>0</v>
      </c>
      <c r="K106" s="3" t="s">
        <v>334</v>
      </c>
      <c r="L106" s="3" t="s">
        <v>312</v>
      </c>
      <c r="M106" s="5" t="s">
        <v>597</v>
      </c>
      <c r="N106" s="3">
        <v>0</v>
      </c>
      <c r="O106" s="3" t="str">
        <f t="shared" si="4"/>
        <v xml:space="preserve">(a) Good; (b) Good; (c) Good; </v>
      </c>
      <c r="P106" s="3" t="str">
        <f t="shared" si="5"/>
        <v>Q2: (a) Good; (b) Good; (c) Good; SUBTOTAL:</v>
      </c>
      <c r="Q106" s="3" t="str">
        <f t="shared" si="6"/>
        <v>(5/5)</v>
      </c>
      <c r="R106" s="21">
        <f>IF(raw!S106="", 0, IF(raw!S106="D",2+criteria!$C$2,IF(raw!S106="X",2+criteria!$C$3,IF(raw!S106="N",2+criteria!$C$4,2))))</f>
        <v>2</v>
      </c>
      <c r="S106" s="21">
        <f>IF(raw!T106="", 0, IF(raw!T106="D",1+criteria!$C$5,IF(raw!T106="X",1+criteria!$C$6,IF(raw!T106="N",1+criteria!$C$7,1))))</f>
        <v>0.5</v>
      </c>
      <c r="T106" s="21">
        <f>IF(raw!U106="", 0, IF(raw!U106="D",1+criteria!$C$8,IF(raw!U106="X",1+criteria!$C$9,IF(raw!U106="N",1+criteria!$C$10,1))))</f>
        <v>1</v>
      </c>
      <c r="U106" s="21">
        <f>IF(raw!V106="", 0, IF(raw!V106="D",1+criteria!$C$11,IF(raw!V106="X",1+criteria!$C$12,IF(raw!V106="N",1+criteria!$C$13,1))))</f>
        <v>0.5</v>
      </c>
      <c r="V106" s="21">
        <f>IF(raw!W106="", 0, IF(raw!W106="D",2+criteria!$C$14,IF(raw!W106="X",2+criteria!$C$15,IF(raw!W106="N",2+criteria!$C$16,2))))</f>
        <v>2</v>
      </c>
      <c r="W106" s="21">
        <f>IF(raw!X106="", 0, IF(raw!X106="D",2+criteria!$C$17,IF(raw!X106="X",2+criteria!$C$18,IF(raw!X106="N",2+criteria!$C$19,2))))</f>
        <v>1</v>
      </c>
      <c r="X106" s="21">
        <f>IF(raw!Y106="", 0, IF(raw!Y106="D",4+criteria!$C$20,IF(raw!Y106="X",4+criteria!$C$21,IF(raw!Y106="N",4+criteria!$C$22,4))))</f>
        <v>4</v>
      </c>
      <c r="Y106" s="21">
        <f>IF(raw!Z106="", 0, IF(raw!Z106="D",4+criteria!$C$23,IF(raw!Z106="X",4+criteria!$C$24,IF(raw!Z106="N",4+criteria!$C$25,4))))</f>
        <v>4</v>
      </c>
      <c r="Z106" s="21">
        <f>IF(raw!AA106="", 0, IF(raw!AA106="D",4+criteria!$C$26,IF(raw!AA106="X",4+criteria!$C$27,IF(raw!AA106="N",4+criteria!$C$28,4))))</f>
        <v>4</v>
      </c>
      <c r="AA106" s="20" t="str">
        <f>IF(raw!S106="", "No answer", IF(raw!S106="D","Minor issue/defect",IF(raw!S106="X","Wrong answer",IF(raw!S106="N","No answer","Good"))))</f>
        <v>Good</v>
      </c>
      <c r="AB106" s="20" t="str">
        <f>IF(raw!T106="", "No answer", IF(raw!T106="D","Minor issue/defect",IF(raw!T106="X","Wrong answer",IF(raw!T106="N","No answer","Good"))))</f>
        <v>Wrong answer</v>
      </c>
      <c r="AC106" s="20" t="str">
        <f>IF(raw!U106="", "No answer", IF(raw!U106="D","Minor issue/defect",IF(raw!U106="X","Wrong answer",IF(raw!U106="N","No answer","Good"))))</f>
        <v>Good</v>
      </c>
      <c r="AD106" s="20" t="str">
        <f>IF(raw!V106="", "No answer", IF(raw!V106="D","Minor issue/defect",IF(raw!V106="X","Wrong answer",IF(raw!V106="N","No answer","Good"))))</f>
        <v>Wrong answer</v>
      </c>
      <c r="AE106" s="20" t="str">
        <f>IF(raw!W106="", "No answer", IF(raw!W106="D","Minor issue/defect",IF(raw!W106="X","Wrong answer",IF(raw!W106="N","No answer","Good"))))</f>
        <v>Good</v>
      </c>
      <c r="AF106" s="20" t="str">
        <f>IF(raw!X106="", "No answer", IF(raw!X106="D","Minor issue/defect",IF(raw!X106="X","Wrong answer",IF(raw!X106="N","No answer","Good"))))</f>
        <v>Wrong answer</v>
      </c>
      <c r="AG106" s="20" t="str">
        <f>IF(raw!Y106="", "No answer", IF(raw!Y106="D","Minor issue/defect",IF(raw!Y106="X","Wrong answer",IF(raw!Y106="N","No answer","Good"))))</f>
        <v>Good</v>
      </c>
      <c r="AH106" s="20" t="str">
        <f>IF(raw!Z106="", "No answer", IF(raw!Z106="D","Minor issue/defect",IF(raw!Z106="X","Wrong answer",IF(raw!Z106="N","No answer","Good"))))</f>
        <v>Good</v>
      </c>
      <c r="AI106" s="20" t="str">
        <f>IF(raw!AA106="", "No answer", IF(raw!AA106="D","Minor issue/defect",IF(raw!AA106="X","Wrong answer",IF(raw!AA106="N","No answer","Good"))))</f>
        <v>Good</v>
      </c>
      <c r="AJ106" s="20" t="str">
        <f>IF(raw!AB106="","",_xlfn.CONCAT("[Note: ",raw!AB106,"]"))</f>
        <v/>
      </c>
      <c r="AK106" s="20" t="str">
        <f t="shared" si="7"/>
        <v xml:space="preserve">Q3(a): Good (2/2), (b): Wrong answer (0.5/1), (c): Good (1/1), (d): Wrong answer (0.5/1), (e): Good (2/2) (f): Wrong answer (1/2), (g): Good (4/4), Q4(a): Good (4/4), (b): Good (4/4). </v>
      </c>
    </row>
    <row r="107" spans="1:37" x14ac:dyDescent="0.25">
      <c r="A107" s="9" t="s">
        <v>219</v>
      </c>
      <c r="B107" s="10" t="s">
        <v>601</v>
      </c>
      <c r="C107" s="3" t="s">
        <v>517</v>
      </c>
      <c r="D107" s="3" t="s">
        <v>312</v>
      </c>
      <c r="E107" s="5" t="s">
        <v>597</v>
      </c>
      <c r="F107" s="3">
        <v>0</v>
      </c>
      <c r="G107" s="3" t="s">
        <v>518</v>
      </c>
      <c r="H107" s="3" t="s">
        <v>312</v>
      </c>
      <c r="I107" s="5" t="s">
        <v>597</v>
      </c>
      <c r="J107" s="3">
        <v>0</v>
      </c>
      <c r="K107" s="3" t="s">
        <v>519</v>
      </c>
      <c r="L107" s="3" t="s">
        <v>312</v>
      </c>
      <c r="M107" s="5" t="s">
        <v>597</v>
      </c>
      <c r="N107" s="3">
        <v>0</v>
      </c>
      <c r="O107" s="3" t="str">
        <f t="shared" si="4"/>
        <v xml:space="preserve">(a) Good; (b) Good; (c) Good; </v>
      </c>
      <c r="P107" s="3" t="str">
        <f t="shared" si="5"/>
        <v>Q2: (a) Good; (b) Good; (c) Good; SUBTOTAL:</v>
      </c>
      <c r="Q107" s="3" t="str">
        <f t="shared" si="6"/>
        <v>(5/5)</v>
      </c>
      <c r="R107" s="21">
        <f>IF(raw!S107="", 0, IF(raw!S107="D",2+criteria!$C$2,IF(raw!S107="X",2+criteria!$C$3,IF(raw!S107="N",2+criteria!$C$4,2))))</f>
        <v>2</v>
      </c>
      <c r="S107" s="21">
        <f>IF(raw!T107="", 0, IF(raw!T107="D",1+criteria!$C$5,IF(raw!T107="X",1+criteria!$C$6,IF(raw!T107="N",1+criteria!$C$7,1))))</f>
        <v>0.5</v>
      </c>
      <c r="T107" s="21">
        <f>IF(raw!U107="", 0, IF(raw!U107="D",1+criteria!$C$8,IF(raw!U107="X",1+criteria!$C$9,IF(raw!U107="N",1+criteria!$C$10,1))))</f>
        <v>1</v>
      </c>
      <c r="U107" s="21">
        <f>IF(raw!V107="", 0, IF(raw!V107="D",1+criteria!$C$11,IF(raw!V107="X",1+criteria!$C$12,IF(raw!V107="N",1+criteria!$C$13,1))))</f>
        <v>0.5</v>
      </c>
      <c r="V107" s="21">
        <f>IF(raw!W107="", 0, IF(raw!W107="D",2+criteria!$C$14,IF(raw!W107="X",2+criteria!$C$15,IF(raw!W107="N",2+criteria!$C$16,2))))</f>
        <v>2</v>
      </c>
      <c r="W107" s="21">
        <f>IF(raw!X107="", 0, IF(raw!X107="D",2+criteria!$C$17,IF(raw!X107="X",2+criteria!$C$18,IF(raw!X107="N",2+criteria!$C$19,2))))</f>
        <v>1</v>
      </c>
      <c r="X107" s="21">
        <f>IF(raw!Y107="", 0, IF(raw!Y107="D",4+criteria!$C$20,IF(raw!Y107="X",4+criteria!$C$21,IF(raw!Y107="N",4+criteria!$C$22,4))))</f>
        <v>4</v>
      </c>
      <c r="Y107" s="21">
        <f>IF(raw!Z107="", 0, IF(raw!Z107="D",4+criteria!$C$23,IF(raw!Z107="X",4+criteria!$C$24,IF(raw!Z107="N",4+criteria!$C$25,4))))</f>
        <v>4</v>
      </c>
      <c r="Z107" s="21">
        <f>IF(raw!AA107="", 0, IF(raw!AA107="D",4+criteria!$C$26,IF(raw!AA107="X",4+criteria!$C$27,IF(raw!AA107="N",4+criteria!$C$28,4))))</f>
        <v>4</v>
      </c>
      <c r="AA107" s="20" t="str">
        <f>IF(raw!S107="", "No answer", IF(raw!S107="D","Minor issue/defect",IF(raw!S107="X","Wrong answer",IF(raw!S107="N","No answer","Good"))))</f>
        <v>Good</v>
      </c>
      <c r="AB107" s="20" t="str">
        <f>IF(raw!T107="", "No answer", IF(raw!T107="D","Minor issue/defect",IF(raw!T107="X","Wrong answer",IF(raw!T107="N","No answer","Good"))))</f>
        <v>Wrong answer</v>
      </c>
      <c r="AC107" s="20" t="str">
        <f>IF(raw!U107="", "No answer", IF(raw!U107="D","Minor issue/defect",IF(raw!U107="X","Wrong answer",IF(raw!U107="N","No answer","Good"))))</f>
        <v>Good</v>
      </c>
      <c r="AD107" s="20" t="str">
        <f>IF(raw!V107="", "No answer", IF(raw!V107="D","Minor issue/defect",IF(raw!V107="X","Wrong answer",IF(raw!V107="N","No answer","Good"))))</f>
        <v>Wrong answer</v>
      </c>
      <c r="AE107" s="20" t="str">
        <f>IF(raw!W107="", "No answer", IF(raw!W107="D","Minor issue/defect",IF(raw!W107="X","Wrong answer",IF(raw!W107="N","No answer","Good"))))</f>
        <v>Good</v>
      </c>
      <c r="AF107" s="20" t="str">
        <f>IF(raw!X107="", "No answer", IF(raw!X107="D","Minor issue/defect",IF(raw!X107="X","Wrong answer",IF(raw!X107="N","No answer","Good"))))</f>
        <v>Wrong answer</v>
      </c>
      <c r="AG107" s="20" t="str">
        <f>IF(raw!Y107="", "No answer", IF(raw!Y107="D","Minor issue/defect",IF(raw!Y107="X","Wrong answer",IF(raw!Y107="N","No answer","Good"))))</f>
        <v>Good</v>
      </c>
      <c r="AH107" s="20" t="str">
        <f>IF(raw!Z107="", "No answer", IF(raw!Z107="D","Minor issue/defect",IF(raw!Z107="X","Wrong answer",IF(raw!Z107="N","No answer","Good"))))</f>
        <v>Good</v>
      </c>
      <c r="AI107" s="20" t="str">
        <f>IF(raw!AA107="", "No answer", IF(raw!AA107="D","Minor issue/defect",IF(raw!AA107="X","Wrong answer",IF(raw!AA107="N","No answer","Good"))))</f>
        <v>Good</v>
      </c>
      <c r="AJ107" s="20" t="str">
        <f>IF(raw!AB107="","",_xlfn.CONCAT("[Note: ",raw!AB107,"]"))</f>
        <v/>
      </c>
      <c r="AK107" s="20" t="str">
        <f t="shared" si="7"/>
        <v xml:space="preserve">Q3(a): Good (2/2), (b): Wrong answer (0.5/1), (c): Good (1/1), (d): Wrong answer (0.5/1), (e): Good (2/2) (f): Wrong answer (1/2), (g): Good (4/4), Q4(a): Good (4/4), (b): Good (4/4). </v>
      </c>
    </row>
    <row r="108" spans="1:37" x14ac:dyDescent="0.25">
      <c r="A108" s="9" t="s">
        <v>97</v>
      </c>
      <c r="B108" s="10" t="s">
        <v>601</v>
      </c>
      <c r="C108" s="3" t="s">
        <v>520</v>
      </c>
      <c r="D108" s="3" t="s">
        <v>312</v>
      </c>
      <c r="E108" s="5" t="s">
        <v>597</v>
      </c>
      <c r="F108" s="3">
        <v>0</v>
      </c>
      <c r="G108" s="3" t="s">
        <v>521</v>
      </c>
      <c r="H108" s="3" t="s">
        <v>312</v>
      </c>
      <c r="I108" s="5" t="s">
        <v>597</v>
      </c>
      <c r="J108" s="3">
        <v>0</v>
      </c>
      <c r="K108" s="3" t="s">
        <v>522</v>
      </c>
      <c r="L108" s="3" t="s">
        <v>312</v>
      </c>
      <c r="M108" s="5" t="s">
        <v>597</v>
      </c>
      <c r="N108" s="3">
        <v>0</v>
      </c>
      <c r="O108" s="3" t="str">
        <f t="shared" si="4"/>
        <v xml:space="preserve">(a) Good; (b) Good; (c) Good; </v>
      </c>
      <c r="P108" s="3" t="str">
        <f t="shared" si="5"/>
        <v>Q2: (a) Good; (b) Good; (c) Good; SUBTOTAL:</v>
      </c>
      <c r="Q108" s="3" t="str">
        <f t="shared" si="6"/>
        <v>(5/5)</v>
      </c>
      <c r="R108" s="21">
        <f>IF(raw!S108="", 0, IF(raw!S108="D",2+criteria!$C$2,IF(raw!S108="X",2+criteria!$C$3,IF(raw!S108="N",2+criteria!$C$4,2))))</f>
        <v>2</v>
      </c>
      <c r="S108" s="21">
        <f>IF(raw!T108="", 0, IF(raw!T108="D",1+criteria!$C$5,IF(raw!T108="X",1+criteria!$C$6,IF(raw!T108="N",1+criteria!$C$7,1))))</f>
        <v>1</v>
      </c>
      <c r="T108" s="21">
        <f>IF(raw!U108="", 0, IF(raw!U108="D",1+criteria!$C$8,IF(raw!U108="X",1+criteria!$C$9,IF(raw!U108="N",1+criteria!$C$10,1))))</f>
        <v>1</v>
      </c>
      <c r="U108" s="21">
        <f>IF(raw!V108="", 0, IF(raw!V108="D",1+criteria!$C$11,IF(raw!V108="X",1+criteria!$C$12,IF(raw!V108="N",1+criteria!$C$13,1))))</f>
        <v>1</v>
      </c>
      <c r="V108" s="21">
        <f>IF(raw!W108="", 0, IF(raw!W108="D",2+criteria!$C$14,IF(raw!W108="X",2+criteria!$C$15,IF(raw!W108="N",2+criteria!$C$16,2))))</f>
        <v>2</v>
      </c>
      <c r="W108" s="21">
        <f>IF(raw!X108="", 0, IF(raw!X108="D",2+criteria!$C$17,IF(raw!X108="X",2+criteria!$C$18,IF(raw!X108="N",2+criteria!$C$19,2))))</f>
        <v>2</v>
      </c>
      <c r="X108" s="21">
        <f>IF(raw!Y108="", 0, IF(raw!Y108="D",4+criteria!$C$20,IF(raw!Y108="X",4+criteria!$C$21,IF(raw!Y108="N",4+criteria!$C$22,4))))</f>
        <v>4</v>
      </c>
      <c r="Y108" s="21">
        <f>IF(raw!Z108="", 0, IF(raw!Z108="D",4+criteria!$C$23,IF(raw!Z108="X",4+criteria!$C$24,IF(raw!Z108="N",4+criteria!$C$25,4))))</f>
        <v>4</v>
      </c>
      <c r="Z108" s="21">
        <f>IF(raw!AA108="", 0, IF(raw!AA108="D",4+criteria!$C$26,IF(raw!AA108="X",4+criteria!$C$27,IF(raw!AA108="N",4+criteria!$C$28,4))))</f>
        <v>4</v>
      </c>
      <c r="AA108" s="20" t="str">
        <f>IF(raw!S108="", "No answer", IF(raw!S108="D","Minor issue/defect",IF(raw!S108="X","Wrong answer",IF(raw!S108="N","No answer","Good"))))</f>
        <v>Good</v>
      </c>
      <c r="AB108" s="20" t="str">
        <f>IF(raw!T108="", "No answer", IF(raw!T108="D","Minor issue/defect",IF(raw!T108="X","Wrong answer",IF(raw!T108="N","No answer","Good"))))</f>
        <v>Good</v>
      </c>
      <c r="AC108" s="20" t="str">
        <f>IF(raw!U108="", "No answer", IF(raw!U108="D","Minor issue/defect",IF(raw!U108="X","Wrong answer",IF(raw!U108="N","No answer","Good"))))</f>
        <v>Good</v>
      </c>
      <c r="AD108" s="20" t="str">
        <f>IF(raw!V108="", "No answer", IF(raw!V108="D","Minor issue/defect",IF(raw!V108="X","Wrong answer",IF(raw!V108="N","No answer","Good"))))</f>
        <v>Good</v>
      </c>
      <c r="AE108" s="20" t="str">
        <f>IF(raw!W108="", "No answer", IF(raw!W108="D","Minor issue/defect",IF(raw!W108="X","Wrong answer",IF(raw!W108="N","No answer","Good"))))</f>
        <v>Good</v>
      </c>
      <c r="AF108" s="20" t="str">
        <f>IF(raw!X108="", "No answer", IF(raw!X108="D","Minor issue/defect",IF(raw!X108="X","Wrong answer",IF(raw!X108="N","No answer","Good"))))</f>
        <v>Good</v>
      </c>
      <c r="AG108" s="20" t="str">
        <f>IF(raw!Y108="", "No answer", IF(raw!Y108="D","Minor issue/defect",IF(raw!Y108="X","Wrong answer",IF(raw!Y108="N","No answer","Good"))))</f>
        <v>Good</v>
      </c>
      <c r="AH108" s="20" t="str">
        <f>IF(raw!Z108="", "No answer", IF(raw!Z108="D","Minor issue/defect",IF(raw!Z108="X","Wrong answer",IF(raw!Z108="N","No answer","Good"))))</f>
        <v>Good</v>
      </c>
      <c r="AI108" s="20" t="str">
        <f>IF(raw!AA108="", "No answer", IF(raw!AA108="D","Minor issue/defect",IF(raw!AA108="X","Wrong answer",IF(raw!AA108="N","No answer","Good"))))</f>
        <v>Good</v>
      </c>
      <c r="AJ108" s="20" t="str">
        <f>IF(raw!AB108="","",_xlfn.CONCAT("[Note: ",raw!AB108,"]"))</f>
        <v/>
      </c>
      <c r="AK108" s="20" t="str">
        <f t="shared" si="7"/>
        <v xml:space="preserve">Q3(a): Good (2/2), (b): Good (1/1), (c): Good (1/1), (d): Good (1/1), (e): Good (2/2) (f): Good (2/2), (g): Good (4/4), Q4(a): Good (4/4), (b): Good (4/4). </v>
      </c>
    </row>
    <row r="109" spans="1:37" x14ac:dyDescent="0.25">
      <c r="A109" s="9" t="s">
        <v>297</v>
      </c>
      <c r="B109" s="10" t="s">
        <v>601</v>
      </c>
      <c r="C109" s="3" t="s">
        <v>523</v>
      </c>
      <c r="D109" s="3" t="s">
        <v>312</v>
      </c>
      <c r="E109" s="5" t="s">
        <v>597</v>
      </c>
      <c r="F109" s="3">
        <v>0</v>
      </c>
      <c r="G109" s="3" t="s">
        <v>524</v>
      </c>
      <c r="H109" s="3" t="s">
        <v>312</v>
      </c>
      <c r="I109" s="5" t="s">
        <v>597</v>
      </c>
      <c r="J109" s="3">
        <v>0</v>
      </c>
      <c r="K109" s="3" t="s">
        <v>525</v>
      </c>
      <c r="L109" s="3" t="s">
        <v>312</v>
      </c>
      <c r="M109" s="3" t="s">
        <v>313</v>
      </c>
      <c r="N109" s="3" t="e">
        <f>#REF!</f>
        <v>#REF!</v>
      </c>
      <c r="O109" s="3" t="str">
        <f t="shared" si="4"/>
        <v xml:space="preserve">(a) Good; (b) Good; (c) Answer violates predefined format, CHECK CODE. </v>
      </c>
      <c r="P109" s="3" t="str">
        <f t="shared" si="5"/>
        <v>Q2: (a) Good; (b) Good; (c) Answer violates predefined format, CHECK CODE. SUBTOTAL:</v>
      </c>
      <c r="Q109" s="3" t="e">
        <f t="shared" si="6"/>
        <v>#REF!</v>
      </c>
      <c r="R109" s="21">
        <f>IF(raw!S109="", 0, IF(raw!S109="D",2+criteria!$C$2,IF(raw!S109="X",2+criteria!$C$3,IF(raw!S109="N",2+criteria!$C$4,2))))</f>
        <v>2</v>
      </c>
      <c r="S109" s="21">
        <f>IF(raw!T109="", 0, IF(raw!T109="D",1+criteria!$C$5,IF(raw!T109="X",1+criteria!$C$6,IF(raw!T109="N",1+criteria!$C$7,1))))</f>
        <v>1</v>
      </c>
      <c r="T109" s="21">
        <f>IF(raw!U109="", 0, IF(raw!U109="D",1+criteria!$C$8,IF(raw!U109="X",1+criteria!$C$9,IF(raw!U109="N",1+criteria!$C$10,1))))</f>
        <v>1</v>
      </c>
      <c r="U109" s="21">
        <f>IF(raw!V109="", 0, IF(raw!V109="D",1+criteria!$C$11,IF(raw!V109="X",1+criteria!$C$12,IF(raw!V109="N",1+criteria!$C$13,1))))</f>
        <v>0.5</v>
      </c>
      <c r="V109" s="21">
        <f>IF(raw!W109="", 0, IF(raw!W109="D",2+criteria!$C$14,IF(raw!W109="X",2+criteria!$C$15,IF(raw!W109="N",2+criteria!$C$16,2))))</f>
        <v>1</v>
      </c>
      <c r="W109" s="21">
        <f>IF(raw!X109="", 0, IF(raw!X109="D",2+criteria!$C$17,IF(raw!X109="X",2+criteria!$C$18,IF(raw!X109="N",2+criteria!$C$19,2))))</f>
        <v>1</v>
      </c>
      <c r="X109" s="21">
        <f>IF(raw!Y109="", 0, IF(raw!Y109="D",4+criteria!$C$20,IF(raw!Y109="X",4+criteria!$C$21,IF(raw!Y109="N",4+criteria!$C$22,4))))</f>
        <v>1</v>
      </c>
      <c r="Y109" s="21">
        <f>IF(raw!Z109="", 0, IF(raw!Z109="D",4+criteria!$C$23,IF(raw!Z109="X",4+criteria!$C$24,IF(raw!Z109="N",4+criteria!$C$25,4))))</f>
        <v>4</v>
      </c>
      <c r="Z109" s="21">
        <f>IF(raw!AA109="", 0, IF(raw!AA109="D",4+criteria!$C$26,IF(raw!AA109="X",4+criteria!$C$27,IF(raw!AA109="N",4+criteria!$C$28,4))))</f>
        <v>4</v>
      </c>
      <c r="AA109" s="20" t="str">
        <f>IF(raw!S109="", "No answer", IF(raw!S109="D","Minor issue/defect",IF(raw!S109="X","Wrong answer",IF(raw!S109="N","No answer","Good"))))</f>
        <v>Good</v>
      </c>
      <c r="AB109" s="20" t="str">
        <f>IF(raw!T109="", "No answer", IF(raw!T109="D","Minor issue/defect",IF(raw!T109="X","Wrong answer",IF(raw!T109="N","No answer","Good"))))</f>
        <v>Good</v>
      </c>
      <c r="AC109" s="20" t="str">
        <f>IF(raw!U109="", "No answer", IF(raw!U109="D","Minor issue/defect",IF(raw!U109="X","Wrong answer",IF(raw!U109="N","No answer","Good"))))</f>
        <v>Good</v>
      </c>
      <c r="AD109" s="20" t="str">
        <f>IF(raw!V109="", "No answer", IF(raw!V109="D","Minor issue/defect",IF(raw!V109="X","Wrong answer",IF(raw!V109="N","No answer","Good"))))</f>
        <v>Wrong answer</v>
      </c>
      <c r="AE109" s="20" t="str">
        <f>IF(raw!W109="", "No answer", IF(raw!W109="D","Minor issue/defect",IF(raw!W109="X","Wrong answer",IF(raw!W109="N","No answer","Good"))))</f>
        <v>Wrong answer</v>
      </c>
      <c r="AF109" s="20" t="str">
        <f>IF(raw!X109="", "No answer", IF(raw!X109="D","Minor issue/defect",IF(raw!X109="X","Wrong answer",IF(raw!X109="N","No answer","Good"))))</f>
        <v>Wrong answer</v>
      </c>
      <c r="AG109" s="20" t="str">
        <f>IF(raw!Y109="", "No answer", IF(raw!Y109="D","Minor issue/defect",IF(raw!Y109="X","Wrong answer",IF(raw!Y109="N","No answer","Good"))))</f>
        <v>Wrong answer</v>
      </c>
      <c r="AH109" s="20" t="str">
        <f>IF(raw!Z109="", "No answer", IF(raw!Z109="D","Minor issue/defect",IF(raw!Z109="X","Wrong answer",IF(raw!Z109="N","No answer","Good"))))</f>
        <v>Good</v>
      </c>
      <c r="AI109" s="20" t="str">
        <f>IF(raw!AA109="", "No answer", IF(raw!AA109="D","Minor issue/defect",IF(raw!AA109="X","Wrong answer",IF(raw!AA109="N","No answer","Good"))))</f>
        <v>Good</v>
      </c>
      <c r="AJ109" s="20" t="str">
        <f>IF(raw!AB109="","",_xlfn.CONCAT("[Note: ",raw!AB109,"]"))</f>
        <v>[Note: Rules not specified in Q3(g)]</v>
      </c>
      <c r="AK109" s="20" t="str">
        <f t="shared" si="7"/>
        <v>Q3(a): Good (2/2), (b): Good (1/1), (c): Good (1/1), (d): Wrong answer (0.5/1), (e): Wrong answer (1/2) (f): Wrong answer (1/2), (g): Wrong answer (1/4), Q4(a): Good (4/4), (b): Good (4/4). [Note: Rules not specified in Q3(g)]</v>
      </c>
    </row>
    <row r="110" spans="1:37" x14ac:dyDescent="0.25">
      <c r="A110" s="9" t="s">
        <v>23</v>
      </c>
      <c r="B110" s="10" t="s">
        <v>601</v>
      </c>
      <c r="C110" s="3" t="s">
        <v>526</v>
      </c>
      <c r="D110" s="3" t="s">
        <v>312</v>
      </c>
      <c r="E110" s="5" t="s">
        <v>597</v>
      </c>
      <c r="F110" s="3">
        <v>0</v>
      </c>
      <c r="G110" s="3" t="s">
        <v>345</v>
      </c>
      <c r="H110" s="3" t="s">
        <v>312</v>
      </c>
      <c r="I110" s="5" t="s">
        <v>597</v>
      </c>
      <c r="J110" s="3">
        <v>0</v>
      </c>
      <c r="K110" s="3" t="s">
        <v>330</v>
      </c>
      <c r="L110" s="3" t="s">
        <v>312</v>
      </c>
      <c r="M110" s="5" t="s">
        <v>597</v>
      </c>
      <c r="N110" s="3">
        <v>0</v>
      </c>
      <c r="O110" s="3" t="str">
        <f t="shared" si="4"/>
        <v xml:space="preserve">(a) Good; (b) Good; (c) Good; </v>
      </c>
      <c r="P110" s="3" t="str">
        <f t="shared" si="5"/>
        <v>Q2: (a) Good; (b) Good; (c) Good; SUBTOTAL:</v>
      </c>
      <c r="Q110" s="3" t="str">
        <f t="shared" si="6"/>
        <v>(5/5)</v>
      </c>
      <c r="R110" s="21">
        <f>IF(raw!S110="", 0, IF(raw!S110="D",2+criteria!$C$2,IF(raw!S110="X",2+criteria!$C$3,IF(raw!S110="N",2+criteria!$C$4,2))))</f>
        <v>2</v>
      </c>
      <c r="S110" s="21">
        <f>IF(raw!T110="", 0, IF(raw!T110="D",1+criteria!$C$5,IF(raw!T110="X",1+criteria!$C$6,IF(raw!T110="N",1+criteria!$C$7,1))))</f>
        <v>1</v>
      </c>
      <c r="T110" s="21">
        <f>IF(raw!U110="", 0, IF(raw!U110="D",1+criteria!$C$8,IF(raw!U110="X",1+criteria!$C$9,IF(raw!U110="N",1+criteria!$C$10,1))))</f>
        <v>1</v>
      </c>
      <c r="U110" s="21">
        <f>IF(raw!V110="", 0, IF(raw!V110="D",1+criteria!$C$11,IF(raw!V110="X",1+criteria!$C$12,IF(raw!V110="N",1+criteria!$C$13,1))))</f>
        <v>0.5</v>
      </c>
      <c r="V110" s="21">
        <f>IF(raw!W110="", 0, IF(raw!W110="D",2+criteria!$C$14,IF(raw!W110="X",2+criteria!$C$15,IF(raw!W110="N",2+criteria!$C$16,2))))</f>
        <v>2</v>
      </c>
      <c r="W110" s="21">
        <f>IF(raw!X110="", 0, IF(raw!X110="D",2+criteria!$C$17,IF(raw!X110="X",2+criteria!$C$18,IF(raw!X110="N",2+criteria!$C$19,2))))</f>
        <v>2</v>
      </c>
      <c r="X110" s="21">
        <f>IF(raw!Y110="", 0, IF(raw!Y110="D",4+criteria!$C$20,IF(raw!Y110="X",4+criteria!$C$21,IF(raw!Y110="N",4+criteria!$C$22,4))))</f>
        <v>4</v>
      </c>
      <c r="Y110" s="21">
        <f>IF(raw!Z110="", 0, IF(raw!Z110="D",4+criteria!$C$23,IF(raw!Z110="X",4+criteria!$C$24,IF(raw!Z110="N",4+criteria!$C$25,4))))</f>
        <v>4</v>
      </c>
      <c r="Z110" s="21">
        <f>IF(raw!AA110="", 0, IF(raw!AA110="D",4+criteria!$C$26,IF(raw!AA110="X",4+criteria!$C$27,IF(raw!AA110="N",4+criteria!$C$28,4))))</f>
        <v>4</v>
      </c>
      <c r="AA110" s="20" t="str">
        <f>IF(raw!S110="", "No answer", IF(raw!S110="D","Minor issue/defect",IF(raw!S110="X","Wrong answer",IF(raw!S110="N","No answer","Good"))))</f>
        <v>Good</v>
      </c>
      <c r="AB110" s="20" t="str">
        <f>IF(raw!T110="", "No answer", IF(raw!T110="D","Minor issue/defect",IF(raw!T110="X","Wrong answer",IF(raw!T110="N","No answer","Good"))))</f>
        <v>Good</v>
      </c>
      <c r="AC110" s="20" t="str">
        <f>IF(raw!U110="", "No answer", IF(raw!U110="D","Minor issue/defect",IF(raw!U110="X","Wrong answer",IF(raw!U110="N","No answer","Good"))))</f>
        <v>Good</v>
      </c>
      <c r="AD110" s="20" t="str">
        <f>IF(raw!V110="", "No answer", IF(raw!V110="D","Minor issue/defect",IF(raw!V110="X","Wrong answer",IF(raw!V110="N","No answer","Good"))))</f>
        <v>Wrong answer</v>
      </c>
      <c r="AE110" s="20" t="str">
        <f>IF(raw!W110="", "No answer", IF(raw!W110="D","Minor issue/defect",IF(raw!W110="X","Wrong answer",IF(raw!W110="N","No answer","Good"))))</f>
        <v>Good</v>
      </c>
      <c r="AF110" s="20" t="str">
        <f>IF(raw!X110="", "No answer", IF(raw!X110="D","Minor issue/defect",IF(raw!X110="X","Wrong answer",IF(raw!X110="N","No answer","Good"))))</f>
        <v>Good</v>
      </c>
      <c r="AG110" s="20" t="str">
        <f>IF(raw!Y110="", "No answer", IF(raw!Y110="D","Minor issue/defect",IF(raw!Y110="X","Wrong answer",IF(raw!Y110="N","No answer","Good"))))</f>
        <v>Good</v>
      </c>
      <c r="AH110" s="20" t="str">
        <f>IF(raw!Z110="", "No answer", IF(raw!Z110="D","Minor issue/defect",IF(raw!Z110="X","Wrong answer",IF(raw!Z110="N","No answer","Good"))))</f>
        <v>Good</v>
      </c>
      <c r="AI110" s="20" t="str">
        <f>IF(raw!AA110="", "No answer", IF(raw!AA110="D","Minor issue/defect",IF(raw!AA110="X","Wrong answer",IF(raw!AA110="N","No answer","Good"))))</f>
        <v>Good</v>
      </c>
      <c r="AJ110" s="20" t="str">
        <f>IF(raw!AB110="","",_xlfn.CONCAT("[Note: ",raw!AB110,"]"))</f>
        <v/>
      </c>
      <c r="AK110" s="20" t="str">
        <f t="shared" si="7"/>
        <v xml:space="preserve">Q3(a): Good (2/2), (b): Good (1/1), (c): Good (1/1), (d): Wrong answer (0.5/1), (e): Good (2/2) (f): Good (2/2), (g): Good (4/4), Q4(a): Good (4/4), (b): Good (4/4). </v>
      </c>
    </row>
    <row r="111" spans="1:37" x14ac:dyDescent="0.25">
      <c r="A111" s="9" t="s">
        <v>131</v>
      </c>
      <c r="B111" s="10" t="s">
        <v>601</v>
      </c>
      <c r="C111" s="3" t="s">
        <v>321</v>
      </c>
      <c r="D111" s="3" t="s">
        <v>312</v>
      </c>
      <c r="E111" s="5" t="s">
        <v>597</v>
      </c>
      <c r="F111" s="3">
        <v>0</v>
      </c>
      <c r="G111" s="3" t="s">
        <v>527</v>
      </c>
      <c r="H111" s="3" t="s">
        <v>312</v>
      </c>
      <c r="I111" s="5" t="s">
        <v>597</v>
      </c>
      <c r="J111" s="3">
        <v>0</v>
      </c>
      <c r="K111" s="3" t="s">
        <v>396</v>
      </c>
      <c r="L111" s="3" t="s">
        <v>312</v>
      </c>
      <c r="M111" s="5" t="s">
        <v>597</v>
      </c>
      <c r="N111" s="3">
        <v>0</v>
      </c>
      <c r="O111" s="3" t="str">
        <f t="shared" si="4"/>
        <v xml:space="preserve">(a) Good; (b) Good; (c) Good; </v>
      </c>
      <c r="P111" s="3" t="str">
        <f t="shared" si="5"/>
        <v>Q2: (a) Good; (b) Good; (c) Good; SUBTOTAL:</v>
      </c>
      <c r="Q111" s="3" t="str">
        <f t="shared" si="6"/>
        <v>(5/5)</v>
      </c>
      <c r="R111" s="21">
        <f>IF(raw!S111="", 0, IF(raw!S111="D",2+criteria!$C$2,IF(raw!S111="X",2+criteria!$C$3,IF(raw!S111="N",2+criteria!$C$4,2))))</f>
        <v>2</v>
      </c>
      <c r="S111" s="21">
        <f>IF(raw!T111="", 0, IF(raw!T111="D",1+criteria!$C$5,IF(raw!T111="X",1+criteria!$C$6,IF(raw!T111="N",1+criteria!$C$7,1))))</f>
        <v>1</v>
      </c>
      <c r="T111" s="21">
        <f>IF(raw!U111="", 0, IF(raw!U111="D",1+criteria!$C$8,IF(raw!U111="X",1+criteria!$C$9,IF(raw!U111="N",1+criteria!$C$10,1))))</f>
        <v>1</v>
      </c>
      <c r="U111" s="21">
        <f>IF(raw!V111="", 0, IF(raw!V111="D",1+criteria!$C$11,IF(raw!V111="X",1+criteria!$C$12,IF(raw!V111="N",1+criteria!$C$13,1))))</f>
        <v>1</v>
      </c>
      <c r="V111" s="21">
        <f>IF(raw!W111="", 0, IF(raw!W111="D",2+criteria!$C$14,IF(raw!W111="X",2+criteria!$C$15,IF(raw!W111="N",2+criteria!$C$16,2))))</f>
        <v>1</v>
      </c>
      <c r="W111" s="21">
        <f>IF(raw!X111="", 0, IF(raw!X111="D",2+criteria!$C$17,IF(raw!X111="X",2+criteria!$C$18,IF(raw!X111="N",2+criteria!$C$19,2))))</f>
        <v>1.5</v>
      </c>
      <c r="X111" s="21">
        <f>IF(raw!Y111="", 0, IF(raw!Y111="D",4+criteria!$C$20,IF(raw!Y111="X",4+criteria!$C$21,IF(raw!Y111="N",4+criteria!$C$22,4))))</f>
        <v>4</v>
      </c>
      <c r="Y111" s="21">
        <f>IF(raw!Z111="", 0, IF(raw!Z111="D",4+criteria!$C$23,IF(raw!Z111="X",4+criteria!$C$24,IF(raw!Z111="N",4+criteria!$C$25,4))))</f>
        <v>4</v>
      </c>
      <c r="Z111" s="21">
        <f>IF(raw!AA111="", 0, IF(raw!AA111="D",4+criteria!$C$26,IF(raw!AA111="X",4+criteria!$C$27,IF(raw!AA111="N",4+criteria!$C$28,4))))</f>
        <v>4</v>
      </c>
      <c r="AA111" s="20" t="str">
        <f>IF(raw!S111="", "No answer", IF(raw!S111="D","Minor issue/defect",IF(raw!S111="X","Wrong answer",IF(raw!S111="N","No answer","Good"))))</f>
        <v>Good</v>
      </c>
      <c r="AB111" s="20" t="str">
        <f>IF(raw!T111="", "No answer", IF(raw!T111="D","Minor issue/defect",IF(raw!T111="X","Wrong answer",IF(raw!T111="N","No answer","Good"))))</f>
        <v>Good</v>
      </c>
      <c r="AC111" s="20" t="str">
        <f>IF(raw!U111="", "No answer", IF(raw!U111="D","Minor issue/defect",IF(raw!U111="X","Wrong answer",IF(raw!U111="N","No answer","Good"))))</f>
        <v>Good</v>
      </c>
      <c r="AD111" s="20" t="str">
        <f>IF(raw!V111="", "No answer", IF(raw!V111="D","Minor issue/defect",IF(raw!V111="X","Wrong answer",IF(raw!V111="N","No answer","Good"))))</f>
        <v>Good</v>
      </c>
      <c r="AE111" s="20" t="str">
        <f>IF(raw!W111="", "No answer", IF(raw!W111="D","Minor issue/defect",IF(raw!W111="X","Wrong answer",IF(raw!W111="N","No answer","Good"))))</f>
        <v>Wrong answer</v>
      </c>
      <c r="AF111" s="20" t="str">
        <f>IF(raw!X111="", "No answer", IF(raw!X111="D","Minor issue/defect",IF(raw!X111="X","Wrong answer",IF(raw!X111="N","No answer","Good"))))</f>
        <v>Minor issue/defect</v>
      </c>
      <c r="AG111" s="20" t="str">
        <f>IF(raw!Y111="", "No answer", IF(raw!Y111="D","Minor issue/defect",IF(raw!Y111="X","Wrong answer",IF(raw!Y111="N","No answer","Good"))))</f>
        <v>Good</v>
      </c>
      <c r="AH111" s="20" t="str">
        <f>IF(raw!Z111="", "No answer", IF(raw!Z111="D","Minor issue/defect",IF(raw!Z111="X","Wrong answer",IF(raw!Z111="N","No answer","Good"))))</f>
        <v>Good</v>
      </c>
      <c r="AI111" s="20" t="str">
        <f>IF(raw!AA111="", "No answer", IF(raw!AA111="D","Minor issue/defect",IF(raw!AA111="X","Wrong answer",IF(raw!AA111="N","No answer","Good"))))</f>
        <v>Good</v>
      </c>
      <c r="AJ111" s="20" t="str">
        <f>IF(raw!AB111="","",_xlfn.CONCAT("[Note: ",raw!AB111,"]"))</f>
        <v>[Note: Sigma not provided in Q3(f) ]</v>
      </c>
      <c r="AK111" s="20" t="str">
        <f t="shared" si="7"/>
        <v>Q3(a): Good (2/2), (b): Good (1/1), (c): Good (1/1), (d): Good (1/1), (e): Wrong answer (1/2) (f): Minor issue/defect (1.5/2), (g): Good (4/4), Q4(a): Good (4/4), (b): Good (4/4). [Note: Sigma not provided in Q3(f) ]</v>
      </c>
    </row>
    <row r="112" spans="1:37" x14ac:dyDescent="0.25">
      <c r="A112" s="9" t="s">
        <v>261</v>
      </c>
      <c r="B112" s="10" t="s">
        <v>601</v>
      </c>
      <c r="C112" s="3" t="s">
        <v>321</v>
      </c>
      <c r="D112" s="3" t="s">
        <v>312</v>
      </c>
      <c r="E112" s="5" t="s">
        <v>597</v>
      </c>
      <c r="F112" s="3">
        <v>0</v>
      </c>
      <c r="G112" s="3" t="s">
        <v>379</v>
      </c>
      <c r="H112" s="3" t="s">
        <v>312</v>
      </c>
      <c r="I112" s="5" t="s">
        <v>597</v>
      </c>
      <c r="J112" s="3">
        <v>0</v>
      </c>
      <c r="K112" s="3" t="s">
        <v>315</v>
      </c>
      <c r="L112" s="3" t="s">
        <v>312</v>
      </c>
      <c r="M112" s="5" t="s">
        <v>597</v>
      </c>
      <c r="N112" s="3">
        <v>0</v>
      </c>
      <c r="O112" s="3" t="str">
        <f t="shared" si="4"/>
        <v xml:space="preserve">(a) Good; (b) Good; (c) Good; </v>
      </c>
      <c r="P112" s="3" t="str">
        <f t="shared" si="5"/>
        <v>Q2: (a) Good; (b) Good; (c) Good; SUBTOTAL:</v>
      </c>
      <c r="Q112" s="3" t="str">
        <f t="shared" si="6"/>
        <v>(5/5)</v>
      </c>
      <c r="R112" s="21">
        <f>IF(raw!S112="", 0, IF(raw!S112="D",2+criteria!$C$2,IF(raw!S112="X",2+criteria!$C$3,IF(raw!S112="N",2+criteria!$C$4,2))))</f>
        <v>2</v>
      </c>
      <c r="S112" s="21">
        <f>IF(raw!T112="", 0, IF(raw!T112="D",1+criteria!$C$5,IF(raw!T112="X",1+criteria!$C$6,IF(raw!T112="N",1+criteria!$C$7,1))))</f>
        <v>0.5</v>
      </c>
      <c r="T112" s="21">
        <f>IF(raw!U112="", 0, IF(raw!U112="D",1+criteria!$C$8,IF(raw!U112="X",1+criteria!$C$9,IF(raw!U112="N",1+criteria!$C$10,1))))</f>
        <v>1</v>
      </c>
      <c r="U112" s="21">
        <f>IF(raw!V112="", 0, IF(raw!V112="D",1+criteria!$C$11,IF(raw!V112="X",1+criteria!$C$12,IF(raw!V112="N",1+criteria!$C$13,1))))</f>
        <v>0.5</v>
      </c>
      <c r="V112" s="21">
        <f>IF(raw!W112="", 0, IF(raw!W112="D",2+criteria!$C$14,IF(raw!W112="X",2+criteria!$C$15,IF(raw!W112="N",2+criteria!$C$16,2))))</f>
        <v>2</v>
      </c>
      <c r="W112" s="21">
        <f>IF(raw!X112="", 0, IF(raw!X112="D",2+criteria!$C$17,IF(raw!X112="X",2+criteria!$C$18,IF(raw!X112="N",2+criteria!$C$19,2))))</f>
        <v>1.5</v>
      </c>
      <c r="X112" s="21">
        <f>IF(raw!Y112="", 0, IF(raw!Y112="D",4+criteria!$C$20,IF(raw!Y112="X",4+criteria!$C$21,IF(raw!Y112="N",4+criteria!$C$22,4))))</f>
        <v>4</v>
      </c>
      <c r="Y112" s="21">
        <f>IF(raw!Z112="", 0, IF(raw!Z112="D",4+criteria!$C$23,IF(raw!Z112="X",4+criteria!$C$24,IF(raw!Z112="N",4+criteria!$C$25,4))))</f>
        <v>4</v>
      </c>
      <c r="Z112" s="21">
        <f>IF(raw!AA112="", 0, IF(raw!AA112="D",4+criteria!$C$26,IF(raw!AA112="X",4+criteria!$C$27,IF(raw!AA112="N",4+criteria!$C$28,4))))</f>
        <v>4</v>
      </c>
      <c r="AA112" s="20" t="str">
        <f>IF(raw!S112="", "No answer", IF(raw!S112="D","Minor issue/defect",IF(raw!S112="X","Wrong answer",IF(raw!S112="N","No answer","Good"))))</f>
        <v>Good</v>
      </c>
      <c r="AB112" s="20" t="str">
        <f>IF(raw!T112="", "No answer", IF(raw!T112="D","Minor issue/defect",IF(raw!T112="X","Wrong answer",IF(raw!T112="N","No answer","Good"))))</f>
        <v>Wrong answer</v>
      </c>
      <c r="AC112" s="20" t="str">
        <f>IF(raw!U112="", "No answer", IF(raw!U112="D","Minor issue/defect",IF(raw!U112="X","Wrong answer",IF(raw!U112="N","No answer","Good"))))</f>
        <v>Good</v>
      </c>
      <c r="AD112" s="20" t="str">
        <f>IF(raw!V112="", "No answer", IF(raw!V112="D","Minor issue/defect",IF(raw!V112="X","Wrong answer",IF(raw!V112="N","No answer","Good"))))</f>
        <v>Wrong answer</v>
      </c>
      <c r="AE112" s="20" t="str">
        <f>IF(raw!W112="", "No answer", IF(raw!W112="D","Minor issue/defect",IF(raw!W112="X","Wrong answer",IF(raw!W112="N","No answer","Good"))))</f>
        <v>Good</v>
      </c>
      <c r="AF112" s="20" t="str">
        <f>IF(raw!X112="", "No answer", IF(raw!X112="D","Minor issue/defect",IF(raw!X112="X","Wrong answer",IF(raw!X112="N","No answer","Good"))))</f>
        <v>Minor issue/defect</v>
      </c>
      <c r="AG112" s="20" t="str">
        <f>IF(raw!Y112="", "No answer", IF(raw!Y112="D","Minor issue/defect",IF(raw!Y112="X","Wrong answer",IF(raw!Y112="N","No answer","Good"))))</f>
        <v>Good</v>
      </c>
      <c r="AH112" s="20" t="str">
        <f>IF(raw!Z112="", "No answer", IF(raw!Z112="D","Minor issue/defect",IF(raw!Z112="X","Wrong answer",IF(raw!Z112="N","No answer","Good"))))</f>
        <v>Good</v>
      </c>
      <c r="AI112" s="20" t="str">
        <f>IF(raw!AA112="", "No answer", IF(raw!AA112="D","Minor issue/defect",IF(raw!AA112="X","Wrong answer",IF(raw!AA112="N","No answer","Good"))))</f>
        <v>Good</v>
      </c>
      <c r="AJ112" s="20" t="str">
        <f>IF(raw!AB112="","",_xlfn.CONCAT("[Note: ",raw!AB112,"]"))</f>
        <v/>
      </c>
      <c r="AK112" s="20" t="str">
        <f t="shared" si="7"/>
        <v xml:space="preserve">Q3(a): Good (2/2), (b): Wrong answer (0.5/1), (c): Good (1/1), (d): Wrong answer (0.5/1), (e): Good (2/2) (f): Minor issue/defect (1.5/2), (g): Good (4/4), Q4(a): Good (4/4), (b): Good (4/4). </v>
      </c>
    </row>
    <row r="113" spans="1:37" x14ac:dyDescent="0.25">
      <c r="A113" s="9" t="s">
        <v>81</v>
      </c>
      <c r="B113" s="10" t="s">
        <v>601</v>
      </c>
      <c r="C113" s="3" t="s">
        <v>528</v>
      </c>
      <c r="D113" s="3" t="s">
        <v>312</v>
      </c>
      <c r="E113" s="5" t="s">
        <v>597</v>
      </c>
      <c r="F113" s="3">
        <v>0</v>
      </c>
      <c r="G113" s="3" t="s">
        <v>529</v>
      </c>
      <c r="H113" s="3" t="s">
        <v>312</v>
      </c>
      <c r="I113" s="5" t="s">
        <v>597</v>
      </c>
      <c r="J113" s="3">
        <v>0</v>
      </c>
      <c r="K113" s="3" t="s">
        <v>315</v>
      </c>
      <c r="L113" s="3" t="s">
        <v>312</v>
      </c>
      <c r="M113" s="5" t="s">
        <v>597</v>
      </c>
      <c r="N113" s="3">
        <v>0</v>
      </c>
      <c r="O113" s="3" t="str">
        <f t="shared" si="4"/>
        <v xml:space="preserve">(a) Good; (b) Good; (c) Good; </v>
      </c>
      <c r="P113" s="3" t="str">
        <f t="shared" si="5"/>
        <v>Q2: (a) Good; (b) Good; (c) Good; SUBTOTAL:</v>
      </c>
      <c r="Q113" s="3" t="str">
        <f t="shared" si="6"/>
        <v>(5/5)</v>
      </c>
      <c r="R113" s="21">
        <f>IF(raw!S113="", 0, IF(raw!S113="D",2+criteria!$C$2,IF(raw!S113="X",2+criteria!$C$3,IF(raw!S113="N",2+criteria!$C$4,2))))</f>
        <v>2</v>
      </c>
      <c r="S113" s="21">
        <f>IF(raw!T113="", 0, IF(raw!T113="D",1+criteria!$C$5,IF(raw!T113="X",1+criteria!$C$6,IF(raw!T113="N",1+criteria!$C$7,1))))</f>
        <v>1</v>
      </c>
      <c r="T113" s="21">
        <f>IF(raw!U113="", 0, IF(raw!U113="D",1+criteria!$C$8,IF(raw!U113="X",1+criteria!$C$9,IF(raw!U113="N",1+criteria!$C$10,1))))</f>
        <v>1</v>
      </c>
      <c r="U113" s="21">
        <f>IF(raw!V113="", 0, IF(raw!V113="D",1+criteria!$C$11,IF(raw!V113="X",1+criteria!$C$12,IF(raw!V113="N",1+criteria!$C$13,1))))</f>
        <v>1</v>
      </c>
      <c r="V113" s="21">
        <f>IF(raw!W113="", 0, IF(raw!W113="D",2+criteria!$C$14,IF(raw!W113="X",2+criteria!$C$15,IF(raw!W113="N",2+criteria!$C$16,2))))</f>
        <v>2</v>
      </c>
      <c r="W113" s="21">
        <f>IF(raw!X113="", 0, IF(raw!X113="D",2+criteria!$C$17,IF(raw!X113="X",2+criteria!$C$18,IF(raw!X113="N",2+criteria!$C$19,2))))</f>
        <v>2</v>
      </c>
      <c r="X113" s="21">
        <f>IF(raw!Y113="", 0, IF(raw!Y113="D",4+criteria!$C$20,IF(raw!Y113="X",4+criteria!$C$21,IF(raw!Y113="N",4+criteria!$C$22,4))))</f>
        <v>4</v>
      </c>
      <c r="Y113" s="21">
        <f>IF(raw!Z113="", 0, IF(raw!Z113="D",4+criteria!$C$23,IF(raw!Z113="X",4+criteria!$C$24,IF(raw!Z113="N",4+criteria!$C$25,4))))</f>
        <v>4</v>
      </c>
      <c r="Z113" s="21">
        <f>IF(raw!AA113="", 0, IF(raw!AA113="D",4+criteria!$C$26,IF(raw!AA113="X",4+criteria!$C$27,IF(raw!AA113="N",4+criteria!$C$28,4))))</f>
        <v>4</v>
      </c>
      <c r="AA113" s="20" t="str">
        <f>IF(raw!S113="", "No answer", IF(raw!S113="D","Minor issue/defect",IF(raw!S113="X","Wrong answer",IF(raw!S113="N","No answer","Good"))))</f>
        <v>Good</v>
      </c>
      <c r="AB113" s="20" t="str">
        <f>IF(raw!T113="", "No answer", IF(raw!T113="D","Minor issue/defect",IF(raw!T113="X","Wrong answer",IF(raw!T113="N","No answer","Good"))))</f>
        <v>Good</v>
      </c>
      <c r="AC113" s="20" t="str">
        <f>IF(raw!U113="", "No answer", IF(raw!U113="D","Minor issue/defect",IF(raw!U113="X","Wrong answer",IF(raw!U113="N","No answer","Good"))))</f>
        <v>Good</v>
      </c>
      <c r="AD113" s="20" t="str">
        <f>IF(raw!V113="", "No answer", IF(raw!V113="D","Minor issue/defect",IF(raw!V113="X","Wrong answer",IF(raw!V113="N","No answer","Good"))))</f>
        <v>Good</v>
      </c>
      <c r="AE113" s="20" t="str">
        <f>IF(raw!W113="", "No answer", IF(raw!W113="D","Minor issue/defect",IF(raw!W113="X","Wrong answer",IF(raw!W113="N","No answer","Good"))))</f>
        <v>Good</v>
      </c>
      <c r="AF113" s="20" t="str">
        <f>IF(raw!X113="", "No answer", IF(raw!X113="D","Minor issue/defect",IF(raw!X113="X","Wrong answer",IF(raw!X113="N","No answer","Good"))))</f>
        <v>Good</v>
      </c>
      <c r="AG113" s="20" t="str">
        <f>IF(raw!Y113="", "No answer", IF(raw!Y113="D","Minor issue/defect",IF(raw!Y113="X","Wrong answer",IF(raw!Y113="N","No answer","Good"))))</f>
        <v>Good</v>
      </c>
      <c r="AH113" s="20" t="str">
        <f>IF(raw!Z113="", "No answer", IF(raw!Z113="D","Minor issue/defect",IF(raw!Z113="X","Wrong answer",IF(raw!Z113="N","No answer","Good"))))</f>
        <v>Good</v>
      </c>
      <c r="AI113" s="20" t="str">
        <f>IF(raw!AA113="", "No answer", IF(raw!AA113="D","Minor issue/defect",IF(raw!AA113="X","Wrong answer",IF(raw!AA113="N","No answer","Good"))))</f>
        <v>Good</v>
      </c>
      <c r="AJ113" s="20" t="str">
        <f>IF(raw!AB113="","",_xlfn.CONCAT("[Note: ",raw!AB113,"]"))</f>
        <v/>
      </c>
      <c r="AK113" s="20" t="str">
        <f t="shared" si="7"/>
        <v xml:space="preserve">Q3(a): Good (2/2), (b): Good (1/1), (c): Good (1/1), (d): Good (1/1), (e): Good (2/2) (f): Good (2/2), (g): Good (4/4), Q4(a): Good (4/4), (b): Good (4/4). </v>
      </c>
    </row>
    <row r="114" spans="1:37" x14ac:dyDescent="0.25">
      <c r="A114" s="9" t="s">
        <v>229</v>
      </c>
      <c r="B114" s="10" t="s">
        <v>601</v>
      </c>
      <c r="C114" s="3" t="s">
        <v>530</v>
      </c>
      <c r="D114" s="3" t="s">
        <v>312</v>
      </c>
      <c r="E114" s="5" t="s">
        <v>597</v>
      </c>
      <c r="F114" s="3">
        <v>0</v>
      </c>
      <c r="G114" s="3" t="s">
        <v>454</v>
      </c>
      <c r="H114" s="3" t="s">
        <v>312</v>
      </c>
      <c r="I114" s="5" t="s">
        <v>597</v>
      </c>
      <c r="J114" s="3">
        <v>0</v>
      </c>
      <c r="K114" s="3" t="s">
        <v>522</v>
      </c>
      <c r="L114" s="3" t="s">
        <v>312</v>
      </c>
      <c r="M114" s="5" t="s">
        <v>597</v>
      </c>
      <c r="N114" s="3">
        <v>0</v>
      </c>
      <c r="O114" s="3" t="str">
        <f t="shared" si="4"/>
        <v xml:space="preserve">(a) Good; (b) Good; (c) Good; </v>
      </c>
      <c r="P114" s="3" t="str">
        <f t="shared" si="5"/>
        <v>Q2: (a) Good; (b) Good; (c) Good; SUBTOTAL:</v>
      </c>
      <c r="Q114" s="3" t="str">
        <f t="shared" si="6"/>
        <v>(5/5)</v>
      </c>
      <c r="R114" s="21">
        <f>IF(raw!S114="", 0, IF(raw!S114="D",2+criteria!$C$2,IF(raw!S114="X",2+criteria!$C$3,IF(raw!S114="N",2+criteria!$C$4,2))))</f>
        <v>2</v>
      </c>
      <c r="S114" s="21">
        <f>IF(raw!T114="", 0, IF(raw!T114="D",1+criteria!$C$5,IF(raw!T114="X",1+criteria!$C$6,IF(raw!T114="N",1+criteria!$C$7,1))))</f>
        <v>0.5</v>
      </c>
      <c r="T114" s="21">
        <f>IF(raw!U114="", 0, IF(raw!U114="D",1+criteria!$C$8,IF(raw!U114="X",1+criteria!$C$9,IF(raw!U114="N",1+criteria!$C$10,1))))</f>
        <v>1</v>
      </c>
      <c r="U114" s="21">
        <f>IF(raw!V114="", 0, IF(raw!V114="D",1+criteria!$C$11,IF(raw!V114="X",1+criteria!$C$12,IF(raw!V114="N",1+criteria!$C$13,1))))</f>
        <v>0.5</v>
      </c>
      <c r="V114" s="21">
        <f>IF(raw!W114="", 0, IF(raw!W114="D",2+criteria!$C$14,IF(raw!W114="X",2+criteria!$C$15,IF(raw!W114="N",2+criteria!$C$16,2))))</f>
        <v>2</v>
      </c>
      <c r="W114" s="21">
        <f>IF(raw!X114="", 0, IF(raw!X114="D",2+criteria!$C$17,IF(raw!X114="X",2+criteria!$C$18,IF(raw!X114="N",2+criteria!$C$19,2))))</f>
        <v>1</v>
      </c>
      <c r="X114" s="21">
        <f>IF(raw!Y114="", 0, IF(raw!Y114="D",4+criteria!$C$20,IF(raw!Y114="X",4+criteria!$C$21,IF(raw!Y114="N",4+criteria!$C$22,4))))</f>
        <v>4</v>
      </c>
      <c r="Y114" s="21">
        <f>IF(raw!Z114="", 0, IF(raw!Z114="D",4+criteria!$C$23,IF(raw!Z114="X",4+criteria!$C$24,IF(raw!Z114="N",4+criteria!$C$25,4))))</f>
        <v>1</v>
      </c>
      <c r="Z114" s="21">
        <f>IF(raw!AA114="", 0, IF(raw!AA114="D",4+criteria!$C$26,IF(raw!AA114="X",4+criteria!$C$27,IF(raw!AA114="N",4+criteria!$C$28,4))))</f>
        <v>4</v>
      </c>
      <c r="AA114" s="20" t="str">
        <f>IF(raw!S114="", "No answer", IF(raw!S114="D","Minor issue/defect",IF(raw!S114="X","Wrong answer",IF(raw!S114="N","No answer","Good"))))</f>
        <v>Good</v>
      </c>
      <c r="AB114" s="20" t="str">
        <f>IF(raw!T114="", "No answer", IF(raw!T114="D","Minor issue/defect",IF(raw!T114="X","Wrong answer",IF(raw!T114="N","No answer","Good"))))</f>
        <v>Wrong answer</v>
      </c>
      <c r="AC114" s="20" t="str">
        <f>IF(raw!U114="", "No answer", IF(raw!U114="D","Minor issue/defect",IF(raw!U114="X","Wrong answer",IF(raw!U114="N","No answer","Good"))))</f>
        <v>Good</v>
      </c>
      <c r="AD114" s="20" t="str">
        <f>IF(raw!V114="", "No answer", IF(raw!V114="D","Minor issue/defect",IF(raw!V114="X","Wrong answer",IF(raw!V114="N","No answer","Good"))))</f>
        <v>Wrong answer</v>
      </c>
      <c r="AE114" s="20" t="str">
        <f>IF(raw!W114="", "No answer", IF(raw!W114="D","Minor issue/defect",IF(raw!W114="X","Wrong answer",IF(raw!W114="N","No answer","Good"))))</f>
        <v>Good</v>
      </c>
      <c r="AF114" s="20" t="str">
        <f>IF(raw!X114="", "No answer", IF(raw!X114="D","Minor issue/defect",IF(raw!X114="X","Wrong answer",IF(raw!X114="N","No answer","Good"))))</f>
        <v>Wrong answer</v>
      </c>
      <c r="AG114" s="20" t="str">
        <f>IF(raw!Y114="", "No answer", IF(raw!Y114="D","Minor issue/defect",IF(raw!Y114="X","Wrong answer",IF(raw!Y114="N","No answer","Good"))))</f>
        <v>Good</v>
      </c>
      <c r="AH114" s="20" t="str">
        <f>IF(raw!Z114="", "No answer", IF(raw!Z114="D","Minor issue/defect",IF(raw!Z114="X","Wrong answer",IF(raw!Z114="N","No answer","Good"))))</f>
        <v>Wrong answer</v>
      </c>
      <c r="AI114" s="20" t="str">
        <f>IF(raw!AA114="", "No answer", IF(raw!AA114="D","Minor issue/defect",IF(raw!AA114="X","Wrong answer",IF(raw!AA114="N","No answer","Good"))))</f>
        <v>Good</v>
      </c>
      <c r="AJ114" s="20" t="str">
        <f>IF(raw!AB114="","",_xlfn.CONCAT("[Note: ",raw!AB114,"]"))</f>
        <v>[Note: Incomplete answer in Q4(a)]</v>
      </c>
      <c r="AK114" s="20" t="str">
        <f t="shared" si="7"/>
        <v>Q3(a): Good (2/2), (b): Wrong answer (0.5/1), (c): Good (1/1), (d): Wrong answer (0.5/1), (e): Good (2/2) (f): Wrong answer (1/2), (g): Good (4/4), Q4(a): Wrong answer (1/4), (b): Good (4/4). [Note: Incomplete answer in Q4(a)]</v>
      </c>
    </row>
    <row r="115" spans="1:37" x14ac:dyDescent="0.25">
      <c r="A115" s="9" t="s">
        <v>95</v>
      </c>
      <c r="B115" s="10" t="s">
        <v>601</v>
      </c>
      <c r="C115" s="3" t="s">
        <v>321</v>
      </c>
      <c r="D115" s="3" t="s">
        <v>312</v>
      </c>
      <c r="E115" s="5" t="s">
        <v>597</v>
      </c>
      <c r="F115" s="3">
        <v>0</v>
      </c>
      <c r="G115" s="3" t="s">
        <v>531</v>
      </c>
      <c r="H115" s="3" t="s">
        <v>312</v>
      </c>
      <c r="I115" s="5" t="s">
        <v>597</v>
      </c>
      <c r="J115" s="3">
        <v>0</v>
      </c>
      <c r="K115" s="3" t="s">
        <v>532</v>
      </c>
      <c r="L115" s="3" t="s">
        <v>312</v>
      </c>
      <c r="M115" s="5" t="s">
        <v>597</v>
      </c>
      <c r="N115" s="3">
        <v>0</v>
      </c>
      <c r="O115" s="3" t="str">
        <f t="shared" si="4"/>
        <v xml:space="preserve">(a) Good; (b) Good; (c) Good; </v>
      </c>
      <c r="P115" s="3" t="str">
        <f t="shared" si="5"/>
        <v>Q2: (a) Good; (b) Good; (c) Good; SUBTOTAL:</v>
      </c>
      <c r="Q115" s="3" t="str">
        <f t="shared" si="6"/>
        <v>(5/5)</v>
      </c>
      <c r="R115" s="21">
        <f>IF(raw!S115="", 0, IF(raw!S115="D",2+criteria!$C$2,IF(raw!S115="X",2+criteria!$C$3,IF(raw!S115="N",2+criteria!$C$4,2))))</f>
        <v>2</v>
      </c>
      <c r="S115" s="21">
        <f>IF(raw!T115="", 0, IF(raw!T115="D",1+criteria!$C$5,IF(raw!T115="X",1+criteria!$C$6,IF(raw!T115="N",1+criteria!$C$7,1))))</f>
        <v>1</v>
      </c>
      <c r="T115" s="21">
        <f>IF(raw!U115="", 0, IF(raw!U115="D",1+criteria!$C$8,IF(raw!U115="X",1+criteria!$C$9,IF(raw!U115="N",1+criteria!$C$10,1))))</f>
        <v>1</v>
      </c>
      <c r="U115" s="21">
        <f>IF(raw!V115="", 0, IF(raw!V115="D",1+criteria!$C$11,IF(raw!V115="X",1+criteria!$C$12,IF(raw!V115="N",1+criteria!$C$13,1))))</f>
        <v>1</v>
      </c>
      <c r="V115" s="21">
        <f>IF(raw!W115="", 0, IF(raw!W115="D",2+criteria!$C$14,IF(raw!W115="X",2+criteria!$C$15,IF(raw!W115="N",2+criteria!$C$16,2))))</f>
        <v>2</v>
      </c>
      <c r="W115" s="21">
        <f>IF(raw!X115="", 0, IF(raw!X115="D",2+criteria!$C$17,IF(raw!X115="X",2+criteria!$C$18,IF(raw!X115="N",2+criteria!$C$19,2))))</f>
        <v>2</v>
      </c>
      <c r="X115" s="21">
        <f>IF(raw!Y115="", 0, IF(raw!Y115="D",4+criteria!$C$20,IF(raw!Y115="X",4+criteria!$C$21,IF(raw!Y115="N",4+criteria!$C$22,4))))</f>
        <v>4</v>
      </c>
      <c r="Y115" s="21">
        <f>IF(raw!Z115="", 0, IF(raw!Z115="D",4+criteria!$C$23,IF(raw!Z115="X",4+criteria!$C$24,IF(raw!Z115="N",4+criteria!$C$25,4))))</f>
        <v>4</v>
      </c>
      <c r="Z115" s="21">
        <f>IF(raw!AA115="", 0, IF(raw!AA115="D",4+criteria!$C$26,IF(raw!AA115="X",4+criteria!$C$27,IF(raw!AA115="N",4+criteria!$C$28,4))))</f>
        <v>4</v>
      </c>
      <c r="AA115" s="20" t="str">
        <f>IF(raw!S115="", "No answer", IF(raw!S115="D","Minor issue/defect",IF(raw!S115="X","Wrong answer",IF(raw!S115="N","No answer","Good"))))</f>
        <v>Good</v>
      </c>
      <c r="AB115" s="20" t="str">
        <f>IF(raw!T115="", "No answer", IF(raw!T115="D","Minor issue/defect",IF(raw!T115="X","Wrong answer",IF(raw!T115="N","No answer","Good"))))</f>
        <v>Good</v>
      </c>
      <c r="AC115" s="20" t="str">
        <f>IF(raw!U115="", "No answer", IF(raw!U115="D","Minor issue/defect",IF(raw!U115="X","Wrong answer",IF(raw!U115="N","No answer","Good"))))</f>
        <v>Good</v>
      </c>
      <c r="AD115" s="20" t="str">
        <f>IF(raw!V115="", "No answer", IF(raw!V115="D","Minor issue/defect",IF(raw!V115="X","Wrong answer",IF(raw!V115="N","No answer","Good"))))</f>
        <v>Good</v>
      </c>
      <c r="AE115" s="20" t="str">
        <f>IF(raw!W115="", "No answer", IF(raw!W115="D","Minor issue/defect",IF(raw!W115="X","Wrong answer",IF(raw!W115="N","No answer","Good"))))</f>
        <v>Good</v>
      </c>
      <c r="AF115" s="20" t="str">
        <f>IF(raw!X115="", "No answer", IF(raw!X115="D","Minor issue/defect",IF(raw!X115="X","Wrong answer",IF(raw!X115="N","No answer","Good"))))</f>
        <v>Good</v>
      </c>
      <c r="AG115" s="20" t="str">
        <f>IF(raw!Y115="", "No answer", IF(raw!Y115="D","Minor issue/defect",IF(raw!Y115="X","Wrong answer",IF(raw!Y115="N","No answer","Good"))))</f>
        <v>Good</v>
      </c>
      <c r="AH115" s="20" t="str">
        <f>IF(raw!Z115="", "No answer", IF(raw!Z115="D","Minor issue/defect",IF(raw!Z115="X","Wrong answer",IF(raw!Z115="N","No answer","Good"))))</f>
        <v>Good</v>
      </c>
      <c r="AI115" s="20" t="str">
        <f>IF(raw!AA115="", "No answer", IF(raw!AA115="D","Minor issue/defect",IF(raw!AA115="X","Wrong answer",IF(raw!AA115="N","No answer","Good"))))</f>
        <v>Good</v>
      </c>
      <c r="AJ115" s="20" t="str">
        <f>IF(raw!AB115="","",_xlfn.CONCAT("[Note: ",raw!AB115,"]"))</f>
        <v/>
      </c>
      <c r="AK115" s="20" t="str">
        <f t="shared" si="7"/>
        <v xml:space="preserve">Q3(a): Good (2/2), (b): Good (1/1), (c): Good (1/1), (d): Good (1/1), (e): Good (2/2) (f): Good (2/2), (g): Good (4/4), Q4(a): Good (4/4), (b): Good (4/4). </v>
      </c>
    </row>
    <row r="116" spans="1:37" x14ac:dyDescent="0.25">
      <c r="A116" s="9" t="s">
        <v>283</v>
      </c>
      <c r="B116" s="10" t="s">
        <v>601</v>
      </c>
      <c r="C116" s="3" t="s">
        <v>321</v>
      </c>
      <c r="D116" s="3" t="s">
        <v>312</v>
      </c>
      <c r="E116" s="5" t="s">
        <v>597</v>
      </c>
      <c r="F116" s="3">
        <v>0</v>
      </c>
      <c r="G116" s="3" t="s">
        <v>533</v>
      </c>
      <c r="H116" s="3" t="s">
        <v>312</v>
      </c>
      <c r="I116" s="5" t="s">
        <v>597</v>
      </c>
      <c r="J116" s="3">
        <v>0</v>
      </c>
      <c r="K116" s="3" t="s">
        <v>334</v>
      </c>
      <c r="L116" s="3" t="s">
        <v>312</v>
      </c>
      <c r="M116" s="5" t="s">
        <v>597</v>
      </c>
      <c r="N116" s="3">
        <v>0</v>
      </c>
      <c r="O116" s="3" t="str">
        <f t="shared" si="4"/>
        <v xml:space="preserve">(a) Good; (b) Good; (c) Good; </v>
      </c>
      <c r="P116" s="3" t="str">
        <f t="shared" si="5"/>
        <v>Q2: (a) Good; (b) Good; (c) Good; SUBTOTAL:</v>
      </c>
      <c r="Q116" s="3" t="str">
        <f t="shared" si="6"/>
        <v>(5/5)</v>
      </c>
      <c r="R116" s="21">
        <f>IF(raw!S116="", 0, IF(raw!S116="D",2+criteria!$C$2,IF(raw!S116="X",2+criteria!$C$3,IF(raw!S116="N",2+criteria!$C$4,2))))</f>
        <v>2</v>
      </c>
      <c r="S116" s="21">
        <f>IF(raw!T116="", 0, IF(raw!T116="D",1+criteria!$C$5,IF(raw!T116="X",1+criteria!$C$6,IF(raw!T116="N",1+criteria!$C$7,1))))</f>
        <v>1</v>
      </c>
      <c r="T116" s="21">
        <f>IF(raw!U116="", 0, IF(raw!U116="D",1+criteria!$C$8,IF(raw!U116="X",1+criteria!$C$9,IF(raw!U116="N",1+criteria!$C$10,1))))</f>
        <v>1</v>
      </c>
      <c r="U116" s="21">
        <f>IF(raw!V116="", 0, IF(raw!V116="D",1+criteria!$C$11,IF(raw!V116="X",1+criteria!$C$12,IF(raw!V116="N",1+criteria!$C$13,1))))</f>
        <v>1</v>
      </c>
      <c r="V116" s="21">
        <f>IF(raw!W116="", 0, IF(raw!W116="D",2+criteria!$C$14,IF(raw!W116="X",2+criteria!$C$15,IF(raw!W116="N",2+criteria!$C$16,2))))</f>
        <v>2</v>
      </c>
      <c r="W116" s="21">
        <f>IF(raw!X116="", 0, IF(raw!X116="D",2+criteria!$C$17,IF(raw!X116="X",2+criteria!$C$18,IF(raw!X116="N",2+criteria!$C$19,2))))</f>
        <v>2</v>
      </c>
      <c r="X116" s="21">
        <f>IF(raw!Y116="", 0, IF(raw!Y116="D",4+criteria!$C$20,IF(raw!Y116="X",4+criteria!$C$21,IF(raw!Y116="N",4+criteria!$C$22,4))))</f>
        <v>4</v>
      </c>
      <c r="Y116" s="21">
        <f>IF(raw!Z116="", 0, IF(raw!Z116="D",4+criteria!$C$23,IF(raw!Z116="X",4+criteria!$C$24,IF(raw!Z116="N",4+criteria!$C$25,4))))</f>
        <v>4</v>
      </c>
      <c r="Z116" s="21">
        <f>IF(raw!AA116="", 0, IF(raw!AA116="D",4+criteria!$C$26,IF(raw!AA116="X",4+criteria!$C$27,IF(raw!AA116="N",4+criteria!$C$28,4))))</f>
        <v>4</v>
      </c>
      <c r="AA116" s="20" t="str">
        <f>IF(raw!S116="", "No answer", IF(raw!S116="D","Minor issue/defect",IF(raw!S116="X","Wrong answer",IF(raw!S116="N","No answer","Good"))))</f>
        <v>Good</v>
      </c>
      <c r="AB116" s="20" t="str">
        <f>IF(raw!T116="", "No answer", IF(raw!T116="D","Minor issue/defect",IF(raw!T116="X","Wrong answer",IF(raw!T116="N","No answer","Good"))))</f>
        <v>Good</v>
      </c>
      <c r="AC116" s="20" t="str">
        <f>IF(raw!U116="", "No answer", IF(raw!U116="D","Minor issue/defect",IF(raw!U116="X","Wrong answer",IF(raw!U116="N","No answer","Good"))))</f>
        <v>Good</v>
      </c>
      <c r="AD116" s="20" t="str">
        <f>IF(raw!V116="", "No answer", IF(raw!V116="D","Minor issue/defect",IF(raw!V116="X","Wrong answer",IF(raw!V116="N","No answer","Good"))))</f>
        <v>Good</v>
      </c>
      <c r="AE116" s="20" t="str">
        <f>IF(raw!W116="", "No answer", IF(raw!W116="D","Minor issue/defect",IF(raw!W116="X","Wrong answer",IF(raw!W116="N","No answer","Good"))))</f>
        <v>Good</v>
      </c>
      <c r="AF116" s="20" t="str">
        <f>IF(raw!X116="", "No answer", IF(raw!X116="D","Minor issue/defect",IF(raw!X116="X","Wrong answer",IF(raw!X116="N","No answer","Good"))))</f>
        <v>Good</v>
      </c>
      <c r="AG116" s="20" t="str">
        <f>IF(raw!Y116="", "No answer", IF(raw!Y116="D","Minor issue/defect",IF(raw!Y116="X","Wrong answer",IF(raw!Y116="N","No answer","Good"))))</f>
        <v>Good</v>
      </c>
      <c r="AH116" s="20" t="str">
        <f>IF(raw!Z116="", "No answer", IF(raw!Z116="D","Minor issue/defect",IF(raw!Z116="X","Wrong answer",IF(raw!Z116="N","No answer","Good"))))</f>
        <v>Good</v>
      </c>
      <c r="AI116" s="20" t="str">
        <f>IF(raw!AA116="", "No answer", IF(raw!AA116="D","Minor issue/defect",IF(raw!AA116="X","Wrong answer",IF(raw!AA116="N","No answer","Good"))))</f>
        <v>Good</v>
      </c>
      <c r="AJ116" s="20" t="str">
        <f>IF(raw!AB116="","",_xlfn.CONCAT("[Note: ",raw!AB116,"]"))</f>
        <v/>
      </c>
      <c r="AK116" s="20" t="str">
        <f t="shared" si="7"/>
        <v xml:space="preserve">Q3(a): Good (2/2), (b): Good (1/1), (c): Good (1/1), (d): Good (1/1), (e): Good (2/2) (f): Good (2/2), (g): Good (4/4), Q4(a): Good (4/4), (b): Good (4/4). </v>
      </c>
    </row>
    <row r="117" spans="1:37" x14ac:dyDescent="0.25">
      <c r="A117" s="9" t="s">
        <v>193</v>
      </c>
      <c r="B117" s="10" t="s">
        <v>601</v>
      </c>
      <c r="C117" s="3" t="s">
        <v>534</v>
      </c>
      <c r="D117" s="3" t="s">
        <v>312</v>
      </c>
      <c r="E117" s="5" t="s">
        <v>597</v>
      </c>
      <c r="F117" s="3">
        <v>0</v>
      </c>
      <c r="G117" s="3" t="s">
        <v>343</v>
      </c>
      <c r="H117" s="3" t="s">
        <v>312</v>
      </c>
      <c r="I117" s="5" t="s">
        <v>597</v>
      </c>
      <c r="J117" s="3">
        <v>0</v>
      </c>
      <c r="K117" s="3" t="s">
        <v>334</v>
      </c>
      <c r="L117" s="3" t="s">
        <v>312</v>
      </c>
      <c r="M117" s="5" t="s">
        <v>597</v>
      </c>
      <c r="N117" s="3">
        <v>0</v>
      </c>
      <c r="O117" s="3" t="str">
        <f t="shared" si="4"/>
        <v xml:space="preserve">(a) Good; (b) Good; (c) Good; </v>
      </c>
      <c r="P117" s="3" t="str">
        <f t="shared" si="5"/>
        <v>Q2: (a) Good; (b) Good; (c) Good; SUBTOTAL:</v>
      </c>
      <c r="Q117" s="3" t="str">
        <f t="shared" si="6"/>
        <v>(5/5)</v>
      </c>
      <c r="R117" s="21">
        <f>IF(raw!S117="", 0, IF(raw!S117="D",2+criteria!$C$2,IF(raw!S117="X",2+criteria!$C$3,IF(raw!S117="N",2+criteria!$C$4,2))))</f>
        <v>2</v>
      </c>
      <c r="S117" s="21">
        <f>IF(raw!T117="", 0, IF(raw!T117="D",1+criteria!$C$5,IF(raw!T117="X",1+criteria!$C$6,IF(raw!T117="N",1+criteria!$C$7,1))))</f>
        <v>1</v>
      </c>
      <c r="T117" s="21">
        <f>IF(raw!U117="", 0, IF(raw!U117="D",1+criteria!$C$8,IF(raw!U117="X",1+criteria!$C$9,IF(raw!U117="N",1+criteria!$C$10,1))))</f>
        <v>1</v>
      </c>
      <c r="U117" s="21">
        <f>IF(raw!V117="", 0, IF(raw!V117="D",1+criteria!$C$11,IF(raw!V117="X",1+criteria!$C$12,IF(raw!V117="N",1+criteria!$C$13,1))))</f>
        <v>1</v>
      </c>
      <c r="V117" s="21">
        <f>IF(raw!W117="", 0, IF(raw!W117="D",2+criteria!$C$14,IF(raw!W117="X",2+criteria!$C$15,IF(raw!W117="N",2+criteria!$C$16,2))))</f>
        <v>2</v>
      </c>
      <c r="W117" s="21">
        <f>IF(raw!X117="", 0, IF(raw!X117="D",2+criteria!$C$17,IF(raw!X117="X",2+criteria!$C$18,IF(raw!X117="N",2+criteria!$C$19,2))))</f>
        <v>2</v>
      </c>
      <c r="X117" s="21">
        <f>IF(raw!Y117="", 0, IF(raw!Y117="D",4+criteria!$C$20,IF(raw!Y117="X",4+criteria!$C$21,IF(raw!Y117="N",4+criteria!$C$22,4))))</f>
        <v>4</v>
      </c>
      <c r="Y117" s="21">
        <f>IF(raw!Z117="", 0, IF(raw!Z117="D",4+criteria!$C$23,IF(raw!Z117="X",4+criteria!$C$24,IF(raw!Z117="N",4+criteria!$C$25,4))))</f>
        <v>4</v>
      </c>
      <c r="Z117" s="21">
        <f>IF(raw!AA117="", 0, IF(raw!AA117="D",4+criteria!$C$26,IF(raw!AA117="X",4+criteria!$C$27,IF(raw!AA117="N",4+criteria!$C$28,4))))</f>
        <v>4</v>
      </c>
      <c r="AA117" s="20" t="str">
        <f>IF(raw!S117="", "No answer", IF(raw!S117="D","Minor issue/defect",IF(raw!S117="X","Wrong answer",IF(raw!S117="N","No answer","Good"))))</f>
        <v>Good</v>
      </c>
      <c r="AB117" s="20" t="str">
        <f>IF(raw!T117="", "No answer", IF(raw!T117="D","Minor issue/defect",IF(raw!T117="X","Wrong answer",IF(raw!T117="N","No answer","Good"))))</f>
        <v>Good</v>
      </c>
      <c r="AC117" s="20" t="str">
        <f>IF(raw!U117="", "No answer", IF(raw!U117="D","Minor issue/defect",IF(raw!U117="X","Wrong answer",IF(raw!U117="N","No answer","Good"))))</f>
        <v>Good</v>
      </c>
      <c r="AD117" s="20" t="str">
        <f>IF(raw!V117="", "No answer", IF(raw!V117="D","Minor issue/defect",IF(raw!V117="X","Wrong answer",IF(raw!V117="N","No answer","Good"))))</f>
        <v>Good</v>
      </c>
      <c r="AE117" s="20" t="str">
        <f>IF(raw!W117="", "No answer", IF(raw!W117="D","Minor issue/defect",IF(raw!W117="X","Wrong answer",IF(raw!W117="N","No answer","Good"))))</f>
        <v>Good</v>
      </c>
      <c r="AF117" s="20" t="str">
        <f>IF(raw!X117="", "No answer", IF(raw!X117="D","Minor issue/defect",IF(raw!X117="X","Wrong answer",IF(raw!X117="N","No answer","Good"))))</f>
        <v>Good</v>
      </c>
      <c r="AG117" s="20" t="str">
        <f>IF(raw!Y117="", "No answer", IF(raw!Y117="D","Minor issue/defect",IF(raw!Y117="X","Wrong answer",IF(raw!Y117="N","No answer","Good"))))</f>
        <v>Good</v>
      </c>
      <c r="AH117" s="20" t="str">
        <f>IF(raw!Z117="", "No answer", IF(raw!Z117="D","Minor issue/defect",IF(raw!Z117="X","Wrong answer",IF(raw!Z117="N","No answer","Good"))))</f>
        <v>Good</v>
      </c>
      <c r="AI117" s="20" t="str">
        <f>IF(raw!AA117="", "No answer", IF(raw!AA117="D","Minor issue/defect",IF(raw!AA117="X","Wrong answer",IF(raw!AA117="N","No answer","Good"))))</f>
        <v>Good</v>
      </c>
      <c r="AJ117" s="20" t="str">
        <f>IF(raw!AB117="","",_xlfn.CONCAT("[Note: ",raw!AB117,"]"))</f>
        <v/>
      </c>
      <c r="AK117" s="20" t="str">
        <f t="shared" si="7"/>
        <v xml:space="preserve">Q3(a): Good (2/2), (b): Good (1/1), (c): Good (1/1), (d): Good (1/1), (e): Good (2/2) (f): Good (2/2), (g): Good (4/4), Q4(a): Good (4/4), (b): Good (4/4). </v>
      </c>
    </row>
    <row r="118" spans="1:37" x14ac:dyDescent="0.25">
      <c r="A118" s="9" t="s">
        <v>49</v>
      </c>
      <c r="B118" s="10" t="s">
        <v>601</v>
      </c>
      <c r="C118" s="3" t="s">
        <v>535</v>
      </c>
      <c r="D118" s="3" t="s">
        <v>398</v>
      </c>
      <c r="E118" s="3" t="s">
        <v>591</v>
      </c>
      <c r="F118" s="3" t="e">
        <f>#REF!</f>
        <v>#REF!</v>
      </c>
      <c r="G118" s="3" t="s">
        <v>536</v>
      </c>
      <c r="H118" s="3" t="s">
        <v>400</v>
      </c>
      <c r="I118" s="5" t="s">
        <v>590</v>
      </c>
      <c r="J118" s="3" t="e">
        <f>#REF!</f>
        <v>#REF!</v>
      </c>
      <c r="K118" s="3" t="s">
        <v>537</v>
      </c>
      <c r="L118" s="3" t="s">
        <v>400</v>
      </c>
      <c r="M118" s="5" t="s">
        <v>590</v>
      </c>
      <c r="N118" s="3" t="e">
        <f>#REF!</f>
        <v>#REF!</v>
      </c>
      <c r="O118" s="3" t="str">
        <f t="shared" si="4"/>
        <v>(a) Wrong output; (b) Wrong output;(c) Wrong output;</v>
      </c>
      <c r="P118" s="3" t="str">
        <f t="shared" si="5"/>
        <v>Q2: (a) Wrong output; (b) Wrong output;(c) Wrong output;SUBTOTAL:</v>
      </c>
      <c r="Q118" s="3" t="e">
        <f t="shared" si="6"/>
        <v>#REF!</v>
      </c>
      <c r="R118" s="21">
        <f>IF(raw!S118="", 0, IF(raw!S118="D",2+criteria!$C$2,IF(raw!S118="X",2+criteria!$C$3,IF(raw!S118="N",2+criteria!$C$4,2))))</f>
        <v>2</v>
      </c>
      <c r="S118" s="21">
        <f>IF(raw!T118="", 0, IF(raw!T118="D",1+criteria!$C$5,IF(raw!T118="X",1+criteria!$C$6,IF(raw!T118="N",1+criteria!$C$7,1))))</f>
        <v>0.5</v>
      </c>
      <c r="T118" s="21">
        <f>IF(raw!U118="", 0, IF(raw!U118="D",1+criteria!$C$8,IF(raw!U118="X",1+criteria!$C$9,IF(raw!U118="N",1+criteria!$C$10,1))))</f>
        <v>1</v>
      </c>
      <c r="U118" s="21">
        <f>IF(raw!V118="", 0, IF(raw!V118="D",1+criteria!$C$11,IF(raw!V118="X",1+criteria!$C$12,IF(raw!V118="N",1+criteria!$C$13,1))))</f>
        <v>0.5</v>
      </c>
      <c r="V118" s="21">
        <f>IF(raw!W118="", 0, IF(raw!W118="D",2+criteria!$C$14,IF(raw!W118="X",2+criteria!$C$15,IF(raw!W118="N",2+criteria!$C$16,2))))</f>
        <v>1.5</v>
      </c>
      <c r="W118" s="21">
        <f>IF(raw!X118="", 0, IF(raw!X118="D",2+criteria!$C$17,IF(raw!X118="X",2+criteria!$C$18,IF(raw!X118="N",2+criteria!$C$19,2))))</f>
        <v>1</v>
      </c>
      <c r="X118" s="21">
        <f>IF(raw!Y118="", 0, IF(raw!Y118="D",4+criteria!$C$20,IF(raw!Y118="X",4+criteria!$C$21,IF(raw!Y118="N",4+criteria!$C$22,4))))</f>
        <v>4</v>
      </c>
      <c r="Y118" s="21">
        <f>IF(raw!Z118="", 0, IF(raw!Z118="D",4+criteria!$C$23,IF(raw!Z118="X",4+criteria!$C$24,IF(raw!Z118="N",4+criteria!$C$25,4))))</f>
        <v>4</v>
      </c>
      <c r="Z118" s="21">
        <f>IF(raw!AA118="", 0, IF(raw!AA118="D",4+criteria!$C$26,IF(raw!AA118="X",4+criteria!$C$27,IF(raw!AA118="N",4+criteria!$C$28,4))))</f>
        <v>4</v>
      </c>
      <c r="AA118" s="20" t="str">
        <f>IF(raw!S118="", "No answer", IF(raw!S118="D","Minor issue/defect",IF(raw!S118="X","Wrong answer",IF(raw!S118="N","No answer","Good"))))</f>
        <v>Good</v>
      </c>
      <c r="AB118" s="20" t="str">
        <f>IF(raw!T118="", "No answer", IF(raw!T118="D","Minor issue/defect",IF(raw!T118="X","Wrong answer",IF(raw!T118="N","No answer","Good"))))</f>
        <v>Wrong answer</v>
      </c>
      <c r="AC118" s="20" t="str">
        <f>IF(raw!U118="", "No answer", IF(raw!U118="D","Minor issue/defect",IF(raw!U118="X","Wrong answer",IF(raw!U118="N","No answer","Good"))))</f>
        <v>Good</v>
      </c>
      <c r="AD118" s="20" t="str">
        <f>IF(raw!V118="", "No answer", IF(raw!V118="D","Minor issue/defect",IF(raw!V118="X","Wrong answer",IF(raw!V118="N","No answer","Good"))))</f>
        <v>Wrong answer</v>
      </c>
      <c r="AE118" s="20" t="str">
        <f>IF(raw!W118="", "No answer", IF(raw!W118="D","Minor issue/defect",IF(raw!W118="X","Wrong answer",IF(raw!W118="N","No answer","Good"))))</f>
        <v>Minor issue/defect</v>
      </c>
      <c r="AF118" s="20" t="str">
        <f>IF(raw!X118="", "No answer", IF(raw!X118="D","Minor issue/defect",IF(raw!X118="X","Wrong answer",IF(raw!X118="N","No answer","Good"))))</f>
        <v>Wrong answer</v>
      </c>
      <c r="AG118" s="20" t="str">
        <f>IF(raw!Y118="", "No answer", IF(raw!Y118="D","Minor issue/defect",IF(raw!Y118="X","Wrong answer",IF(raw!Y118="N","No answer","Good"))))</f>
        <v>Good</v>
      </c>
      <c r="AH118" s="20" t="str">
        <f>IF(raw!Z118="", "No answer", IF(raw!Z118="D","Minor issue/defect",IF(raw!Z118="X","Wrong answer",IF(raw!Z118="N","No answer","Good"))))</f>
        <v>Good</v>
      </c>
      <c r="AI118" s="20" t="str">
        <f>IF(raw!AA118="", "No answer", IF(raw!AA118="D","Minor issue/defect",IF(raw!AA118="X","Wrong answer",IF(raw!AA118="N","No answer","Good"))))</f>
        <v>Good</v>
      </c>
      <c r="AJ118" s="20" t="str">
        <f>IF(raw!AB118="","",_xlfn.CONCAT("[Note: ",raw!AB118,"]"))</f>
        <v>[Note: No conclusion given in Q3.e]</v>
      </c>
      <c r="AK118" s="20" t="str">
        <f t="shared" si="7"/>
        <v>Q3(a): Good (2/2), (b): Wrong answer (0.5/1), (c): Good (1/1), (d): Wrong answer (0.5/1), (e): Minor issue/defect (1.5/2) (f): Wrong answer (1/2), (g): Good (4/4), Q4(a): Good (4/4), (b): Good (4/4). [Note: No conclusion given in Q3.e]</v>
      </c>
    </row>
    <row r="119" spans="1:37" x14ac:dyDescent="0.25">
      <c r="A119" s="9" t="s">
        <v>99</v>
      </c>
      <c r="B119" s="10" t="s">
        <v>601</v>
      </c>
      <c r="C119" s="3" t="s">
        <v>354</v>
      </c>
      <c r="D119" s="3" t="s">
        <v>312</v>
      </c>
      <c r="E119" s="5" t="s">
        <v>597</v>
      </c>
      <c r="F119" s="3">
        <v>0</v>
      </c>
      <c r="G119" s="3" t="s">
        <v>588</v>
      </c>
      <c r="H119" s="3" t="s">
        <v>312</v>
      </c>
      <c r="I119" s="5" t="s">
        <v>597</v>
      </c>
      <c r="J119" s="3">
        <v>0</v>
      </c>
      <c r="K119" s="3" t="s">
        <v>373</v>
      </c>
      <c r="L119" s="3" t="s">
        <v>312</v>
      </c>
      <c r="M119" s="5" t="s">
        <v>597</v>
      </c>
      <c r="N119" s="3">
        <v>0</v>
      </c>
      <c r="O119" s="3" t="str">
        <f t="shared" si="4"/>
        <v xml:space="preserve">(a) Good; (b) Good; (c) Good; </v>
      </c>
      <c r="P119" s="3" t="str">
        <f t="shared" si="5"/>
        <v>Q2: (a) Good; (b) Good; (c) Good; SUBTOTAL:</v>
      </c>
      <c r="Q119" s="3" t="str">
        <f t="shared" si="6"/>
        <v>(5/5)</v>
      </c>
      <c r="R119" s="21">
        <f>IF(raw!S119="", 0, IF(raw!S119="D",2+criteria!$C$2,IF(raw!S119="X",2+criteria!$C$3,IF(raw!S119="N",2+criteria!$C$4,2))))</f>
        <v>2</v>
      </c>
      <c r="S119" s="21">
        <f>IF(raw!T119="", 0, IF(raw!T119="D",1+criteria!$C$5,IF(raw!T119="X",1+criteria!$C$6,IF(raw!T119="N",1+criteria!$C$7,1))))</f>
        <v>1</v>
      </c>
      <c r="T119" s="21">
        <f>IF(raw!U119="", 0, IF(raw!U119="D",1+criteria!$C$8,IF(raw!U119="X",1+criteria!$C$9,IF(raw!U119="N",1+criteria!$C$10,1))))</f>
        <v>1</v>
      </c>
      <c r="U119" s="21">
        <f>IF(raw!V119="", 0, IF(raw!V119="D",1+criteria!$C$11,IF(raw!V119="X",1+criteria!$C$12,IF(raw!V119="N",1+criteria!$C$13,1))))</f>
        <v>1</v>
      </c>
      <c r="V119" s="21">
        <f>IF(raw!W119="", 0, IF(raw!W119="D",2+criteria!$C$14,IF(raw!W119="X",2+criteria!$C$15,IF(raw!W119="N",2+criteria!$C$16,2))))</f>
        <v>2</v>
      </c>
      <c r="W119" s="21">
        <f>IF(raw!X119="", 0, IF(raw!X119="D",2+criteria!$C$17,IF(raw!X119="X",2+criteria!$C$18,IF(raw!X119="N",2+criteria!$C$19,2))))</f>
        <v>2</v>
      </c>
      <c r="X119" s="21">
        <f>IF(raw!Y119="", 0, IF(raw!Y119="D",4+criteria!$C$20,IF(raw!Y119="X",4+criteria!$C$21,IF(raw!Y119="N",4+criteria!$C$22,4))))</f>
        <v>4</v>
      </c>
      <c r="Y119" s="21">
        <f>IF(raw!Z119="", 0, IF(raw!Z119="D",4+criteria!$C$23,IF(raw!Z119="X",4+criteria!$C$24,IF(raw!Z119="N",4+criteria!$C$25,4))))</f>
        <v>4</v>
      </c>
      <c r="Z119" s="21">
        <f>IF(raw!AA119="", 0, IF(raw!AA119="D",4+criteria!$C$26,IF(raw!AA119="X",4+criteria!$C$27,IF(raw!AA119="N",4+criteria!$C$28,4))))</f>
        <v>4</v>
      </c>
      <c r="AA119" s="20" t="str">
        <f>IF(raw!S119="", "No answer", IF(raw!S119="D","Minor issue/defect",IF(raw!S119="X","Wrong answer",IF(raw!S119="N","No answer","Good"))))</f>
        <v>Good</v>
      </c>
      <c r="AB119" s="20" t="str">
        <f>IF(raw!T119="", "No answer", IF(raw!T119="D","Minor issue/defect",IF(raw!T119="X","Wrong answer",IF(raw!T119="N","No answer","Good"))))</f>
        <v>Good</v>
      </c>
      <c r="AC119" s="20" t="str">
        <f>IF(raw!U119="", "No answer", IF(raw!U119="D","Minor issue/defect",IF(raw!U119="X","Wrong answer",IF(raw!U119="N","No answer","Good"))))</f>
        <v>Good</v>
      </c>
      <c r="AD119" s="20" t="str">
        <f>IF(raw!V119="", "No answer", IF(raw!V119="D","Minor issue/defect",IF(raw!V119="X","Wrong answer",IF(raw!V119="N","No answer","Good"))))</f>
        <v>Good</v>
      </c>
      <c r="AE119" s="20" t="str">
        <f>IF(raw!W119="", "No answer", IF(raw!W119="D","Minor issue/defect",IF(raw!W119="X","Wrong answer",IF(raw!W119="N","No answer","Good"))))</f>
        <v>Good</v>
      </c>
      <c r="AF119" s="20" t="str">
        <f>IF(raw!X119="", "No answer", IF(raw!X119="D","Minor issue/defect",IF(raw!X119="X","Wrong answer",IF(raw!X119="N","No answer","Good"))))</f>
        <v>Good</v>
      </c>
      <c r="AG119" s="20" t="str">
        <f>IF(raw!Y119="", "No answer", IF(raw!Y119="D","Minor issue/defect",IF(raw!Y119="X","Wrong answer",IF(raw!Y119="N","No answer","Good"))))</f>
        <v>Good</v>
      </c>
      <c r="AH119" s="20" t="str">
        <f>IF(raw!Z119="", "No answer", IF(raw!Z119="D","Minor issue/defect",IF(raw!Z119="X","Wrong answer",IF(raw!Z119="N","No answer","Good"))))</f>
        <v>Good</v>
      </c>
      <c r="AI119" s="20" t="str">
        <f>IF(raw!AA119="", "No answer", IF(raw!AA119="D","Minor issue/defect",IF(raw!AA119="X","Wrong answer",IF(raw!AA119="N","No answer","Good"))))</f>
        <v>Good</v>
      </c>
      <c r="AJ119" s="20" t="str">
        <f>IF(raw!AB119="","",_xlfn.CONCAT("[Note: ",raw!AB119,"]"))</f>
        <v/>
      </c>
      <c r="AK119" s="20" t="str">
        <f t="shared" si="7"/>
        <v xml:space="preserve">Q3(a): Good (2/2), (b): Good (1/1), (c): Good (1/1), (d): Good (1/1), (e): Good (2/2) (f): Good (2/2), (g): Good (4/4), Q4(a): Good (4/4), (b): Good (4/4). </v>
      </c>
    </row>
    <row r="120" spans="1:37" x14ac:dyDescent="0.25">
      <c r="A120" s="9" t="s">
        <v>241</v>
      </c>
      <c r="B120" s="10" t="s">
        <v>601</v>
      </c>
      <c r="C120" s="3" t="s">
        <v>311</v>
      </c>
      <c r="D120" s="3" t="s">
        <v>312</v>
      </c>
      <c r="E120" s="5" t="s">
        <v>597</v>
      </c>
      <c r="F120" s="3">
        <v>0</v>
      </c>
      <c r="G120" s="3" t="s">
        <v>476</v>
      </c>
      <c r="H120" s="3" t="s">
        <v>312</v>
      </c>
      <c r="I120" s="5" t="s">
        <v>597</v>
      </c>
      <c r="J120" s="3">
        <v>0</v>
      </c>
      <c r="K120" s="3" t="s">
        <v>538</v>
      </c>
      <c r="L120" s="3" t="s">
        <v>312</v>
      </c>
      <c r="M120" s="5" t="s">
        <v>597</v>
      </c>
      <c r="N120" s="3">
        <v>0</v>
      </c>
      <c r="O120" s="3" t="str">
        <f t="shared" si="4"/>
        <v xml:space="preserve">(a) Good; (b) Good; (c) Good; </v>
      </c>
      <c r="P120" s="3" t="str">
        <f t="shared" si="5"/>
        <v>Q2: (a) Good; (b) Good; (c) Good; SUBTOTAL:</v>
      </c>
      <c r="Q120" s="3" t="str">
        <f t="shared" si="6"/>
        <v>(5/5)</v>
      </c>
      <c r="R120" s="21">
        <f>IF(raw!S120="", 0, IF(raw!S120="D",2+criteria!$C$2,IF(raw!S120="X",2+criteria!$C$3,IF(raw!S120="N",2+criteria!$C$4,2))))</f>
        <v>2</v>
      </c>
      <c r="S120" s="21">
        <f>IF(raw!T120="", 0, IF(raw!T120="D",1+criteria!$C$5,IF(raw!T120="X",1+criteria!$C$6,IF(raw!T120="N",1+criteria!$C$7,1))))</f>
        <v>0.5</v>
      </c>
      <c r="T120" s="21">
        <f>IF(raw!U120="", 0, IF(raw!U120="D",1+criteria!$C$8,IF(raw!U120="X",1+criteria!$C$9,IF(raw!U120="N",1+criteria!$C$10,1))))</f>
        <v>0.5</v>
      </c>
      <c r="U120" s="21">
        <f>IF(raw!V120="", 0, IF(raw!V120="D",1+criteria!$C$11,IF(raw!V120="X",1+criteria!$C$12,IF(raw!V120="N",1+criteria!$C$13,1))))</f>
        <v>0.5</v>
      </c>
      <c r="V120" s="21">
        <f>IF(raw!W120="", 0, IF(raw!W120="D",2+criteria!$C$14,IF(raw!W120="X",2+criteria!$C$15,IF(raw!W120="N",2+criteria!$C$16,2))))</f>
        <v>2</v>
      </c>
      <c r="W120" s="21">
        <f>IF(raw!X120="", 0, IF(raw!X120="D",2+criteria!$C$17,IF(raw!X120="X",2+criteria!$C$18,IF(raw!X120="N",2+criteria!$C$19,2))))</f>
        <v>1</v>
      </c>
      <c r="X120" s="21">
        <f>IF(raw!Y120="", 0, IF(raw!Y120="D",4+criteria!$C$20,IF(raw!Y120="X",4+criteria!$C$21,IF(raw!Y120="N",4+criteria!$C$22,4))))</f>
        <v>4</v>
      </c>
      <c r="Y120" s="21">
        <f>IF(raw!Z120="", 0, IF(raw!Z120="D",4+criteria!$C$23,IF(raw!Z120="X",4+criteria!$C$24,IF(raw!Z120="N",4+criteria!$C$25,4))))</f>
        <v>3</v>
      </c>
      <c r="Z120" s="21">
        <f>IF(raw!AA120="", 0, IF(raw!AA120="D",4+criteria!$C$26,IF(raw!AA120="X",4+criteria!$C$27,IF(raw!AA120="N",4+criteria!$C$28,4))))</f>
        <v>4</v>
      </c>
      <c r="AA120" s="20" t="str">
        <f>IF(raw!S120="", "No answer", IF(raw!S120="D","Minor issue/defect",IF(raw!S120="X","Wrong answer",IF(raw!S120="N","No answer","Good"))))</f>
        <v>Good</v>
      </c>
      <c r="AB120" s="20" t="str">
        <f>IF(raw!T120="", "No answer", IF(raw!T120="D","Minor issue/defect",IF(raw!T120="X","Wrong answer",IF(raw!T120="N","No answer","Good"))))</f>
        <v>Wrong answer</v>
      </c>
      <c r="AC120" s="20" t="str">
        <f>IF(raw!U120="", "No answer", IF(raw!U120="D","Minor issue/defect",IF(raw!U120="X","Wrong answer",IF(raw!U120="N","No answer","Good"))))</f>
        <v>Wrong answer</v>
      </c>
      <c r="AD120" s="20" t="str">
        <f>IF(raw!V120="", "No answer", IF(raw!V120="D","Minor issue/defect",IF(raw!V120="X","Wrong answer",IF(raw!V120="N","No answer","Good"))))</f>
        <v>Wrong answer</v>
      </c>
      <c r="AE120" s="20" t="str">
        <f>IF(raw!W120="", "No answer", IF(raw!W120="D","Minor issue/defect",IF(raw!W120="X","Wrong answer",IF(raw!W120="N","No answer","Good"))))</f>
        <v>Good</v>
      </c>
      <c r="AF120" s="20" t="str">
        <f>IF(raw!X120="", "No answer", IF(raw!X120="D","Minor issue/defect",IF(raw!X120="X","Wrong answer",IF(raw!X120="N","No answer","Good"))))</f>
        <v>Wrong answer</v>
      </c>
      <c r="AG120" s="20" t="str">
        <f>IF(raw!Y120="", "No answer", IF(raw!Y120="D","Minor issue/defect",IF(raw!Y120="X","Wrong answer",IF(raw!Y120="N","No answer","Good"))))</f>
        <v>Good</v>
      </c>
      <c r="AH120" s="20" t="str">
        <f>IF(raw!Z120="", "No answer", IF(raw!Z120="D","Minor issue/defect",IF(raw!Z120="X","Wrong answer",IF(raw!Z120="N","No answer","Good"))))</f>
        <v>Minor issue/defect</v>
      </c>
      <c r="AI120" s="20" t="str">
        <f>IF(raw!AA120="", "No answer", IF(raw!AA120="D","Minor issue/defect",IF(raw!AA120="X","Wrong answer",IF(raw!AA120="N","No answer","Good"))))</f>
        <v>Good</v>
      </c>
      <c r="AJ120" s="20" t="str">
        <f>IF(raw!AB120="","",_xlfn.CONCAT("[Note: ",raw!AB120,"]"))</f>
        <v>[Note: Not all rules specified in Q4(a); ]</v>
      </c>
      <c r="AK120" s="20" t="str">
        <f t="shared" si="7"/>
        <v>Q3(a): Good (2/2), (b): Wrong answer (0.5/1), (c): Wrong answer (0.5/1), (d): Wrong answer (0.5/1), (e): Good (2/2) (f): Wrong answer (1/2), (g): Good (4/4), Q4(a): Minor issue/defect (3/4), (b): Good (4/4). [Note: Not all rules specified in Q4(a); ]</v>
      </c>
    </row>
    <row r="121" spans="1:37" x14ac:dyDescent="0.25">
      <c r="A121" s="9" t="s">
        <v>271</v>
      </c>
      <c r="B121" s="10" t="s">
        <v>601</v>
      </c>
      <c r="C121" s="3" t="s">
        <v>316</v>
      </c>
      <c r="D121" s="3" t="s">
        <v>312</v>
      </c>
      <c r="E121" s="5" t="s">
        <v>597</v>
      </c>
      <c r="F121" s="3">
        <v>0</v>
      </c>
      <c r="G121" s="3" t="s">
        <v>343</v>
      </c>
      <c r="H121" s="3" t="s">
        <v>312</v>
      </c>
      <c r="I121" s="5" t="s">
        <v>597</v>
      </c>
      <c r="J121" s="3">
        <v>0</v>
      </c>
      <c r="K121" s="3" t="s">
        <v>315</v>
      </c>
      <c r="L121" s="3" t="s">
        <v>312</v>
      </c>
      <c r="M121" s="5" t="s">
        <v>597</v>
      </c>
      <c r="N121" s="3">
        <v>0</v>
      </c>
      <c r="O121" s="3" t="str">
        <f t="shared" si="4"/>
        <v xml:space="preserve">(a) Good; (b) Good; (c) Good; </v>
      </c>
      <c r="P121" s="3" t="str">
        <f t="shared" si="5"/>
        <v>Q2: (a) Good; (b) Good; (c) Good; SUBTOTAL:</v>
      </c>
      <c r="Q121" s="3" t="str">
        <f t="shared" si="6"/>
        <v>(5/5)</v>
      </c>
      <c r="R121" s="21">
        <f>IF(raw!S121="", 0, IF(raw!S121="D",2+criteria!$C$2,IF(raw!S121="X",2+criteria!$C$3,IF(raw!S121="N",2+criteria!$C$4,2))))</f>
        <v>2</v>
      </c>
      <c r="S121" s="21">
        <f>IF(raw!T121="", 0, IF(raw!T121="D",1+criteria!$C$5,IF(raw!T121="X",1+criteria!$C$6,IF(raw!T121="N",1+criteria!$C$7,1))))</f>
        <v>1</v>
      </c>
      <c r="T121" s="21">
        <f>IF(raw!U121="", 0, IF(raw!U121="D",1+criteria!$C$8,IF(raw!U121="X",1+criteria!$C$9,IF(raw!U121="N",1+criteria!$C$10,1))))</f>
        <v>1</v>
      </c>
      <c r="U121" s="21">
        <f>IF(raw!V121="", 0, IF(raw!V121="D",1+criteria!$C$11,IF(raw!V121="X",1+criteria!$C$12,IF(raw!V121="N",1+criteria!$C$13,1))))</f>
        <v>0.5</v>
      </c>
      <c r="V121" s="21">
        <f>IF(raw!W121="", 0, IF(raw!W121="D",2+criteria!$C$14,IF(raw!W121="X",2+criteria!$C$15,IF(raw!W121="N",2+criteria!$C$16,2))))</f>
        <v>2</v>
      </c>
      <c r="W121" s="21">
        <f>IF(raw!X121="", 0, IF(raw!X121="D",2+criteria!$C$17,IF(raw!X121="X",2+criteria!$C$18,IF(raw!X121="N",2+criteria!$C$19,2))))</f>
        <v>2</v>
      </c>
      <c r="X121" s="21">
        <f>IF(raw!Y121="", 0, IF(raw!Y121="D",4+criteria!$C$20,IF(raw!Y121="X",4+criteria!$C$21,IF(raw!Y121="N",4+criteria!$C$22,4))))</f>
        <v>4</v>
      </c>
      <c r="Y121" s="21">
        <f>IF(raw!Z121="", 0, IF(raw!Z121="D",4+criteria!$C$23,IF(raw!Z121="X",4+criteria!$C$24,IF(raw!Z121="N",4+criteria!$C$25,4))))</f>
        <v>4</v>
      </c>
      <c r="Z121" s="21">
        <f>IF(raw!AA121="", 0, IF(raw!AA121="D",4+criteria!$C$26,IF(raw!AA121="X",4+criteria!$C$27,IF(raw!AA121="N",4+criteria!$C$28,4))))</f>
        <v>4</v>
      </c>
      <c r="AA121" s="20" t="str">
        <f>IF(raw!S121="", "No answer", IF(raw!S121="D","Minor issue/defect",IF(raw!S121="X","Wrong answer",IF(raw!S121="N","No answer","Good"))))</f>
        <v>Good</v>
      </c>
      <c r="AB121" s="20" t="str">
        <f>IF(raw!T121="", "No answer", IF(raw!T121="D","Minor issue/defect",IF(raw!T121="X","Wrong answer",IF(raw!T121="N","No answer","Good"))))</f>
        <v>Good</v>
      </c>
      <c r="AC121" s="20" t="str">
        <f>IF(raw!U121="", "No answer", IF(raw!U121="D","Minor issue/defect",IF(raw!U121="X","Wrong answer",IF(raw!U121="N","No answer","Good"))))</f>
        <v>Good</v>
      </c>
      <c r="AD121" s="20" t="str">
        <f>IF(raw!V121="", "No answer", IF(raw!V121="D","Minor issue/defect",IF(raw!V121="X","Wrong answer",IF(raw!V121="N","No answer","Good"))))</f>
        <v>Wrong answer</v>
      </c>
      <c r="AE121" s="20" t="str">
        <f>IF(raw!W121="", "No answer", IF(raw!W121="D","Minor issue/defect",IF(raw!W121="X","Wrong answer",IF(raw!W121="N","No answer","Good"))))</f>
        <v>Good</v>
      </c>
      <c r="AF121" s="20" t="str">
        <f>IF(raw!X121="", "No answer", IF(raw!X121="D","Minor issue/defect",IF(raw!X121="X","Wrong answer",IF(raw!X121="N","No answer","Good"))))</f>
        <v>Good</v>
      </c>
      <c r="AG121" s="20" t="str">
        <f>IF(raw!Y121="", "No answer", IF(raw!Y121="D","Minor issue/defect",IF(raw!Y121="X","Wrong answer",IF(raw!Y121="N","No answer","Good"))))</f>
        <v>Good</v>
      </c>
      <c r="AH121" s="20" t="str">
        <f>IF(raw!Z121="", "No answer", IF(raw!Z121="D","Minor issue/defect",IF(raw!Z121="X","Wrong answer",IF(raw!Z121="N","No answer","Good"))))</f>
        <v>Good</v>
      </c>
      <c r="AI121" s="20" t="str">
        <f>IF(raw!AA121="", "No answer", IF(raw!AA121="D","Minor issue/defect",IF(raw!AA121="X","Wrong answer",IF(raw!AA121="N","No answer","Good"))))</f>
        <v>Good</v>
      </c>
      <c r="AJ121" s="20" t="str">
        <f>IF(raw!AB121="","",_xlfn.CONCAT("[Note: ",raw!AB121,"]"))</f>
        <v/>
      </c>
      <c r="AK121" s="20" t="str">
        <f t="shared" si="7"/>
        <v xml:space="preserve">Q3(a): Good (2/2), (b): Good (1/1), (c): Good (1/1), (d): Wrong answer (0.5/1), (e): Good (2/2) (f): Good (2/2), (g): Good (4/4), Q4(a): Good (4/4), (b): Good (4/4). </v>
      </c>
    </row>
    <row r="122" spans="1:37" x14ac:dyDescent="0.25">
      <c r="A122" s="9" t="s">
        <v>277</v>
      </c>
      <c r="B122" s="10" t="s">
        <v>601</v>
      </c>
      <c r="C122" s="3" t="s">
        <v>321</v>
      </c>
      <c r="D122" s="3" t="s">
        <v>312</v>
      </c>
      <c r="E122" s="5" t="s">
        <v>597</v>
      </c>
      <c r="F122" s="3">
        <v>0</v>
      </c>
      <c r="G122" s="3" t="s">
        <v>539</v>
      </c>
      <c r="H122" s="3" t="s">
        <v>312</v>
      </c>
      <c r="I122" s="5" t="s">
        <v>597</v>
      </c>
      <c r="J122" s="3">
        <v>0</v>
      </c>
      <c r="K122" s="3" t="s">
        <v>330</v>
      </c>
      <c r="L122" s="3" t="s">
        <v>312</v>
      </c>
      <c r="M122" s="5" t="s">
        <v>597</v>
      </c>
      <c r="N122" s="3">
        <v>0</v>
      </c>
      <c r="O122" s="3" t="str">
        <f t="shared" si="4"/>
        <v xml:space="preserve">(a) Good; (b) Good; (c) Good; </v>
      </c>
      <c r="P122" s="3" t="str">
        <f t="shared" si="5"/>
        <v>Q2: (a) Good; (b) Good; (c) Good; SUBTOTAL:</v>
      </c>
      <c r="Q122" s="3" t="str">
        <f t="shared" si="6"/>
        <v>(5/5)</v>
      </c>
      <c r="R122" s="21">
        <f>IF(raw!S122="", 0, IF(raw!S122="D",2+criteria!$C$2,IF(raw!S122="X",2+criteria!$C$3,IF(raw!S122="N",2+criteria!$C$4,2))))</f>
        <v>2</v>
      </c>
      <c r="S122" s="21">
        <f>IF(raw!T122="", 0, IF(raw!T122="D",1+criteria!$C$5,IF(raw!T122="X",1+criteria!$C$6,IF(raw!T122="N",1+criteria!$C$7,1))))</f>
        <v>0.5</v>
      </c>
      <c r="T122" s="21">
        <f>IF(raw!U122="", 0, IF(raw!U122="D",1+criteria!$C$8,IF(raw!U122="X",1+criteria!$C$9,IF(raw!U122="N",1+criteria!$C$10,1))))</f>
        <v>1</v>
      </c>
      <c r="U122" s="21">
        <f>IF(raw!V122="", 0, IF(raw!V122="D",1+criteria!$C$11,IF(raw!V122="X",1+criteria!$C$12,IF(raw!V122="N",1+criteria!$C$13,1))))</f>
        <v>1</v>
      </c>
      <c r="V122" s="21">
        <f>IF(raw!W122="", 0, IF(raw!W122="D",2+criteria!$C$14,IF(raw!W122="X",2+criteria!$C$15,IF(raw!W122="N",2+criteria!$C$16,2))))</f>
        <v>2</v>
      </c>
      <c r="W122" s="21">
        <f>IF(raw!X122="", 0, IF(raw!X122="D",2+criteria!$C$17,IF(raw!X122="X",2+criteria!$C$18,IF(raw!X122="N",2+criteria!$C$19,2))))</f>
        <v>1.5</v>
      </c>
      <c r="X122" s="21">
        <f>IF(raw!Y122="", 0, IF(raw!Y122="D",4+criteria!$C$20,IF(raw!Y122="X",4+criteria!$C$21,IF(raw!Y122="N",4+criteria!$C$22,4))))</f>
        <v>4</v>
      </c>
      <c r="Y122" s="21">
        <f>IF(raw!Z122="", 0, IF(raw!Z122="D",4+criteria!$C$23,IF(raw!Z122="X",4+criteria!$C$24,IF(raw!Z122="N",4+criteria!$C$25,4))))</f>
        <v>3</v>
      </c>
      <c r="Z122" s="21">
        <f>IF(raw!AA122="", 0, IF(raw!AA122="D",4+criteria!$C$26,IF(raw!AA122="X",4+criteria!$C$27,IF(raw!AA122="N",4+criteria!$C$28,4))))</f>
        <v>4</v>
      </c>
      <c r="AA122" s="20" t="str">
        <f>IF(raw!S122="", "No answer", IF(raw!S122="D","Minor issue/defect",IF(raw!S122="X","Wrong answer",IF(raw!S122="N","No answer","Good"))))</f>
        <v>Good</v>
      </c>
      <c r="AB122" s="20" t="str">
        <f>IF(raw!T122="", "No answer", IF(raw!T122="D","Minor issue/defect",IF(raw!T122="X","Wrong answer",IF(raw!T122="N","No answer","Good"))))</f>
        <v>Wrong answer</v>
      </c>
      <c r="AC122" s="20" t="str">
        <f>IF(raw!U122="", "No answer", IF(raw!U122="D","Minor issue/defect",IF(raw!U122="X","Wrong answer",IF(raw!U122="N","No answer","Good"))))</f>
        <v>Good</v>
      </c>
      <c r="AD122" s="20" t="str">
        <f>IF(raw!V122="", "No answer", IF(raw!V122="D","Minor issue/defect",IF(raw!V122="X","Wrong answer",IF(raw!V122="N","No answer","Good"))))</f>
        <v>Good</v>
      </c>
      <c r="AE122" s="20" t="str">
        <f>IF(raw!W122="", "No answer", IF(raw!W122="D","Minor issue/defect",IF(raw!W122="X","Wrong answer",IF(raw!W122="N","No answer","Good"))))</f>
        <v>Good</v>
      </c>
      <c r="AF122" s="20" t="str">
        <f>IF(raw!X122="", "No answer", IF(raw!X122="D","Minor issue/defect",IF(raw!X122="X","Wrong answer",IF(raw!X122="N","No answer","Good"))))</f>
        <v>Minor issue/defect</v>
      </c>
      <c r="AG122" s="20" t="str">
        <f>IF(raw!Y122="", "No answer", IF(raw!Y122="D","Minor issue/defect",IF(raw!Y122="X","Wrong answer",IF(raw!Y122="N","No answer","Good"))))</f>
        <v>Good</v>
      </c>
      <c r="AH122" s="20" t="str">
        <f>IF(raw!Z122="", "No answer", IF(raw!Z122="D","Minor issue/defect",IF(raw!Z122="X","Wrong answer",IF(raw!Z122="N","No answer","Good"))))</f>
        <v>Minor issue/defect</v>
      </c>
      <c r="AI122" s="20" t="str">
        <f>IF(raw!AA122="", "No answer", IF(raw!AA122="D","Minor issue/defect",IF(raw!AA122="X","Wrong answer",IF(raw!AA122="N","No answer","Good"))))</f>
        <v>Good</v>
      </c>
      <c r="AJ122" s="20" t="str">
        <f>IF(raw!AB122="","",_xlfn.CONCAT("[Note: ",raw!AB122,"]"))</f>
        <v>[Note: Not all rules specified in Q4(a); ]</v>
      </c>
      <c r="AK122" s="20" t="str">
        <f t="shared" si="7"/>
        <v>Q3(a): Good (2/2), (b): Wrong answer (0.5/1), (c): Good (1/1), (d): Good (1/1), (e): Good (2/2) (f): Minor issue/defect (1.5/2), (g): Good (4/4), Q4(a): Minor issue/defect (3/4), (b): Good (4/4). [Note: Not all rules specified in Q4(a); ]</v>
      </c>
    </row>
    <row r="123" spans="1:37" x14ac:dyDescent="0.25">
      <c r="A123" s="9" t="s">
        <v>247</v>
      </c>
      <c r="B123" s="10" t="s">
        <v>601</v>
      </c>
      <c r="C123" s="3" t="s">
        <v>354</v>
      </c>
      <c r="D123" s="3" t="s">
        <v>312</v>
      </c>
      <c r="E123" s="5" t="s">
        <v>597</v>
      </c>
      <c r="F123" s="3">
        <v>0</v>
      </c>
      <c r="G123" s="3" t="s">
        <v>540</v>
      </c>
      <c r="H123" s="3" t="s">
        <v>312</v>
      </c>
      <c r="I123" s="5" t="s">
        <v>597</v>
      </c>
      <c r="J123" s="3">
        <v>0</v>
      </c>
      <c r="K123" s="3" t="s">
        <v>315</v>
      </c>
      <c r="L123" s="3" t="s">
        <v>312</v>
      </c>
      <c r="M123" s="5" t="s">
        <v>597</v>
      </c>
      <c r="N123" s="3">
        <v>0</v>
      </c>
      <c r="O123" s="3" t="str">
        <f t="shared" si="4"/>
        <v xml:space="preserve">(a) Good; (b) Good; (c) Good; </v>
      </c>
      <c r="P123" s="3" t="str">
        <f t="shared" si="5"/>
        <v>Q2: (a) Good; (b) Good; (c) Good; SUBTOTAL:</v>
      </c>
      <c r="Q123" s="3" t="str">
        <f t="shared" si="6"/>
        <v>(5/5)</v>
      </c>
      <c r="R123" s="21">
        <f>IF(raw!S123="", 0, IF(raw!S123="D",2+criteria!$C$2,IF(raw!S123="X",2+criteria!$C$3,IF(raw!S123="N",2+criteria!$C$4,2))))</f>
        <v>2</v>
      </c>
      <c r="S123" s="21">
        <f>IF(raw!T123="", 0, IF(raw!T123="D",1+criteria!$C$5,IF(raw!T123="X",1+criteria!$C$6,IF(raw!T123="N",1+criteria!$C$7,1))))</f>
        <v>1</v>
      </c>
      <c r="T123" s="21">
        <f>IF(raw!U123="", 0, IF(raw!U123="D",1+criteria!$C$8,IF(raw!U123="X",1+criteria!$C$9,IF(raw!U123="N",1+criteria!$C$10,1))))</f>
        <v>1</v>
      </c>
      <c r="U123" s="21">
        <f>IF(raw!V123="", 0, IF(raw!V123="D",1+criteria!$C$11,IF(raw!V123="X",1+criteria!$C$12,IF(raw!V123="N",1+criteria!$C$13,1))))</f>
        <v>1</v>
      </c>
      <c r="V123" s="21">
        <f>IF(raw!W123="", 0, IF(raw!W123="D",2+criteria!$C$14,IF(raw!W123="X",2+criteria!$C$15,IF(raw!W123="N",2+criteria!$C$16,2))))</f>
        <v>2</v>
      </c>
      <c r="W123" s="21">
        <f>IF(raw!X123="", 0, IF(raw!X123="D",2+criteria!$C$17,IF(raw!X123="X",2+criteria!$C$18,IF(raw!X123="N",2+criteria!$C$19,2))))</f>
        <v>2</v>
      </c>
      <c r="X123" s="21">
        <f>IF(raw!Y123="", 0, IF(raw!Y123="D",4+criteria!$C$20,IF(raw!Y123="X",4+criteria!$C$21,IF(raw!Y123="N",4+criteria!$C$22,4))))</f>
        <v>4</v>
      </c>
      <c r="Y123" s="21">
        <f>IF(raw!Z123="", 0, IF(raw!Z123="D",4+criteria!$C$23,IF(raw!Z123="X",4+criteria!$C$24,IF(raw!Z123="N",4+criteria!$C$25,4))))</f>
        <v>4</v>
      </c>
      <c r="Z123" s="21">
        <f>IF(raw!AA123="", 0, IF(raw!AA123="D",4+criteria!$C$26,IF(raw!AA123="X",4+criteria!$C$27,IF(raw!AA123="N",4+criteria!$C$28,4))))</f>
        <v>4</v>
      </c>
      <c r="AA123" s="20" t="str">
        <f>IF(raw!S123="", "No answer", IF(raw!S123="D","Minor issue/defect",IF(raw!S123="X","Wrong answer",IF(raw!S123="N","No answer","Good"))))</f>
        <v>Good</v>
      </c>
      <c r="AB123" s="20" t="str">
        <f>IF(raw!T123="", "No answer", IF(raw!T123="D","Minor issue/defect",IF(raw!T123="X","Wrong answer",IF(raw!T123="N","No answer","Good"))))</f>
        <v>Good</v>
      </c>
      <c r="AC123" s="20" t="str">
        <f>IF(raw!U123="", "No answer", IF(raw!U123="D","Minor issue/defect",IF(raw!U123="X","Wrong answer",IF(raw!U123="N","No answer","Good"))))</f>
        <v>Good</v>
      </c>
      <c r="AD123" s="20" t="str">
        <f>IF(raw!V123="", "No answer", IF(raw!V123="D","Minor issue/defect",IF(raw!V123="X","Wrong answer",IF(raw!V123="N","No answer","Good"))))</f>
        <v>Good</v>
      </c>
      <c r="AE123" s="20" t="str">
        <f>IF(raw!W123="", "No answer", IF(raw!W123="D","Minor issue/defect",IF(raw!W123="X","Wrong answer",IF(raw!W123="N","No answer","Good"))))</f>
        <v>Good</v>
      </c>
      <c r="AF123" s="20" t="str">
        <f>IF(raw!X123="", "No answer", IF(raw!X123="D","Minor issue/defect",IF(raw!X123="X","Wrong answer",IF(raw!X123="N","No answer","Good"))))</f>
        <v>Good</v>
      </c>
      <c r="AG123" s="20" t="str">
        <f>IF(raw!Y123="", "No answer", IF(raw!Y123="D","Minor issue/defect",IF(raw!Y123="X","Wrong answer",IF(raw!Y123="N","No answer","Good"))))</f>
        <v>Good</v>
      </c>
      <c r="AH123" s="20" t="str">
        <f>IF(raw!Z123="", "No answer", IF(raw!Z123="D","Minor issue/defect",IF(raw!Z123="X","Wrong answer",IF(raw!Z123="N","No answer","Good"))))</f>
        <v>Good</v>
      </c>
      <c r="AI123" s="20" t="str">
        <f>IF(raw!AA123="", "No answer", IF(raw!AA123="D","Minor issue/defect",IF(raw!AA123="X","Wrong answer",IF(raw!AA123="N","No answer","Good"))))</f>
        <v>Good</v>
      </c>
      <c r="AJ123" s="20" t="str">
        <f>IF(raw!AB123="","",_xlfn.CONCAT("[Note: ",raw!AB123,"]"))</f>
        <v/>
      </c>
      <c r="AK123" s="20" t="str">
        <f t="shared" si="7"/>
        <v xml:space="preserve">Q3(a): Good (2/2), (b): Good (1/1), (c): Good (1/1), (d): Good (1/1), (e): Good (2/2) (f): Good (2/2), (g): Good (4/4), Q4(a): Good (4/4), (b): Good (4/4). </v>
      </c>
    </row>
    <row r="124" spans="1:37" x14ac:dyDescent="0.25">
      <c r="A124" s="9" t="s">
        <v>119</v>
      </c>
      <c r="B124" s="10" t="s">
        <v>605</v>
      </c>
      <c r="C124" s="3" t="s">
        <v>321</v>
      </c>
      <c r="D124" s="3" t="s">
        <v>312</v>
      </c>
      <c r="E124" s="5" t="s">
        <v>597</v>
      </c>
      <c r="F124" s="3">
        <v>0</v>
      </c>
      <c r="G124" s="3" t="s">
        <v>379</v>
      </c>
      <c r="H124" s="3" t="s">
        <v>312</v>
      </c>
      <c r="I124" s="5" t="s">
        <v>597</v>
      </c>
      <c r="J124" s="3">
        <v>0</v>
      </c>
      <c r="K124" s="3" t="s">
        <v>380</v>
      </c>
      <c r="L124" s="3" t="s">
        <v>312</v>
      </c>
      <c r="M124" s="5" t="s">
        <v>597</v>
      </c>
      <c r="N124" s="3">
        <v>0</v>
      </c>
      <c r="O124" s="3" t="str">
        <f t="shared" si="4"/>
        <v xml:space="preserve">(a) Good; (b) Good; (c) Good; </v>
      </c>
      <c r="P124" s="3" t="str">
        <f t="shared" si="5"/>
        <v>Q2: (a) Good; (b) Good; (c) Good; SUBTOTAL:</v>
      </c>
      <c r="Q124" s="3" t="str">
        <f t="shared" si="6"/>
        <v>(5/5)</v>
      </c>
      <c r="R124" s="21">
        <f>IF(raw!S124="", 0, IF(raw!S124="D",2+criteria!$C$2,IF(raw!S124="X",2+criteria!$C$3,IF(raw!S124="N",2+criteria!$C$4,2))))</f>
        <v>2</v>
      </c>
      <c r="S124" s="21">
        <f>IF(raw!T124="", 0, IF(raw!T124="D",1+criteria!$C$5,IF(raw!T124="X",1+criteria!$C$6,IF(raw!T124="N",1+criteria!$C$7,1))))</f>
        <v>1</v>
      </c>
      <c r="T124" s="21">
        <f>IF(raw!U124="", 0, IF(raw!U124="D",1+criteria!$C$8,IF(raw!U124="X",1+criteria!$C$9,IF(raw!U124="N",1+criteria!$C$10,1))))</f>
        <v>1</v>
      </c>
      <c r="U124" s="21">
        <f>IF(raw!V124="", 0, IF(raw!V124="D",1+criteria!$C$11,IF(raw!V124="X",1+criteria!$C$12,IF(raw!V124="N",1+criteria!$C$13,1))))</f>
        <v>1</v>
      </c>
      <c r="V124" s="21">
        <f>IF(raw!W124="", 0, IF(raw!W124="D",2+criteria!$C$14,IF(raw!W124="X",2+criteria!$C$15,IF(raw!W124="N",2+criteria!$C$16,2))))</f>
        <v>2</v>
      </c>
      <c r="W124" s="21">
        <f>IF(raw!X124="", 0, IF(raw!X124="D",2+criteria!$C$17,IF(raw!X124="X",2+criteria!$C$18,IF(raw!X124="N",2+criteria!$C$19,2))))</f>
        <v>2</v>
      </c>
      <c r="X124" s="21">
        <f>IF(raw!Y124="", 0, IF(raw!Y124="D",4+criteria!$C$20,IF(raw!Y124="X",4+criteria!$C$21,IF(raw!Y124="N",4+criteria!$C$22,4))))</f>
        <v>4</v>
      </c>
      <c r="Y124" s="21">
        <f>IF(raw!Z124="", 0, IF(raw!Z124="D",4+criteria!$C$23,IF(raw!Z124="X",4+criteria!$C$24,IF(raw!Z124="N",4+criteria!$C$25,4))))</f>
        <v>4</v>
      </c>
      <c r="Z124" s="21">
        <f>IF(raw!AA124="", 0, IF(raw!AA124="D",4+criteria!$C$26,IF(raw!AA124="X",4+criteria!$C$27,IF(raw!AA124="N",4+criteria!$C$28,4))))</f>
        <v>4</v>
      </c>
      <c r="AA124" s="20" t="str">
        <f>IF(raw!S124="", "No answer", IF(raw!S124="D","Minor issue/defect",IF(raw!S124="X","Wrong answer",IF(raw!S124="N","No answer","Good"))))</f>
        <v>Good</v>
      </c>
      <c r="AB124" s="20" t="str">
        <f>IF(raw!T124="", "No answer", IF(raw!T124="D","Minor issue/defect",IF(raw!T124="X","Wrong answer",IF(raw!T124="N","No answer","Good"))))</f>
        <v>Good</v>
      </c>
      <c r="AC124" s="20" t="str">
        <f>IF(raw!U124="", "No answer", IF(raw!U124="D","Minor issue/defect",IF(raw!U124="X","Wrong answer",IF(raw!U124="N","No answer","Good"))))</f>
        <v>Good</v>
      </c>
      <c r="AD124" s="20" t="str">
        <f>IF(raw!V124="", "No answer", IF(raw!V124="D","Minor issue/defect",IF(raw!V124="X","Wrong answer",IF(raw!V124="N","No answer","Good"))))</f>
        <v>Good</v>
      </c>
      <c r="AE124" s="20" t="str">
        <f>IF(raw!W124="", "No answer", IF(raw!W124="D","Minor issue/defect",IF(raw!W124="X","Wrong answer",IF(raw!W124="N","No answer","Good"))))</f>
        <v>Good</v>
      </c>
      <c r="AF124" s="20" t="str">
        <f>IF(raw!X124="", "No answer", IF(raw!X124="D","Minor issue/defect",IF(raw!X124="X","Wrong answer",IF(raw!X124="N","No answer","Good"))))</f>
        <v>Good</v>
      </c>
      <c r="AG124" s="20" t="str">
        <f>IF(raw!Y124="", "No answer", IF(raw!Y124="D","Minor issue/defect",IF(raw!Y124="X","Wrong answer",IF(raw!Y124="N","No answer","Good"))))</f>
        <v>Good</v>
      </c>
      <c r="AH124" s="20" t="str">
        <f>IF(raw!Z124="", "No answer", IF(raw!Z124="D","Minor issue/defect",IF(raw!Z124="X","Wrong answer",IF(raw!Z124="N","No answer","Good"))))</f>
        <v>Good</v>
      </c>
      <c r="AI124" s="20" t="str">
        <f>IF(raw!AA124="", "No answer", IF(raw!AA124="D","Minor issue/defect",IF(raw!AA124="X","Wrong answer",IF(raw!AA124="N","No answer","Good"))))</f>
        <v>Good</v>
      </c>
      <c r="AJ124" s="20" t="str">
        <f>IF(raw!AB124="","",_xlfn.CONCAT("[Note: ",raw!AB124,"]"))</f>
        <v/>
      </c>
      <c r="AK124" s="20" t="str">
        <f t="shared" si="7"/>
        <v xml:space="preserve">Q3(a): Good (2/2), (b): Good (1/1), (c): Good (1/1), (d): Good (1/1), (e): Good (2/2) (f): Good (2/2), (g): Good (4/4), Q4(a): Good (4/4), (b): Good (4/4). </v>
      </c>
    </row>
    <row r="125" spans="1:37" x14ac:dyDescent="0.25">
      <c r="A125" s="9" t="s">
        <v>5</v>
      </c>
      <c r="B125" s="10" t="s">
        <v>605</v>
      </c>
      <c r="C125" s="3" t="s">
        <v>321</v>
      </c>
      <c r="D125" s="3" t="s">
        <v>312</v>
      </c>
      <c r="E125" s="5" t="s">
        <v>597</v>
      </c>
      <c r="F125" s="3">
        <v>0</v>
      </c>
      <c r="G125" s="3" t="s">
        <v>541</v>
      </c>
      <c r="H125" s="3" t="s">
        <v>312</v>
      </c>
      <c r="I125" s="5" t="s">
        <v>597</v>
      </c>
      <c r="J125" s="3">
        <v>0</v>
      </c>
      <c r="K125" s="3" t="s">
        <v>542</v>
      </c>
      <c r="L125" s="3" t="s">
        <v>312</v>
      </c>
      <c r="M125" s="5" t="s">
        <v>597</v>
      </c>
      <c r="N125" s="3">
        <v>0</v>
      </c>
      <c r="O125" s="3" t="str">
        <f t="shared" si="4"/>
        <v xml:space="preserve">(a) Good; (b) Good; (c) Good; </v>
      </c>
      <c r="P125" s="3" t="str">
        <f t="shared" si="5"/>
        <v>Q2: (a) Good; (b) Good; (c) Good; SUBTOTAL:</v>
      </c>
      <c r="Q125" s="3" t="str">
        <f t="shared" si="6"/>
        <v>(5/5)</v>
      </c>
      <c r="R125" s="21">
        <f>IF(raw!S125="", 0, IF(raw!S125="D",2+criteria!$C$2,IF(raw!S125="X",2+criteria!$C$3,IF(raw!S125="N",2+criteria!$C$4,2))))</f>
        <v>2</v>
      </c>
      <c r="S125" s="21">
        <f>IF(raw!T125="", 0, IF(raw!T125="D",1+criteria!$C$5,IF(raw!T125="X",1+criteria!$C$6,IF(raw!T125="N",1+criteria!$C$7,1))))</f>
        <v>1</v>
      </c>
      <c r="T125" s="21">
        <f>IF(raw!U125="", 0, IF(raw!U125="D",1+criteria!$C$8,IF(raw!U125="X",1+criteria!$C$9,IF(raw!U125="N",1+criteria!$C$10,1))))</f>
        <v>1</v>
      </c>
      <c r="U125" s="21">
        <f>IF(raw!V125="", 0, IF(raw!V125="D",1+criteria!$C$11,IF(raw!V125="X",1+criteria!$C$12,IF(raw!V125="N",1+criteria!$C$13,1))))</f>
        <v>1</v>
      </c>
      <c r="V125" s="21">
        <f>IF(raw!W125="", 0, IF(raw!W125="D",2+criteria!$C$14,IF(raw!W125="X",2+criteria!$C$15,IF(raw!W125="N",2+criteria!$C$16,2))))</f>
        <v>1</v>
      </c>
      <c r="W125" s="21">
        <f>IF(raw!X125="", 0, IF(raw!X125="D",2+criteria!$C$17,IF(raw!X125="X",2+criteria!$C$18,IF(raw!X125="N",2+criteria!$C$19,2))))</f>
        <v>1</v>
      </c>
      <c r="X125" s="21">
        <f>IF(raw!Y125="", 0, IF(raw!Y125="D",4+criteria!$C$20,IF(raw!Y125="X",4+criteria!$C$21,IF(raw!Y125="N",4+criteria!$C$22,4))))</f>
        <v>4</v>
      </c>
      <c r="Y125" s="21">
        <f>IF(raw!Z125="", 0, IF(raw!Z125="D",4+criteria!$C$23,IF(raw!Z125="X",4+criteria!$C$24,IF(raw!Z125="N",4+criteria!$C$25,4))))</f>
        <v>0</v>
      </c>
      <c r="Z125" s="21">
        <f>IF(raw!AA125="", 0, IF(raw!AA125="D",4+criteria!$C$26,IF(raw!AA125="X",4+criteria!$C$27,IF(raw!AA125="N",4+criteria!$C$28,4))))</f>
        <v>0</v>
      </c>
      <c r="AA125" s="20" t="str">
        <f>IF(raw!S125="", "No answer", IF(raw!S125="D","Minor issue/defect",IF(raw!S125="X","Wrong answer",IF(raw!S125="N","No answer","Good"))))</f>
        <v>Good</v>
      </c>
      <c r="AB125" s="20" t="str">
        <f>IF(raw!T125="", "No answer", IF(raw!T125="D","Minor issue/defect",IF(raw!T125="X","Wrong answer",IF(raw!T125="N","No answer","Good"))))</f>
        <v>Good</v>
      </c>
      <c r="AC125" s="20" t="str">
        <f>IF(raw!U125="", "No answer", IF(raw!U125="D","Minor issue/defect",IF(raw!U125="X","Wrong answer",IF(raw!U125="N","No answer","Good"))))</f>
        <v>Good</v>
      </c>
      <c r="AD125" s="20" t="str">
        <f>IF(raw!V125="", "No answer", IF(raw!V125="D","Minor issue/defect",IF(raw!V125="X","Wrong answer",IF(raw!V125="N","No answer","Good"))))</f>
        <v>Good</v>
      </c>
      <c r="AE125" s="20" t="str">
        <f>IF(raw!W125="", "No answer", IF(raw!W125="D","Minor issue/defect",IF(raw!W125="X","Wrong answer",IF(raw!W125="N","No answer","Good"))))</f>
        <v>Wrong answer</v>
      </c>
      <c r="AF125" s="20" t="str">
        <f>IF(raw!X125="", "No answer", IF(raw!X125="D","Minor issue/defect",IF(raw!X125="X","Wrong answer",IF(raw!X125="N","No answer","Good"))))</f>
        <v>Wrong answer</v>
      </c>
      <c r="AG125" s="20" t="str">
        <f>IF(raw!Y125="", "No answer", IF(raw!Y125="D","Minor issue/defect",IF(raw!Y125="X","Wrong answer",IF(raw!Y125="N","No answer","Good"))))</f>
        <v>Good</v>
      </c>
      <c r="AH125" s="20" t="str">
        <f>IF(raw!Z125="", "No answer", IF(raw!Z125="D","Minor issue/defect",IF(raw!Z125="X","Wrong answer",IF(raw!Z125="N","No answer","Good"))))</f>
        <v>No answer</v>
      </c>
      <c r="AI125" s="20" t="str">
        <f>IF(raw!AA125="", "No answer", IF(raw!AA125="D","Minor issue/defect",IF(raw!AA125="X","Wrong answer",IF(raw!AA125="N","No answer","Good"))))</f>
        <v>No answer</v>
      </c>
      <c r="AJ125" s="20" t="str">
        <f>IF(raw!AB125="","",_xlfn.CONCAT("[Note: ",raw!AB125,"]"))</f>
        <v/>
      </c>
      <c r="AK125" s="20" t="str">
        <f t="shared" si="7"/>
        <v xml:space="preserve">Q3(a): Good (2/2), (b): Good (1/1), (c): Good (1/1), (d): Good (1/1), (e): Wrong answer (1/2) (f): Wrong answer (1/2), (g): Good (4/4), Q4(a): No answer (0/4), (b): No answer (0/4). </v>
      </c>
    </row>
    <row r="126" spans="1:37" x14ac:dyDescent="0.25">
      <c r="A126" s="9" t="s">
        <v>199</v>
      </c>
      <c r="B126" s="10" t="s">
        <v>601</v>
      </c>
      <c r="C126" s="3" t="s">
        <v>543</v>
      </c>
      <c r="D126" s="3" t="s">
        <v>312</v>
      </c>
      <c r="E126" s="5" t="s">
        <v>597</v>
      </c>
      <c r="F126" s="3">
        <v>0</v>
      </c>
      <c r="G126" s="3" t="s">
        <v>485</v>
      </c>
      <c r="H126" s="3" t="s">
        <v>312</v>
      </c>
      <c r="I126" s="5" t="s">
        <v>597</v>
      </c>
      <c r="J126" s="3">
        <v>0</v>
      </c>
      <c r="K126" s="3" t="s">
        <v>419</v>
      </c>
      <c r="L126" s="3" t="s">
        <v>312</v>
      </c>
      <c r="M126" s="5" t="s">
        <v>597</v>
      </c>
      <c r="N126" s="3">
        <v>0</v>
      </c>
      <c r="O126" s="3" t="str">
        <f t="shared" si="4"/>
        <v xml:space="preserve">(a) Good; (b) Good; (c) Good; </v>
      </c>
      <c r="P126" s="3" t="str">
        <f t="shared" si="5"/>
        <v>Q2: (a) Good; (b) Good; (c) Good; SUBTOTAL:</v>
      </c>
      <c r="Q126" s="3" t="str">
        <f t="shared" si="6"/>
        <v>(5/5)</v>
      </c>
      <c r="R126" s="21">
        <f>IF(raw!S126="", 0, IF(raw!S126="D",2+criteria!$C$2,IF(raw!S126="X",2+criteria!$C$3,IF(raw!S126="N",2+criteria!$C$4,2))))</f>
        <v>2</v>
      </c>
      <c r="S126" s="21">
        <f>IF(raw!T126="", 0, IF(raw!T126="D",1+criteria!$C$5,IF(raw!T126="X",1+criteria!$C$6,IF(raw!T126="N",1+criteria!$C$7,1))))</f>
        <v>0.5</v>
      </c>
      <c r="T126" s="21">
        <f>IF(raw!U126="", 0, IF(raw!U126="D",1+criteria!$C$8,IF(raw!U126="X",1+criteria!$C$9,IF(raw!U126="N",1+criteria!$C$10,1))))</f>
        <v>1</v>
      </c>
      <c r="U126" s="21">
        <f>IF(raw!V126="", 0, IF(raw!V126="D",1+criteria!$C$11,IF(raw!V126="X",1+criteria!$C$12,IF(raw!V126="N",1+criteria!$C$13,1))))</f>
        <v>1</v>
      </c>
      <c r="V126" s="21">
        <f>IF(raw!W126="", 0, IF(raw!W126="D",2+criteria!$C$14,IF(raw!W126="X",2+criteria!$C$15,IF(raw!W126="N",2+criteria!$C$16,2))))</f>
        <v>1</v>
      </c>
      <c r="W126" s="21">
        <f>IF(raw!X126="", 0, IF(raw!X126="D",2+criteria!$C$17,IF(raw!X126="X",2+criteria!$C$18,IF(raw!X126="N",2+criteria!$C$19,2))))</f>
        <v>1</v>
      </c>
      <c r="X126" s="21">
        <f>IF(raw!Y126="", 0, IF(raw!Y126="D",4+criteria!$C$20,IF(raw!Y126="X",4+criteria!$C$21,IF(raw!Y126="N",4+criteria!$C$22,4))))</f>
        <v>4</v>
      </c>
      <c r="Y126" s="21">
        <f>IF(raw!Z126="", 0, IF(raw!Z126="D",4+criteria!$C$23,IF(raw!Z126="X",4+criteria!$C$24,IF(raw!Z126="N",4+criteria!$C$25,4))))</f>
        <v>4</v>
      </c>
      <c r="Z126" s="21">
        <f>IF(raw!AA126="", 0, IF(raw!AA126="D",4+criteria!$C$26,IF(raw!AA126="X",4+criteria!$C$27,IF(raw!AA126="N",4+criteria!$C$28,4))))</f>
        <v>4</v>
      </c>
      <c r="AA126" s="20" t="str">
        <f>IF(raw!S126="", "No answer", IF(raw!S126="D","Minor issue/defect",IF(raw!S126="X","Wrong answer",IF(raw!S126="N","No answer","Good"))))</f>
        <v>Good</v>
      </c>
      <c r="AB126" s="20" t="str">
        <f>IF(raw!T126="", "No answer", IF(raw!T126="D","Minor issue/defect",IF(raw!T126="X","Wrong answer",IF(raw!T126="N","No answer","Good"))))</f>
        <v>Wrong answer</v>
      </c>
      <c r="AC126" s="20" t="str">
        <f>IF(raw!U126="", "No answer", IF(raw!U126="D","Minor issue/defect",IF(raw!U126="X","Wrong answer",IF(raw!U126="N","No answer","Good"))))</f>
        <v>Good</v>
      </c>
      <c r="AD126" s="20" t="str">
        <f>IF(raw!V126="", "No answer", IF(raw!V126="D","Minor issue/defect",IF(raw!V126="X","Wrong answer",IF(raw!V126="N","No answer","Good"))))</f>
        <v>Good</v>
      </c>
      <c r="AE126" s="20" t="str">
        <f>IF(raw!W126="", "No answer", IF(raw!W126="D","Minor issue/defect",IF(raw!W126="X","Wrong answer",IF(raw!W126="N","No answer","Good"))))</f>
        <v>Wrong answer</v>
      </c>
      <c r="AF126" s="20" t="str">
        <f>IF(raw!X126="", "No answer", IF(raw!X126="D","Minor issue/defect",IF(raw!X126="X","Wrong answer",IF(raw!X126="N","No answer","Good"))))</f>
        <v>Wrong answer</v>
      </c>
      <c r="AG126" s="20" t="str">
        <f>IF(raw!Y126="", "No answer", IF(raw!Y126="D","Minor issue/defect",IF(raw!Y126="X","Wrong answer",IF(raw!Y126="N","No answer","Good"))))</f>
        <v>Good</v>
      </c>
      <c r="AH126" s="20" t="str">
        <f>IF(raw!Z126="", "No answer", IF(raw!Z126="D","Minor issue/defect",IF(raw!Z126="X","Wrong answer",IF(raw!Z126="N","No answer","Good"))))</f>
        <v>Good</v>
      </c>
      <c r="AI126" s="20" t="str">
        <f>IF(raw!AA126="", "No answer", IF(raw!AA126="D","Minor issue/defect",IF(raw!AA126="X","Wrong answer",IF(raw!AA126="N","No answer","Good"))))</f>
        <v>Good</v>
      </c>
      <c r="AJ126" s="20" t="str">
        <f>IF(raw!AB126="","",_xlfn.CONCAT("[Note: ",raw!AB126,"]"))</f>
        <v/>
      </c>
      <c r="AK126" s="20" t="str">
        <f t="shared" si="7"/>
        <v xml:space="preserve">Q3(a): Good (2/2), (b): Wrong answer (0.5/1), (c): Good (1/1), (d): Good (1/1), (e): Wrong answer (1/2) (f): Wrong answer (1/2), (g): Good (4/4), Q4(a): Good (4/4), (b): Good (4/4). </v>
      </c>
    </row>
    <row r="127" spans="1:37" x14ac:dyDescent="0.25">
      <c r="A127" s="9" t="s">
        <v>215</v>
      </c>
      <c r="B127" s="10" t="s">
        <v>601</v>
      </c>
      <c r="C127" s="3" t="s">
        <v>544</v>
      </c>
      <c r="D127" s="3" t="s">
        <v>312</v>
      </c>
      <c r="E127" s="5" t="s">
        <v>597</v>
      </c>
      <c r="F127" s="3">
        <v>0</v>
      </c>
      <c r="G127" s="3" t="s">
        <v>322</v>
      </c>
      <c r="H127" s="3" t="s">
        <v>312</v>
      </c>
      <c r="I127" s="5" t="s">
        <v>597</v>
      </c>
      <c r="J127" s="3">
        <v>0</v>
      </c>
      <c r="K127" s="3" t="s">
        <v>334</v>
      </c>
      <c r="L127" s="3" t="s">
        <v>312</v>
      </c>
      <c r="M127" s="5" t="s">
        <v>597</v>
      </c>
      <c r="N127" s="3">
        <v>0</v>
      </c>
      <c r="O127" s="3" t="str">
        <f t="shared" si="4"/>
        <v xml:space="preserve">(a) Good; (b) Good; (c) Good; </v>
      </c>
      <c r="P127" s="3" t="str">
        <f t="shared" si="5"/>
        <v>Q2: (a) Good; (b) Good; (c) Good; SUBTOTAL:</v>
      </c>
      <c r="Q127" s="3" t="str">
        <f t="shared" si="6"/>
        <v>(5/5)</v>
      </c>
      <c r="R127" s="21">
        <f>IF(raw!S127="", 0, IF(raw!S127="D",2+criteria!$C$2,IF(raw!S127="X",2+criteria!$C$3,IF(raw!S127="N",2+criteria!$C$4,2))))</f>
        <v>2</v>
      </c>
      <c r="S127" s="21">
        <f>IF(raw!T127="", 0, IF(raw!T127="D",1+criteria!$C$5,IF(raw!T127="X",1+criteria!$C$6,IF(raw!T127="N",1+criteria!$C$7,1))))</f>
        <v>0.5</v>
      </c>
      <c r="T127" s="21">
        <f>IF(raw!U127="", 0, IF(raw!U127="D",1+criteria!$C$8,IF(raw!U127="X",1+criteria!$C$9,IF(raw!U127="N",1+criteria!$C$10,1))))</f>
        <v>1</v>
      </c>
      <c r="U127" s="21">
        <f>IF(raw!V127="", 0, IF(raw!V127="D",1+criteria!$C$11,IF(raw!V127="X",1+criteria!$C$12,IF(raw!V127="N",1+criteria!$C$13,1))))</f>
        <v>0.5</v>
      </c>
      <c r="V127" s="21">
        <f>IF(raw!W127="", 0, IF(raw!W127="D",2+criteria!$C$14,IF(raw!W127="X",2+criteria!$C$15,IF(raw!W127="N",2+criteria!$C$16,2))))</f>
        <v>2</v>
      </c>
      <c r="W127" s="21">
        <f>IF(raw!X127="", 0, IF(raw!X127="D",2+criteria!$C$17,IF(raw!X127="X",2+criteria!$C$18,IF(raw!X127="N",2+criteria!$C$19,2))))</f>
        <v>1.5</v>
      </c>
      <c r="X127" s="21">
        <f>IF(raw!Y127="", 0, IF(raw!Y127="D",4+criteria!$C$20,IF(raw!Y127="X",4+criteria!$C$21,IF(raw!Y127="N",4+criteria!$C$22,4))))</f>
        <v>4</v>
      </c>
      <c r="Y127" s="21">
        <f>IF(raw!Z127="", 0, IF(raw!Z127="D",4+criteria!$C$23,IF(raw!Z127="X",4+criteria!$C$24,IF(raw!Z127="N",4+criteria!$C$25,4))))</f>
        <v>4</v>
      </c>
      <c r="Z127" s="21">
        <f>IF(raw!AA127="", 0, IF(raw!AA127="D",4+criteria!$C$26,IF(raw!AA127="X",4+criteria!$C$27,IF(raw!AA127="N",4+criteria!$C$28,4))))</f>
        <v>4</v>
      </c>
      <c r="AA127" s="20" t="str">
        <f>IF(raw!S127="", "No answer", IF(raw!S127="D","Minor issue/defect",IF(raw!S127="X","Wrong answer",IF(raw!S127="N","No answer","Good"))))</f>
        <v>Good</v>
      </c>
      <c r="AB127" s="20" t="str">
        <f>IF(raw!T127="", "No answer", IF(raw!T127="D","Minor issue/defect",IF(raw!T127="X","Wrong answer",IF(raw!T127="N","No answer","Good"))))</f>
        <v>Wrong answer</v>
      </c>
      <c r="AC127" s="20" t="str">
        <f>IF(raw!U127="", "No answer", IF(raw!U127="D","Minor issue/defect",IF(raw!U127="X","Wrong answer",IF(raw!U127="N","No answer","Good"))))</f>
        <v>Good</v>
      </c>
      <c r="AD127" s="20" t="str">
        <f>IF(raw!V127="", "No answer", IF(raw!V127="D","Minor issue/defect",IF(raw!V127="X","Wrong answer",IF(raw!V127="N","No answer","Good"))))</f>
        <v>Wrong answer</v>
      </c>
      <c r="AE127" s="20" t="str">
        <f>IF(raw!W127="", "No answer", IF(raw!W127="D","Minor issue/defect",IF(raw!W127="X","Wrong answer",IF(raw!W127="N","No answer","Good"))))</f>
        <v>Good</v>
      </c>
      <c r="AF127" s="20" t="str">
        <f>IF(raw!X127="", "No answer", IF(raw!X127="D","Minor issue/defect",IF(raw!X127="X","Wrong answer",IF(raw!X127="N","No answer","Good"))))</f>
        <v>Minor issue/defect</v>
      </c>
      <c r="AG127" s="20" t="str">
        <f>IF(raw!Y127="", "No answer", IF(raw!Y127="D","Minor issue/defect",IF(raw!Y127="X","Wrong answer",IF(raw!Y127="N","No answer","Good"))))</f>
        <v>Good</v>
      </c>
      <c r="AH127" s="20" t="str">
        <f>IF(raw!Z127="", "No answer", IF(raw!Z127="D","Minor issue/defect",IF(raw!Z127="X","Wrong answer",IF(raw!Z127="N","No answer","Good"))))</f>
        <v>Good</v>
      </c>
      <c r="AI127" s="20" t="str">
        <f>IF(raw!AA127="", "No answer", IF(raw!AA127="D","Minor issue/defect",IF(raw!AA127="X","Wrong answer",IF(raw!AA127="N","No answer","Good"))))</f>
        <v>Good</v>
      </c>
      <c r="AJ127" s="20" t="str">
        <f>IF(raw!AB127="","",_xlfn.CONCAT("[Note: ",raw!AB127,"]"))</f>
        <v/>
      </c>
      <c r="AK127" s="20" t="str">
        <f t="shared" si="7"/>
        <v xml:space="preserve">Q3(a): Good (2/2), (b): Wrong answer (0.5/1), (c): Good (1/1), (d): Wrong answer (0.5/1), (e): Good (2/2) (f): Minor issue/defect (1.5/2), (g): Good (4/4), Q4(a): Good (4/4), (b): Good (4/4). </v>
      </c>
    </row>
    <row r="128" spans="1:37" x14ac:dyDescent="0.25">
      <c r="A128" s="9" t="s">
        <v>13</v>
      </c>
      <c r="B128" s="10" t="s">
        <v>601</v>
      </c>
      <c r="C128" s="3" t="s">
        <v>545</v>
      </c>
      <c r="D128" s="3" t="s">
        <v>312</v>
      </c>
      <c r="E128" s="5" t="s">
        <v>597</v>
      </c>
      <c r="F128" s="3">
        <v>0</v>
      </c>
      <c r="G128" s="3" t="s">
        <v>546</v>
      </c>
      <c r="H128" s="3" t="s">
        <v>312</v>
      </c>
      <c r="I128" s="5" t="s">
        <v>597</v>
      </c>
      <c r="J128" s="3">
        <v>0</v>
      </c>
      <c r="K128" s="3" t="s">
        <v>547</v>
      </c>
      <c r="L128" s="3" t="s">
        <v>312</v>
      </c>
      <c r="M128" s="5" t="s">
        <v>597</v>
      </c>
      <c r="N128" s="3">
        <v>0</v>
      </c>
      <c r="O128" s="3" t="str">
        <f t="shared" si="4"/>
        <v xml:space="preserve">(a) Good; (b) Good; (c) Good; </v>
      </c>
      <c r="P128" s="3" t="str">
        <f t="shared" si="5"/>
        <v>Q2: (a) Good; (b) Good; (c) Good; SUBTOTAL:</v>
      </c>
      <c r="Q128" s="3" t="str">
        <f t="shared" si="6"/>
        <v>(5/5)</v>
      </c>
      <c r="R128" s="21">
        <f>IF(raw!S128="", 0, IF(raw!S128="D",2+criteria!$C$2,IF(raw!S128="X",2+criteria!$C$3,IF(raw!S128="N",2+criteria!$C$4,2))))</f>
        <v>1</v>
      </c>
      <c r="S128" s="21">
        <f>IF(raw!T128="", 0, IF(raw!T128="D",1+criteria!$C$5,IF(raw!T128="X",1+criteria!$C$6,IF(raw!T128="N",1+criteria!$C$7,1))))</f>
        <v>0.5</v>
      </c>
      <c r="T128" s="21">
        <f>IF(raw!U128="", 0, IF(raw!U128="D",1+criteria!$C$8,IF(raw!U128="X",1+criteria!$C$9,IF(raw!U128="N",1+criteria!$C$10,1))))</f>
        <v>0.5</v>
      </c>
      <c r="U128" s="21">
        <f>IF(raw!V128="", 0, IF(raw!V128="D",1+criteria!$C$11,IF(raw!V128="X",1+criteria!$C$12,IF(raw!V128="N",1+criteria!$C$13,1))))</f>
        <v>0.5</v>
      </c>
      <c r="V128" s="21">
        <f>IF(raw!W128="", 0, IF(raw!W128="D",2+criteria!$C$14,IF(raw!W128="X",2+criteria!$C$15,IF(raw!W128="N",2+criteria!$C$16,2))))</f>
        <v>2</v>
      </c>
      <c r="W128" s="21">
        <f>IF(raw!X128="", 0, IF(raw!X128="D",2+criteria!$C$17,IF(raw!X128="X",2+criteria!$C$18,IF(raw!X128="N",2+criteria!$C$19,2))))</f>
        <v>1</v>
      </c>
      <c r="X128" s="21">
        <f>IF(raw!Y128="", 0, IF(raw!Y128="D",4+criteria!$C$20,IF(raw!Y128="X",4+criteria!$C$21,IF(raw!Y128="N",4+criteria!$C$22,4))))</f>
        <v>4</v>
      </c>
      <c r="Y128" s="21">
        <f>IF(raw!Z128="", 0, IF(raw!Z128="D",4+criteria!$C$23,IF(raw!Z128="X",4+criteria!$C$24,IF(raw!Z128="N",4+criteria!$C$25,4))))</f>
        <v>0</v>
      </c>
      <c r="Z128" s="21">
        <f>IF(raw!AA128="", 0, IF(raw!AA128="D",4+criteria!$C$26,IF(raw!AA128="X",4+criteria!$C$27,IF(raw!AA128="N",4+criteria!$C$28,4))))</f>
        <v>0</v>
      </c>
      <c r="AA128" s="20" t="str">
        <f>IF(raw!S128="", "No answer", IF(raw!S128="D","Minor issue/defect",IF(raw!S128="X","Wrong answer",IF(raw!S128="N","No answer","Good"))))</f>
        <v>Wrong answer</v>
      </c>
      <c r="AB128" s="20" t="str">
        <f>IF(raw!T128="", "No answer", IF(raw!T128="D","Minor issue/defect",IF(raw!T128="X","Wrong answer",IF(raw!T128="N","No answer","Good"))))</f>
        <v>Wrong answer</v>
      </c>
      <c r="AC128" s="20" t="str">
        <f>IF(raw!U128="", "No answer", IF(raw!U128="D","Minor issue/defect",IF(raw!U128="X","Wrong answer",IF(raw!U128="N","No answer","Good"))))</f>
        <v>Wrong answer</v>
      </c>
      <c r="AD128" s="20" t="str">
        <f>IF(raw!V128="", "No answer", IF(raw!V128="D","Minor issue/defect",IF(raw!V128="X","Wrong answer",IF(raw!V128="N","No answer","Good"))))</f>
        <v>Wrong answer</v>
      </c>
      <c r="AE128" s="20" t="str">
        <f>IF(raw!W128="", "No answer", IF(raw!W128="D","Minor issue/defect",IF(raw!W128="X","Wrong answer",IF(raw!W128="N","No answer","Good"))))</f>
        <v>Good</v>
      </c>
      <c r="AF128" s="20" t="str">
        <f>IF(raw!X128="", "No answer", IF(raw!X128="D","Minor issue/defect",IF(raw!X128="X","Wrong answer",IF(raw!X128="N","No answer","Good"))))</f>
        <v>Wrong answer</v>
      </c>
      <c r="AG128" s="20" t="str">
        <f>IF(raw!Y128="", "No answer", IF(raw!Y128="D","Minor issue/defect",IF(raw!Y128="X","Wrong answer",IF(raw!Y128="N","No answer","Good"))))</f>
        <v>Good</v>
      </c>
      <c r="AH128" s="20" t="str">
        <f>IF(raw!Z128="", "No answer", IF(raw!Z128="D","Minor issue/defect",IF(raw!Z128="X","Wrong answer",IF(raw!Z128="N","No answer","Good"))))</f>
        <v>No answer</v>
      </c>
      <c r="AI128" s="20" t="str">
        <f>IF(raw!AA128="", "No answer", IF(raw!AA128="D","Minor issue/defect",IF(raw!AA128="X","Wrong answer",IF(raw!AA128="N","No answer","Good"))))</f>
        <v>No answer</v>
      </c>
      <c r="AJ128" s="20" t="str">
        <f>IF(raw!AB128="","",_xlfn.CONCAT("[Note: ",raw!AB128,"]"))</f>
        <v/>
      </c>
      <c r="AK128" s="20" t="str">
        <f t="shared" si="7"/>
        <v xml:space="preserve">Q3(a): Wrong answer (1/2), (b): Wrong answer (0.5/1), (c): Wrong answer (0.5/1), (d): Wrong answer (0.5/1), (e): Good (2/2) (f): Wrong answer (1/2), (g): Good (4/4), Q4(a): No answer (0/4), (b): No answer (0/4). </v>
      </c>
    </row>
    <row r="129" spans="1:37" x14ac:dyDescent="0.25">
      <c r="A129" s="9" t="s">
        <v>11</v>
      </c>
      <c r="B129" s="10" t="s">
        <v>601</v>
      </c>
      <c r="C129" s="3" t="s">
        <v>321</v>
      </c>
      <c r="D129" s="3" t="s">
        <v>312</v>
      </c>
      <c r="E129" s="5" t="s">
        <v>597</v>
      </c>
      <c r="F129" s="3">
        <v>0</v>
      </c>
      <c r="G129" s="3" t="s">
        <v>548</v>
      </c>
      <c r="H129" s="3" t="s">
        <v>312</v>
      </c>
      <c r="I129" s="5" t="s">
        <v>597</v>
      </c>
      <c r="J129" s="3">
        <v>0</v>
      </c>
      <c r="K129" s="3" t="s">
        <v>404</v>
      </c>
      <c r="L129" s="3" t="s">
        <v>312</v>
      </c>
      <c r="M129" s="5" t="s">
        <v>597</v>
      </c>
      <c r="N129" s="3">
        <v>0</v>
      </c>
      <c r="O129" s="3" t="str">
        <f t="shared" si="4"/>
        <v xml:space="preserve">(a) Good; (b) Good; (c) Good; </v>
      </c>
      <c r="P129" s="3" t="str">
        <f t="shared" si="5"/>
        <v>Q2: (a) Good; (b) Good; (c) Good; SUBTOTAL:</v>
      </c>
      <c r="Q129" s="3" t="str">
        <f t="shared" si="6"/>
        <v>(5/5)</v>
      </c>
      <c r="R129" s="21">
        <f>IF(raw!S129="", 0, IF(raw!S129="D",2+criteria!$C$2,IF(raw!S129="X",2+criteria!$C$3,IF(raw!S129="N",2+criteria!$C$4,2))))</f>
        <v>2</v>
      </c>
      <c r="S129" s="21">
        <f>IF(raw!T129="", 0, IF(raw!T129="D",1+criteria!$C$5,IF(raw!T129="X",1+criteria!$C$6,IF(raw!T129="N",1+criteria!$C$7,1))))</f>
        <v>1</v>
      </c>
      <c r="T129" s="21">
        <f>IF(raw!U129="", 0, IF(raw!U129="D",1+criteria!$C$8,IF(raw!U129="X",1+criteria!$C$9,IF(raw!U129="N",1+criteria!$C$10,1))))</f>
        <v>1</v>
      </c>
      <c r="U129" s="21">
        <f>IF(raw!V129="", 0, IF(raw!V129="D",1+criteria!$C$11,IF(raw!V129="X",1+criteria!$C$12,IF(raw!V129="N",1+criteria!$C$13,1))))</f>
        <v>1</v>
      </c>
      <c r="V129" s="21">
        <f>IF(raw!W129="", 0, IF(raw!W129="D",2+criteria!$C$14,IF(raw!W129="X",2+criteria!$C$15,IF(raw!W129="N",2+criteria!$C$16,2))))</f>
        <v>2</v>
      </c>
      <c r="W129" s="21">
        <f>IF(raw!X129="", 0, IF(raw!X129="D",2+criteria!$C$17,IF(raw!X129="X",2+criteria!$C$18,IF(raw!X129="N",2+criteria!$C$19,2))))</f>
        <v>2</v>
      </c>
      <c r="X129" s="21">
        <f>IF(raw!Y129="", 0, IF(raw!Y129="D",4+criteria!$C$20,IF(raw!Y129="X",4+criteria!$C$21,IF(raw!Y129="N",4+criteria!$C$22,4))))</f>
        <v>4</v>
      </c>
      <c r="Y129" s="21">
        <f>IF(raw!Z129="", 0, IF(raw!Z129="D",4+criteria!$C$23,IF(raw!Z129="X",4+criteria!$C$24,IF(raw!Z129="N",4+criteria!$C$25,4))))</f>
        <v>4</v>
      </c>
      <c r="Z129" s="21">
        <f>IF(raw!AA129="", 0, IF(raw!AA129="D",4+criteria!$C$26,IF(raw!AA129="X",4+criteria!$C$27,IF(raw!AA129="N",4+criteria!$C$28,4))))</f>
        <v>4</v>
      </c>
      <c r="AA129" s="20" t="str">
        <f>IF(raw!S129="", "No answer", IF(raw!S129="D","Minor issue/defect",IF(raw!S129="X","Wrong answer",IF(raw!S129="N","No answer","Good"))))</f>
        <v>Good</v>
      </c>
      <c r="AB129" s="20" t="str">
        <f>IF(raw!T129="", "No answer", IF(raw!T129="D","Minor issue/defect",IF(raw!T129="X","Wrong answer",IF(raw!T129="N","No answer","Good"))))</f>
        <v>Good</v>
      </c>
      <c r="AC129" s="20" t="str">
        <f>IF(raw!U129="", "No answer", IF(raw!U129="D","Minor issue/defect",IF(raw!U129="X","Wrong answer",IF(raw!U129="N","No answer","Good"))))</f>
        <v>Good</v>
      </c>
      <c r="AD129" s="20" t="str">
        <f>IF(raw!V129="", "No answer", IF(raw!V129="D","Minor issue/defect",IF(raw!V129="X","Wrong answer",IF(raw!V129="N","No answer","Good"))))</f>
        <v>Good</v>
      </c>
      <c r="AE129" s="20" t="str">
        <f>IF(raw!W129="", "No answer", IF(raw!W129="D","Minor issue/defect",IF(raw!W129="X","Wrong answer",IF(raw!W129="N","No answer","Good"))))</f>
        <v>Good</v>
      </c>
      <c r="AF129" s="20" t="str">
        <f>IF(raw!X129="", "No answer", IF(raw!X129="D","Minor issue/defect",IF(raw!X129="X","Wrong answer",IF(raw!X129="N","No answer","Good"))))</f>
        <v>Good</v>
      </c>
      <c r="AG129" s="20" t="str">
        <f>IF(raw!Y129="", "No answer", IF(raw!Y129="D","Minor issue/defect",IF(raw!Y129="X","Wrong answer",IF(raw!Y129="N","No answer","Good"))))</f>
        <v>Good</v>
      </c>
      <c r="AH129" s="20" t="str">
        <f>IF(raw!Z129="", "No answer", IF(raw!Z129="D","Minor issue/defect",IF(raw!Z129="X","Wrong answer",IF(raw!Z129="N","No answer","Good"))))</f>
        <v>Good</v>
      </c>
      <c r="AI129" s="20" t="str">
        <f>IF(raw!AA129="", "No answer", IF(raw!AA129="D","Minor issue/defect",IF(raw!AA129="X","Wrong answer",IF(raw!AA129="N","No answer","Good"))))</f>
        <v>Good</v>
      </c>
      <c r="AJ129" s="20" t="str">
        <f>IF(raw!AB129="","",_xlfn.CONCAT("[Note: ",raw!AB129,"]"))</f>
        <v/>
      </c>
      <c r="AK129" s="20" t="str">
        <f t="shared" si="7"/>
        <v xml:space="preserve">Q3(a): Good (2/2), (b): Good (1/1), (c): Good (1/1), (d): Good (1/1), (e): Good (2/2) (f): Good (2/2), (g): Good (4/4), Q4(a): Good (4/4), (b): Good (4/4). </v>
      </c>
    </row>
    <row r="130" spans="1:37" x14ac:dyDescent="0.25">
      <c r="A130" s="9" t="s">
        <v>249</v>
      </c>
      <c r="B130" s="10" t="s">
        <v>601</v>
      </c>
      <c r="C130" s="3" t="s">
        <v>530</v>
      </c>
      <c r="D130" s="3" t="s">
        <v>312</v>
      </c>
      <c r="E130" s="5" t="s">
        <v>597</v>
      </c>
      <c r="F130" s="3">
        <v>0</v>
      </c>
      <c r="G130" s="3" t="s">
        <v>345</v>
      </c>
      <c r="H130" s="3" t="s">
        <v>312</v>
      </c>
      <c r="I130" s="5" t="s">
        <v>597</v>
      </c>
      <c r="J130" s="3">
        <v>0</v>
      </c>
      <c r="K130" s="3" t="s">
        <v>330</v>
      </c>
      <c r="L130" s="3" t="s">
        <v>312</v>
      </c>
      <c r="M130" s="5" t="s">
        <v>597</v>
      </c>
      <c r="N130" s="3">
        <v>0</v>
      </c>
      <c r="O130" s="3" t="str">
        <f t="shared" ref="O130:O153" si="8">_xlfn.CONCAT("(a) ",E130,"(b) ",I130,"(c) ",M130)</f>
        <v xml:space="preserve">(a) Good; (b) Good; (c) Good; </v>
      </c>
      <c r="P130" s="3" t="str">
        <f t="shared" ref="P130:P153" si="9">_xlfn.CONCAT("Q2: ",O130,"SUBTOTAL:")</f>
        <v>Q2: (a) Good; (b) Good; (c) Good; SUBTOTAL:</v>
      </c>
      <c r="Q130" s="3" t="str">
        <f t="shared" ref="Q130:Q153" si="10">_xlfn.CONCAT("(",5+N130+J130+F130,"/5)")</f>
        <v>(5/5)</v>
      </c>
      <c r="R130" s="21">
        <f>IF(raw!S130="", 0, IF(raw!S130="D",2+criteria!$C$2,IF(raw!S130="X",2+criteria!$C$3,IF(raw!S130="N",2+criteria!$C$4,2))))</f>
        <v>2</v>
      </c>
      <c r="S130" s="21">
        <f>IF(raw!T130="", 0, IF(raw!T130="D",1+criteria!$C$5,IF(raw!T130="X",1+criteria!$C$6,IF(raw!T130="N",1+criteria!$C$7,1))))</f>
        <v>1</v>
      </c>
      <c r="T130" s="21">
        <f>IF(raw!U130="", 0, IF(raw!U130="D",1+criteria!$C$8,IF(raw!U130="X",1+criteria!$C$9,IF(raw!U130="N",1+criteria!$C$10,1))))</f>
        <v>1</v>
      </c>
      <c r="U130" s="21">
        <f>IF(raw!V130="", 0, IF(raw!V130="D",1+criteria!$C$11,IF(raw!V130="X",1+criteria!$C$12,IF(raw!V130="N",1+criteria!$C$13,1))))</f>
        <v>1</v>
      </c>
      <c r="V130" s="21">
        <f>IF(raw!W130="", 0, IF(raw!W130="D",2+criteria!$C$14,IF(raw!W130="X",2+criteria!$C$15,IF(raw!W130="N",2+criteria!$C$16,2))))</f>
        <v>2</v>
      </c>
      <c r="W130" s="21">
        <f>IF(raw!X130="", 0, IF(raw!X130="D",2+criteria!$C$17,IF(raw!X130="X",2+criteria!$C$18,IF(raw!X130="N",2+criteria!$C$19,2))))</f>
        <v>2</v>
      </c>
      <c r="X130" s="21">
        <f>IF(raw!Y130="", 0, IF(raw!Y130="D",4+criteria!$C$20,IF(raw!Y130="X",4+criteria!$C$21,IF(raw!Y130="N",4+criteria!$C$22,4))))</f>
        <v>4</v>
      </c>
      <c r="Y130" s="21">
        <f>IF(raw!Z130="", 0, IF(raw!Z130="D",4+criteria!$C$23,IF(raw!Z130="X",4+criteria!$C$24,IF(raw!Z130="N",4+criteria!$C$25,4))))</f>
        <v>4</v>
      </c>
      <c r="Z130" s="21">
        <f>IF(raw!AA130="", 0, IF(raw!AA130="D",4+criteria!$C$26,IF(raw!AA130="X",4+criteria!$C$27,IF(raw!AA130="N",4+criteria!$C$28,4))))</f>
        <v>4</v>
      </c>
      <c r="AA130" s="20" t="str">
        <f>IF(raw!S130="", "No answer", IF(raw!S130="D","Minor issue/defect",IF(raw!S130="X","Wrong answer",IF(raw!S130="N","No answer","Good"))))</f>
        <v>Good</v>
      </c>
      <c r="AB130" s="20" t="str">
        <f>IF(raw!T130="", "No answer", IF(raw!T130="D","Minor issue/defect",IF(raw!T130="X","Wrong answer",IF(raw!T130="N","No answer","Good"))))</f>
        <v>Good</v>
      </c>
      <c r="AC130" s="20" t="str">
        <f>IF(raw!U130="", "No answer", IF(raw!U130="D","Minor issue/defect",IF(raw!U130="X","Wrong answer",IF(raw!U130="N","No answer","Good"))))</f>
        <v>Good</v>
      </c>
      <c r="AD130" s="20" t="str">
        <f>IF(raw!V130="", "No answer", IF(raw!V130="D","Minor issue/defect",IF(raw!V130="X","Wrong answer",IF(raw!V130="N","No answer","Good"))))</f>
        <v>Good</v>
      </c>
      <c r="AE130" s="20" t="str">
        <f>IF(raw!W130="", "No answer", IF(raw!W130="D","Minor issue/defect",IF(raw!W130="X","Wrong answer",IF(raw!W130="N","No answer","Good"))))</f>
        <v>Good</v>
      </c>
      <c r="AF130" s="20" t="str">
        <f>IF(raw!X130="", "No answer", IF(raw!X130="D","Minor issue/defect",IF(raw!X130="X","Wrong answer",IF(raw!X130="N","No answer","Good"))))</f>
        <v>Good</v>
      </c>
      <c r="AG130" s="20" t="str">
        <f>IF(raw!Y130="", "No answer", IF(raw!Y130="D","Minor issue/defect",IF(raw!Y130="X","Wrong answer",IF(raw!Y130="N","No answer","Good"))))</f>
        <v>Good</v>
      </c>
      <c r="AH130" s="20" t="str">
        <f>IF(raw!Z130="", "No answer", IF(raw!Z130="D","Minor issue/defect",IF(raw!Z130="X","Wrong answer",IF(raw!Z130="N","No answer","Good"))))</f>
        <v>Good</v>
      </c>
      <c r="AI130" s="20" t="str">
        <f>IF(raw!AA130="", "No answer", IF(raw!AA130="D","Minor issue/defect",IF(raw!AA130="X","Wrong answer",IF(raw!AA130="N","No answer","Good"))))</f>
        <v>Good</v>
      </c>
      <c r="AJ130" s="20" t="str">
        <f>IF(raw!AB130="","",_xlfn.CONCAT("[Note: ",raw!AB130,"]"))</f>
        <v/>
      </c>
      <c r="AK130" s="20" t="str">
        <f t="shared" si="7"/>
        <v xml:space="preserve">Q3(a): Good (2/2), (b): Good (1/1), (c): Good (1/1), (d): Good (1/1), (e): Good (2/2) (f): Good (2/2), (g): Good (4/4), Q4(a): Good (4/4), (b): Good (4/4). </v>
      </c>
    </row>
    <row r="131" spans="1:37" x14ac:dyDescent="0.25">
      <c r="A131" s="9" t="s">
        <v>221</v>
      </c>
      <c r="B131" s="10" t="s">
        <v>601</v>
      </c>
      <c r="C131" s="3" t="s">
        <v>534</v>
      </c>
      <c r="D131" s="3" t="s">
        <v>312</v>
      </c>
      <c r="E131" s="5" t="s">
        <v>597</v>
      </c>
      <c r="F131" s="3">
        <v>0</v>
      </c>
      <c r="G131" s="3" t="s">
        <v>549</v>
      </c>
      <c r="H131" s="3" t="s">
        <v>312</v>
      </c>
      <c r="I131" s="5" t="s">
        <v>597</v>
      </c>
      <c r="J131" s="3">
        <v>0</v>
      </c>
      <c r="K131" s="3" t="s">
        <v>550</v>
      </c>
      <c r="L131" s="3" t="s">
        <v>312</v>
      </c>
      <c r="M131" s="5" t="s">
        <v>597</v>
      </c>
      <c r="N131" s="3">
        <v>0</v>
      </c>
      <c r="O131" s="3" t="str">
        <f t="shared" si="8"/>
        <v xml:space="preserve">(a) Good; (b) Good; (c) Good; </v>
      </c>
      <c r="P131" s="3" t="str">
        <f t="shared" si="9"/>
        <v>Q2: (a) Good; (b) Good; (c) Good; SUBTOTAL:</v>
      </c>
      <c r="Q131" s="3" t="str">
        <f t="shared" si="10"/>
        <v>(5/5)</v>
      </c>
      <c r="R131" s="21">
        <f>IF(raw!S131="", 0, IF(raw!S131="D",2+criteria!$C$2,IF(raw!S131="X",2+criteria!$C$3,IF(raw!S131="N",2+criteria!$C$4,2))))</f>
        <v>2</v>
      </c>
      <c r="S131" s="21">
        <f>IF(raw!T131="", 0, IF(raw!T131="D",1+criteria!$C$5,IF(raw!T131="X",1+criteria!$C$6,IF(raw!T131="N",1+criteria!$C$7,1))))</f>
        <v>1</v>
      </c>
      <c r="T131" s="21">
        <f>IF(raw!U131="", 0, IF(raw!U131="D",1+criteria!$C$8,IF(raw!U131="X",1+criteria!$C$9,IF(raw!U131="N",1+criteria!$C$10,1))))</f>
        <v>1</v>
      </c>
      <c r="U131" s="21">
        <f>IF(raw!V131="", 0, IF(raw!V131="D",1+criteria!$C$11,IF(raw!V131="X",1+criteria!$C$12,IF(raw!V131="N",1+criteria!$C$13,1))))</f>
        <v>1</v>
      </c>
      <c r="V131" s="21">
        <f>IF(raw!W131="", 0, IF(raw!W131="D",2+criteria!$C$14,IF(raw!W131="X",2+criteria!$C$15,IF(raw!W131="N",2+criteria!$C$16,2))))</f>
        <v>2</v>
      </c>
      <c r="W131" s="21">
        <f>IF(raw!X131="", 0, IF(raw!X131="D",2+criteria!$C$17,IF(raw!X131="X",2+criteria!$C$18,IF(raw!X131="N",2+criteria!$C$19,2))))</f>
        <v>2</v>
      </c>
      <c r="X131" s="21">
        <f>IF(raw!Y131="", 0, IF(raw!Y131="D",4+criteria!$C$20,IF(raw!Y131="X",4+criteria!$C$21,IF(raw!Y131="N",4+criteria!$C$22,4))))</f>
        <v>4</v>
      </c>
      <c r="Y131" s="21">
        <f>IF(raw!Z131="", 0, IF(raw!Z131="D",4+criteria!$C$23,IF(raw!Z131="X",4+criteria!$C$24,IF(raw!Z131="N",4+criteria!$C$25,4))))</f>
        <v>3</v>
      </c>
      <c r="Z131" s="21">
        <f>IF(raw!AA131="", 0, IF(raw!AA131="D",4+criteria!$C$26,IF(raw!AA131="X",4+criteria!$C$27,IF(raw!AA131="N",4+criteria!$C$28,4))))</f>
        <v>1</v>
      </c>
      <c r="AA131" s="20" t="str">
        <f>IF(raw!S131="", "No answer", IF(raw!S131="D","Minor issue/defect",IF(raw!S131="X","Wrong answer",IF(raw!S131="N","No answer","Good"))))</f>
        <v>Good</v>
      </c>
      <c r="AB131" s="20" t="str">
        <f>IF(raw!T131="", "No answer", IF(raw!T131="D","Minor issue/defect",IF(raw!T131="X","Wrong answer",IF(raw!T131="N","No answer","Good"))))</f>
        <v>Good</v>
      </c>
      <c r="AC131" s="20" t="str">
        <f>IF(raw!U131="", "No answer", IF(raw!U131="D","Minor issue/defect",IF(raw!U131="X","Wrong answer",IF(raw!U131="N","No answer","Good"))))</f>
        <v>Good</v>
      </c>
      <c r="AD131" s="20" t="str">
        <f>IF(raw!V131="", "No answer", IF(raw!V131="D","Minor issue/defect",IF(raw!V131="X","Wrong answer",IF(raw!V131="N","No answer","Good"))))</f>
        <v>Good</v>
      </c>
      <c r="AE131" s="20" t="str">
        <f>IF(raw!W131="", "No answer", IF(raw!W131="D","Minor issue/defect",IF(raw!W131="X","Wrong answer",IF(raw!W131="N","No answer","Good"))))</f>
        <v>Good</v>
      </c>
      <c r="AF131" s="20" t="str">
        <f>IF(raw!X131="", "No answer", IF(raw!X131="D","Minor issue/defect",IF(raw!X131="X","Wrong answer",IF(raw!X131="N","No answer","Good"))))</f>
        <v>Good</v>
      </c>
      <c r="AG131" s="20" t="str">
        <f>IF(raw!Y131="", "No answer", IF(raw!Y131="D","Minor issue/defect",IF(raw!Y131="X","Wrong answer",IF(raw!Y131="N","No answer","Good"))))</f>
        <v>Good</v>
      </c>
      <c r="AH131" s="20" t="str">
        <f>IF(raw!Z131="", "No answer", IF(raw!Z131="D","Minor issue/defect",IF(raw!Z131="X","Wrong answer",IF(raw!Z131="N","No answer","Good"))))</f>
        <v>Minor issue/defect</v>
      </c>
      <c r="AI131" s="20" t="str">
        <f>IF(raw!AA131="", "No answer", IF(raw!AA131="D","Minor issue/defect",IF(raw!AA131="X","Wrong answer",IF(raw!AA131="N","No answer","Good"))))</f>
        <v>Wrong answer</v>
      </c>
      <c r="AJ131" s="20" t="str">
        <f>IF(raw!AB131="","",_xlfn.CONCAT("[Note: ",raw!AB131,"]"))</f>
        <v>[Note: Q4(a) the usage of TRANSITIVITY is wrong.]</v>
      </c>
      <c r="AK131" s="20" t="str">
        <f t="shared" ref="AK131:AK153" si="11">_xlfn.CONCAT("Q3(a): ",AA131," (",R131,"/2), (b): ",AB131," (",S131,"/1), (c): ",AC131," (",T131,"/1), (d): ",AD131," (",U131,"/1), (e): ",AE131," (",V131,"/2) (f): ",AF131," (",W131,"/2), (g): ",AG131," (",X131,"/4), Q4(a): ", AH131, " (", Y131,"/4), (b): ", AI131, " (", Z131,"/4). ",AJ131)</f>
        <v>Q3(a): Good (2/2), (b): Good (1/1), (c): Good (1/1), (d): Good (1/1), (e): Good (2/2) (f): Good (2/2), (g): Good (4/4), Q4(a): Minor issue/defect (3/4), (b): Wrong answer (1/4). [Note: Q4(a) the usage of TRANSITIVITY is wrong.]</v>
      </c>
    </row>
    <row r="132" spans="1:37" x14ac:dyDescent="0.25">
      <c r="A132" s="9" t="s">
        <v>85</v>
      </c>
      <c r="B132" s="10" t="s">
        <v>606</v>
      </c>
      <c r="C132" s="3" t="s">
        <v>321</v>
      </c>
      <c r="D132" s="3" t="s">
        <v>312</v>
      </c>
      <c r="E132" s="5" t="s">
        <v>597</v>
      </c>
      <c r="F132" s="3">
        <v>0</v>
      </c>
      <c r="G132" s="3" t="s">
        <v>343</v>
      </c>
      <c r="H132" s="3" t="s">
        <v>312</v>
      </c>
      <c r="I132" s="5" t="s">
        <v>597</v>
      </c>
      <c r="J132" s="3">
        <v>0</v>
      </c>
      <c r="K132" s="3" t="s">
        <v>315</v>
      </c>
      <c r="L132" s="3" t="s">
        <v>312</v>
      </c>
      <c r="M132" s="5" t="s">
        <v>597</v>
      </c>
      <c r="N132" s="3">
        <v>0</v>
      </c>
      <c r="O132" s="3" t="str">
        <f t="shared" si="8"/>
        <v xml:space="preserve">(a) Good; (b) Good; (c) Good; </v>
      </c>
      <c r="P132" s="3" t="str">
        <f t="shared" si="9"/>
        <v>Q2: (a) Good; (b) Good; (c) Good; SUBTOTAL:</v>
      </c>
      <c r="Q132" s="3" t="str">
        <f t="shared" si="10"/>
        <v>(5/5)</v>
      </c>
      <c r="R132" s="21">
        <f>IF(raw!S132="", 0, IF(raw!S132="D",2+criteria!$C$2,IF(raw!S132="X",2+criteria!$C$3,IF(raw!S132="N",2+criteria!$C$4,2))))</f>
        <v>2</v>
      </c>
      <c r="S132" s="21">
        <f>IF(raw!T132="", 0, IF(raw!T132="D",1+criteria!$C$5,IF(raw!T132="X",1+criteria!$C$6,IF(raw!T132="N",1+criteria!$C$7,1))))</f>
        <v>1</v>
      </c>
      <c r="T132" s="21">
        <f>IF(raw!U132="", 0, IF(raw!U132="D",1+criteria!$C$8,IF(raw!U132="X",1+criteria!$C$9,IF(raw!U132="N",1+criteria!$C$10,1))))</f>
        <v>1</v>
      </c>
      <c r="U132" s="21">
        <f>IF(raw!V132="", 0, IF(raw!V132="D",1+criteria!$C$11,IF(raw!V132="X",1+criteria!$C$12,IF(raw!V132="N",1+criteria!$C$13,1))))</f>
        <v>1</v>
      </c>
      <c r="V132" s="21">
        <f>IF(raw!W132="", 0, IF(raw!W132="D",2+criteria!$C$14,IF(raw!W132="X",2+criteria!$C$15,IF(raw!W132="N",2+criteria!$C$16,2))))</f>
        <v>1</v>
      </c>
      <c r="W132" s="21">
        <f>IF(raw!X132="", 0, IF(raw!X132="D",2+criteria!$C$17,IF(raw!X132="X",2+criteria!$C$18,IF(raw!X132="N",2+criteria!$C$19,2))))</f>
        <v>1</v>
      </c>
      <c r="X132" s="21">
        <f>IF(raw!Y132="", 0, IF(raw!Y132="D",4+criteria!$C$20,IF(raw!Y132="X",4+criteria!$C$21,IF(raw!Y132="N",4+criteria!$C$22,4))))</f>
        <v>4</v>
      </c>
      <c r="Y132" s="21">
        <f>IF(raw!Z132="", 0, IF(raw!Z132="D",4+criteria!$C$23,IF(raw!Z132="X",4+criteria!$C$24,IF(raw!Z132="N",4+criteria!$C$25,4))))</f>
        <v>3</v>
      </c>
      <c r="Z132" s="21">
        <f>IF(raw!AA132="", 0, IF(raw!AA132="D",4+criteria!$C$26,IF(raw!AA132="X",4+criteria!$C$27,IF(raw!AA132="N",4+criteria!$C$28,4))))</f>
        <v>4</v>
      </c>
      <c r="AA132" s="20" t="str">
        <f>IF(raw!S132="", "No answer", IF(raw!S132="D","Minor issue/defect",IF(raw!S132="X","Wrong answer",IF(raw!S132="N","No answer","Good"))))</f>
        <v>Good</v>
      </c>
      <c r="AB132" s="20" t="str">
        <f>IF(raw!T132="", "No answer", IF(raw!T132="D","Minor issue/defect",IF(raw!T132="X","Wrong answer",IF(raw!T132="N","No answer","Good"))))</f>
        <v>Good</v>
      </c>
      <c r="AC132" s="20" t="str">
        <f>IF(raw!U132="", "No answer", IF(raw!U132="D","Minor issue/defect",IF(raw!U132="X","Wrong answer",IF(raw!U132="N","No answer","Good"))))</f>
        <v>Good</v>
      </c>
      <c r="AD132" s="20" t="str">
        <f>IF(raw!V132="", "No answer", IF(raw!V132="D","Minor issue/defect",IF(raw!V132="X","Wrong answer",IF(raw!V132="N","No answer","Good"))))</f>
        <v>Good</v>
      </c>
      <c r="AE132" s="20" t="str">
        <f>IF(raw!W132="", "No answer", IF(raw!W132="D","Minor issue/defect",IF(raw!W132="X","Wrong answer",IF(raw!W132="N","No answer","Good"))))</f>
        <v>Wrong answer</v>
      </c>
      <c r="AF132" s="20" t="str">
        <f>IF(raw!X132="", "No answer", IF(raw!X132="D","Minor issue/defect",IF(raw!X132="X","Wrong answer",IF(raw!X132="N","No answer","Good"))))</f>
        <v>Wrong answer</v>
      </c>
      <c r="AG132" s="20" t="str">
        <f>IF(raw!Y132="", "No answer", IF(raw!Y132="D","Minor issue/defect",IF(raw!Y132="X","Wrong answer",IF(raw!Y132="N","No answer","Good"))))</f>
        <v>Good</v>
      </c>
      <c r="AH132" s="20" t="str">
        <f>IF(raw!Z132="", "No answer", IF(raw!Z132="D","Minor issue/defect",IF(raw!Z132="X","Wrong answer",IF(raw!Z132="N","No answer","Good"))))</f>
        <v>Minor issue/defect</v>
      </c>
      <c r="AI132" s="20" t="str">
        <f>IF(raw!AA132="", "No answer", IF(raw!AA132="D","Minor issue/defect",IF(raw!AA132="X","Wrong answer",IF(raw!AA132="N","No answer","Good"))))</f>
        <v>Good</v>
      </c>
      <c r="AJ132" s="20" t="str">
        <f>IF(raw!AB132="","",_xlfn.CONCAT("[Note: ",raw!AB132,"]"))</f>
        <v>[Note: Q4(a) the usage of TRANSITIVITY is wrong.]</v>
      </c>
      <c r="AK132" s="20" t="str">
        <f t="shared" si="11"/>
        <v>Q3(a): Good (2/2), (b): Good (1/1), (c): Good (1/1), (d): Good (1/1), (e): Wrong answer (1/2) (f): Wrong answer (1/2), (g): Good (4/4), Q4(a): Minor issue/defect (3/4), (b): Good (4/4). [Note: Q4(a) the usage of TRANSITIVITY is wrong.]</v>
      </c>
    </row>
    <row r="133" spans="1:37" x14ac:dyDescent="0.25">
      <c r="A133" s="9" t="s">
        <v>89</v>
      </c>
      <c r="B133" s="10" t="s">
        <v>606</v>
      </c>
      <c r="C133" s="3" t="s">
        <v>551</v>
      </c>
      <c r="D133" s="3" t="s">
        <v>400</v>
      </c>
      <c r="E133" s="5" t="s">
        <v>590</v>
      </c>
      <c r="F133" s="3" t="e">
        <f>#REF!</f>
        <v>#REF!</v>
      </c>
      <c r="G133" s="3" t="s">
        <v>552</v>
      </c>
      <c r="H133" s="3" t="s">
        <v>400</v>
      </c>
      <c r="I133" s="5" t="s">
        <v>590</v>
      </c>
      <c r="J133" s="3" t="e">
        <f>#REF!</f>
        <v>#REF!</v>
      </c>
      <c r="K133" s="3" t="s">
        <v>553</v>
      </c>
      <c r="L133" s="3" t="s">
        <v>400</v>
      </c>
      <c r="M133" s="5" t="s">
        <v>590</v>
      </c>
      <c r="N133" s="3" t="e">
        <f>#REF!</f>
        <v>#REF!</v>
      </c>
      <c r="O133" s="3" t="str">
        <f t="shared" si="8"/>
        <v>(a) Wrong output;(b) Wrong output;(c) Wrong output;</v>
      </c>
      <c r="P133" s="3" t="str">
        <f t="shared" si="9"/>
        <v>Q2: (a) Wrong output;(b) Wrong output;(c) Wrong output;SUBTOTAL:</v>
      </c>
      <c r="Q133" s="3" t="e">
        <f t="shared" si="10"/>
        <v>#REF!</v>
      </c>
      <c r="R133" s="21">
        <f>IF(raw!S133="", 0, IF(raw!S133="D",2+criteria!$C$2,IF(raw!S133="X",2+criteria!$C$3,IF(raw!S133="N",2+criteria!$C$4,2))))</f>
        <v>2</v>
      </c>
      <c r="S133" s="21">
        <f>IF(raw!T133="", 0, IF(raw!T133="D",1+criteria!$C$5,IF(raw!T133="X",1+criteria!$C$6,IF(raw!T133="N",1+criteria!$C$7,1))))</f>
        <v>1</v>
      </c>
      <c r="T133" s="21">
        <f>IF(raw!U133="", 0, IF(raw!U133="D",1+criteria!$C$8,IF(raw!U133="X",1+criteria!$C$9,IF(raw!U133="N",1+criteria!$C$10,1))))</f>
        <v>1</v>
      </c>
      <c r="U133" s="21">
        <f>IF(raw!V133="", 0, IF(raw!V133="D",1+criteria!$C$11,IF(raw!V133="X",1+criteria!$C$12,IF(raw!V133="N",1+criteria!$C$13,1))))</f>
        <v>1</v>
      </c>
      <c r="V133" s="21">
        <f>IF(raw!W133="", 0, IF(raw!W133="D",2+criteria!$C$14,IF(raw!W133="X",2+criteria!$C$15,IF(raw!W133="N",2+criteria!$C$16,2))))</f>
        <v>2</v>
      </c>
      <c r="W133" s="21">
        <f>IF(raw!X133="", 0, IF(raw!X133="D",2+criteria!$C$17,IF(raw!X133="X",2+criteria!$C$18,IF(raw!X133="N",2+criteria!$C$19,2))))</f>
        <v>2</v>
      </c>
      <c r="X133" s="21">
        <f>IF(raw!Y133="", 0, IF(raw!Y133="D",4+criteria!$C$20,IF(raw!Y133="X",4+criteria!$C$21,IF(raw!Y133="N",4+criteria!$C$22,4))))</f>
        <v>4</v>
      </c>
      <c r="Y133" s="21">
        <f>IF(raw!Z133="", 0, IF(raw!Z133="D",4+criteria!$C$23,IF(raw!Z133="X",4+criteria!$C$24,IF(raw!Z133="N",4+criteria!$C$25,4))))</f>
        <v>0</v>
      </c>
      <c r="Z133" s="21">
        <f>IF(raw!AA133="", 0, IF(raw!AA133="D",4+criteria!$C$26,IF(raw!AA133="X",4+criteria!$C$27,IF(raw!AA133="N",4+criteria!$C$28,4))))</f>
        <v>4</v>
      </c>
      <c r="AA133" s="20" t="str">
        <f>IF(raw!S133="", "No answer", IF(raw!S133="D","Minor issue/defect",IF(raw!S133="X","Wrong answer",IF(raw!S133="N","No answer","Good"))))</f>
        <v>Good</v>
      </c>
      <c r="AB133" s="20" t="str">
        <f>IF(raw!T133="", "No answer", IF(raw!T133="D","Minor issue/defect",IF(raw!T133="X","Wrong answer",IF(raw!T133="N","No answer","Good"))))</f>
        <v>Good</v>
      </c>
      <c r="AC133" s="20" t="str">
        <f>IF(raw!U133="", "No answer", IF(raw!U133="D","Minor issue/defect",IF(raw!U133="X","Wrong answer",IF(raw!U133="N","No answer","Good"))))</f>
        <v>Good</v>
      </c>
      <c r="AD133" s="20" t="str">
        <f>IF(raw!V133="", "No answer", IF(raw!V133="D","Minor issue/defect",IF(raw!V133="X","Wrong answer",IF(raw!V133="N","No answer","Good"))))</f>
        <v>Good</v>
      </c>
      <c r="AE133" s="20" t="str">
        <f>IF(raw!W133="", "No answer", IF(raw!W133="D","Minor issue/defect",IF(raw!W133="X","Wrong answer",IF(raw!W133="N","No answer","Good"))))</f>
        <v>Good</v>
      </c>
      <c r="AF133" s="20" t="str">
        <f>IF(raw!X133="", "No answer", IF(raw!X133="D","Minor issue/defect",IF(raw!X133="X","Wrong answer",IF(raw!X133="N","No answer","Good"))))</f>
        <v>Good</v>
      </c>
      <c r="AG133" s="20" t="str">
        <f>IF(raw!Y133="", "No answer", IF(raw!Y133="D","Minor issue/defect",IF(raw!Y133="X","Wrong answer",IF(raw!Y133="N","No answer","Good"))))</f>
        <v>Good</v>
      </c>
      <c r="AH133" s="20" t="str">
        <f>IF(raw!Z133="", "No answer", IF(raw!Z133="D","Minor issue/defect",IF(raw!Z133="X","Wrong answer",IF(raw!Z133="N","No answer","Good"))))</f>
        <v>No answer</v>
      </c>
      <c r="AI133" s="20" t="str">
        <f>IF(raw!AA133="", "No answer", IF(raw!AA133="D","Minor issue/defect",IF(raw!AA133="X","Wrong answer",IF(raw!AA133="N","No answer","Good"))))</f>
        <v>Good</v>
      </c>
      <c r="AJ133" s="20" t="str">
        <f>IF(raw!AB133="","",_xlfn.CONCAT("[Note: ",raw!AB133,"]"))</f>
        <v/>
      </c>
      <c r="AK133" s="20" t="str">
        <f t="shared" si="11"/>
        <v xml:space="preserve">Q3(a): Good (2/2), (b): Good (1/1), (c): Good (1/1), (d): Good (1/1), (e): Good (2/2) (f): Good (2/2), (g): Good (4/4), Q4(a): No answer (0/4), (b): Good (4/4). </v>
      </c>
    </row>
    <row r="134" spans="1:37" x14ac:dyDescent="0.25">
      <c r="A134" s="9" t="s">
        <v>45</v>
      </c>
      <c r="B134" s="10" t="s">
        <v>607</v>
      </c>
      <c r="C134" s="3" t="s">
        <v>331</v>
      </c>
      <c r="D134" s="3" t="s">
        <v>312</v>
      </c>
      <c r="E134" s="5" t="s">
        <v>597</v>
      </c>
      <c r="F134" s="3">
        <v>0</v>
      </c>
      <c r="G134" s="3" t="s">
        <v>573</v>
      </c>
      <c r="H134" s="3" t="s">
        <v>312</v>
      </c>
      <c r="I134" s="5" t="s">
        <v>597</v>
      </c>
      <c r="J134" s="3">
        <v>0</v>
      </c>
      <c r="K134" s="3" t="s">
        <v>574</v>
      </c>
      <c r="L134" s="3" t="s">
        <v>312</v>
      </c>
      <c r="M134" s="5" t="s">
        <v>597</v>
      </c>
      <c r="N134" s="3">
        <v>0</v>
      </c>
      <c r="O134" s="3" t="str">
        <f t="shared" si="8"/>
        <v xml:space="preserve">(a) Good; (b) Good; (c) Good; </v>
      </c>
      <c r="P134" s="3" t="str">
        <f t="shared" si="9"/>
        <v>Q2: (a) Good; (b) Good; (c) Good; SUBTOTAL:</v>
      </c>
      <c r="Q134" s="3" t="str">
        <f t="shared" si="10"/>
        <v>(5/5)</v>
      </c>
      <c r="R134" s="21">
        <f>IF(raw!S134="", 0, IF(raw!S134="D",2+criteria!$C$2,IF(raw!S134="X",2+criteria!$C$3,IF(raw!S134="N",2+criteria!$C$4,2))))</f>
        <v>2</v>
      </c>
      <c r="S134" s="21">
        <f>IF(raw!T134="", 0, IF(raw!T134="D",1+criteria!$C$5,IF(raw!T134="X",1+criteria!$C$6,IF(raw!T134="N",1+criteria!$C$7,1))))</f>
        <v>1</v>
      </c>
      <c r="T134" s="21">
        <f>IF(raw!U134="", 0, IF(raw!U134="D",1+criteria!$C$8,IF(raw!U134="X",1+criteria!$C$9,IF(raw!U134="N",1+criteria!$C$10,1))))</f>
        <v>1</v>
      </c>
      <c r="U134" s="21">
        <f>IF(raw!V134="", 0, IF(raw!V134="D",1+criteria!$C$11,IF(raw!V134="X",1+criteria!$C$12,IF(raw!V134="N",1+criteria!$C$13,1))))</f>
        <v>0.5</v>
      </c>
      <c r="V134" s="21">
        <f>IF(raw!W134="", 0, IF(raw!W134="D",2+criteria!$C$14,IF(raw!W134="X",2+criteria!$C$15,IF(raw!W134="N",2+criteria!$C$16,2))))</f>
        <v>1</v>
      </c>
      <c r="W134" s="21">
        <f>IF(raw!X134="", 0, IF(raw!X134="D",2+criteria!$C$17,IF(raw!X134="X",2+criteria!$C$18,IF(raw!X134="N",2+criteria!$C$19,2))))</f>
        <v>0</v>
      </c>
      <c r="X134" s="21">
        <f>IF(raw!Y134="", 0, IF(raw!Y134="D",4+criteria!$C$20,IF(raw!Y134="X",4+criteria!$C$21,IF(raw!Y134="N",4+criteria!$C$22,4))))</f>
        <v>4</v>
      </c>
      <c r="Y134" s="21">
        <f>IF(raw!Z134="", 0, IF(raw!Z134="D",4+criteria!$C$23,IF(raw!Z134="X",4+criteria!$C$24,IF(raw!Z134="N",4+criteria!$C$25,4))))</f>
        <v>0</v>
      </c>
      <c r="Z134" s="21">
        <f>IF(raw!AA134="", 0, IF(raw!AA134="D",4+criteria!$C$26,IF(raw!AA134="X",4+criteria!$C$27,IF(raw!AA134="N",4+criteria!$C$28,4))))</f>
        <v>0</v>
      </c>
      <c r="AA134" s="20" t="str">
        <f>IF(raw!S134="", "No answer", IF(raw!S134="D","Minor issue/defect",IF(raw!S134="X","Wrong answer",IF(raw!S134="N","No answer","Good"))))</f>
        <v>Good</v>
      </c>
      <c r="AB134" s="20" t="str">
        <f>IF(raw!T134="", "No answer", IF(raw!T134="D","Minor issue/defect",IF(raw!T134="X","Wrong answer",IF(raw!T134="N","No answer","Good"))))</f>
        <v>Good</v>
      </c>
      <c r="AC134" s="20" t="str">
        <f>IF(raw!U134="", "No answer", IF(raw!U134="D","Minor issue/defect",IF(raw!U134="X","Wrong answer",IF(raw!U134="N","No answer","Good"))))</f>
        <v>Good</v>
      </c>
      <c r="AD134" s="20" t="str">
        <f>IF(raw!V134="", "No answer", IF(raw!V134="D","Minor issue/defect",IF(raw!V134="X","Wrong answer",IF(raw!V134="N","No answer","Good"))))</f>
        <v>Wrong answer</v>
      </c>
      <c r="AE134" s="20" t="str">
        <f>IF(raw!W134="", "No answer", IF(raw!W134="D","Minor issue/defect",IF(raw!W134="X","Wrong answer",IF(raw!W134="N","No answer","Good"))))</f>
        <v>Wrong answer</v>
      </c>
      <c r="AF134" s="20" t="str">
        <f>IF(raw!X134="", "No answer", IF(raw!X134="D","Minor issue/defect",IF(raw!X134="X","Wrong answer",IF(raw!X134="N","No answer","Good"))))</f>
        <v>No answer</v>
      </c>
      <c r="AG134" s="20" t="str">
        <f>IF(raw!Y134="", "No answer", IF(raw!Y134="D","Minor issue/defect",IF(raw!Y134="X","Wrong answer",IF(raw!Y134="N","No answer","Good"))))</f>
        <v>Good</v>
      </c>
      <c r="AH134" s="20" t="str">
        <f>IF(raw!Z134="", "No answer", IF(raw!Z134="D","Minor issue/defect",IF(raw!Z134="X","Wrong answer",IF(raw!Z134="N","No answer","Good"))))</f>
        <v>No answer</v>
      </c>
      <c r="AI134" s="20" t="str">
        <f>IF(raw!AA134="", "No answer", IF(raw!AA134="D","Minor issue/defect",IF(raw!AA134="X","Wrong answer",IF(raw!AA134="N","No answer","Good"))))</f>
        <v>No answer</v>
      </c>
      <c r="AJ134" s="20" t="str">
        <f>IF(raw!AB134="","",_xlfn.CONCAT("[Note: ",raw!AB134,"]"))</f>
        <v/>
      </c>
      <c r="AK134" s="20" t="str">
        <f t="shared" si="11"/>
        <v xml:space="preserve">Q3(a): Good (2/2), (b): Good (1/1), (c): Good (1/1), (d): Wrong answer (0.5/1), (e): Wrong answer (1/2) (f): No answer (0/2), (g): Good (4/4), Q4(a): No answer (0/4), (b): No answer (0/4). </v>
      </c>
    </row>
    <row r="135" spans="1:37" x14ac:dyDescent="0.25">
      <c r="A135" s="9" t="s">
        <v>175</v>
      </c>
      <c r="B135" s="10" t="s">
        <v>601</v>
      </c>
      <c r="C135" s="3" t="s">
        <v>321</v>
      </c>
      <c r="D135" s="3" t="s">
        <v>312</v>
      </c>
      <c r="E135" s="5" t="s">
        <v>597</v>
      </c>
      <c r="F135" s="3">
        <v>0</v>
      </c>
      <c r="G135" s="3" t="s">
        <v>322</v>
      </c>
      <c r="H135" s="3" t="s">
        <v>312</v>
      </c>
      <c r="I135" s="5" t="s">
        <v>597</v>
      </c>
      <c r="J135" s="3">
        <v>0</v>
      </c>
      <c r="K135" s="3" t="s">
        <v>554</v>
      </c>
      <c r="L135" s="3" t="s">
        <v>312</v>
      </c>
      <c r="M135" s="5" t="s">
        <v>597</v>
      </c>
      <c r="N135" s="3">
        <v>0</v>
      </c>
      <c r="O135" s="3" t="str">
        <f t="shared" si="8"/>
        <v xml:space="preserve">(a) Good; (b) Good; (c) Good; </v>
      </c>
      <c r="P135" s="3" t="str">
        <f t="shared" si="9"/>
        <v>Q2: (a) Good; (b) Good; (c) Good; SUBTOTAL:</v>
      </c>
      <c r="Q135" s="3" t="str">
        <f t="shared" si="10"/>
        <v>(5/5)</v>
      </c>
      <c r="R135" s="21">
        <f>IF(raw!S135="", 0, IF(raw!S135="D",2+criteria!$C$2,IF(raw!S135="X",2+criteria!$C$3,IF(raw!S135="N",2+criteria!$C$4,2))))</f>
        <v>2</v>
      </c>
      <c r="S135" s="21">
        <f>IF(raw!T135="", 0, IF(raw!T135="D",1+criteria!$C$5,IF(raw!T135="X",1+criteria!$C$6,IF(raw!T135="N",1+criteria!$C$7,1))))</f>
        <v>0.5</v>
      </c>
      <c r="T135" s="21">
        <f>IF(raw!U135="", 0, IF(raw!U135="D",1+criteria!$C$8,IF(raw!U135="X",1+criteria!$C$9,IF(raw!U135="N",1+criteria!$C$10,1))))</f>
        <v>1</v>
      </c>
      <c r="U135" s="21">
        <f>IF(raw!V135="", 0, IF(raw!V135="D",1+criteria!$C$11,IF(raw!V135="X",1+criteria!$C$12,IF(raw!V135="N",1+criteria!$C$13,1))))</f>
        <v>0.5</v>
      </c>
      <c r="V135" s="21">
        <f>IF(raw!W135="", 0, IF(raw!W135="D",2+criteria!$C$14,IF(raw!W135="X",2+criteria!$C$15,IF(raw!W135="N",2+criteria!$C$16,2))))</f>
        <v>2</v>
      </c>
      <c r="W135" s="21">
        <f>IF(raw!X135="", 0, IF(raw!X135="D",2+criteria!$C$17,IF(raw!X135="X",2+criteria!$C$18,IF(raw!X135="N",2+criteria!$C$19,2))))</f>
        <v>1</v>
      </c>
      <c r="X135" s="21">
        <f>IF(raw!Y135="", 0, IF(raw!Y135="D",4+criteria!$C$20,IF(raw!Y135="X",4+criteria!$C$21,IF(raw!Y135="N",4+criteria!$C$22,4))))</f>
        <v>4</v>
      </c>
      <c r="Y135" s="21">
        <f>IF(raw!Z135="", 0, IF(raw!Z135="D",4+criteria!$C$23,IF(raw!Z135="X",4+criteria!$C$24,IF(raw!Z135="N",4+criteria!$C$25,4))))</f>
        <v>0</v>
      </c>
      <c r="Z135" s="21">
        <f>IF(raw!AA135="", 0, IF(raw!AA135="D",4+criteria!$C$26,IF(raw!AA135="X",4+criteria!$C$27,IF(raw!AA135="N",4+criteria!$C$28,4))))</f>
        <v>4</v>
      </c>
      <c r="AA135" s="20" t="str">
        <f>IF(raw!S135="", "No answer", IF(raw!S135="D","Minor issue/defect",IF(raw!S135="X","Wrong answer",IF(raw!S135="N","No answer","Good"))))</f>
        <v>Good</v>
      </c>
      <c r="AB135" s="20" t="str">
        <f>IF(raw!T135="", "No answer", IF(raw!T135="D","Minor issue/defect",IF(raw!T135="X","Wrong answer",IF(raw!T135="N","No answer","Good"))))</f>
        <v>Wrong answer</v>
      </c>
      <c r="AC135" s="20" t="str">
        <f>IF(raw!U135="", "No answer", IF(raw!U135="D","Minor issue/defect",IF(raw!U135="X","Wrong answer",IF(raw!U135="N","No answer","Good"))))</f>
        <v>Good</v>
      </c>
      <c r="AD135" s="20" t="str">
        <f>IF(raw!V135="", "No answer", IF(raw!V135="D","Minor issue/defect",IF(raw!V135="X","Wrong answer",IF(raw!V135="N","No answer","Good"))))</f>
        <v>Wrong answer</v>
      </c>
      <c r="AE135" s="20" t="str">
        <f>IF(raw!W135="", "No answer", IF(raw!W135="D","Minor issue/defect",IF(raw!W135="X","Wrong answer",IF(raw!W135="N","No answer","Good"))))</f>
        <v>Good</v>
      </c>
      <c r="AF135" s="20" t="str">
        <f>IF(raw!X135="", "No answer", IF(raw!X135="D","Minor issue/defect",IF(raw!X135="X","Wrong answer",IF(raw!X135="N","No answer","Good"))))</f>
        <v>Wrong answer</v>
      </c>
      <c r="AG135" s="20" t="str">
        <f>IF(raw!Y135="", "No answer", IF(raw!Y135="D","Minor issue/defect",IF(raw!Y135="X","Wrong answer",IF(raw!Y135="N","No answer","Good"))))</f>
        <v>Good</v>
      </c>
      <c r="AH135" s="20" t="str">
        <f>IF(raw!Z135="", "No answer", IF(raw!Z135="D","Minor issue/defect",IF(raw!Z135="X","Wrong answer",IF(raw!Z135="N","No answer","Good"))))</f>
        <v>No answer</v>
      </c>
      <c r="AI135" s="20" t="str">
        <f>IF(raw!AA135="", "No answer", IF(raw!AA135="D","Minor issue/defect",IF(raw!AA135="X","Wrong answer",IF(raw!AA135="N","No answer","Good"))))</f>
        <v>Good</v>
      </c>
      <c r="AJ135" s="20" t="str">
        <f>IF(raw!AB135="","",_xlfn.CONCAT("[Note: ",raw!AB135,"]"))</f>
        <v/>
      </c>
      <c r="AK135" s="20" t="str">
        <f t="shared" si="11"/>
        <v xml:space="preserve">Q3(a): Good (2/2), (b): Wrong answer (0.5/1), (c): Good (1/1), (d): Wrong answer (0.5/1), (e): Good (2/2) (f): Wrong answer (1/2), (g): Good (4/4), Q4(a): No answer (0/4), (b): Good (4/4). </v>
      </c>
    </row>
    <row r="136" spans="1:37" x14ac:dyDescent="0.25">
      <c r="A136" s="9" t="s">
        <v>279</v>
      </c>
      <c r="B136" s="10" t="s">
        <v>601</v>
      </c>
      <c r="C136" s="3" t="s">
        <v>555</v>
      </c>
      <c r="D136" s="3" t="s">
        <v>312</v>
      </c>
      <c r="E136" s="5" t="s">
        <v>597</v>
      </c>
      <c r="F136" s="3">
        <v>0</v>
      </c>
      <c r="G136" s="3" t="s">
        <v>355</v>
      </c>
      <c r="H136" s="3" t="s">
        <v>312</v>
      </c>
      <c r="I136" s="5" t="s">
        <v>597</v>
      </c>
      <c r="J136" s="3">
        <v>0</v>
      </c>
      <c r="K136" s="3" t="s">
        <v>330</v>
      </c>
      <c r="L136" s="3" t="s">
        <v>312</v>
      </c>
      <c r="M136" s="5" t="s">
        <v>597</v>
      </c>
      <c r="N136" s="3">
        <v>0</v>
      </c>
      <c r="O136" s="3" t="str">
        <f t="shared" si="8"/>
        <v xml:space="preserve">(a) Good; (b) Good; (c) Good; </v>
      </c>
      <c r="P136" s="3" t="str">
        <f t="shared" si="9"/>
        <v>Q2: (a) Good; (b) Good; (c) Good; SUBTOTAL:</v>
      </c>
      <c r="Q136" s="3" t="str">
        <f t="shared" si="10"/>
        <v>(5/5)</v>
      </c>
      <c r="R136" s="21">
        <f>IF(raw!S136="", 0, IF(raw!S136="D",2+criteria!$C$2,IF(raw!S136="X",2+criteria!$C$3,IF(raw!S136="N",2+criteria!$C$4,2))))</f>
        <v>2</v>
      </c>
      <c r="S136" s="21">
        <f>IF(raw!T136="", 0, IF(raw!T136="D",1+criteria!$C$5,IF(raw!T136="X",1+criteria!$C$6,IF(raw!T136="N",1+criteria!$C$7,1))))</f>
        <v>1</v>
      </c>
      <c r="T136" s="21">
        <f>IF(raw!U136="", 0, IF(raw!U136="D",1+criteria!$C$8,IF(raw!U136="X",1+criteria!$C$9,IF(raw!U136="N",1+criteria!$C$10,1))))</f>
        <v>1</v>
      </c>
      <c r="U136" s="21">
        <f>IF(raw!V136="", 0, IF(raw!V136="D",1+criteria!$C$11,IF(raw!V136="X",1+criteria!$C$12,IF(raw!V136="N",1+criteria!$C$13,1))))</f>
        <v>1</v>
      </c>
      <c r="V136" s="21">
        <f>IF(raw!W136="", 0, IF(raw!W136="D",2+criteria!$C$14,IF(raw!W136="X",2+criteria!$C$15,IF(raw!W136="N",2+criteria!$C$16,2))))</f>
        <v>2</v>
      </c>
      <c r="W136" s="21">
        <f>IF(raw!X136="", 0, IF(raw!X136="D",2+criteria!$C$17,IF(raw!X136="X",2+criteria!$C$18,IF(raw!X136="N",2+criteria!$C$19,2))))</f>
        <v>2</v>
      </c>
      <c r="X136" s="21">
        <f>IF(raw!Y136="", 0, IF(raw!Y136="D",4+criteria!$C$20,IF(raw!Y136="X",4+criteria!$C$21,IF(raw!Y136="N",4+criteria!$C$22,4))))</f>
        <v>4</v>
      </c>
      <c r="Y136" s="21">
        <f>IF(raw!Z136="", 0, IF(raw!Z136="D",4+criteria!$C$23,IF(raw!Z136="X",4+criteria!$C$24,IF(raw!Z136="N",4+criteria!$C$25,4))))</f>
        <v>3</v>
      </c>
      <c r="Z136" s="21">
        <f>IF(raw!AA136="", 0, IF(raw!AA136="D",4+criteria!$C$26,IF(raw!AA136="X",4+criteria!$C$27,IF(raw!AA136="N",4+criteria!$C$28,4))))</f>
        <v>1</v>
      </c>
      <c r="AA136" s="20" t="str">
        <f>IF(raw!S136="", "No answer", IF(raw!S136="D","Minor issue/defect",IF(raw!S136="X","Wrong answer",IF(raw!S136="N","No answer","Good"))))</f>
        <v>Good</v>
      </c>
      <c r="AB136" s="20" t="str">
        <f>IF(raw!T136="", "No answer", IF(raw!T136="D","Minor issue/defect",IF(raw!T136="X","Wrong answer",IF(raw!T136="N","No answer","Good"))))</f>
        <v>Good</v>
      </c>
      <c r="AC136" s="20" t="str">
        <f>IF(raw!U136="", "No answer", IF(raw!U136="D","Minor issue/defect",IF(raw!U136="X","Wrong answer",IF(raw!U136="N","No answer","Good"))))</f>
        <v>Good</v>
      </c>
      <c r="AD136" s="20" t="str">
        <f>IF(raw!V136="", "No answer", IF(raw!V136="D","Minor issue/defect",IF(raw!V136="X","Wrong answer",IF(raw!V136="N","No answer","Good"))))</f>
        <v>Good</v>
      </c>
      <c r="AE136" s="20" t="str">
        <f>IF(raw!W136="", "No answer", IF(raw!W136="D","Minor issue/defect",IF(raw!W136="X","Wrong answer",IF(raw!W136="N","No answer","Good"))))</f>
        <v>Good</v>
      </c>
      <c r="AF136" s="20" t="str">
        <f>IF(raw!X136="", "No answer", IF(raw!X136="D","Minor issue/defect",IF(raw!X136="X","Wrong answer",IF(raw!X136="N","No answer","Good"))))</f>
        <v>Good</v>
      </c>
      <c r="AG136" s="20" t="str">
        <f>IF(raw!Y136="", "No answer", IF(raw!Y136="D","Minor issue/defect",IF(raw!Y136="X","Wrong answer",IF(raw!Y136="N","No answer","Good"))))</f>
        <v>Good</v>
      </c>
      <c r="AH136" s="20" t="str">
        <f>IF(raw!Z136="", "No answer", IF(raw!Z136="D","Minor issue/defect",IF(raw!Z136="X","Wrong answer",IF(raw!Z136="N","No answer","Good"))))</f>
        <v>Minor issue/defect</v>
      </c>
      <c r="AI136" s="20" t="str">
        <f>IF(raw!AA136="", "No answer", IF(raw!AA136="D","Minor issue/defect",IF(raw!AA136="X","Wrong answer",IF(raw!AA136="N","No answer","Good"))))</f>
        <v>Wrong answer</v>
      </c>
      <c r="AJ136" s="20" t="str">
        <f>IF(raw!AB136="","",_xlfn.CONCAT("[Note: ",raw!AB136,"]"))</f>
        <v>[Note: Not all rules specified in Q4(a); ]</v>
      </c>
      <c r="AK136" s="20" t="str">
        <f t="shared" si="11"/>
        <v>Q3(a): Good (2/2), (b): Good (1/1), (c): Good (1/1), (d): Good (1/1), (e): Good (2/2) (f): Good (2/2), (g): Good (4/4), Q4(a): Minor issue/defect (3/4), (b): Wrong answer (1/4). [Note: Not all rules specified in Q4(a); ]</v>
      </c>
    </row>
    <row r="137" spans="1:37" x14ac:dyDescent="0.25">
      <c r="A137" s="9" t="s">
        <v>73</v>
      </c>
      <c r="B137" s="10" t="s">
        <v>601</v>
      </c>
      <c r="C137" s="3" t="s">
        <v>321</v>
      </c>
      <c r="D137" s="3" t="s">
        <v>312</v>
      </c>
      <c r="E137" s="5" t="s">
        <v>597</v>
      </c>
      <c r="F137" s="3">
        <v>0</v>
      </c>
      <c r="G137" s="3" t="s">
        <v>556</v>
      </c>
      <c r="H137" s="3" t="s">
        <v>312</v>
      </c>
      <c r="I137" s="5" t="s">
        <v>597</v>
      </c>
      <c r="J137" s="3">
        <v>0</v>
      </c>
      <c r="K137" s="3" t="s">
        <v>557</v>
      </c>
      <c r="L137" s="3" t="s">
        <v>312</v>
      </c>
      <c r="M137" s="5" t="s">
        <v>597</v>
      </c>
      <c r="N137" s="3">
        <v>0</v>
      </c>
      <c r="O137" s="3" t="str">
        <f t="shared" si="8"/>
        <v xml:space="preserve">(a) Good; (b) Good; (c) Good; </v>
      </c>
      <c r="P137" s="3" t="str">
        <f t="shared" si="9"/>
        <v>Q2: (a) Good; (b) Good; (c) Good; SUBTOTAL:</v>
      </c>
      <c r="Q137" s="3" t="str">
        <f t="shared" si="10"/>
        <v>(5/5)</v>
      </c>
      <c r="R137" s="21">
        <f>IF(raw!S137="", 0, IF(raw!S137="D",2+criteria!$C$2,IF(raw!S137="X",2+criteria!$C$3,IF(raw!S137="N",2+criteria!$C$4,2))))</f>
        <v>2</v>
      </c>
      <c r="S137" s="21">
        <f>IF(raw!T137="", 0, IF(raw!T137="D",1+criteria!$C$5,IF(raw!T137="X",1+criteria!$C$6,IF(raw!T137="N",1+criteria!$C$7,1))))</f>
        <v>1</v>
      </c>
      <c r="T137" s="21">
        <f>IF(raw!U137="", 0, IF(raw!U137="D",1+criteria!$C$8,IF(raw!U137="X",1+criteria!$C$9,IF(raw!U137="N",1+criteria!$C$10,1))))</f>
        <v>1</v>
      </c>
      <c r="U137" s="21">
        <f>IF(raw!V137="", 0, IF(raw!V137="D",1+criteria!$C$11,IF(raw!V137="X",1+criteria!$C$12,IF(raw!V137="N",1+criteria!$C$13,1))))</f>
        <v>0.5</v>
      </c>
      <c r="V137" s="21">
        <f>IF(raw!W137="", 0, IF(raw!W137="D",2+criteria!$C$14,IF(raw!W137="X",2+criteria!$C$15,IF(raw!W137="N",2+criteria!$C$16,2))))</f>
        <v>2</v>
      </c>
      <c r="W137" s="21">
        <f>IF(raw!X137="", 0, IF(raw!X137="D",2+criteria!$C$17,IF(raw!X137="X",2+criteria!$C$18,IF(raw!X137="N",2+criteria!$C$19,2))))</f>
        <v>1.5</v>
      </c>
      <c r="X137" s="21">
        <f>IF(raw!Y137="", 0, IF(raw!Y137="D",4+criteria!$C$20,IF(raw!Y137="X",4+criteria!$C$21,IF(raw!Y137="N",4+criteria!$C$22,4))))</f>
        <v>4</v>
      </c>
      <c r="Y137" s="21">
        <f>IF(raw!Z137="", 0, IF(raw!Z137="D",4+criteria!$C$23,IF(raw!Z137="X",4+criteria!$C$24,IF(raw!Z137="N",4+criteria!$C$25,4))))</f>
        <v>3</v>
      </c>
      <c r="Z137" s="21">
        <f>IF(raw!AA137="", 0, IF(raw!AA137="D",4+criteria!$C$26,IF(raw!AA137="X",4+criteria!$C$27,IF(raw!AA137="N",4+criteria!$C$28,4))))</f>
        <v>4</v>
      </c>
      <c r="AA137" s="20" t="str">
        <f>IF(raw!S137="", "No answer", IF(raw!S137="D","Minor issue/defect",IF(raw!S137="X","Wrong answer",IF(raw!S137="N","No answer","Good"))))</f>
        <v>Good</v>
      </c>
      <c r="AB137" s="20" t="str">
        <f>IF(raw!T137="", "No answer", IF(raw!T137="D","Minor issue/defect",IF(raw!T137="X","Wrong answer",IF(raw!T137="N","No answer","Good"))))</f>
        <v>Good</v>
      </c>
      <c r="AC137" s="20" t="str">
        <f>IF(raw!U137="", "No answer", IF(raw!U137="D","Minor issue/defect",IF(raw!U137="X","Wrong answer",IF(raw!U137="N","No answer","Good"))))</f>
        <v>Good</v>
      </c>
      <c r="AD137" s="20" t="str">
        <f>IF(raw!V137="", "No answer", IF(raw!V137="D","Minor issue/defect",IF(raw!V137="X","Wrong answer",IF(raw!V137="N","No answer","Good"))))</f>
        <v>Wrong answer</v>
      </c>
      <c r="AE137" s="20" t="str">
        <f>IF(raw!W137="", "No answer", IF(raw!W137="D","Minor issue/defect",IF(raw!W137="X","Wrong answer",IF(raw!W137="N","No answer","Good"))))</f>
        <v>Good</v>
      </c>
      <c r="AF137" s="20" t="str">
        <f>IF(raw!X137="", "No answer", IF(raw!X137="D","Minor issue/defect",IF(raw!X137="X","Wrong answer",IF(raw!X137="N","No answer","Good"))))</f>
        <v>Minor issue/defect</v>
      </c>
      <c r="AG137" s="20" t="str">
        <f>IF(raw!Y137="", "No answer", IF(raw!Y137="D","Minor issue/defect",IF(raw!Y137="X","Wrong answer",IF(raw!Y137="N","No answer","Good"))))</f>
        <v>Good</v>
      </c>
      <c r="AH137" s="20" t="str">
        <f>IF(raw!Z137="", "No answer", IF(raw!Z137="D","Minor issue/defect",IF(raw!Z137="X","Wrong answer",IF(raw!Z137="N","No answer","Good"))))</f>
        <v>Minor issue/defect</v>
      </c>
      <c r="AI137" s="20" t="str">
        <f>IF(raw!AA137="", "No answer", IF(raw!AA137="D","Minor issue/defect",IF(raw!AA137="X","Wrong answer",IF(raw!AA137="N","No answer","Good"))))</f>
        <v>Good</v>
      </c>
      <c r="AJ137" s="20" t="str">
        <f>IF(raw!AB137="","",_xlfn.CONCAT("[Note: ",raw!AB137,"]"))</f>
        <v>[Note: Sigma not provided in Q3(f); Not all rules specified in Q4(a); ]</v>
      </c>
      <c r="AK137" s="20" t="str">
        <f t="shared" si="11"/>
        <v>Q3(a): Good (2/2), (b): Good (1/1), (c): Good (1/1), (d): Wrong answer (0.5/1), (e): Good (2/2) (f): Minor issue/defect (1.5/2), (g): Good (4/4), Q4(a): Minor issue/defect (3/4), (b): Good (4/4). [Note: Sigma not provided in Q3(f); Not all rules specified in Q4(a); ]</v>
      </c>
    </row>
    <row r="138" spans="1:37" x14ac:dyDescent="0.25">
      <c r="A138" s="9" t="s">
        <v>295</v>
      </c>
      <c r="B138" s="10" t="s">
        <v>601</v>
      </c>
      <c r="C138" s="3" t="s">
        <v>457</v>
      </c>
      <c r="D138" s="3" t="s">
        <v>312</v>
      </c>
      <c r="E138" s="5" t="s">
        <v>597</v>
      </c>
      <c r="F138" s="3">
        <v>0</v>
      </c>
      <c r="G138" s="3" t="s">
        <v>314</v>
      </c>
      <c r="H138" s="3" t="s">
        <v>312</v>
      </c>
      <c r="I138" s="5" t="s">
        <v>597</v>
      </c>
      <c r="J138" s="3">
        <v>0</v>
      </c>
      <c r="K138" s="3" t="s">
        <v>315</v>
      </c>
      <c r="L138" s="3" t="s">
        <v>312</v>
      </c>
      <c r="M138" s="5" t="s">
        <v>597</v>
      </c>
      <c r="N138" s="3">
        <v>0</v>
      </c>
      <c r="O138" s="3" t="str">
        <f t="shared" si="8"/>
        <v xml:space="preserve">(a) Good; (b) Good; (c) Good; </v>
      </c>
      <c r="P138" s="3" t="str">
        <f t="shared" si="9"/>
        <v>Q2: (a) Good; (b) Good; (c) Good; SUBTOTAL:</v>
      </c>
      <c r="Q138" s="3" t="str">
        <f t="shared" si="10"/>
        <v>(5/5)</v>
      </c>
      <c r="R138" s="21">
        <f>IF(raw!S138="", 0, IF(raw!S138="D",2+criteria!$C$2,IF(raw!S138="X",2+criteria!$C$3,IF(raw!S138="N",2+criteria!$C$4,2))))</f>
        <v>2</v>
      </c>
      <c r="S138" s="21">
        <f>IF(raw!T138="", 0, IF(raw!T138="D",1+criteria!$C$5,IF(raw!T138="X",1+criteria!$C$6,IF(raw!T138="N",1+criteria!$C$7,1))))</f>
        <v>1</v>
      </c>
      <c r="T138" s="21">
        <f>IF(raw!U138="", 0, IF(raw!U138="D",1+criteria!$C$8,IF(raw!U138="X",1+criteria!$C$9,IF(raw!U138="N",1+criteria!$C$10,1))))</f>
        <v>1</v>
      </c>
      <c r="U138" s="21">
        <f>IF(raw!V138="", 0, IF(raw!V138="D",1+criteria!$C$11,IF(raw!V138="X",1+criteria!$C$12,IF(raw!V138="N",1+criteria!$C$13,1))))</f>
        <v>1</v>
      </c>
      <c r="V138" s="21">
        <f>IF(raw!W138="", 0, IF(raw!W138="D",2+criteria!$C$14,IF(raw!W138="X",2+criteria!$C$15,IF(raw!W138="N",2+criteria!$C$16,2))))</f>
        <v>1</v>
      </c>
      <c r="W138" s="21">
        <f>IF(raw!X138="", 0, IF(raw!X138="D",2+criteria!$C$17,IF(raw!X138="X",2+criteria!$C$18,IF(raw!X138="N",2+criteria!$C$19,2))))</f>
        <v>1</v>
      </c>
      <c r="X138" s="21">
        <f>IF(raw!Y138="", 0, IF(raw!Y138="D",4+criteria!$C$20,IF(raw!Y138="X",4+criteria!$C$21,IF(raw!Y138="N",4+criteria!$C$22,4))))</f>
        <v>4</v>
      </c>
      <c r="Y138" s="21">
        <f>IF(raw!Z138="", 0, IF(raw!Z138="D",4+criteria!$C$23,IF(raw!Z138="X",4+criteria!$C$24,IF(raw!Z138="N",4+criteria!$C$25,4))))</f>
        <v>1</v>
      </c>
      <c r="Z138" s="21">
        <f>IF(raw!AA138="", 0, IF(raw!AA138="D",4+criteria!$C$26,IF(raw!AA138="X",4+criteria!$C$27,IF(raw!AA138="N",4+criteria!$C$28,4))))</f>
        <v>1</v>
      </c>
      <c r="AA138" s="20" t="str">
        <f>IF(raw!S138="", "No answer", IF(raw!S138="D","Minor issue/defect",IF(raw!S138="X","Wrong answer",IF(raw!S138="N","No answer","Good"))))</f>
        <v>Good</v>
      </c>
      <c r="AB138" s="20" t="str">
        <f>IF(raw!T138="", "No answer", IF(raw!T138="D","Minor issue/defect",IF(raw!T138="X","Wrong answer",IF(raw!T138="N","No answer","Good"))))</f>
        <v>Good</v>
      </c>
      <c r="AC138" s="20" t="str">
        <f>IF(raw!U138="", "No answer", IF(raw!U138="D","Minor issue/defect",IF(raw!U138="X","Wrong answer",IF(raw!U138="N","No answer","Good"))))</f>
        <v>Good</v>
      </c>
      <c r="AD138" s="20" t="str">
        <f>IF(raw!V138="", "No answer", IF(raw!V138="D","Minor issue/defect",IF(raw!V138="X","Wrong answer",IF(raw!V138="N","No answer","Good"))))</f>
        <v>Good</v>
      </c>
      <c r="AE138" s="20" t="str">
        <f>IF(raw!W138="", "No answer", IF(raw!W138="D","Minor issue/defect",IF(raw!W138="X","Wrong answer",IF(raw!W138="N","No answer","Good"))))</f>
        <v>Wrong answer</v>
      </c>
      <c r="AF138" s="20" t="str">
        <f>IF(raw!X138="", "No answer", IF(raw!X138="D","Minor issue/defect",IF(raw!X138="X","Wrong answer",IF(raw!X138="N","No answer","Good"))))</f>
        <v>Wrong answer</v>
      </c>
      <c r="AG138" s="20" t="str">
        <f>IF(raw!Y138="", "No answer", IF(raw!Y138="D","Minor issue/defect",IF(raw!Y138="X","Wrong answer",IF(raw!Y138="N","No answer","Good"))))</f>
        <v>Good</v>
      </c>
      <c r="AH138" s="20" t="str">
        <f>IF(raw!Z138="", "No answer", IF(raw!Z138="D","Minor issue/defect",IF(raw!Z138="X","Wrong answer",IF(raw!Z138="N","No answer","Good"))))</f>
        <v>Wrong answer</v>
      </c>
      <c r="AI138" s="20" t="str">
        <f>IF(raw!AA138="", "No answer", IF(raw!AA138="D","Minor issue/defect",IF(raw!AA138="X","Wrong answer",IF(raw!AA138="N","No answer","Good"))))</f>
        <v>Wrong answer</v>
      </c>
      <c r="AJ138" s="20" t="str">
        <f>IF(raw!AB138="","",_xlfn.CONCAT("[Note: ",raw!AB138,"]"))</f>
        <v/>
      </c>
      <c r="AK138" s="20" t="str">
        <f t="shared" si="11"/>
        <v xml:space="preserve">Q3(a): Good (2/2), (b): Good (1/1), (c): Good (1/1), (d): Good (1/1), (e): Wrong answer (1/2) (f): Wrong answer (1/2), (g): Good (4/4), Q4(a): Wrong answer (1/4), (b): Wrong answer (1/4). </v>
      </c>
    </row>
    <row r="139" spans="1:37" x14ac:dyDescent="0.25">
      <c r="A139" s="9" t="s">
        <v>171</v>
      </c>
      <c r="B139" s="10" t="s">
        <v>601</v>
      </c>
      <c r="C139" s="3" t="s">
        <v>575</v>
      </c>
      <c r="D139" s="3" t="s">
        <v>312</v>
      </c>
      <c r="E139" s="5" t="s">
        <v>597</v>
      </c>
      <c r="F139" s="3">
        <v>0</v>
      </c>
      <c r="G139" s="3" t="s">
        <v>576</v>
      </c>
      <c r="H139" s="3" t="s">
        <v>312</v>
      </c>
      <c r="I139" s="5" t="s">
        <v>597</v>
      </c>
      <c r="J139" s="3">
        <v>0</v>
      </c>
      <c r="K139" s="3" t="s">
        <v>577</v>
      </c>
      <c r="L139" s="3" t="s">
        <v>312</v>
      </c>
      <c r="M139" s="5" t="s">
        <v>597</v>
      </c>
      <c r="N139" s="3">
        <v>0</v>
      </c>
      <c r="O139" s="3" t="str">
        <f t="shared" si="8"/>
        <v xml:space="preserve">(a) Good; (b) Good; (c) Good; </v>
      </c>
      <c r="P139" s="3" t="str">
        <f t="shared" si="9"/>
        <v>Q2: (a) Good; (b) Good; (c) Good; SUBTOTAL:</v>
      </c>
      <c r="Q139" s="3" t="str">
        <f t="shared" si="10"/>
        <v>(5/5)</v>
      </c>
      <c r="R139" s="21">
        <f>IF(raw!S139="", 0, IF(raw!S139="D",2+criteria!$C$2,IF(raw!S139="X",2+criteria!$C$3,IF(raw!S139="N",2+criteria!$C$4,2))))</f>
        <v>1</v>
      </c>
      <c r="S139" s="21">
        <f>IF(raw!T139="", 0, IF(raw!T139="D",1+criteria!$C$5,IF(raw!T139="X",1+criteria!$C$6,IF(raw!T139="N",1+criteria!$C$7,1))))</f>
        <v>0.5</v>
      </c>
      <c r="T139" s="21">
        <f>IF(raw!U139="", 0, IF(raw!U139="D",1+criteria!$C$8,IF(raw!U139="X",1+criteria!$C$9,IF(raw!U139="N",1+criteria!$C$10,1))))</f>
        <v>0.5</v>
      </c>
      <c r="U139" s="21">
        <f>IF(raw!V139="", 0, IF(raw!V139="D",1+criteria!$C$11,IF(raw!V139="X",1+criteria!$C$12,IF(raw!V139="N",1+criteria!$C$13,1))))</f>
        <v>0.5</v>
      </c>
      <c r="V139" s="21">
        <f>IF(raw!W139="", 0, IF(raw!W139="D",2+criteria!$C$14,IF(raw!W139="X",2+criteria!$C$15,IF(raw!W139="N",2+criteria!$C$16,2))))</f>
        <v>2</v>
      </c>
      <c r="W139" s="21">
        <f>IF(raw!X139="", 0, IF(raw!X139="D",2+criteria!$C$17,IF(raw!X139="X",2+criteria!$C$18,IF(raw!X139="N",2+criteria!$C$19,2))))</f>
        <v>1</v>
      </c>
      <c r="X139" s="21">
        <f>IF(raw!Y139="", 0, IF(raw!Y139="D",4+criteria!$C$20,IF(raw!Y139="X",4+criteria!$C$21,IF(raw!Y139="N",4+criteria!$C$22,4))))</f>
        <v>4</v>
      </c>
      <c r="Y139" s="21">
        <f>IF(raw!Z139="", 0, IF(raw!Z139="D",4+criteria!$C$23,IF(raw!Z139="X",4+criteria!$C$24,IF(raw!Z139="N",4+criteria!$C$25,4))))</f>
        <v>1</v>
      </c>
      <c r="Z139" s="21">
        <f>IF(raw!AA139="", 0, IF(raw!AA139="D",4+criteria!$C$26,IF(raw!AA139="X",4+criteria!$C$27,IF(raw!AA139="N",4+criteria!$C$28,4))))</f>
        <v>4</v>
      </c>
      <c r="AA139" s="20" t="str">
        <f>IF(raw!S139="", "No answer", IF(raw!S139="D","Minor issue/defect",IF(raw!S139="X","Wrong answer",IF(raw!S139="N","No answer","Good"))))</f>
        <v>Wrong answer</v>
      </c>
      <c r="AB139" s="20" t="str">
        <f>IF(raw!T139="", "No answer", IF(raw!T139="D","Minor issue/defect",IF(raw!T139="X","Wrong answer",IF(raw!T139="N","No answer","Good"))))</f>
        <v>Wrong answer</v>
      </c>
      <c r="AC139" s="20" t="str">
        <f>IF(raw!U139="", "No answer", IF(raw!U139="D","Minor issue/defect",IF(raw!U139="X","Wrong answer",IF(raw!U139="N","No answer","Good"))))</f>
        <v>Wrong answer</v>
      </c>
      <c r="AD139" s="20" t="str">
        <f>IF(raw!V139="", "No answer", IF(raw!V139="D","Minor issue/defect",IF(raw!V139="X","Wrong answer",IF(raw!V139="N","No answer","Good"))))</f>
        <v>Wrong answer</v>
      </c>
      <c r="AE139" s="20" t="str">
        <f>IF(raw!W139="", "No answer", IF(raw!W139="D","Minor issue/defect",IF(raw!W139="X","Wrong answer",IF(raw!W139="N","No answer","Good"))))</f>
        <v>Good</v>
      </c>
      <c r="AF139" s="20" t="str">
        <f>IF(raw!X139="", "No answer", IF(raw!X139="D","Minor issue/defect",IF(raw!X139="X","Wrong answer",IF(raw!X139="N","No answer","Good"))))</f>
        <v>Wrong answer</v>
      </c>
      <c r="AG139" s="20" t="str">
        <f>IF(raw!Y139="", "No answer", IF(raw!Y139="D","Minor issue/defect",IF(raw!Y139="X","Wrong answer",IF(raw!Y139="N","No answer","Good"))))</f>
        <v>Good</v>
      </c>
      <c r="AH139" s="20" t="str">
        <f>IF(raw!Z139="", "No answer", IF(raw!Z139="D","Minor issue/defect",IF(raw!Z139="X","Wrong answer",IF(raw!Z139="N","No answer","Good"))))</f>
        <v>Wrong answer</v>
      </c>
      <c r="AI139" s="20" t="str">
        <f>IF(raw!AA139="", "No answer", IF(raw!AA139="D","Minor issue/defect",IF(raw!AA139="X","Wrong answer",IF(raw!AA139="N","No answer","Good"))))</f>
        <v>Good</v>
      </c>
      <c r="AJ139" s="20" t="str">
        <f>IF(raw!AB139="","",_xlfn.CONCAT("[Note: ",raw!AB139,"]"))</f>
        <v>[Note: Q4(a) the usage of TRANSITIVITY is wrong.]</v>
      </c>
      <c r="AK139" s="20" t="str">
        <f t="shared" si="11"/>
        <v>Q3(a): Wrong answer (1/2), (b): Wrong answer (0.5/1), (c): Wrong answer (0.5/1), (d): Wrong answer (0.5/1), (e): Good (2/2) (f): Wrong answer (1/2), (g): Good (4/4), Q4(a): Wrong answer (1/4), (b): Good (4/4). [Note: Q4(a) the usage of TRANSITIVITY is wrong.]</v>
      </c>
    </row>
    <row r="140" spans="1:37" x14ac:dyDescent="0.25">
      <c r="A140" s="9" t="s">
        <v>275</v>
      </c>
      <c r="B140" s="10" t="s">
        <v>601</v>
      </c>
      <c r="C140" s="3" t="s">
        <v>321</v>
      </c>
      <c r="D140" s="3" t="s">
        <v>312</v>
      </c>
      <c r="E140" s="5" t="s">
        <v>597</v>
      </c>
      <c r="F140" s="3">
        <v>0</v>
      </c>
      <c r="G140" s="3" t="s">
        <v>558</v>
      </c>
      <c r="H140" s="3" t="s">
        <v>312</v>
      </c>
      <c r="I140" s="5" t="s">
        <v>597</v>
      </c>
      <c r="J140" s="3">
        <v>0</v>
      </c>
      <c r="K140" s="3" t="s">
        <v>442</v>
      </c>
      <c r="L140" s="3" t="s">
        <v>312</v>
      </c>
      <c r="M140" s="5" t="s">
        <v>597</v>
      </c>
      <c r="N140" s="3">
        <v>0</v>
      </c>
      <c r="O140" s="3" t="str">
        <f t="shared" si="8"/>
        <v xml:space="preserve">(a) Good; (b) Good; (c) Good; </v>
      </c>
      <c r="P140" s="3" t="str">
        <f t="shared" si="9"/>
        <v>Q2: (a) Good; (b) Good; (c) Good; SUBTOTAL:</v>
      </c>
      <c r="Q140" s="3" t="str">
        <f t="shared" si="10"/>
        <v>(5/5)</v>
      </c>
      <c r="R140" s="21">
        <f>IF(raw!S140="", 0, IF(raw!S140="D",2+criteria!$C$2,IF(raw!S140="X",2+criteria!$C$3,IF(raw!S140="N",2+criteria!$C$4,2))))</f>
        <v>2</v>
      </c>
      <c r="S140" s="21">
        <f>IF(raw!T140="", 0, IF(raw!T140="D",1+criteria!$C$5,IF(raw!T140="X",1+criteria!$C$6,IF(raw!T140="N",1+criteria!$C$7,1))))</f>
        <v>0.5</v>
      </c>
      <c r="T140" s="21">
        <f>IF(raw!U140="", 0, IF(raw!U140="D",1+criteria!$C$8,IF(raw!U140="X",1+criteria!$C$9,IF(raw!U140="N",1+criteria!$C$10,1))))</f>
        <v>1</v>
      </c>
      <c r="U140" s="21">
        <f>IF(raw!V140="", 0, IF(raw!V140="D",1+criteria!$C$11,IF(raw!V140="X",1+criteria!$C$12,IF(raw!V140="N",1+criteria!$C$13,1))))</f>
        <v>0.5</v>
      </c>
      <c r="V140" s="21">
        <f>IF(raw!W140="", 0, IF(raw!W140="D",2+criteria!$C$14,IF(raw!W140="X",2+criteria!$C$15,IF(raw!W140="N",2+criteria!$C$16,2))))</f>
        <v>2</v>
      </c>
      <c r="W140" s="21">
        <f>IF(raw!X140="", 0, IF(raw!X140="D",2+criteria!$C$17,IF(raw!X140="X",2+criteria!$C$18,IF(raw!X140="N",2+criteria!$C$19,2))))</f>
        <v>1</v>
      </c>
      <c r="X140" s="21">
        <f>IF(raw!Y140="", 0, IF(raw!Y140="D",4+criteria!$C$20,IF(raw!Y140="X",4+criteria!$C$21,IF(raw!Y140="N",4+criteria!$C$22,4))))</f>
        <v>4</v>
      </c>
      <c r="Y140" s="21">
        <f>IF(raw!Z140="", 0, IF(raw!Z140="D",4+criteria!$C$23,IF(raw!Z140="X",4+criteria!$C$24,IF(raw!Z140="N",4+criteria!$C$25,4))))</f>
        <v>4</v>
      </c>
      <c r="Z140" s="21">
        <f>IF(raw!AA140="", 0, IF(raw!AA140="D",4+criteria!$C$26,IF(raw!AA140="X",4+criteria!$C$27,IF(raw!AA140="N",4+criteria!$C$28,4))))</f>
        <v>4</v>
      </c>
      <c r="AA140" s="20" t="str">
        <f>IF(raw!S140="", "No answer", IF(raw!S140="D","Minor issue/defect",IF(raw!S140="X","Wrong answer",IF(raw!S140="N","No answer","Good"))))</f>
        <v>Good</v>
      </c>
      <c r="AB140" s="20" t="str">
        <f>IF(raw!T140="", "No answer", IF(raw!T140="D","Minor issue/defect",IF(raw!T140="X","Wrong answer",IF(raw!T140="N","No answer","Good"))))</f>
        <v>Wrong answer</v>
      </c>
      <c r="AC140" s="20" t="str">
        <f>IF(raw!U140="", "No answer", IF(raw!U140="D","Minor issue/defect",IF(raw!U140="X","Wrong answer",IF(raw!U140="N","No answer","Good"))))</f>
        <v>Good</v>
      </c>
      <c r="AD140" s="20" t="str">
        <f>IF(raw!V140="", "No answer", IF(raw!V140="D","Minor issue/defect",IF(raw!V140="X","Wrong answer",IF(raw!V140="N","No answer","Good"))))</f>
        <v>Wrong answer</v>
      </c>
      <c r="AE140" s="20" t="str">
        <f>IF(raw!W140="", "No answer", IF(raw!W140="D","Minor issue/defect",IF(raw!W140="X","Wrong answer",IF(raw!W140="N","No answer","Good"))))</f>
        <v>Good</v>
      </c>
      <c r="AF140" s="20" t="str">
        <f>IF(raw!X140="", "No answer", IF(raw!X140="D","Minor issue/defect",IF(raw!X140="X","Wrong answer",IF(raw!X140="N","No answer","Good"))))</f>
        <v>Wrong answer</v>
      </c>
      <c r="AG140" s="20" t="str">
        <f>IF(raw!Y140="", "No answer", IF(raw!Y140="D","Minor issue/defect",IF(raw!Y140="X","Wrong answer",IF(raw!Y140="N","No answer","Good"))))</f>
        <v>Good</v>
      </c>
      <c r="AH140" s="20" t="str">
        <f>IF(raw!Z140="", "No answer", IF(raw!Z140="D","Minor issue/defect",IF(raw!Z140="X","Wrong answer",IF(raw!Z140="N","No answer","Good"))))</f>
        <v>Good</v>
      </c>
      <c r="AI140" s="20" t="str">
        <f>IF(raw!AA140="", "No answer", IF(raw!AA140="D","Minor issue/defect",IF(raw!AA140="X","Wrong answer",IF(raw!AA140="N","No answer","Good"))))</f>
        <v>Good</v>
      </c>
      <c r="AJ140" s="20" t="str">
        <f>IF(raw!AB140="","",_xlfn.CONCAT("[Note: ",raw!AB140,"]"))</f>
        <v/>
      </c>
      <c r="AK140" s="20" t="str">
        <f t="shared" si="11"/>
        <v xml:space="preserve">Q3(a): Good (2/2), (b): Wrong answer (0.5/1), (c): Good (1/1), (d): Wrong answer (0.5/1), (e): Good (2/2) (f): Wrong answer (1/2), (g): Good (4/4), Q4(a): Good (4/4), (b): Good (4/4). </v>
      </c>
    </row>
    <row r="141" spans="1:37" x14ac:dyDescent="0.25">
      <c r="A141" s="9" t="s">
        <v>293</v>
      </c>
      <c r="B141" s="10" t="s">
        <v>601</v>
      </c>
      <c r="C141" s="3" t="s">
        <v>321</v>
      </c>
      <c r="D141" s="3" t="s">
        <v>312</v>
      </c>
      <c r="E141" s="5" t="s">
        <v>597</v>
      </c>
      <c r="F141" s="3">
        <v>0</v>
      </c>
      <c r="G141" s="3" t="s">
        <v>559</v>
      </c>
      <c r="H141" s="3" t="s">
        <v>312</v>
      </c>
      <c r="I141" s="5" t="s">
        <v>597</v>
      </c>
      <c r="J141" s="3">
        <v>0</v>
      </c>
      <c r="K141" s="3" t="s">
        <v>560</v>
      </c>
      <c r="L141" s="3" t="s">
        <v>312</v>
      </c>
      <c r="M141" s="5" t="s">
        <v>597</v>
      </c>
      <c r="N141" s="3">
        <v>0</v>
      </c>
      <c r="O141" s="3" t="str">
        <f t="shared" si="8"/>
        <v xml:space="preserve">(a) Good; (b) Good; (c) Good; </v>
      </c>
      <c r="P141" s="3" t="str">
        <f t="shared" si="9"/>
        <v>Q2: (a) Good; (b) Good; (c) Good; SUBTOTAL:</v>
      </c>
      <c r="Q141" s="3" t="str">
        <f t="shared" si="10"/>
        <v>(5/5)</v>
      </c>
      <c r="R141" s="21">
        <f>IF(raw!S141="", 0, IF(raw!S141="D",2+criteria!$C$2,IF(raw!S141="X",2+criteria!$C$3,IF(raw!S141="N",2+criteria!$C$4,2))))</f>
        <v>2</v>
      </c>
      <c r="S141" s="21">
        <f>IF(raw!T141="", 0, IF(raw!T141="D",1+criteria!$C$5,IF(raw!T141="X",1+criteria!$C$6,IF(raw!T141="N",1+criteria!$C$7,1))))</f>
        <v>1</v>
      </c>
      <c r="T141" s="21">
        <f>IF(raw!U141="", 0, IF(raw!U141="D",1+criteria!$C$8,IF(raw!U141="X",1+criteria!$C$9,IF(raw!U141="N",1+criteria!$C$10,1))))</f>
        <v>1</v>
      </c>
      <c r="U141" s="21">
        <f>IF(raw!V141="", 0, IF(raw!V141="D",1+criteria!$C$11,IF(raw!V141="X",1+criteria!$C$12,IF(raw!V141="N",1+criteria!$C$13,1))))</f>
        <v>1</v>
      </c>
      <c r="V141" s="21">
        <f>IF(raw!W141="", 0, IF(raw!W141="D",2+criteria!$C$14,IF(raw!W141="X",2+criteria!$C$15,IF(raw!W141="N",2+criteria!$C$16,2))))</f>
        <v>2</v>
      </c>
      <c r="W141" s="21">
        <f>IF(raw!X141="", 0, IF(raw!X141="D",2+criteria!$C$17,IF(raw!X141="X",2+criteria!$C$18,IF(raw!X141="N",2+criteria!$C$19,2))))</f>
        <v>1.5</v>
      </c>
      <c r="X141" s="21">
        <f>IF(raw!Y141="", 0, IF(raw!Y141="D",4+criteria!$C$20,IF(raw!Y141="X",4+criteria!$C$21,IF(raw!Y141="N",4+criteria!$C$22,4))))</f>
        <v>4</v>
      </c>
      <c r="Y141" s="21">
        <f>IF(raw!Z141="", 0, IF(raw!Z141="D",4+criteria!$C$23,IF(raw!Z141="X",4+criteria!$C$24,IF(raw!Z141="N",4+criteria!$C$25,4))))</f>
        <v>0</v>
      </c>
      <c r="Z141" s="21">
        <f>IF(raw!AA141="", 0, IF(raw!AA141="D",4+criteria!$C$26,IF(raw!AA141="X",4+criteria!$C$27,IF(raw!AA141="N",4+criteria!$C$28,4))))</f>
        <v>4</v>
      </c>
      <c r="AA141" s="20" t="str">
        <f>IF(raw!S141="", "No answer", IF(raw!S141="D","Minor issue/defect",IF(raw!S141="X","Wrong answer",IF(raw!S141="N","No answer","Good"))))</f>
        <v>Good</v>
      </c>
      <c r="AB141" s="20" t="str">
        <f>IF(raw!T141="", "No answer", IF(raw!T141="D","Minor issue/defect",IF(raw!T141="X","Wrong answer",IF(raw!T141="N","No answer","Good"))))</f>
        <v>Good</v>
      </c>
      <c r="AC141" s="20" t="str">
        <f>IF(raw!U141="", "No answer", IF(raw!U141="D","Minor issue/defect",IF(raw!U141="X","Wrong answer",IF(raw!U141="N","No answer","Good"))))</f>
        <v>Good</v>
      </c>
      <c r="AD141" s="20" t="str">
        <f>IF(raw!V141="", "No answer", IF(raw!V141="D","Minor issue/defect",IF(raw!V141="X","Wrong answer",IF(raw!V141="N","No answer","Good"))))</f>
        <v>Good</v>
      </c>
      <c r="AE141" s="20" t="str">
        <f>IF(raw!W141="", "No answer", IF(raw!W141="D","Minor issue/defect",IF(raw!W141="X","Wrong answer",IF(raw!W141="N","No answer","Good"))))</f>
        <v>Good</v>
      </c>
      <c r="AF141" s="20" t="str">
        <f>IF(raw!X141="", "No answer", IF(raw!X141="D","Minor issue/defect",IF(raw!X141="X","Wrong answer",IF(raw!X141="N","No answer","Good"))))</f>
        <v>Minor issue/defect</v>
      </c>
      <c r="AG141" s="20" t="str">
        <f>IF(raw!Y141="", "No answer", IF(raw!Y141="D","Minor issue/defect",IF(raw!Y141="X","Wrong answer",IF(raw!Y141="N","No answer","Good"))))</f>
        <v>Good</v>
      </c>
      <c r="AH141" s="20" t="str">
        <f>IF(raw!Z141="", "No answer", IF(raw!Z141="D","Minor issue/defect",IF(raw!Z141="X","Wrong answer",IF(raw!Z141="N","No answer","Good"))))</f>
        <v>No answer</v>
      </c>
      <c r="AI141" s="20" t="str">
        <f>IF(raw!AA141="", "No answer", IF(raw!AA141="D","Minor issue/defect",IF(raw!AA141="X","Wrong answer",IF(raw!AA141="N","No answer","Good"))))</f>
        <v>Good</v>
      </c>
      <c r="AJ141" s="20" t="str">
        <f>IF(raw!AB141="","",_xlfn.CONCAT("[Note: ",raw!AB141,"]"))</f>
        <v>[Note: Sigma not provided in Q3(f)]</v>
      </c>
      <c r="AK141" s="20" t="str">
        <f t="shared" si="11"/>
        <v>Q3(a): Good (2/2), (b): Good (1/1), (c): Good (1/1), (d): Good (1/1), (e): Good (2/2) (f): Minor issue/defect (1.5/2), (g): Good (4/4), Q4(a): No answer (0/4), (b): Good (4/4). [Note: Sigma not provided in Q3(f)]</v>
      </c>
    </row>
    <row r="142" spans="1:37" x14ac:dyDescent="0.25">
      <c r="A142" s="9" t="s">
        <v>185</v>
      </c>
      <c r="B142" s="10" t="s">
        <v>601</v>
      </c>
      <c r="C142" s="3" t="s">
        <v>561</v>
      </c>
      <c r="D142" s="3" t="s">
        <v>312</v>
      </c>
      <c r="E142" s="5" t="s">
        <v>597</v>
      </c>
      <c r="F142" s="3">
        <v>0</v>
      </c>
      <c r="G142" s="3" t="s">
        <v>562</v>
      </c>
      <c r="H142" s="3" t="s">
        <v>312</v>
      </c>
      <c r="I142" s="5" t="s">
        <v>597</v>
      </c>
      <c r="J142" s="3">
        <v>0</v>
      </c>
      <c r="K142" s="3" t="s">
        <v>563</v>
      </c>
      <c r="L142" s="3" t="s">
        <v>312</v>
      </c>
      <c r="M142" s="5" t="s">
        <v>597</v>
      </c>
      <c r="N142" s="3">
        <v>0</v>
      </c>
      <c r="O142" s="3" t="str">
        <f t="shared" si="8"/>
        <v xml:space="preserve">(a) Good; (b) Good; (c) Good; </v>
      </c>
      <c r="P142" s="3" t="str">
        <f t="shared" si="9"/>
        <v>Q2: (a) Good; (b) Good; (c) Good; SUBTOTAL:</v>
      </c>
      <c r="Q142" s="3" t="str">
        <f t="shared" si="10"/>
        <v>(5/5)</v>
      </c>
      <c r="R142" s="21">
        <f>IF(raw!S142="", 0, IF(raw!S142="D",2+criteria!$C$2,IF(raw!S142="X",2+criteria!$C$3,IF(raw!S142="N",2+criteria!$C$4,2))))</f>
        <v>2</v>
      </c>
      <c r="S142" s="21">
        <f>IF(raw!T142="", 0, IF(raw!T142="D",1+criteria!$C$5,IF(raw!T142="X",1+criteria!$C$6,IF(raw!T142="N",1+criteria!$C$7,1))))</f>
        <v>1</v>
      </c>
      <c r="T142" s="21">
        <f>IF(raw!U142="", 0, IF(raw!U142="D",1+criteria!$C$8,IF(raw!U142="X",1+criteria!$C$9,IF(raw!U142="N",1+criteria!$C$10,1))))</f>
        <v>1</v>
      </c>
      <c r="U142" s="21">
        <f>IF(raw!V142="", 0, IF(raw!V142="D",1+criteria!$C$11,IF(raw!V142="X",1+criteria!$C$12,IF(raw!V142="N",1+criteria!$C$13,1))))</f>
        <v>1</v>
      </c>
      <c r="V142" s="21">
        <f>IF(raw!W142="", 0, IF(raw!W142="D",2+criteria!$C$14,IF(raw!W142="X",2+criteria!$C$15,IF(raw!W142="N",2+criteria!$C$16,2))))</f>
        <v>2</v>
      </c>
      <c r="W142" s="21">
        <f>IF(raw!X142="", 0, IF(raw!X142="D",2+criteria!$C$17,IF(raw!X142="X",2+criteria!$C$18,IF(raw!X142="N",2+criteria!$C$19,2))))</f>
        <v>2</v>
      </c>
      <c r="X142" s="21">
        <f>IF(raw!Y142="", 0, IF(raw!Y142="D",4+criteria!$C$20,IF(raw!Y142="X",4+criteria!$C$21,IF(raw!Y142="N",4+criteria!$C$22,4))))</f>
        <v>4</v>
      </c>
      <c r="Y142" s="21">
        <f>IF(raw!Z142="", 0, IF(raw!Z142="D",4+criteria!$C$23,IF(raw!Z142="X",4+criteria!$C$24,IF(raw!Z142="N",4+criteria!$C$25,4))))</f>
        <v>4</v>
      </c>
      <c r="Z142" s="21">
        <f>IF(raw!AA142="", 0, IF(raw!AA142="D",4+criteria!$C$26,IF(raw!AA142="X",4+criteria!$C$27,IF(raw!AA142="N",4+criteria!$C$28,4))))</f>
        <v>4</v>
      </c>
      <c r="AA142" s="20" t="str">
        <f>IF(raw!S142="", "No answer", IF(raw!S142="D","Minor issue/defect",IF(raw!S142="X","Wrong answer",IF(raw!S142="N","No answer","Good"))))</f>
        <v>Good</v>
      </c>
      <c r="AB142" s="20" t="str">
        <f>IF(raw!T142="", "No answer", IF(raw!T142="D","Minor issue/defect",IF(raw!T142="X","Wrong answer",IF(raw!T142="N","No answer","Good"))))</f>
        <v>Good</v>
      </c>
      <c r="AC142" s="20" t="str">
        <f>IF(raw!U142="", "No answer", IF(raw!U142="D","Minor issue/defect",IF(raw!U142="X","Wrong answer",IF(raw!U142="N","No answer","Good"))))</f>
        <v>Good</v>
      </c>
      <c r="AD142" s="20" t="str">
        <f>IF(raw!V142="", "No answer", IF(raw!V142="D","Minor issue/defect",IF(raw!V142="X","Wrong answer",IF(raw!V142="N","No answer","Good"))))</f>
        <v>Good</v>
      </c>
      <c r="AE142" s="20" t="str">
        <f>IF(raw!W142="", "No answer", IF(raw!W142="D","Minor issue/defect",IF(raw!W142="X","Wrong answer",IF(raw!W142="N","No answer","Good"))))</f>
        <v>Good</v>
      </c>
      <c r="AF142" s="20" t="str">
        <f>IF(raw!X142="", "No answer", IF(raw!X142="D","Minor issue/defect",IF(raw!X142="X","Wrong answer",IF(raw!X142="N","No answer","Good"))))</f>
        <v>Good</v>
      </c>
      <c r="AG142" s="20" t="str">
        <f>IF(raw!Y142="", "No answer", IF(raw!Y142="D","Minor issue/defect",IF(raw!Y142="X","Wrong answer",IF(raw!Y142="N","No answer","Good"))))</f>
        <v>Good</v>
      </c>
      <c r="AH142" s="20" t="str">
        <f>IF(raw!Z142="", "No answer", IF(raw!Z142="D","Minor issue/defect",IF(raw!Z142="X","Wrong answer",IF(raw!Z142="N","No answer","Good"))))</f>
        <v>Good</v>
      </c>
      <c r="AI142" s="20" t="str">
        <f>IF(raw!AA142="", "No answer", IF(raw!AA142="D","Minor issue/defect",IF(raw!AA142="X","Wrong answer",IF(raw!AA142="N","No answer","Good"))))</f>
        <v>Good</v>
      </c>
      <c r="AJ142" s="20" t="str">
        <f>IF(raw!AB142="","",_xlfn.CONCAT("[Note: ",raw!AB142,"]"))</f>
        <v/>
      </c>
      <c r="AK142" s="20" t="str">
        <f t="shared" si="11"/>
        <v xml:space="preserve">Q3(a): Good (2/2), (b): Good (1/1), (c): Good (1/1), (d): Good (1/1), (e): Good (2/2) (f): Good (2/2), (g): Good (4/4), Q4(a): Good (4/4), (b): Good (4/4). </v>
      </c>
    </row>
    <row r="143" spans="1:37" x14ac:dyDescent="0.25">
      <c r="A143" s="9" t="s">
        <v>269</v>
      </c>
      <c r="B143" s="10" t="s">
        <v>601</v>
      </c>
      <c r="C143" s="3" t="s">
        <v>564</v>
      </c>
      <c r="D143" s="3" t="s">
        <v>312</v>
      </c>
      <c r="E143" s="5" t="s">
        <v>597</v>
      </c>
      <c r="F143" s="3">
        <v>0</v>
      </c>
      <c r="G143" s="3" t="s">
        <v>565</v>
      </c>
      <c r="H143" s="3" t="s">
        <v>312</v>
      </c>
      <c r="I143" s="5" t="s">
        <v>597</v>
      </c>
      <c r="J143" s="3">
        <v>0</v>
      </c>
      <c r="K143" s="3" t="s">
        <v>522</v>
      </c>
      <c r="L143" s="3" t="s">
        <v>312</v>
      </c>
      <c r="M143" s="5" t="s">
        <v>597</v>
      </c>
      <c r="N143" s="3">
        <v>0</v>
      </c>
      <c r="O143" s="3" t="str">
        <f t="shared" si="8"/>
        <v xml:space="preserve">(a) Good; (b) Good; (c) Good; </v>
      </c>
      <c r="P143" s="3" t="str">
        <f t="shared" si="9"/>
        <v>Q2: (a) Good; (b) Good; (c) Good; SUBTOTAL:</v>
      </c>
      <c r="Q143" s="3" t="str">
        <f t="shared" si="10"/>
        <v>(5/5)</v>
      </c>
      <c r="R143" s="21">
        <f>IF(raw!S143="", 0, IF(raw!S143="D",2+criteria!$C$2,IF(raw!S143="X",2+criteria!$C$3,IF(raw!S143="N",2+criteria!$C$4,2))))</f>
        <v>2</v>
      </c>
      <c r="S143" s="21">
        <f>IF(raw!T143="", 0, IF(raw!T143="D",1+criteria!$C$5,IF(raw!T143="X",1+criteria!$C$6,IF(raw!T143="N",1+criteria!$C$7,1))))</f>
        <v>1</v>
      </c>
      <c r="T143" s="21">
        <f>IF(raw!U143="", 0, IF(raw!U143="D",1+criteria!$C$8,IF(raw!U143="X",1+criteria!$C$9,IF(raw!U143="N",1+criteria!$C$10,1))))</f>
        <v>1</v>
      </c>
      <c r="U143" s="21">
        <f>IF(raw!V143="", 0, IF(raw!V143="D",1+criteria!$C$11,IF(raw!V143="X",1+criteria!$C$12,IF(raw!V143="N",1+criteria!$C$13,1))))</f>
        <v>0.5</v>
      </c>
      <c r="V143" s="21">
        <f>IF(raw!W143="", 0, IF(raw!W143="D",2+criteria!$C$14,IF(raw!W143="X",2+criteria!$C$15,IF(raw!W143="N",2+criteria!$C$16,2))))</f>
        <v>2</v>
      </c>
      <c r="W143" s="21">
        <f>IF(raw!X143="", 0, IF(raw!X143="D",2+criteria!$C$17,IF(raw!X143="X",2+criteria!$C$18,IF(raw!X143="N",2+criteria!$C$19,2))))</f>
        <v>2</v>
      </c>
      <c r="X143" s="21">
        <f>IF(raw!Y143="", 0, IF(raw!Y143="D",4+criteria!$C$20,IF(raw!Y143="X",4+criteria!$C$21,IF(raw!Y143="N",4+criteria!$C$22,4))))</f>
        <v>3</v>
      </c>
      <c r="Y143" s="21">
        <f>IF(raw!Z143="", 0, IF(raw!Z143="D",4+criteria!$C$23,IF(raw!Z143="X",4+criteria!$C$24,IF(raw!Z143="N",4+criteria!$C$25,4))))</f>
        <v>3</v>
      </c>
      <c r="Z143" s="21">
        <f>IF(raw!AA143="", 0, IF(raw!AA143="D",4+criteria!$C$26,IF(raw!AA143="X",4+criteria!$C$27,IF(raw!AA143="N",4+criteria!$C$28,4))))</f>
        <v>4</v>
      </c>
      <c r="AA143" s="20" t="str">
        <f>IF(raw!S143="", "No answer", IF(raw!S143="D","Minor issue/defect",IF(raw!S143="X","Wrong answer",IF(raw!S143="N","No answer","Good"))))</f>
        <v>Good</v>
      </c>
      <c r="AB143" s="20" t="str">
        <f>IF(raw!T143="", "No answer", IF(raw!T143="D","Minor issue/defect",IF(raw!T143="X","Wrong answer",IF(raw!T143="N","No answer","Good"))))</f>
        <v>Good</v>
      </c>
      <c r="AC143" s="20" t="str">
        <f>IF(raw!U143="", "No answer", IF(raw!U143="D","Minor issue/defect",IF(raw!U143="X","Wrong answer",IF(raw!U143="N","No answer","Good"))))</f>
        <v>Good</v>
      </c>
      <c r="AD143" s="20" t="str">
        <f>IF(raw!V143="", "No answer", IF(raw!V143="D","Minor issue/defect",IF(raw!V143="X","Wrong answer",IF(raw!V143="N","No answer","Good"))))</f>
        <v>Wrong answer</v>
      </c>
      <c r="AE143" s="20" t="str">
        <f>IF(raw!W143="", "No answer", IF(raw!W143="D","Minor issue/defect",IF(raw!W143="X","Wrong answer",IF(raw!W143="N","No answer","Good"))))</f>
        <v>Good</v>
      </c>
      <c r="AF143" s="20" t="str">
        <f>IF(raw!X143="", "No answer", IF(raw!X143="D","Minor issue/defect",IF(raw!X143="X","Wrong answer",IF(raw!X143="N","No answer","Good"))))</f>
        <v>Good</v>
      </c>
      <c r="AG143" s="20" t="str">
        <f>IF(raw!Y143="", "No answer", IF(raw!Y143="D","Minor issue/defect",IF(raw!Y143="X","Wrong answer",IF(raw!Y143="N","No answer","Good"))))</f>
        <v>Minor issue/defect</v>
      </c>
      <c r="AH143" s="20" t="str">
        <f>IF(raw!Z143="", "No answer", IF(raw!Z143="D","Minor issue/defect",IF(raw!Z143="X","Wrong answer",IF(raw!Z143="N","No answer","Good"))))</f>
        <v>Minor issue/defect</v>
      </c>
      <c r="AI143" s="20" t="str">
        <f>IF(raw!AA143="", "No answer", IF(raw!AA143="D","Minor issue/defect",IF(raw!AA143="X","Wrong answer",IF(raw!AA143="N","No answer","Good"))))</f>
        <v>Good</v>
      </c>
      <c r="AJ143" s="20" t="str">
        <f>IF(raw!AB143="","",_xlfn.CONCAT("[Note: ",raw!AB143,"]"))</f>
        <v>[Note: Rules not specified in Q3(g) and Q4(a); ]</v>
      </c>
      <c r="AK143" s="20" t="str">
        <f t="shared" si="11"/>
        <v>Q3(a): Good (2/2), (b): Good (1/1), (c): Good (1/1), (d): Wrong answer (0.5/1), (e): Good (2/2) (f): Good (2/2), (g): Minor issue/defect (3/4), Q4(a): Minor issue/defect (3/4), (b): Good (4/4). [Note: Rules not specified in Q3(g) and Q4(a); ]</v>
      </c>
    </row>
    <row r="144" spans="1:37" x14ac:dyDescent="0.25">
      <c r="A144" s="9" t="s">
        <v>55</v>
      </c>
      <c r="B144" s="10" t="s">
        <v>601</v>
      </c>
      <c r="C144" s="3" t="s">
        <v>316</v>
      </c>
      <c r="D144" s="3" t="s">
        <v>312</v>
      </c>
      <c r="E144" s="5" t="s">
        <v>597</v>
      </c>
      <c r="F144" s="3">
        <v>0</v>
      </c>
      <c r="G144" s="3" t="s">
        <v>562</v>
      </c>
      <c r="H144" s="3" t="s">
        <v>312</v>
      </c>
      <c r="I144" s="5" t="s">
        <v>597</v>
      </c>
      <c r="J144" s="3">
        <v>0</v>
      </c>
      <c r="K144" s="3" t="s">
        <v>350</v>
      </c>
      <c r="L144" s="3" t="s">
        <v>312</v>
      </c>
      <c r="M144" s="5" t="s">
        <v>597</v>
      </c>
      <c r="N144" s="3">
        <v>0</v>
      </c>
      <c r="O144" s="3" t="str">
        <f t="shared" si="8"/>
        <v xml:space="preserve">(a) Good; (b) Good; (c) Good; </v>
      </c>
      <c r="P144" s="3" t="str">
        <f t="shared" si="9"/>
        <v>Q2: (a) Good; (b) Good; (c) Good; SUBTOTAL:</v>
      </c>
      <c r="Q144" s="3" t="str">
        <f t="shared" si="10"/>
        <v>(5/5)</v>
      </c>
      <c r="R144" s="21">
        <f>IF(raw!S144="", 0, IF(raw!S144="D",2+criteria!$C$2,IF(raw!S144="X",2+criteria!$C$3,IF(raw!S144="N",2+criteria!$C$4,2))))</f>
        <v>2</v>
      </c>
      <c r="S144" s="21">
        <f>IF(raw!T144="", 0, IF(raw!T144="D",1+criteria!$C$5,IF(raw!T144="X",1+criteria!$C$6,IF(raw!T144="N",1+criteria!$C$7,1))))</f>
        <v>1</v>
      </c>
      <c r="T144" s="21">
        <f>IF(raw!U144="", 0, IF(raw!U144="D",1+criteria!$C$8,IF(raw!U144="X",1+criteria!$C$9,IF(raw!U144="N",1+criteria!$C$10,1))))</f>
        <v>1</v>
      </c>
      <c r="U144" s="21">
        <f>IF(raw!V144="", 0, IF(raw!V144="D",1+criteria!$C$11,IF(raw!V144="X",1+criteria!$C$12,IF(raw!V144="N",1+criteria!$C$13,1))))</f>
        <v>1</v>
      </c>
      <c r="V144" s="21">
        <f>IF(raw!W144="", 0, IF(raw!W144="D",2+criteria!$C$14,IF(raw!W144="X",2+criteria!$C$15,IF(raw!W144="N",2+criteria!$C$16,2))))</f>
        <v>2</v>
      </c>
      <c r="W144" s="21">
        <f>IF(raw!X144="", 0, IF(raw!X144="D",2+criteria!$C$17,IF(raw!X144="X",2+criteria!$C$18,IF(raw!X144="N",2+criteria!$C$19,2))))</f>
        <v>2</v>
      </c>
      <c r="X144" s="21">
        <f>IF(raw!Y144="", 0, IF(raw!Y144="D",4+criteria!$C$20,IF(raw!Y144="X",4+criteria!$C$21,IF(raw!Y144="N",4+criteria!$C$22,4))))</f>
        <v>4</v>
      </c>
      <c r="Y144" s="21">
        <f>IF(raw!Z144="", 0, IF(raw!Z144="D",4+criteria!$C$23,IF(raw!Z144="X",4+criteria!$C$24,IF(raw!Z144="N",4+criteria!$C$25,4))))</f>
        <v>0</v>
      </c>
      <c r="Z144" s="21">
        <f>IF(raw!AA144="", 0, IF(raw!AA144="D",4+criteria!$C$26,IF(raw!AA144="X",4+criteria!$C$27,IF(raw!AA144="N",4+criteria!$C$28,4))))</f>
        <v>4</v>
      </c>
      <c r="AA144" s="20" t="str">
        <f>IF(raw!S144="", "No answer", IF(raw!S144="D","Minor issue/defect",IF(raw!S144="X","Wrong answer",IF(raw!S144="N","No answer","Good"))))</f>
        <v>Good</v>
      </c>
      <c r="AB144" s="20" t="str">
        <f>IF(raw!T144="", "No answer", IF(raw!T144="D","Minor issue/defect",IF(raw!T144="X","Wrong answer",IF(raw!T144="N","No answer","Good"))))</f>
        <v>Good</v>
      </c>
      <c r="AC144" s="20" t="str">
        <f>IF(raw!U144="", "No answer", IF(raw!U144="D","Minor issue/defect",IF(raw!U144="X","Wrong answer",IF(raw!U144="N","No answer","Good"))))</f>
        <v>Good</v>
      </c>
      <c r="AD144" s="20" t="str">
        <f>IF(raw!V144="", "No answer", IF(raw!V144="D","Minor issue/defect",IF(raw!V144="X","Wrong answer",IF(raw!V144="N","No answer","Good"))))</f>
        <v>Good</v>
      </c>
      <c r="AE144" s="20" t="str">
        <f>IF(raw!W144="", "No answer", IF(raw!W144="D","Minor issue/defect",IF(raw!W144="X","Wrong answer",IF(raw!W144="N","No answer","Good"))))</f>
        <v>Good</v>
      </c>
      <c r="AF144" s="20" t="str">
        <f>IF(raw!X144="", "No answer", IF(raw!X144="D","Minor issue/defect",IF(raw!X144="X","Wrong answer",IF(raw!X144="N","No answer","Good"))))</f>
        <v>Good</v>
      </c>
      <c r="AG144" s="20" t="str">
        <f>IF(raw!Y144="", "No answer", IF(raw!Y144="D","Minor issue/defect",IF(raw!Y144="X","Wrong answer",IF(raw!Y144="N","No answer","Good"))))</f>
        <v>Good</v>
      </c>
      <c r="AH144" s="20" t="str">
        <f>IF(raw!Z144="", "No answer", IF(raw!Z144="D","Minor issue/defect",IF(raw!Z144="X","Wrong answer",IF(raw!Z144="N","No answer","Good"))))</f>
        <v>No answer</v>
      </c>
      <c r="AI144" s="20" t="str">
        <f>IF(raw!AA144="", "No answer", IF(raw!AA144="D","Minor issue/defect",IF(raw!AA144="X","Wrong answer",IF(raw!AA144="N","No answer","Good"))))</f>
        <v>Good</v>
      </c>
      <c r="AJ144" s="20" t="str">
        <f>IF(raw!AB144="","",_xlfn.CONCAT("[Note: ",raw!AB144,"]"))</f>
        <v/>
      </c>
      <c r="AK144" s="20" t="str">
        <f t="shared" si="11"/>
        <v xml:space="preserve">Q3(a): Good (2/2), (b): Good (1/1), (c): Good (1/1), (d): Good (1/1), (e): Good (2/2) (f): Good (2/2), (g): Good (4/4), Q4(a): No answer (0/4), (b): Good (4/4). </v>
      </c>
    </row>
    <row r="145" spans="1:37" x14ac:dyDescent="0.25">
      <c r="A145" s="9" t="s">
        <v>17</v>
      </c>
      <c r="B145" s="10" t="s">
        <v>601</v>
      </c>
      <c r="C145" s="3" t="s">
        <v>354</v>
      </c>
      <c r="D145" s="3" t="s">
        <v>312</v>
      </c>
      <c r="E145" s="5" t="s">
        <v>597</v>
      </c>
      <c r="F145" s="3">
        <v>0</v>
      </c>
      <c r="G145" s="3" t="s">
        <v>377</v>
      </c>
      <c r="H145" s="3" t="s">
        <v>312</v>
      </c>
      <c r="I145" s="5" t="s">
        <v>597</v>
      </c>
      <c r="J145" s="3">
        <v>0</v>
      </c>
      <c r="K145" s="3" t="s">
        <v>566</v>
      </c>
      <c r="L145" s="3" t="s">
        <v>312</v>
      </c>
      <c r="M145" s="5" t="s">
        <v>597</v>
      </c>
      <c r="N145" s="3">
        <v>0</v>
      </c>
      <c r="O145" s="3" t="str">
        <f t="shared" si="8"/>
        <v xml:space="preserve">(a) Good; (b) Good; (c) Good; </v>
      </c>
      <c r="P145" s="3" t="str">
        <f t="shared" si="9"/>
        <v>Q2: (a) Good; (b) Good; (c) Good; SUBTOTAL:</v>
      </c>
      <c r="Q145" s="3" t="str">
        <f t="shared" si="10"/>
        <v>(5/5)</v>
      </c>
      <c r="R145" s="21">
        <f>IF(raw!S145="", 0, IF(raw!S145="D",2+criteria!$C$2,IF(raw!S145="X",2+criteria!$C$3,IF(raw!S145="N",2+criteria!$C$4,2))))</f>
        <v>2</v>
      </c>
      <c r="S145" s="21">
        <f>IF(raw!T145="", 0, IF(raw!T145="D",1+criteria!$C$5,IF(raw!T145="X",1+criteria!$C$6,IF(raw!T145="N",1+criteria!$C$7,1))))</f>
        <v>1</v>
      </c>
      <c r="T145" s="21">
        <f>IF(raw!U145="", 0, IF(raw!U145="D",1+criteria!$C$8,IF(raw!U145="X",1+criteria!$C$9,IF(raw!U145="N",1+criteria!$C$10,1))))</f>
        <v>1</v>
      </c>
      <c r="U145" s="21">
        <f>IF(raw!V145="", 0, IF(raw!V145="D",1+criteria!$C$11,IF(raw!V145="X",1+criteria!$C$12,IF(raw!V145="N",1+criteria!$C$13,1))))</f>
        <v>1</v>
      </c>
      <c r="V145" s="21">
        <f>IF(raw!W145="", 0, IF(raw!W145="D",2+criteria!$C$14,IF(raw!W145="X",2+criteria!$C$15,IF(raw!W145="N",2+criteria!$C$16,2))))</f>
        <v>2</v>
      </c>
      <c r="W145" s="21">
        <f>IF(raw!X145="", 0, IF(raw!X145="D",2+criteria!$C$17,IF(raw!X145="X",2+criteria!$C$18,IF(raw!X145="N",2+criteria!$C$19,2))))</f>
        <v>2</v>
      </c>
      <c r="X145" s="21">
        <f>IF(raw!Y145="", 0, IF(raw!Y145="D",4+criteria!$C$20,IF(raw!Y145="X",4+criteria!$C$21,IF(raw!Y145="N",4+criteria!$C$22,4))))</f>
        <v>4</v>
      </c>
      <c r="Y145" s="21">
        <f>IF(raw!Z145="", 0, IF(raw!Z145="D",4+criteria!$C$23,IF(raw!Z145="X",4+criteria!$C$24,IF(raw!Z145="N",4+criteria!$C$25,4))))</f>
        <v>4</v>
      </c>
      <c r="Z145" s="21">
        <f>IF(raw!AA145="", 0, IF(raw!AA145="D",4+criteria!$C$26,IF(raw!AA145="X",4+criteria!$C$27,IF(raw!AA145="N",4+criteria!$C$28,4))))</f>
        <v>1</v>
      </c>
      <c r="AA145" s="20" t="str">
        <f>IF(raw!S145="", "No answer", IF(raw!S145="D","Minor issue/defect",IF(raw!S145="X","Wrong answer",IF(raw!S145="N","No answer","Good"))))</f>
        <v>Good</v>
      </c>
      <c r="AB145" s="20" t="str">
        <f>IF(raw!T145="", "No answer", IF(raw!T145="D","Minor issue/defect",IF(raw!T145="X","Wrong answer",IF(raw!T145="N","No answer","Good"))))</f>
        <v>Good</v>
      </c>
      <c r="AC145" s="20" t="str">
        <f>IF(raw!U145="", "No answer", IF(raw!U145="D","Minor issue/defect",IF(raw!U145="X","Wrong answer",IF(raw!U145="N","No answer","Good"))))</f>
        <v>Good</v>
      </c>
      <c r="AD145" s="20" t="str">
        <f>IF(raw!V145="", "No answer", IF(raw!V145="D","Minor issue/defect",IF(raw!V145="X","Wrong answer",IF(raw!V145="N","No answer","Good"))))</f>
        <v>Good</v>
      </c>
      <c r="AE145" s="20" t="str">
        <f>IF(raw!W145="", "No answer", IF(raw!W145="D","Minor issue/defect",IF(raw!W145="X","Wrong answer",IF(raw!W145="N","No answer","Good"))))</f>
        <v>Good</v>
      </c>
      <c r="AF145" s="20" t="str">
        <f>IF(raw!X145="", "No answer", IF(raw!X145="D","Minor issue/defect",IF(raw!X145="X","Wrong answer",IF(raw!X145="N","No answer","Good"))))</f>
        <v>Good</v>
      </c>
      <c r="AG145" s="20" t="str">
        <f>IF(raw!Y145="", "No answer", IF(raw!Y145="D","Minor issue/defect",IF(raw!Y145="X","Wrong answer",IF(raw!Y145="N","No answer","Good"))))</f>
        <v>Good</v>
      </c>
      <c r="AH145" s="20" t="str">
        <f>IF(raw!Z145="", "No answer", IF(raw!Z145="D","Minor issue/defect",IF(raw!Z145="X","Wrong answer",IF(raw!Z145="N","No answer","Good"))))</f>
        <v>Good</v>
      </c>
      <c r="AI145" s="20" t="str">
        <f>IF(raw!AA145="", "No answer", IF(raw!AA145="D","Minor issue/defect",IF(raw!AA145="X","Wrong answer",IF(raw!AA145="N","No answer","Good"))))</f>
        <v>Wrong answer</v>
      </c>
      <c r="AJ145" s="20" t="str">
        <f>IF(raw!AB145="","",_xlfn.CONCAT("[Note: ",raw!AB145,"]"))</f>
        <v/>
      </c>
      <c r="AK145" s="20" t="str">
        <f t="shared" si="11"/>
        <v xml:space="preserve">Q3(a): Good (2/2), (b): Good (1/1), (c): Good (1/1), (d): Good (1/1), (e): Good (2/2) (f): Good (2/2), (g): Good (4/4), Q4(a): Good (4/4), (b): Wrong answer (1/4). </v>
      </c>
    </row>
    <row r="146" spans="1:37" x14ac:dyDescent="0.25">
      <c r="A146" s="9" t="s">
        <v>35</v>
      </c>
      <c r="B146" s="10" t="s">
        <v>601</v>
      </c>
      <c r="C146" s="3" t="s">
        <v>354</v>
      </c>
      <c r="D146" s="3" t="s">
        <v>312</v>
      </c>
      <c r="E146" s="5" t="s">
        <v>597</v>
      </c>
      <c r="F146" s="3">
        <v>0</v>
      </c>
      <c r="G146" s="3" t="s">
        <v>578</v>
      </c>
      <c r="H146" s="3" t="s">
        <v>312</v>
      </c>
      <c r="I146" s="5" t="s">
        <v>597</v>
      </c>
      <c r="J146" s="3">
        <v>0</v>
      </c>
      <c r="K146" s="3" t="s">
        <v>579</v>
      </c>
      <c r="L146" s="3" t="s">
        <v>312</v>
      </c>
      <c r="M146" s="5" t="s">
        <v>597</v>
      </c>
      <c r="N146" s="3">
        <v>0</v>
      </c>
      <c r="O146" s="3" t="str">
        <f t="shared" si="8"/>
        <v xml:space="preserve">(a) Good; (b) Good; (c) Good; </v>
      </c>
      <c r="P146" s="3" t="str">
        <f t="shared" si="9"/>
        <v>Q2: (a) Good; (b) Good; (c) Good; SUBTOTAL:</v>
      </c>
      <c r="Q146" s="3" t="str">
        <f t="shared" si="10"/>
        <v>(5/5)</v>
      </c>
      <c r="R146" s="21">
        <f>IF(raw!S146="", 0, IF(raw!S146="D",2+criteria!$C$2,IF(raw!S146="X",2+criteria!$C$3,IF(raw!S146="N",2+criteria!$C$4,2))))</f>
        <v>2</v>
      </c>
      <c r="S146" s="21">
        <f>IF(raw!T146="", 0, IF(raw!T146="D",1+criteria!$C$5,IF(raw!T146="X",1+criteria!$C$6,IF(raw!T146="N",1+criteria!$C$7,1))))</f>
        <v>1</v>
      </c>
      <c r="T146" s="21">
        <f>IF(raw!U146="", 0, IF(raw!U146="D",1+criteria!$C$8,IF(raw!U146="X",1+criteria!$C$9,IF(raw!U146="N",1+criteria!$C$10,1))))</f>
        <v>1</v>
      </c>
      <c r="U146" s="21">
        <f>IF(raw!V146="", 0, IF(raw!V146="D",1+criteria!$C$11,IF(raw!V146="X",1+criteria!$C$12,IF(raw!V146="N",1+criteria!$C$13,1))))</f>
        <v>1</v>
      </c>
      <c r="V146" s="21">
        <f>IF(raw!W146="", 0, IF(raw!W146="D",2+criteria!$C$14,IF(raw!W146="X",2+criteria!$C$15,IF(raw!W146="N",2+criteria!$C$16,2))))</f>
        <v>2</v>
      </c>
      <c r="W146" s="21">
        <f>IF(raw!X146="", 0, IF(raw!X146="D",2+criteria!$C$17,IF(raw!X146="X",2+criteria!$C$18,IF(raw!X146="N",2+criteria!$C$19,2))))</f>
        <v>2</v>
      </c>
      <c r="X146" s="21">
        <f>IF(raw!Y146="", 0, IF(raw!Y146="D",4+criteria!$C$20,IF(raw!Y146="X",4+criteria!$C$21,IF(raw!Y146="N",4+criteria!$C$22,4))))</f>
        <v>4</v>
      </c>
      <c r="Y146" s="21">
        <f>IF(raw!Z146="", 0, IF(raw!Z146="D",4+criteria!$C$23,IF(raw!Z146="X",4+criteria!$C$24,IF(raw!Z146="N",4+criteria!$C$25,4))))</f>
        <v>4</v>
      </c>
      <c r="Z146" s="21">
        <f>IF(raw!AA146="", 0, IF(raw!AA146="D",4+criteria!$C$26,IF(raw!AA146="X",4+criteria!$C$27,IF(raw!AA146="N",4+criteria!$C$28,4))))</f>
        <v>4</v>
      </c>
      <c r="AA146" s="20" t="str">
        <f>IF(raw!S146="", "No answer", IF(raw!S146="D","Minor issue/defect",IF(raw!S146="X","Wrong answer",IF(raw!S146="N","No answer","Good"))))</f>
        <v>Good</v>
      </c>
      <c r="AB146" s="20" t="str">
        <f>IF(raw!T146="", "No answer", IF(raw!T146="D","Minor issue/defect",IF(raw!T146="X","Wrong answer",IF(raw!T146="N","No answer","Good"))))</f>
        <v>Good</v>
      </c>
      <c r="AC146" s="20" t="str">
        <f>IF(raw!U146="", "No answer", IF(raw!U146="D","Minor issue/defect",IF(raw!U146="X","Wrong answer",IF(raw!U146="N","No answer","Good"))))</f>
        <v>Good</v>
      </c>
      <c r="AD146" s="20" t="str">
        <f>IF(raw!V146="", "No answer", IF(raw!V146="D","Minor issue/defect",IF(raw!V146="X","Wrong answer",IF(raw!V146="N","No answer","Good"))))</f>
        <v>Good</v>
      </c>
      <c r="AE146" s="20" t="str">
        <f>IF(raw!W146="", "No answer", IF(raw!W146="D","Minor issue/defect",IF(raw!W146="X","Wrong answer",IF(raw!W146="N","No answer","Good"))))</f>
        <v>Good</v>
      </c>
      <c r="AF146" s="20" t="str">
        <f>IF(raw!X146="", "No answer", IF(raw!X146="D","Minor issue/defect",IF(raw!X146="X","Wrong answer",IF(raw!X146="N","No answer","Good"))))</f>
        <v>Good</v>
      </c>
      <c r="AG146" s="20" t="str">
        <f>IF(raw!Y146="", "No answer", IF(raw!Y146="D","Minor issue/defect",IF(raw!Y146="X","Wrong answer",IF(raw!Y146="N","No answer","Good"))))</f>
        <v>Good</v>
      </c>
      <c r="AH146" s="20" t="str">
        <f>IF(raw!Z146="", "No answer", IF(raw!Z146="D","Minor issue/defect",IF(raw!Z146="X","Wrong answer",IF(raw!Z146="N","No answer","Good"))))</f>
        <v>Good</v>
      </c>
      <c r="AI146" s="20" t="str">
        <f>IF(raw!AA146="", "No answer", IF(raw!AA146="D","Minor issue/defect",IF(raw!AA146="X","Wrong answer",IF(raw!AA146="N","No answer","Good"))))</f>
        <v>Good</v>
      </c>
      <c r="AJ146" s="20" t="str">
        <f>IF(raw!AB146="","",_xlfn.CONCAT("[Note: ",raw!AB146,"]"))</f>
        <v/>
      </c>
      <c r="AK146" s="20" t="str">
        <f t="shared" si="11"/>
        <v xml:space="preserve">Q3(a): Good (2/2), (b): Good (1/1), (c): Good (1/1), (d): Good (1/1), (e): Good (2/2) (f): Good (2/2), (g): Good (4/4), Q4(a): Good (4/4), (b): Good (4/4). </v>
      </c>
    </row>
    <row r="147" spans="1:37" x14ac:dyDescent="0.25">
      <c r="A147" s="9" t="s">
        <v>27</v>
      </c>
      <c r="B147" s="10" t="s">
        <v>601</v>
      </c>
      <c r="C147" s="3" t="s">
        <v>530</v>
      </c>
      <c r="D147" s="3" t="s">
        <v>312</v>
      </c>
      <c r="E147" s="5" t="s">
        <v>597</v>
      </c>
      <c r="F147" s="3">
        <v>0</v>
      </c>
      <c r="G147" s="3" t="s">
        <v>567</v>
      </c>
      <c r="H147" s="3" t="s">
        <v>312</v>
      </c>
      <c r="I147" s="5" t="s">
        <v>597</v>
      </c>
      <c r="J147" s="3">
        <v>0</v>
      </c>
      <c r="K147" s="3" t="s">
        <v>568</v>
      </c>
      <c r="L147" s="3" t="s">
        <v>312</v>
      </c>
      <c r="M147" s="5" t="s">
        <v>597</v>
      </c>
      <c r="N147" s="3">
        <v>0</v>
      </c>
      <c r="O147" s="3" t="str">
        <f t="shared" si="8"/>
        <v xml:space="preserve">(a) Good; (b) Good; (c) Good; </v>
      </c>
      <c r="P147" s="3" t="str">
        <f t="shared" si="9"/>
        <v>Q2: (a) Good; (b) Good; (c) Good; SUBTOTAL:</v>
      </c>
      <c r="Q147" s="3" t="str">
        <f t="shared" si="10"/>
        <v>(5/5)</v>
      </c>
      <c r="R147" s="21">
        <f>IF(raw!S147="", 0, IF(raw!S147="D",2+criteria!$C$2,IF(raw!S147="X",2+criteria!$C$3,IF(raw!S147="N",2+criteria!$C$4,2))))</f>
        <v>2</v>
      </c>
      <c r="S147" s="21">
        <f>IF(raw!T147="", 0, IF(raw!T147="D",1+criteria!$C$5,IF(raw!T147="X",1+criteria!$C$6,IF(raw!T147="N",1+criteria!$C$7,1))))</f>
        <v>1</v>
      </c>
      <c r="T147" s="21">
        <f>IF(raw!U147="", 0, IF(raw!U147="D",1+criteria!$C$8,IF(raw!U147="X",1+criteria!$C$9,IF(raw!U147="N",1+criteria!$C$10,1))))</f>
        <v>1</v>
      </c>
      <c r="U147" s="21">
        <f>IF(raw!V147="", 0, IF(raw!V147="D",1+criteria!$C$11,IF(raw!V147="X",1+criteria!$C$12,IF(raw!V147="N",1+criteria!$C$13,1))))</f>
        <v>1</v>
      </c>
      <c r="V147" s="21">
        <f>IF(raw!W147="", 0, IF(raw!W147="D",2+criteria!$C$14,IF(raw!W147="X",2+criteria!$C$15,IF(raw!W147="N",2+criteria!$C$16,2))))</f>
        <v>2</v>
      </c>
      <c r="W147" s="21">
        <f>IF(raw!X147="", 0, IF(raw!X147="D",2+criteria!$C$17,IF(raw!X147="X",2+criteria!$C$18,IF(raw!X147="N",2+criteria!$C$19,2))))</f>
        <v>2</v>
      </c>
      <c r="X147" s="21">
        <f>IF(raw!Y147="", 0, IF(raw!Y147="D",4+criteria!$C$20,IF(raw!Y147="X",4+criteria!$C$21,IF(raw!Y147="N",4+criteria!$C$22,4))))</f>
        <v>4</v>
      </c>
      <c r="Y147" s="21">
        <f>IF(raw!Z147="", 0, IF(raw!Z147="D",4+criteria!$C$23,IF(raw!Z147="X",4+criteria!$C$24,IF(raw!Z147="N",4+criteria!$C$25,4))))</f>
        <v>0</v>
      </c>
      <c r="Z147" s="21">
        <f>IF(raw!AA147="", 0, IF(raw!AA147="D",4+criteria!$C$26,IF(raw!AA147="X",4+criteria!$C$27,IF(raw!AA147="N",4+criteria!$C$28,4))))</f>
        <v>4</v>
      </c>
      <c r="AA147" s="20" t="str">
        <f>IF(raw!S147="", "No answer", IF(raw!S147="D","Minor issue/defect",IF(raw!S147="X","Wrong answer",IF(raw!S147="N","No answer","Good"))))</f>
        <v>Good</v>
      </c>
      <c r="AB147" s="20" t="str">
        <f>IF(raw!T147="", "No answer", IF(raw!T147="D","Minor issue/defect",IF(raw!T147="X","Wrong answer",IF(raw!T147="N","No answer","Good"))))</f>
        <v>Good</v>
      </c>
      <c r="AC147" s="20" t="str">
        <f>IF(raw!U147="", "No answer", IF(raw!U147="D","Minor issue/defect",IF(raw!U147="X","Wrong answer",IF(raw!U147="N","No answer","Good"))))</f>
        <v>Good</v>
      </c>
      <c r="AD147" s="20" t="str">
        <f>IF(raw!V147="", "No answer", IF(raw!V147="D","Minor issue/defect",IF(raw!V147="X","Wrong answer",IF(raw!V147="N","No answer","Good"))))</f>
        <v>Good</v>
      </c>
      <c r="AE147" s="20" t="str">
        <f>IF(raw!W147="", "No answer", IF(raw!W147="D","Minor issue/defect",IF(raw!W147="X","Wrong answer",IF(raw!W147="N","No answer","Good"))))</f>
        <v>Good</v>
      </c>
      <c r="AF147" s="20" t="str">
        <f>IF(raw!X147="", "No answer", IF(raw!X147="D","Minor issue/defect",IF(raw!X147="X","Wrong answer",IF(raw!X147="N","No answer","Good"))))</f>
        <v>Good</v>
      </c>
      <c r="AG147" s="20" t="str">
        <f>IF(raw!Y147="", "No answer", IF(raw!Y147="D","Minor issue/defect",IF(raw!Y147="X","Wrong answer",IF(raw!Y147="N","No answer","Good"))))</f>
        <v>Good</v>
      </c>
      <c r="AH147" s="20" t="str">
        <f>IF(raw!Z147="", "No answer", IF(raw!Z147="D","Minor issue/defect",IF(raw!Z147="X","Wrong answer",IF(raw!Z147="N","No answer","Good"))))</f>
        <v>No answer</v>
      </c>
      <c r="AI147" s="20" t="str">
        <f>IF(raw!AA147="", "No answer", IF(raw!AA147="D","Minor issue/defect",IF(raw!AA147="X","Wrong answer",IF(raw!AA147="N","No answer","Good"))))</f>
        <v>Good</v>
      </c>
      <c r="AJ147" s="20" t="str">
        <f>IF(raw!AB147="","",_xlfn.CONCAT("[Note: ",raw!AB147,"]"))</f>
        <v/>
      </c>
      <c r="AK147" s="20" t="str">
        <f t="shared" si="11"/>
        <v xml:space="preserve">Q3(a): Good (2/2), (b): Good (1/1), (c): Good (1/1), (d): Good (1/1), (e): Good (2/2) (f): Good (2/2), (g): Good (4/4), Q4(a): No answer (0/4), (b): Good (4/4). </v>
      </c>
    </row>
    <row r="148" spans="1:37" x14ac:dyDescent="0.25">
      <c r="A148" s="9" t="s">
        <v>265</v>
      </c>
      <c r="B148" s="10" t="s">
        <v>601</v>
      </c>
      <c r="C148" s="3" t="s">
        <v>316</v>
      </c>
      <c r="D148" s="3" t="s">
        <v>312</v>
      </c>
      <c r="E148" s="5" t="s">
        <v>597</v>
      </c>
      <c r="F148" s="3">
        <v>0</v>
      </c>
      <c r="G148" s="3" t="s">
        <v>569</v>
      </c>
      <c r="H148" s="3" t="s">
        <v>312</v>
      </c>
      <c r="I148" s="5" t="s">
        <v>597</v>
      </c>
      <c r="J148" s="3">
        <v>0</v>
      </c>
      <c r="K148" s="3" t="s">
        <v>328</v>
      </c>
      <c r="L148" s="3" t="s">
        <v>312</v>
      </c>
      <c r="M148" s="5" t="s">
        <v>597</v>
      </c>
      <c r="N148" s="3">
        <v>0</v>
      </c>
      <c r="O148" s="3" t="str">
        <f t="shared" si="8"/>
        <v xml:space="preserve">(a) Good; (b) Good; (c) Good; </v>
      </c>
      <c r="P148" s="3" t="str">
        <f t="shared" si="9"/>
        <v>Q2: (a) Good; (b) Good; (c) Good; SUBTOTAL:</v>
      </c>
      <c r="Q148" s="3" t="str">
        <f t="shared" si="10"/>
        <v>(5/5)</v>
      </c>
      <c r="R148" s="21">
        <f>IF(raw!S148="", 0, IF(raw!S148="D",2+criteria!$C$2,IF(raw!S148="X",2+criteria!$C$3,IF(raw!S148="N",2+criteria!$C$4,2))))</f>
        <v>2</v>
      </c>
      <c r="S148" s="21">
        <f>IF(raw!T148="", 0, IF(raw!T148="D",1+criteria!$C$5,IF(raw!T148="X",1+criteria!$C$6,IF(raw!T148="N",1+criteria!$C$7,1))))</f>
        <v>0.5</v>
      </c>
      <c r="T148" s="21">
        <f>IF(raw!U148="", 0, IF(raw!U148="D",1+criteria!$C$8,IF(raw!U148="X",1+criteria!$C$9,IF(raw!U148="N",1+criteria!$C$10,1))))</f>
        <v>1</v>
      </c>
      <c r="U148" s="21">
        <f>IF(raw!V148="", 0, IF(raw!V148="D",1+criteria!$C$11,IF(raw!V148="X",1+criteria!$C$12,IF(raw!V148="N",1+criteria!$C$13,1))))</f>
        <v>0.5</v>
      </c>
      <c r="V148" s="21">
        <f>IF(raw!W148="", 0, IF(raw!W148="D",2+criteria!$C$14,IF(raw!W148="X",2+criteria!$C$15,IF(raw!W148="N",2+criteria!$C$16,2))))</f>
        <v>2</v>
      </c>
      <c r="W148" s="21">
        <f>IF(raw!X148="", 0, IF(raw!X148="D",2+criteria!$C$17,IF(raw!X148="X",2+criteria!$C$18,IF(raw!X148="N",2+criteria!$C$19,2))))</f>
        <v>1</v>
      </c>
      <c r="X148" s="21">
        <f>IF(raw!Y148="", 0, IF(raw!Y148="D",4+criteria!$C$20,IF(raw!Y148="X",4+criteria!$C$21,IF(raw!Y148="N",4+criteria!$C$22,4))))</f>
        <v>4</v>
      </c>
      <c r="Y148" s="21">
        <f>IF(raw!Z148="", 0, IF(raw!Z148="D",4+criteria!$C$23,IF(raw!Z148="X",4+criteria!$C$24,IF(raw!Z148="N",4+criteria!$C$25,4))))</f>
        <v>4</v>
      </c>
      <c r="Z148" s="21">
        <f>IF(raw!AA148="", 0, IF(raw!AA148="D",4+criteria!$C$26,IF(raw!AA148="X",4+criteria!$C$27,IF(raw!AA148="N",4+criteria!$C$28,4))))</f>
        <v>4</v>
      </c>
      <c r="AA148" s="20" t="str">
        <f>IF(raw!S148="", "No answer", IF(raw!S148="D","Minor issue/defect",IF(raw!S148="X","Wrong answer",IF(raw!S148="N","No answer","Good"))))</f>
        <v>Good</v>
      </c>
      <c r="AB148" s="20" t="str">
        <f>IF(raw!T148="", "No answer", IF(raw!T148="D","Minor issue/defect",IF(raw!T148="X","Wrong answer",IF(raw!T148="N","No answer","Good"))))</f>
        <v>Wrong answer</v>
      </c>
      <c r="AC148" s="20" t="str">
        <f>IF(raw!U148="", "No answer", IF(raw!U148="D","Minor issue/defect",IF(raw!U148="X","Wrong answer",IF(raw!U148="N","No answer","Good"))))</f>
        <v>Good</v>
      </c>
      <c r="AD148" s="20" t="str">
        <f>IF(raw!V148="", "No answer", IF(raw!V148="D","Minor issue/defect",IF(raw!V148="X","Wrong answer",IF(raw!V148="N","No answer","Good"))))</f>
        <v>Wrong answer</v>
      </c>
      <c r="AE148" s="20" t="str">
        <f>IF(raw!W148="", "No answer", IF(raw!W148="D","Minor issue/defect",IF(raw!W148="X","Wrong answer",IF(raw!W148="N","No answer","Good"))))</f>
        <v>Good</v>
      </c>
      <c r="AF148" s="20" t="str">
        <f>IF(raw!X148="", "No answer", IF(raw!X148="D","Minor issue/defect",IF(raw!X148="X","Wrong answer",IF(raw!X148="N","No answer","Good"))))</f>
        <v>Wrong answer</v>
      </c>
      <c r="AG148" s="20" t="str">
        <f>IF(raw!Y148="", "No answer", IF(raw!Y148="D","Minor issue/defect",IF(raw!Y148="X","Wrong answer",IF(raw!Y148="N","No answer","Good"))))</f>
        <v>Good</v>
      </c>
      <c r="AH148" s="20" t="str">
        <f>IF(raw!Z148="", "No answer", IF(raw!Z148="D","Minor issue/defect",IF(raw!Z148="X","Wrong answer",IF(raw!Z148="N","No answer","Good"))))</f>
        <v>Good</v>
      </c>
      <c r="AI148" s="20" t="str">
        <f>IF(raw!AA148="", "No answer", IF(raw!AA148="D","Minor issue/defect",IF(raw!AA148="X","Wrong answer",IF(raw!AA148="N","No answer","Good"))))</f>
        <v>Good</v>
      </c>
      <c r="AJ148" s="20" t="str">
        <f>IF(raw!AB148="","",_xlfn.CONCAT("[Note: ",raw!AB148,"]"))</f>
        <v/>
      </c>
      <c r="AK148" s="20" t="str">
        <f t="shared" si="11"/>
        <v xml:space="preserve">Q3(a): Good (2/2), (b): Wrong answer (0.5/1), (c): Good (1/1), (d): Wrong answer (0.5/1), (e): Good (2/2) (f): Wrong answer (1/2), (g): Good (4/4), Q4(a): Good (4/4), (b): Good (4/4). </v>
      </c>
    </row>
    <row r="149" spans="1:37" x14ac:dyDescent="0.25">
      <c r="A149" s="9" t="s">
        <v>115</v>
      </c>
      <c r="B149" s="10" t="s">
        <v>601</v>
      </c>
      <c r="C149" s="3" t="s">
        <v>580</v>
      </c>
      <c r="D149" s="3" t="s">
        <v>312</v>
      </c>
      <c r="E149" s="5" t="s">
        <v>597</v>
      </c>
      <c r="F149" s="3">
        <v>0</v>
      </c>
      <c r="G149" s="3" t="s">
        <v>581</v>
      </c>
      <c r="H149" s="3" t="s">
        <v>312</v>
      </c>
      <c r="I149" s="5" t="s">
        <v>597</v>
      </c>
      <c r="J149" s="3">
        <v>0</v>
      </c>
      <c r="K149" s="3" t="s">
        <v>582</v>
      </c>
      <c r="L149" s="3" t="s">
        <v>312</v>
      </c>
      <c r="M149" s="5" t="s">
        <v>597</v>
      </c>
      <c r="N149" s="3">
        <v>0</v>
      </c>
      <c r="O149" s="3" t="str">
        <f t="shared" si="8"/>
        <v xml:space="preserve">(a) Good; (b) Good; (c) Good; </v>
      </c>
      <c r="P149" s="3" t="str">
        <f t="shared" si="9"/>
        <v>Q2: (a) Good; (b) Good; (c) Good; SUBTOTAL:</v>
      </c>
      <c r="Q149" s="3" t="str">
        <f t="shared" si="10"/>
        <v>(5/5)</v>
      </c>
      <c r="R149" s="21">
        <f>IF(raw!S149="", 0, IF(raw!S149="D",2+criteria!$C$2,IF(raw!S149="X",2+criteria!$C$3,IF(raw!S149="N",2+criteria!$C$4,2))))</f>
        <v>2</v>
      </c>
      <c r="S149" s="21">
        <f>IF(raw!T149="", 0, IF(raw!T149="D",1+criteria!$C$5,IF(raw!T149="X",1+criteria!$C$6,IF(raw!T149="N",1+criteria!$C$7,1))))</f>
        <v>1</v>
      </c>
      <c r="T149" s="21">
        <f>IF(raw!U149="", 0, IF(raw!U149="D",1+criteria!$C$8,IF(raw!U149="X",1+criteria!$C$9,IF(raw!U149="N",1+criteria!$C$10,1))))</f>
        <v>1</v>
      </c>
      <c r="U149" s="21">
        <f>IF(raw!V149="", 0, IF(raw!V149="D",1+criteria!$C$11,IF(raw!V149="X",1+criteria!$C$12,IF(raw!V149="N",1+criteria!$C$13,1))))</f>
        <v>1</v>
      </c>
      <c r="V149" s="21">
        <f>IF(raw!W149="", 0, IF(raw!W149="D",2+criteria!$C$14,IF(raw!W149="X",2+criteria!$C$15,IF(raw!W149="N",2+criteria!$C$16,2))))</f>
        <v>2</v>
      </c>
      <c r="W149" s="21">
        <f>IF(raw!X149="", 0, IF(raw!X149="D",2+criteria!$C$17,IF(raw!X149="X",2+criteria!$C$18,IF(raw!X149="N",2+criteria!$C$19,2))))</f>
        <v>2</v>
      </c>
      <c r="X149" s="21">
        <f>IF(raw!Y149="", 0, IF(raw!Y149="D",4+criteria!$C$20,IF(raw!Y149="X",4+criteria!$C$21,IF(raw!Y149="N",4+criteria!$C$22,4))))</f>
        <v>3</v>
      </c>
      <c r="Y149" s="21">
        <f>IF(raw!Z149="", 0, IF(raw!Z149="D",4+criteria!$C$23,IF(raw!Z149="X",4+criteria!$C$24,IF(raw!Z149="N",4+criteria!$C$25,4))))</f>
        <v>3</v>
      </c>
      <c r="Z149" s="21">
        <f>IF(raw!AA149="", 0, IF(raw!AA149="D",4+criteria!$C$26,IF(raw!AA149="X",4+criteria!$C$27,IF(raw!AA149="N",4+criteria!$C$28,4))))</f>
        <v>4</v>
      </c>
      <c r="AA149" s="20" t="str">
        <f>IF(raw!S149="", "No answer", IF(raw!S149="D","Minor issue/defect",IF(raw!S149="X","Wrong answer",IF(raw!S149="N","No answer","Good"))))</f>
        <v>Good</v>
      </c>
      <c r="AB149" s="20" t="str">
        <f>IF(raw!T149="", "No answer", IF(raw!T149="D","Minor issue/defect",IF(raw!T149="X","Wrong answer",IF(raw!T149="N","No answer","Good"))))</f>
        <v>Good</v>
      </c>
      <c r="AC149" s="20" t="str">
        <f>IF(raw!U149="", "No answer", IF(raw!U149="D","Minor issue/defect",IF(raw!U149="X","Wrong answer",IF(raw!U149="N","No answer","Good"))))</f>
        <v>Good</v>
      </c>
      <c r="AD149" s="20" t="str">
        <f>IF(raw!V149="", "No answer", IF(raw!V149="D","Minor issue/defect",IF(raw!V149="X","Wrong answer",IF(raw!V149="N","No answer","Good"))))</f>
        <v>Good</v>
      </c>
      <c r="AE149" s="20" t="str">
        <f>IF(raw!W149="", "No answer", IF(raw!W149="D","Minor issue/defect",IF(raw!W149="X","Wrong answer",IF(raw!W149="N","No answer","Good"))))</f>
        <v>Good</v>
      </c>
      <c r="AF149" s="20" t="str">
        <f>IF(raw!X149="", "No answer", IF(raw!X149="D","Minor issue/defect",IF(raw!X149="X","Wrong answer",IF(raw!X149="N","No answer","Good"))))</f>
        <v>Good</v>
      </c>
      <c r="AG149" s="20" t="str">
        <f>IF(raw!Y149="", "No answer", IF(raw!Y149="D","Minor issue/defect",IF(raw!Y149="X","Wrong answer",IF(raw!Y149="N","No answer","Good"))))</f>
        <v>Minor issue/defect</v>
      </c>
      <c r="AH149" s="20" t="str">
        <f>IF(raw!Z149="", "No answer", IF(raw!Z149="D","Minor issue/defect",IF(raw!Z149="X","Wrong answer",IF(raw!Z149="N","No answer","Good"))))</f>
        <v>Minor issue/defect</v>
      </c>
      <c r="AI149" s="20" t="str">
        <f>IF(raw!AA149="", "No answer", IF(raw!AA149="D","Minor issue/defect",IF(raw!AA149="X","Wrong answer",IF(raw!AA149="N","No answer","Good"))))</f>
        <v>Good</v>
      </c>
      <c r="AJ149" s="20" t="str">
        <f>IF(raw!AB149="","",_xlfn.CONCAT("[Note: ",raw!AB149,"]"))</f>
        <v>[Note: Not all rules specified in Q3(g) and Q4(a); ]</v>
      </c>
      <c r="AK149" s="20" t="str">
        <f t="shared" si="11"/>
        <v>Q3(a): Good (2/2), (b): Good (1/1), (c): Good (1/1), (d): Good (1/1), (e): Good (2/2) (f): Good (2/2), (g): Minor issue/defect (3/4), Q4(a): Minor issue/defect (3/4), (b): Good (4/4). [Note: Not all rules specified in Q3(g) and Q4(a); ]</v>
      </c>
    </row>
    <row r="150" spans="1:37" x14ac:dyDescent="0.25">
      <c r="A150" s="9" t="s">
        <v>173</v>
      </c>
      <c r="B150" s="10" t="s">
        <v>601</v>
      </c>
      <c r="C150" s="3" t="s">
        <v>570</v>
      </c>
      <c r="D150" s="3" t="s">
        <v>312</v>
      </c>
      <c r="E150" s="5" t="s">
        <v>597</v>
      </c>
      <c r="F150" s="3">
        <v>0</v>
      </c>
      <c r="G150" s="3" t="s">
        <v>571</v>
      </c>
      <c r="H150" s="3" t="s">
        <v>312</v>
      </c>
      <c r="I150" s="5" t="s">
        <v>597</v>
      </c>
      <c r="J150" s="3">
        <v>0</v>
      </c>
      <c r="K150" s="3" t="s">
        <v>334</v>
      </c>
      <c r="L150" s="3" t="s">
        <v>312</v>
      </c>
      <c r="M150" s="5" t="s">
        <v>597</v>
      </c>
      <c r="N150" s="3">
        <v>0</v>
      </c>
      <c r="O150" s="3" t="str">
        <f t="shared" si="8"/>
        <v xml:space="preserve">(a) Good; (b) Good; (c) Good; </v>
      </c>
      <c r="P150" s="3" t="str">
        <f t="shared" si="9"/>
        <v>Q2: (a) Good; (b) Good; (c) Good; SUBTOTAL:</v>
      </c>
      <c r="Q150" s="3" t="str">
        <f t="shared" si="10"/>
        <v>(5/5)</v>
      </c>
      <c r="R150" s="21">
        <f>IF(raw!S150="", 0, IF(raw!S150="D",2+criteria!$C$2,IF(raw!S150="X",2+criteria!$C$3,IF(raw!S150="N",2+criteria!$C$4,2))))</f>
        <v>2</v>
      </c>
      <c r="S150" s="21">
        <f>IF(raw!T150="", 0, IF(raw!T150="D",1+criteria!$C$5,IF(raw!T150="X",1+criteria!$C$6,IF(raw!T150="N",1+criteria!$C$7,1))))</f>
        <v>1</v>
      </c>
      <c r="T150" s="21">
        <f>IF(raw!U150="", 0, IF(raw!U150="D",1+criteria!$C$8,IF(raw!U150="X",1+criteria!$C$9,IF(raw!U150="N",1+criteria!$C$10,1))))</f>
        <v>1</v>
      </c>
      <c r="U150" s="21">
        <f>IF(raw!V150="", 0, IF(raw!V150="D",1+criteria!$C$11,IF(raw!V150="X",1+criteria!$C$12,IF(raw!V150="N",1+criteria!$C$13,1))))</f>
        <v>0.5</v>
      </c>
      <c r="V150" s="21">
        <f>IF(raw!W150="", 0, IF(raw!W150="D",2+criteria!$C$14,IF(raw!W150="X",2+criteria!$C$15,IF(raw!W150="N",2+criteria!$C$16,2))))</f>
        <v>2</v>
      </c>
      <c r="W150" s="21">
        <f>IF(raw!X150="", 0, IF(raw!X150="D",2+criteria!$C$17,IF(raw!X150="X",2+criteria!$C$18,IF(raw!X150="N",2+criteria!$C$19,2))))</f>
        <v>2</v>
      </c>
      <c r="X150" s="21">
        <f>IF(raw!Y150="", 0, IF(raw!Y150="D",4+criteria!$C$20,IF(raw!Y150="X",4+criteria!$C$21,IF(raw!Y150="N",4+criteria!$C$22,4))))</f>
        <v>4</v>
      </c>
      <c r="Y150" s="21">
        <f>IF(raw!Z150="", 0, IF(raw!Z150="D",4+criteria!$C$23,IF(raw!Z150="X",4+criteria!$C$24,IF(raw!Z150="N",4+criteria!$C$25,4))))</f>
        <v>1</v>
      </c>
      <c r="Z150" s="21">
        <f>IF(raw!AA150="", 0, IF(raw!AA150="D",4+criteria!$C$26,IF(raw!AA150="X",4+criteria!$C$27,IF(raw!AA150="N",4+criteria!$C$28,4))))</f>
        <v>4</v>
      </c>
      <c r="AA150" s="20" t="str">
        <f>IF(raw!S150="", "No answer", IF(raw!S150="D","Minor issue/defect",IF(raw!S150="X","Wrong answer",IF(raw!S150="N","No answer","Good"))))</f>
        <v>Good</v>
      </c>
      <c r="AB150" s="20" t="str">
        <f>IF(raw!T150="", "No answer", IF(raw!T150="D","Minor issue/defect",IF(raw!T150="X","Wrong answer",IF(raw!T150="N","No answer","Good"))))</f>
        <v>Good</v>
      </c>
      <c r="AC150" s="20" t="str">
        <f>IF(raw!U150="", "No answer", IF(raw!U150="D","Minor issue/defect",IF(raw!U150="X","Wrong answer",IF(raw!U150="N","No answer","Good"))))</f>
        <v>Good</v>
      </c>
      <c r="AD150" s="20" t="str">
        <f>IF(raw!V150="", "No answer", IF(raw!V150="D","Minor issue/defect",IF(raw!V150="X","Wrong answer",IF(raw!V150="N","No answer","Good"))))</f>
        <v>Wrong answer</v>
      </c>
      <c r="AE150" s="20" t="str">
        <f>IF(raw!W150="", "No answer", IF(raw!W150="D","Minor issue/defect",IF(raw!W150="X","Wrong answer",IF(raw!W150="N","No answer","Good"))))</f>
        <v>Good</v>
      </c>
      <c r="AF150" s="20" t="str">
        <f>IF(raw!X150="", "No answer", IF(raw!X150="D","Minor issue/defect",IF(raw!X150="X","Wrong answer",IF(raw!X150="N","No answer","Good"))))</f>
        <v>Good</v>
      </c>
      <c r="AG150" s="20" t="str">
        <f>IF(raw!Y150="", "No answer", IF(raw!Y150="D","Minor issue/defect",IF(raw!Y150="X","Wrong answer",IF(raw!Y150="N","No answer","Good"))))</f>
        <v>Good</v>
      </c>
      <c r="AH150" s="20" t="str">
        <f>IF(raw!Z150="", "No answer", IF(raw!Z150="D","Minor issue/defect",IF(raw!Z150="X","Wrong answer",IF(raw!Z150="N","No answer","Good"))))</f>
        <v>Wrong answer</v>
      </c>
      <c r="AI150" s="20" t="str">
        <f>IF(raw!AA150="", "No answer", IF(raw!AA150="D","Minor issue/defect",IF(raw!AA150="X","Wrong answer",IF(raw!AA150="N","No answer","Good"))))</f>
        <v>Good</v>
      </c>
      <c r="AJ150" s="20" t="str">
        <f>IF(raw!AB150="","",_xlfn.CONCAT("[Note: ",raw!AB150,"]"))</f>
        <v/>
      </c>
      <c r="AK150" s="20" t="str">
        <f t="shared" si="11"/>
        <v xml:space="preserve">Q3(a): Good (2/2), (b): Good (1/1), (c): Good (1/1), (d): Wrong answer (0.5/1), (e): Good (2/2) (f): Good (2/2), (g): Good (4/4), Q4(a): Wrong answer (1/4), (b): Good (4/4). </v>
      </c>
    </row>
    <row r="151" spans="1:37" x14ac:dyDescent="0.25">
      <c r="A151" s="9" t="s">
        <v>235</v>
      </c>
      <c r="B151" s="10" t="s">
        <v>601</v>
      </c>
      <c r="C151" s="3" t="s">
        <v>316</v>
      </c>
      <c r="D151" s="3" t="s">
        <v>312</v>
      </c>
      <c r="E151" s="5" t="s">
        <v>597</v>
      </c>
      <c r="F151" s="3">
        <v>0</v>
      </c>
      <c r="G151" s="3" t="s">
        <v>572</v>
      </c>
      <c r="H151" s="3" t="s">
        <v>312</v>
      </c>
      <c r="I151" s="5" t="s">
        <v>597</v>
      </c>
      <c r="J151" s="3">
        <v>0</v>
      </c>
      <c r="K151" s="3" t="s">
        <v>334</v>
      </c>
      <c r="L151" s="3" t="s">
        <v>312</v>
      </c>
      <c r="M151" s="5" t="s">
        <v>597</v>
      </c>
      <c r="N151" s="3">
        <v>0</v>
      </c>
      <c r="O151" s="3" t="str">
        <f t="shared" si="8"/>
        <v xml:space="preserve">(a) Good; (b) Good; (c) Good; </v>
      </c>
      <c r="P151" s="3" t="str">
        <f t="shared" si="9"/>
        <v>Q2: (a) Good; (b) Good; (c) Good; SUBTOTAL:</v>
      </c>
      <c r="Q151" s="3" t="str">
        <f t="shared" si="10"/>
        <v>(5/5)</v>
      </c>
      <c r="R151" s="21">
        <f>IF(raw!S151="", 0, IF(raw!S151="D",2+criteria!$C$2,IF(raw!S151="X",2+criteria!$C$3,IF(raw!S151="N",2+criteria!$C$4,2))))</f>
        <v>1</v>
      </c>
      <c r="S151" s="21">
        <f>IF(raw!T151="", 0, IF(raw!T151="D",1+criteria!$C$5,IF(raw!T151="X",1+criteria!$C$6,IF(raw!T151="N",1+criteria!$C$7,1))))</f>
        <v>0.5</v>
      </c>
      <c r="T151" s="21">
        <f>IF(raw!U151="", 0, IF(raw!U151="D",1+criteria!$C$8,IF(raw!U151="X",1+criteria!$C$9,IF(raw!U151="N",1+criteria!$C$10,1))))</f>
        <v>0.5</v>
      </c>
      <c r="U151" s="21">
        <f>IF(raw!V151="", 0, IF(raw!V151="D",1+criteria!$C$11,IF(raw!V151="X",1+criteria!$C$12,IF(raw!V151="N",1+criteria!$C$13,1))))</f>
        <v>0.5</v>
      </c>
      <c r="V151" s="21">
        <f>IF(raw!W151="", 0, IF(raw!W151="D",2+criteria!$C$14,IF(raw!W151="X",2+criteria!$C$15,IF(raw!W151="N",2+criteria!$C$16,2))))</f>
        <v>2</v>
      </c>
      <c r="W151" s="21">
        <f>IF(raw!X151="", 0, IF(raw!X151="D",2+criteria!$C$17,IF(raw!X151="X",2+criteria!$C$18,IF(raw!X151="N",2+criteria!$C$19,2))))</f>
        <v>0</v>
      </c>
      <c r="X151" s="21">
        <f>IF(raw!Y151="", 0, IF(raw!Y151="D",4+criteria!$C$20,IF(raw!Y151="X",4+criteria!$C$21,IF(raw!Y151="N",4+criteria!$C$22,4))))</f>
        <v>4</v>
      </c>
      <c r="Y151" s="21">
        <f>IF(raw!Z151="", 0, IF(raw!Z151="D",4+criteria!$C$23,IF(raw!Z151="X",4+criteria!$C$24,IF(raw!Z151="N",4+criteria!$C$25,4))))</f>
        <v>1</v>
      </c>
      <c r="Z151" s="21">
        <f>IF(raw!AA151="", 0, IF(raw!AA151="D",4+criteria!$C$26,IF(raw!AA151="X",4+criteria!$C$27,IF(raw!AA151="N",4+criteria!$C$28,4))))</f>
        <v>4</v>
      </c>
      <c r="AA151" s="20" t="str">
        <f>IF(raw!S151="", "No answer", IF(raw!S151="D","Minor issue/defect",IF(raw!S151="X","Wrong answer",IF(raw!S151="N","No answer","Good"))))</f>
        <v>Wrong answer</v>
      </c>
      <c r="AB151" s="20" t="str">
        <f>IF(raw!T151="", "No answer", IF(raw!T151="D","Minor issue/defect",IF(raw!T151="X","Wrong answer",IF(raw!T151="N","No answer","Good"))))</f>
        <v>Wrong answer</v>
      </c>
      <c r="AC151" s="20" t="str">
        <f>IF(raw!U151="", "No answer", IF(raw!U151="D","Minor issue/defect",IF(raw!U151="X","Wrong answer",IF(raw!U151="N","No answer","Good"))))</f>
        <v>Wrong answer</v>
      </c>
      <c r="AD151" s="20" t="str">
        <f>IF(raw!V151="", "No answer", IF(raw!V151="D","Minor issue/defect",IF(raw!V151="X","Wrong answer",IF(raw!V151="N","No answer","Good"))))</f>
        <v>Wrong answer</v>
      </c>
      <c r="AE151" s="20" t="str">
        <f>IF(raw!W151="", "No answer", IF(raw!W151="D","Minor issue/defect",IF(raw!W151="X","Wrong answer",IF(raw!W151="N","No answer","Good"))))</f>
        <v>Good</v>
      </c>
      <c r="AF151" s="20" t="str">
        <f>IF(raw!X151="", "No answer", IF(raw!X151="D","Minor issue/defect",IF(raw!X151="X","Wrong answer",IF(raw!X151="N","No answer","Good"))))</f>
        <v>No answer</v>
      </c>
      <c r="AG151" s="20" t="str">
        <f>IF(raw!Y151="", "No answer", IF(raw!Y151="D","Minor issue/defect",IF(raw!Y151="X","Wrong answer",IF(raw!Y151="N","No answer","Good"))))</f>
        <v>Good</v>
      </c>
      <c r="AH151" s="20" t="str">
        <f>IF(raw!Z151="", "No answer", IF(raw!Z151="D","Minor issue/defect",IF(raw!Z151="X","Wrong answer",IF(raw!Z151="N","No answer","Good"))))</f>
        <v>Wrong answer</v>
      </c>
      <c r="AI151" s="20" t="str">
        <f>IF(raw!AA151="", "No answer", IF(raw!AA151="D","Minor issue/defect",IF(raw!AA151="X","Wrong answer",IF(raw!AA151="N","No answer","Good"))))</f>
        <v>Good</v>
      </c>
      <c r="AJ151" s="20" t="str">
        <f>IF(raw!AB151="","",_xlfn.CONCAT("[Note: ",raw!AB151,"]"))</f>
        <v>[Note: Q4(a) the usage of COALESCENCE is wrong.]</v>
      </c>
      <c r="AK151" s="20" t="str">
        <f t="shared" si="11"/>
        <v>Q3(a): Wrong answer (1/2), (b): Wrong answer (0.5/1), (c): Wrong answer (0.5/1), (d): Wrong answer (0.5/1), (e): Good (2/2) (f): No answer (0/2), (g): Good (4/4), Q4(a): Wrong answer (1/4), (b): Good (4/4). [Note: Q4(a) the usage of COALESCENCE is wrong.]</v>
      </c>
    </row>
    <row r="152" spans="1:37" x14ac:dyDescent="0.25">
      <c r="A152" s="9" t="s">
        <v>207</v>
      </c>
      <c r="B152" s="10" t="s">
        <v>601</v>
      </c>
      <c r="C152" s="3" t="s">
        <v>583</v>
      </c>
      <c r="D152" s="3" t="s">
        <v>312</v>
      </c>
      <c r="E152" s="5" t="s">
        <v>597</v>
      </c>
      <c r="F152" s="3">
        <v>0</v>
      </c>
      <c r="G152" s="3" t="s">
        <v>584</v>
      </c>
      <c r="H152" s="3" t="s">
        <v>312</v>
      </c>
      <c r="I152" s="5" t="s">
        <v>597</v>
      </c>
      <c r="J152" s="3">
        <v>0</v>
      </c>
      <c r="K152" s="3" t="s">
        <v>585</v>
      </c>
      <c r="L152" s="3" t="s">
        <v>312</v>
      </c>
      <c r="M152" s="5" t="s">
        <v>597</v>
      </c>
      <c r="N152" s="3">
        <v>0</v>
      </c>
      <c r="O152" s="3" t="str">
        <f t="shared" si="8"/>
        <v xml:space="preserve">(a) Good; (b) Good; (c) Good; </v>
      </c>
      <c r="P152" s="3" t="str">
        <f t="shared" si="9"/>
        <v>Q2: (a) Good; (b) Good; (c) Good; SUBTOTAL:</v>
      </c>
      <c r="Q152" s="3" t="str">
        <f t="shared" si="10"/>
        <v>(5/5)</v>
      </c>
      <c r="R152" s="21">
        <f>IF(raw!S152="", 0, IF(raw!S152="D",2+criteria!$C$2,IF(raw!S152="X",2+criteria!$C$3,IF(raw!S152="N",2+criteria!$C$4,2))))</f>
        <v>2</v>
      </c>
      <c r="S152" s="21">
        <f>IF(raw!T152="", 0, IF(raw!T152="D",1+criteria!$C$5,IF(raw!T152="X",1+criteria!$C$6,IF(raw!T152="N",1+criteria!$C$7,1))))</f>
        <v>0.5</v>
      </c>
      <c r="T152" s="21">
        <f>IF(raw!U152="", 0, IF(raw!U152="D",1+criteria!$C$8,IF(raw!U152="X",1+criteria!$C$9,IF(raw!U152="N",1+criteria!$C$10,1))))</f>
        <v>1</v>
      </c>
      <c r="U152" s="21">
        <f>IF(raw!V152="", 0, IF(raw!V152="D",1+criteria!$C$11,IF(raw!V152="X",1+criteria!$C$12,IF(raw!V152="N",1+criteria!$C$13,1))))</f>
        <v>0.5</v>
      </c>
      <c r="V152" s="21">
        <f>IF(raw!W152="", 0, IF(raw!W152="D",2+criteria!$C$14,IF(raw!W152="X",2+criteria!$C$15,IF(raw!W152="N",2+criteria!$C$16,2))))</f>
        <v>0</v>
      </c>
      <c r="W152" s="21">
        <f>IF(raw!X152="", 0, IF(raw!X152="D",2+criteria!$C$17,IF(raw!X152="X",2+criteria!$C$18,IF(raw!X152="N",2+criteria!$C$19,2))))</f>
        <v>0</v>
      </c>
      <c r="X152" s="21">
        <f>IF(raw!Y152="", 0, IF(raw!Y152="D",4+criteria!$C$20,IF(raw!Y152="X",4+criteria!$C$21,IF(raw!Y152="N",4+criteria!$C$22,4))))</f>
        <v>4</v>
      </c>
      <c r="Y152" s="21">
        <f>IF(raw!Z152="", 0, IF(raw!Z152="D",4+criteria!$C$23,IF(raw!Z152="X",4+criteria!$C$24,IF(raw!Z152="N",4+criteria!$C$25,4))))</f>
        <v>4</v>
      </c>
      <c r="Z152" s="21">
        <f>IF(raw!AA152="", 0, IF(raw!AA152="D",4+criteria!$C$26,IF(raw!AA152="X",4+criteria!$C$27,IF(raw!AA152="N",4+criteria!$C$28,4))))</f>
        <v>0</v>
      </c>
      <c r="AA152" s="20" t="str">
        <f>IF(raw!S152="", "No answer", IF(raw!S152="D","Minor issue/defect",IF(raw!S152="X","Wrong answer",IF(raw!S152="N","No answer","Good"))))</f>
        <v>Good</v>
      </c>
      <c r="AB152" s="20" t="str">
        <f>IF(raw!T152="", "No answer", IF(raw!T152="D","Minor issue/defect",IF(raw!T152="X","Wrong answer",IF(raw!T152="N","No answer","Good"))))</f>
        <v>Wrong answer</v>
      </c>
      <c r="AC152" s="20" t="str">
        <f>IF(raw!U152="", "No answer", IF(raw!U152="D","Minor issue/defect",IF(raw!U152="X","Wrong answer",IF(raw!U152="N","No answer","Good"))))</f>
        <v>Good</v>
      </c>
      <c r="AD152" s="20" t="str">
        <f>IF(raw!V152="", "No answer", IF(raw!V152="D","Minor issue/defect",IF(raw!V152="X","Wrong answer",IF(raw!V152="N","No answer","Good"))))</f>
        <v>Wrong answer</v>
      </c>
      <c r="AE152" s="20" t="str">
        <f>IF(raw!W152="", "No answer", IF(raw!W152="D","Minor issue/defect",IF(raw!W152="X","Wrong answer",IF(raw!W152="N","No answer","Good"))))</f>
        <v>No answer</v>
      </c>
      <c r="AF152" s="20" t="str">
        <f>IF(raw!X152="", "No answer", IF(raw!X152="D","Minor issue/defect",IF(raw!X152="X","Wrong answer",IF(raw!X152="N","No answer","Good"))))</f>
        <v>No answer</v>
      </c>
      <c r="AG152" s="20" t="str">
        <f>IF(raw!Y152="", "No answer", IF(raw!Y152="D","Minor issue/defect",IF(raw!Y152="X","Wrong answer",IF(raw!Y152="N","No answer","Good"))))</f>
        <v>Good</v>
      </c>
      <c r="AH152" s="20" t="str">
        <f>IF(raw!Z152="", "No answer", IF(raw!Z152="D","Minor issue/defect",IF(raw!Z152="X","Wrong answer",IF(raw!Z152="N","No answer","Good"))))</f>
        <v>Good</v>
      </c>
      <c r="AI152" s="20" t="str">
        <f>IF(raw!AA152="", "No answer", IF(raw!AA152="D","Minor issue/defect",IF(raw!AA152="X","Wrong answer",IF(raw!AA152="N","No answer","Good"))))</f>
        <v>No answer</v>
      </c>
      <c r="AJ152" s="20" t="str">
        <f>IF(raw!AB152="","",_xlfn.CONCAT("[Note: ",raw!AB152,"]"))</f>
        <v/>
      </c>
      <c r="AK152" s="20" t="str">
        <f t="shared" si="11"/>
        <v xml:space="preserve">Q3(a): Good (2/2), (b): Wrong answer (0.5/1), (c): Good (1/1), (d): Wrong answer (0.5/1), (e): No answer (0/2) (f): No answer (0/2), (g): Good (4/4), Q4(a): Good (4/4), (b): No answer (0/4). </v>
      </c>
    </row>
    <row r="153" spans="1:37" x14ac:dyDescent="0.25">
      <c r="A153" s="9" t="s">
        <v>135</v>
      </c>
      <c r="B153" s="10" t="s">
        <v>601</v>
      </c>
      <c r="C153" s="3" t="s">
        <v>523</v>
      </c>
      <c r="D153" s="3" t="s">
        <v>312</v>
      </c>
      <c r="E153" s="5" t="s">
        <v>597</v>
      </c>
      <c r="F153" s="3">
        <v>0</v>
      </c>
      <c r="G153" s="3" t="s">
        <v>586</v>
      </c>
      <c r="H153" s="3" t="s">
        <v>312</v>
      </c>
      <c r="I153" s="5" t="s">
        <v>597</v>
      </c>
      <c r="J153" s="3">
        <v>0</v>
      </c>
      <c r="K153" s="3" t="s">
        <v>587</v>
      </c>
      <c r="L153" s="3" t="s">
        <v>312</v>
      </c>
      <c r="M153" s="5" t="s">
        <v>597</v>
      </c>
      <c r="N153" s="3">
        <v>0</v>
      </c>
      <c r="O153" s="3" t="str">
        <f t="shared" si="8"/>
        <v xml:space="preserve">(a) Good; (b) Good; (c) Good; </v>
      </c>
      <c r="P153" s="3" t="str">
        <f t="shared" si="9"/>
        <v>Q2: (a) Good; (b) Good; (c) Good; SUBTOTAL:</v>
      </c>
      <c r="Q153" s="3" t="str">
        <f t="shared" si="10"/>
        <v>(5/5)</v>
      </c>
      <c r="R153" s="21">
        <f>IF(raw!S153="", 0, IF(raw!S153="D",2+criteria!$C$2,IF(raw!S153="X",2+criteria!$C$3,IF(raw!S153="N",2+criteria!$C$4,2))))</f>
        <v>2</v>
      </c>
      <c r="S153" s="21">
        <f>IF(raw!T153="", 0, IF(raw!T153="D",1+criteria!$C$5,IF(raw!T153="X",1+criteria!$C$6,IF(raw!T153="N",1+criteria!$C$7,1))))</f>
        <v>0.5</v>
      </c>
      <c r="T153" s="21">
        <f>IF(raw!U153="", 0, IF(raw!U153="D",1+criteria!$C$8,IF(raw!U153="X",1+criteria!$C$9,IF(raw!U153="N",1+criteria!$C$10,1))))</f>
        <v>1</v>
      </c>
      <c r="U153" s="21">
        <f>IF(raw!V153="", 0, IF(raw!V153="D",1+criteria!$C$11,IF(raw!V153="X",1+criteria!$C$12,IF(raw!V153="N",1+criteria!$C$13,1))))</f>
        <v>1</v>
      </c>
      <c r="V153" s="21">
        <f>IF(raw!W153="", 0, IF(raw!W153="D",2+criteria!$C$14,IF(raw!W153="X",2+criteria!$C$15,IF(raw!W153="N",2+criteria!$C$16,2))))</f>
        <v>2</v>
      </c>
      <c r="W153" s="21">
        <f>IF(raw!X153="", 0, IF(raw!X153="D",2+criteria!$C$17,IF(raw!X153="X",2+criteria!$C$18,IF(raw!X153="N",2+criteria!$C$19,2))))</f>
        <v>1</v>
      </c>
      <c r="X153" s="21">
        <f>IF(raw!Y153="", 0, IF(raw!Y153="D",4+criteria!$C$20,IF(raw!Y153="X",4+criteria!$C$21,IF(raw!Y153="N",4+criteria!$C$22,4))))</f>
        <v>1</v>
      </c>
      <c r="Y153" s="21">
        <f>IF(raw!Z153="", 0, IF(raw!Z153="D",4+criteria!$C$23,IF(raw!Z153="X",4+criteria!$C$24,IF(raw!Z153="N",4+criteria!$C$25,4))))</f>
        <v>0</v>
      </c>
      <c r="Z153" s="21">
        <f>IF(raw!AA153="", 0, IF(raw!AA153="D",4+criteria!$C$26,IF(raw!AA153="X",4+criteria!$C$27,IF(raw!AA153="N",4+criteria!$C$28,4))))</f>
        <v>4</v>
      </c>
      <c r="AA153" s="20" t="str">
        <f>IF(raw!S153="", "No answer", IF(raw!S153="D","Minor issue/defect",IF(raw!S153="X","Wrong answer",IF(raw!S153="N","No answer","Good"))))</f>
        <v>Good</v>
      </c>
      <c r="AB153" s="20" t="str">
        <f>IF(raw!T153="", "No answer", IF(raw!T153="D","Minor issue/defect",IF(raw!T153="X","Wrong answer",IF(raw!T153="N","No answer","Good"))))</f>
        <v>Wrong answer</v>
      </c>
      <c r="AC153" s="20" t="str">
        <f>IF(raw!U153="", "No answer", IF(raw!U153="D","Minor issue/defect",IF(raw!U153="X","Wrong answer",IF(raw!U153="N","No answer","Good"))))</f>
        <v>Good</v>
      </c>
      <c r="AD153" s="20" t="str">
        <f>IF(raw!V153="", "No answer", IF(raw!V153="D","Minor issue/defect",IF(raw!V153="X","Wrong answer",IF(raw!V153="N","No answer","Good"))))</f>
        <v>Good</v>
      </c>
      <c r="AE153" s="20" t="str">
        <f>IF(raw!W153="", "No answer", IF(raw!W153="D","Minor issue/defect",IF(raw!W153="X","Wrong answer",IF(raw!W153="N","No answer","Good"))))</f>
        <v>Good</v>
      </c>
      <c r="AF153" s="20" t="str">
        <f>IF(raw!X153="", "No answer", IF(raw!X153="D","Minor issue/defect",IF(raw!X153="X","Wrong answer",IF(raw!X153="N","No answer","Good"))))</f>
        <v>Wrong answer</v>
      </c>
      <c r="AG153" s="20" t="str">
        <f>IF(raw!Y153="", "No answer", IF(raw!Y153="D","Minor issue/defect",IF(raw!Y153="X","Wrong answer",IF(raw!Y153="N","No answer","Good"))))</f>
        <v>Wrong answer</v>
      </c>
      <c r="AH153" s="20" t="str">
        <f>IF(raw!Z153="", "No answer", IF(raw!Z153="D","Minor issue/defect",IF(raw!Z153="X","Wrong answer",IF(raw!Z153="N","No answer","Good"))))</f>
        <v>No answer</v>
      </c>
      <c r="AI153" s="20" t="str">
        <f>IF(raw!AA153="", "No answer", IF(raw!AA153="D","Minor issue/defect",IF(raw!AA153="X","Wrong answer",IF(raw!AA153="N","No answer","Good"))))</f>
        <v>Good</v>
      </c>
      <c r="AJ153" s="20" t="str">
        <f>IF(raw!AB153="","",_xlfn.CONCAT("[Note: ",raw!AB153,"]"))</f>
        <v>[Note: Incomplete answer in Q3(g)]</v>
      </c>
      <c r="AK153" s="20" t="str">
        <f t="shared" si="11"/>
        <v>Q3(a): Good (2/2), (b): Wrong answer (0.5/1), (c): Good (1/1), (d): Good (1/1), (e): Good (2/2) (f): Wrong answer (1/2), (g): Wrong answer (1/4), Q4(a): No answer (0/4), (b): Good (4/4). [Note: Incomplete answer in Q3(g)]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C133-96B2-4BB2-BB65-DD3A7A0AD0B5}">
  <dimension ref="A1:L5"/>
  <sheetViews>
    <sheetView workbookViewId="0">
      <selection activeCell="B5" sqref="B5"/>
    </sheetView>
  </sheetViews>
  <sheetFormatPr defaultRowHeight="15" x14ac:dyDescent="0.25"/>
  <cols>
    <col min="2" max="2" width="10" customWidth="1"/>
  </cols>
  <sheetData>
    <row r="1" spans="1:12" x14ac:dyDescent="0.25">
      <c r="A1" s="8" t="s">
        <v>642</v>
      </c>
      <c r="B1" s="8" t="s">
        <v>646</v>
      </c>
      <c r="C1" s="8" t="s">
        <v>647</v>
      </c>
      <c r="D1" s="8" t="s">
        <v>648</v>
      </c>
      <c r="E1" s="8" t="s">
        <v>649</v>
      </c>
      <c r="F1" s="8" t="s">
        <v>650</v>
      </c>
      <c r="G1" s="8" t="s">
        <v>651</v>
      </c>
      <c r="H1" s="8" t="s">
        <v>652</v>
      </c>
      <c r="I1" s="8" t="s">
        <v>596</v>
      </c>
      <c r="J1" s="8" t="s">
        <v>653</v>
      </c>
      <c r="K1" s="8" t="s">
        <v>654</v>
      </c>
      <c r="L1" s="8" t="s">
        <v>596</v>
      </c>
    </row>
    <row r="2" spans="1:12" x14ac:dyDescent="0.25">
      <c r="A2" s="8" t="s">
        <v>656</v>
      </c>
      <c r="B2">
        <f>MIN(composed!R:R)</f>
        <v>0</v>
      </c>
      <c r="C2">
        <f>MIN(composed!S:S)</f>
        <v>0</v>
      </c>
      <c r="D2">
        <f>MIN(composed!T:T)</f>
        <v>0</v>
      </c>
      <c r="E2">
        <f>MIN(composed!U:U)</f>
        <v>0</v>
      </c>
      <c r="F2">
        <f>MIN(composed!V:V)</f>
        <v>0</v>
      </c>
      <c r="G2">
        <f>MIN(composed!W:W)</f>
        <v>0</v>
      </c>
      <c r="H2">
        <f>MIN(composed!X:X)</f>
        <v>0</v>
      </c>
      <c r="I2" s="8">
        <f>SUM(B2:H2)</f>
        <v>0</v>
      </c>
      <c r="J2">
        <f>MIN(composed!Y:Y)</f>
        <v>0</v>
      </c>
      <c r="K2">
        <f>MIN(composed!Z:Z)</f>
        <v>0</v>
      </c>
      <c r="L2" s="8">
        <f>SUM(J2:K2)</f>
        <v>0</v>
      </c>
    </row>
    <row r="3" spans="1:12" x14ac:dyDescent="0.25">
      <c r="A3" s="8" t="s">
        <v>658</v>
      </c>
      <c r="B3">
        <f>MEDIAN(composed!R:R)</f>
        <v>2</v>
      </c>
      <c r="C3">
        <f>MEDIAN(composed!S:S)</f>
        <v>1</v>
      </c>
      <c r="D3">
        <f>MEDIAN(composed!T:T)</f>
        <v>1</v>
      </c>
      <c r="E3">
        <f>MEDIAN(composed!U:U)</f>
        <v>0.5</v>
      </c>
      <c r="F3">
        <f>MEDIAN(composed!V:V)</f>
        <v>2</v>
      </c>
      <c r="G3">
        <f>MEDIAN(composed!W:W)</f>
        <v>1.5</v>
      </c>
      <c r="H3">
        <f>MEDIAN(composed!X:X)</f>
        <v>4</v>
      </c>
      <c r="I3" s="8">
        <f t="shared" ref="I3:I5" si="0">SUM(B3:H3)</f>
        <v>12</v>
      </c>
      <c r="J3">
        <f>MEDIAN(composed!Y:Y)</f>
        <v>3.5</v>
      </c>
      <c r="K3">
        <f>MEDIAN(composed!Z:Z)</f>
        <v>4</v>
      </c>
      <c r="L3" s="8">
        <f t="shared" ref="L3:L5" si="1">SUM(J3:K3)</f>
        <v>7.5</v>
      </c>
    </row>
    <row r="4" spans="1:12" x14ac:dyDescent="0.25">
      <c r="A4" s="8" t="s">
        <v>592</v>
      </c>
      <c r="B4">
        <f>AVERAGE(composed!R:R)</f>
        <v>1.8782894736842106</v>
      </c>
      <c r="C4">
        <f>AVERAGE(composed!S:S)</f>
        <v>0.75</v>
      </c>
      <c r="D4">
        <f>AVERAGE(composed!T:T)</f>
        <v>0.95065789473684215</v>
      </c>
      <c r="E4">
        <f>AVERAGE(composed!U:U)</f>
        <v>0.73355263157894735</v>
      </c>
      <c r="F4">
        <f>AVERAGE(composed!V:V)</f>
        <v>1.736842105263158</v>
      </c>
      <c r="G4">
        <f>AVERAGE(composed!W:W)</f>
        <v>1.3947368421052631</v>
      </c>
      <c r="H4">
        <f>AVERAGE(composed!X:X)</f>
        <v>3.75</v>
      </c>
      <c r="I4" s="8">
        <f t="shared" si="0"/>
        <v>11.194078947368421</v>
      </c>
      <c r="J4">
        <f>AVERAGE(composed!Y:Y)</f>
        <v>2.6973684210526314</v>
      </c>
      <c r="K4">
        <f>AVERAGE(composed!Z:Z)</f>
        <v>3.4407894736842106</v>
      </c>
      <c r="L4" s="8">
        <f t="shared" si="1"/>
        <v>6.1381578947368425</v>
      </c>
    </row>
    <row r="5" spans="1:12" x14ac:dyDescent="0.25">
      <c r="A5" s="8" t="s">
        <v>657</v>
      </c>
      <c r="B5">
        <f>MAX(composed!R:R)</f>
        <v>2</v>
      </c>
      <c r="C5">
        <f>MAX(composed!S:S)</f>
        <v>1</v>
      </c>
      <c r="D5">
        <f>MAX(composed!T:T)</f>
        <v>1</v>
      </c>
      <c r="E5">
        <f>MAX(composed!U:U)</f>
        <v>1</v>
      </c>
      <c r="F5">
        <f>MAX(composed!V:V)</f>
        <v>2</v>
      </c>
      <c r="G5">
        <f>MAX(composed!W:W)</f>
        <v>2</v>
      </c>
      <c r="H5">
        <f>MAX(composed!X:X)</f>
        <v>4</v>
      </c>
      <c r="I5" s="8">
        <f t="shared" si="0"/>
        <v>13</v>
      </c>
      <c r="J5">
        <f>MAX(composed!Y:Y)</f>
        <v>4</v>
      </c>
      <c r="K5">
        <f>MAX(composed!Z:Z)</f>
        <v>4</v>
      </c>
      <c r="L5" s="8">
        <f t="shared" si="1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criteria</vt:lpstr>
      <vt:lpstr>composed</vt:lpstr>
      <vt:lpstr>stat</vt:lpstr>
    </vt:vector>
  </TitlesOfParts>
  <Company>Centre for Instructional Technology (NUS)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for selected groups</dc:title>
  <dc:creator>LumiNUS Administrator</dc:creator>
  <cp:lastModifiedBy>mark</cp:lastModifiedBy>
  <dcterms:modified xsi:type="dcterms:W3CDTF">2022-03-21T04:45:50Z</dcterms:modified>
</cp:coreProperties>
</file>