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Q:\D\B_HH-Data&amp;Modellen-i\09 SCRUMTEAMS DWO\PMO\Project\Voortgangsrapportages\"/>
    </mc:Choice>
  </mc:AlternateContent>
  <xr:revisionPtr revIDLastSave="0" documentId="13_ncr:1_{8F43123F-FCC6-481A-8425-645DE49D93A9}" xr6:coauthVersionLast="47" xr6:coauthVersionMax="47" xr10:uidLastSave="{00000000-0000-0000-0000-000000000000}"/>
  <bookViews>
    <workbookView xWindow="-120" yWindow="-120" windowWidth="29040" windowHeight="15840" activeTab="4" xr2:uid="{F53FBD29-C5ED-49A9-8594-E07F38A1FD9A}"/>
  </bookViews>
  <sheets>
    <sheet name="Leeswijzer" sheetId="13" r:id="rId1"/>
    <sheet name="Dashboard Productenlijst" sheetId="1" r:id="rId2"/>
    <sheet name="Dashboard Features" sheetId="14" r:id="rId3"/>
    <sheet name="Voortgang" sheetId="12" r:id="rId4"/>
    <sheet name="Voortgang (overige)" sheetId="16" r:id="rId5"/>
    <sheet name="Impediments" sheetId="15" r:id="rId6"/>
    <sheet name="Nieuwe producten" sheetId="7" r:id="rId7"/>
    <sheet name="DWO-Producten" sheetId="9" r:id="rId8"/>
    <sheet name="DWO-Producten nieuw" sheetId="11" r:id="rId9"/>
    <sheet name="All DevOps" sheetId="3" r:id="rId10"/>
  </sheets>
  <definedNames>
    <definedName name="ExternalData_1" localSheetId="7" hidden="1">'DWO-Producten'!$A$1:$BM$256</definedName>
    <definedName name="ExternalData_1" localSheetId="8" hidden="1">'DWO-Producten nieuw'!$A$1:$BM$256</definedName>
    <definedName name="ExternalData_1" localSheetId="6" hidden="1">'Nieuwe producten'!$A$1:$N$5</definedName>
  </definedNames>
  <calcPr calcId="191029"/>
  <pivotCaches>
    <pivotCache cacheId="1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3" l="1"/>
  <c r="L9" i="12" l="1"/>
  <c r="L10" i="12"/>
  <c r="L11" i="12"/>
  <c r="L12" i="12"/>
  <c r="L13" i="12"/>
  <c r="K6" i="12"/>
  <c r="L6" i="12" s="1"/>
  <c r="K7" i="12"/>
  <c r="L7" i="12" s="1"/>
  <c r="K8" i="12"/>
  <c r="L8" i="12" s="1"/>
  <c r="K9" i="12"/>
  <c r="K10" i="12"/>
  <c r="K11" i="12"/>
  <c r="K12" i="12"/>
  <c r="K13" i="12"/>
  <c r="K5" i="12"/>
  <c r="L5" i="12" s="1"/>
  <c r="O10" i="1"/>
  <c r="J10" i="1"/>
  <c r="E6" i="12"/>
  <c r="E7" i="12"/>
  <c r="E8" i="12"/>
  <c r="E9" i="12"/>
  <c r="E10" i="12"/>
  <c r="E11" i="12"/>
  <c r="E12" i="12"/>
  <c r="E13" i="12"/>
  <c r="E5" i="12"/>
  <c r="M10" i="1"/>
  <c r="H10" i="1"/>
  <c r="L10" i="1"/>
  <c r="L6" i="1"/>
  <c r="K6" i="1"/>
  <c r="J6" i="1"/>
  <c r="H6" i="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2" i="3"/>
  <c r="N10" i="1" l="1"/>
  <c r="I10" i="1"/>
  <c r="M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T.W. Griekspoor</author>
    <author>tc={4F2157EC-FFE4-4D61-892A-DB65EE08CC11}</author>
  </authors>
  <commentList>
    <comment ref="B8" authorId="0" shapeId="0" xr:uid="{22A98F01-87A6-4497-91F7-BFE414D932EA}">
      <text>
        <r>
          <rPr>
            <b/>
            <sz val="9"/>
            <color indexed="81"/>
            <rFont val="Tahoma"/>
            <family val="2"/>
          </rPr>
          <t>Tom T.W. Griekspoor:</t>
        </r>
        <r>
          <rPr>
            <sz val="9"/>
            <color indexed="81"/>
            <rFont val="Tahoma"/>
            <family val="2"/>
          </rPr>
          <t xml:space="preserve">
Jan vab Berkel levert de gewenste kolommen aan Mark. Mark gaat deze inladen en beschikbaar maken voor het Marco en Wesley</t>
        </r>
      </text>
    </comment>
    <comment ref="E8" authorId="1" shapeId="0" xr:uid="{4F2157EC-FFE4-4D61-892A-DB65EE08CC11}">
      <text>
        <t>[Opmerkingenthread]
U kunt deze opmerkingenthread lezen in uw versie van Excel. Eventuele wijzigingen aan de thread gaan echter verloren als het bestand wordt geopend in een nieuwere versie van Excel. Meer informatie: https://go.microsoft.com/fwlink/?linkid=870924
Opmerking:
    7 mei overleg. Heren zijn op vakantie.</t>
      </text>
    </comment>
    <comment ref="B9" authorId="0" shapeId="0" xr:uid="{3D3328D8-6613-497A-A22B-0D25D1AACB07}">
      <text>
        <r>
          <rPr>
            <b/>
            <sz val="9"/>
            <color indexed="81"/>
            <rFont val="Tahoma"/>
            <family val="2"/>
          </rPr>
          <t>Tom T.W. Griekspoor:</t>
        </r>
        <r>
          <rPr>
            <sz val="9"/>
            <color indexed="81"/>
            <rFont val="Tahoma"/>
            <family val="2"/>
          </rPr>
          <t xml:space="preserve">
Marco en Wesley gaan al nadenken hoe ze het kunnen aanbieden. Dit heeft te maken met de volgend jaar de nieuwe subscription type en tevens de hoeveelheid data die DMS (vermoedelijk) nodig gaat hebben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1E6BA-91F3-4911-BFE7-5781EFB2B94E}" sourceFile="Q:\D\B_HH-Data&amp;Modellen-i\09 SCRUMTEAMS DWO\PMO\Voortgangsrapportages\Productenlijst\Producten en bronnen lijst.xlsx" keepAlive="1" name="Producten en bronnen lijst" type="5" refreshedVersion="8" background="1">
    <dbPr connection="Provider=Microsoft.ACE.OLEDB.12.0;User ID=Admin;Data Source=Q:\D\B_HH-Data&amp;Modellen-i\09 SCRUMTEAMS DWO\PMO\Voortgangsrapportages\Productenlijst\Producten en bronnen lijst.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Nieuwe producten$'" commandType="3"/>
  </connection>
  <connection id="2" xr16:uid="{B318AB2A-31EC-420A-813B-B52FD7306F4D}" keepAlive="1" name="Query - DWO-Producten" description="Verbinding maken met de query DWO-Producten in de werkmap." type="5" refreshedVersion="8" background="1" saveData="1">
    <dbPr connection="Provider=Microsoft.Mashup.OleDb.1;Data Source=$Workbook$;Location=DWO-Producten;Extended Properties=&quot;&quot;" command="SELECT * FROM [DWO-Producten]"/>
  </connection>
  <connection id="3" xr16:uid="{60DD896A-F809-43B1-9F9B-3A26D474EC1C}" keepAlive="1" name="Query - DWO-Producten (2)" description="Verbinding maken met de query DWO-Producten (2) in de werkmap." type="5" refreshedVersion="8" background="1" saveData="1">
    <dbPr connection="Provider=Microsoft.Mashup.OleDb.1;Data Source=$Workbook$;Location=&quot;DWO-Producten (2)&quot;;Extended Properties=&quot;&quot;" command="SELECT * FROM [DWO-Producten (2)]"/>
  </connection>
  <connection id="4" xr16:uid="{2A32C41C-8A70-4629-A366-6845B3A0B396}" keepAlive="1" name="Query - Nieuwe producten" description="Verbinding maken met de query Nieuwe producten in de werkmap." type="5" refreshedVersion="8" background="1" saveData="1">
    <dbPr connection="Provider=Microsoft.Mashup.OleDb.1;Data Source=$Workbook$;Location=&quot;Nieuwe producten&quot;;Extended Properties=&quot;&quot;" command="SELECT * FROM [Nieuwe producten]"/>
  </connection>
</connections>
</file>

<file path=xl/sharedStrings.xml><?xml version="1.0" encoding="utf-8"?>
<sst xmlns="http://schemas.openxmlformats.org/spreadsheetml/2006/main" count="5565" uniqueCount="1077">
  <si>
    <t>Work Item Type</t>
  </si>
  <si>
    <t>ID</t>
  </si>
  <si>
    <t>Title</t>
  </si>
  <si>
    <t>State</t>
  </si>
  <si>
    <t>Target Date</t>
  </si>
  <si>
    <t>Feature</t>
  </si>
  <si>
    <t>Vernieuwing DAA rapport (in Productie)</t>
  </si>
  <si>
    <t>In Progress</t>
  </si>
  <si>
    <t>Vernieuwing DKF-A rapport (in Productie)</t>
  </si>
  <si>
    <t>New</t>
  </si>
  <si>
    <t>DOH informatie toevoegen aan vernieuwd Accijns rapport</t>
  </si>
  <si>
    <t>Iteration Path</t>
  </si>
  <si>
    <t>Assigned To</t>
  </si>
  <si>
    <t>Area Path</t>
  </si>
  <si>
    <t>Resul Avci &lt;r_avci@tvmoebius.onmicrosoft.com&gt;</t>
  </si>
  <si>
    <t>Douane Datawerkorganisatie\Binnenbrengen en Uitgaan</t>
  </si>
  <si>
    <t>Azure functions inrichten</t>
  </si>
  <si>
    <t>Nico Essenstam &lt;nj.essenstam@tvmoebius.onmicrosoft.com&gt;</t>
  </si>
  <si>
    <t>Douane Datawerkorganisatie\Azure Inrichting en Ondersteuning</t>
  </si>
  <si>
    <t>Douane Datawerkorganisatie\PI 25.2\25.2.1</t>
  </si>
  <si>
    <t>Monitoring en Alerting tbv Beheer</t>
  </si>
  <si>
    <t>Douane Datawerkorganisatie\PI 25.2</t>
  </si>
  <si>
    <t>Douane Datawerkorganisatie</t>
  </si>
  <si>
    <t>Douane Datawerkorganisatie\PI 25.1</t>
  </si>
  <si>
    <t>George van Oevelen &lt;g.van.oevelen@tvmoebius.onmicrosoft.com&gt;</t>
  </si>
  <si>
    <t>Douane Datawerkorganisatie\Accijnsproces</t>
  </si>
  <si>
    <t>Vernieuwing DKBD || Analyse/Inventariseren</t>
  </si>
  <si>
    <t>Douane Datawerkorganisatie\Toezicht KM</t>
  </si>
  <si>
    <t>Mark Zwart &lt;m_zwart@TVMoebius.onmicrosoft.com&gt;</t>
  </si>
  <si>
    <t>Douane Datawerkorganisatie\MDDE</t>
  </si>
  <si>
    <t>Accijns Generiek</t>
  </si>
  <si>
    <t>Nima Avazverdi &lt;n.avazverdi@tvmoebius.onmicrosoft.com&gt;</t>
  </si>
  <si>
    <t>Douane Datawerkorganisatie\Vervoer</t>
  </si>
  <si>
    <t>VERVOER ||04&amp;14|| Vernieuwen R202100307 en R202100239</t>
  </si>
  <si>
    <t>Leen Koegler &lt;l.koegler@tvmoebius.onmicrosoft.com&gt;</t>
  </si>
  <si>
    <t>Aansluiting DAA-DOA/DDA</t>
  </si>
  <si>
    <t>Robin van Eerdt &lt;rhe.van.eerdt@tvmoebius.onmicrosoft.com&gt;</t>
  </si>
  <si>
    <t>Ontwerpen dimensies en feiten Invoer en Uitvoer</t>
  </si>
  <si>
    <t>Done</t>
  </si>
  <si>
    <t>R202500135: Beschikbaar stellen extra data ENS | BUP</t>
  </si>
  <si>
    <t>FTD || Wijzigingen Teradata views BUP</t>
  </si>
  <si>
    <t>Rapport bouwen | Profielen Binnenbrengen en Uitgaan |</t>
  </si>
  <si>
    <t>Dennis Vermaas &lt;dm.vermaas@tvmoebius.onmicrosoft.com&gt;</t>
  </si>
  <si>
    <t>Douane Datawerkorganisatie\PI 25.2\25.2.3</t>
  </si>
  <si>
    <t>Plato analyse</t>
  </si>
  <si>
    <t>Stermodel PLATO ontwikkelen op basis van DLTC PLATO rapport.</t>
  </si>
  <si>
    <t>RM || Klant en voorblad informatie</t>
  </si>
  <si>
    <t>Ophalen wensen en behoeften | Rapport Profielen BUP</t>
  </si>
  <si>
    <t>administratiestructuur opzetten &amp; uitrollen</t>
  </si>
  <si>
    <t>Richella Klunder &lt;rp.klunder@tvmoebius.onmicrosoft.com&gt;</t>
  </si>
  <si>
    <t>Douane Datawerkorganisatie\Productie Beheer</t>
  </si>
  <si>
    <t>Uitbreiden stermodel activiteit PLATO tbv HHG rapportages</t>
  </si>
  <si>
    <t>PROCESSTURING||NFV||00|| Verbeteren Rapport Openstaande Posten NFV</t>
  </si>
  <si>
    <t>VERVOER||18|| Actualiseren vervoersproducten met DVA-data</t>
  </si>
  <si>
    <t>Douane Datawerkorganisatie\PI 25.2\25.2.4</t>
  </si>
  <si>
    <t>VERVOER ||21||ANALYSE|| kpi's Grote Geldstromen</t>
  </si>
  <si>
    <t>MDDE || Stermodel acceptatie SCRUM product teams</t>
  </si>
  <si>
    <t>MDDE || Waarschuwingen en fouten genereren</t>
  </si>
  <si>
    <t>MDDE || Generator: Incrementeel laden logica toevoegen</t>
  </si>
  <si>
    <t>MDDE || Geautomatiseerde deployment</t>
  </si>
  <si>
    <t>MDDE || Documentatie python code completeren</t>
  </si>
  <si>
    <t>MDDE || Nieuwe Extractor &amp; Generator features bepalen</t>
  </si>
  <si>
    <t>RM || Ontwerp Power BI Risicomatrix</t>
  </si>
  <si>
    <t>Douane Datawerkorganisatie\PI 24.4</t>
  </si>
  <si>
    <t>DOI Onderzoeken</t>
  </si>
  <si>
    <t>DQT || verbeteren beheer</t>
  </si>
  <si>
    <t>DQT || Bugs 25.2</t>
  </si>
  <si>
    <t>MDDE || Startpunt PI25.2 RETW &amp; Generator</t>
  </si>
  <si>
    <t>Onderzoek naar DLV's Invoer en Uitvoer</t>
  </si>
  <si>
    <t>MDDE || beschrijving werkproces MDDE</t>
  </si>
  <si>
    <t>Optimaliseren model PL_Jaarlaag_AGS &amp; PL_Jaarlaag_DMS</t>
  </si>
  <si>
    <t>FTD || Upgrade UTF-8</t>
  </si>
  <si>
    <t>Implementatie datastroom samenwerkingsgebied ACC</t>
  </si>
  <si>
    <t>Ontsluiten DAG</t>
  </si>
  <si>
    <t>Douane Datawerkorganisatie\PI 25.2\25.2.5</t>
  </si>
  <si>
    <t>Ontsluiten DVA</t>
  </si>
  <si>
    <t>Ontsluiten DAA</t>
  </si>
  <si>
    <t>Douane Datawerkorganisatie\PI 25.2\25.2.2</t>
  </si>
  <si>
    <t>Ontsluiten DTO</t>
  </si>
  <si>
    <t>Ontsluiten KIS</t>
  </si>
  <si>
    <t>Ontsluiten WKS</t>
  </si>
  <si>
    <t>Ontsluiten DKF</t>
  </si>
  <si>
    <t>Ontsluiten DKFA</t>
  </si>
  <si>
    <t>Ontsluiten DKFD</t>
  </si>
  <si>
    <t>PoC Externe leveringen naar Azure fase 1</t>
  </si>
  <si>
    <t>KGT Vergunningen Model implementeren</t>
  </si>
  <si>
    <t>PROCESSTURING||TBB||00|| bezwaar doorlooptijden dashboard landelijk R202300694</t>
  </si>
  <si>
    <t>VERVOER ||05|| Vernieuwen R202100282 klantbeeld (NCTS &amp; DZU)</t>
  </si>
  <si>
    <t>Externe Leveringen faciliteren en valideren</t>
  </si>
  <si>
    <t>Autorisaties inregelen</t>
  </si>
  <si>
    <t>Team</t>
  </si>
  <si>
    <t>Ontsluiten DAG OTA</t>
  </si>
  <si>
    <t>Eindproducten</t>
  </si>
  <si>
    <t>Rijlabels</t>
  </si>
  <si>
    <t>Eindtotaal</t>
  </si>
  <si>
    <t>Aantal van State</t>
  </si>
  <si>
    <t>Power BI Rapport - DLTC Plato</t>
  </si>
  <si>
    <t>power BI Rapport - NFV</t>
  </si>
  <si>
    <t>power BI Rapport - TBB ( bezwaar)</t>
  </si>
  <si>
    <t>power BI Rapport - Vervoer Zuivering</t>
  </si>
  <si>
    <t>Dossiernr</t>
  </si>
  <si>
    <t>DevOps nr</t>
  </si>
  <si>
    <t>Naam product</t>
  </si>
  <si>
    <t>Startdatum</t>
  </si>
  <si>
    <t>Eigenaar product</t>
  </si>
  <si>
    <t>PO-er</t>
  </si>
  <si>
    <t>Scrumteam</t>
  </si>
  <si>
    <t>Status</t>
  </si>
  <si>
    <t>Dev</t>
  </si>
  <si>
    <t>Test</t>
  </si>
  <si>
    <t>Accceptatie</t>
  </si>
  <si>
    <t xml:space="preserve"> productie</t>
  </si>
  <si>
    <t>Akkoord bevonden klant</t>
  </si>
  <si>
    <t>Opmerkingen</t>
  </si>
  <si>
    <t>R202500142</t>
  </si>
  <si>
    <t>FEATURE 12939</t>
  </si>
  <si>
    <t>Leen Koegler</t>
  </si>
  <si>
    <t>Vervoer en Processturing</t>
  </si>
  <si>
    <t>On-going</t>
  </si>
  <si>
    <t>FEATURE 19326</t>
  </si>
  <si>
    <t>FEATURE 19015</t>
  </si>
  <si>
    <t>Onhold</t>
  </si>
  <si>
    <t>start na PI2</t>
  </si>
  <si>
    <t>Gestart</t>
  </si>
  <si>
    <t>In productie</t>
  </si>
  <si>
    <t>Geen status</t>
  </si>
  <si>
    <t>Dossiernr.</t>
  </si>
  <si>
    <t>Omschrijving</t>
  </si>
  <si>
    <t>Locatie</t>
  </si>
  <si>
    <t>Interne/Externe levering</t>
  </si>
  <si>
    <t>Indiener</t>
  </si>
  <si>
    <t>Business Owner</t>
  </si>
  <si>
    <t>PO-er scrumteam</t>
  </si>
  <si>
    <t>Afnemers</t>
  </si>
  <si>
    <t>Bronnen</t>
  </si>
  <si>
    <t>Planning oplevering</t>
  </si>
  <si>
    <t>Opmerking</t>
  </si>
  <si>
    <t>Naar product</t>
  </si>
  <si>
    <t>Uitgefaseerd RTVIP/SQL pool 1</t>
  </si>
  <si>
    <t>Afgerond</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</si>
  <si>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</si>
  <si>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</si>
  <si>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</si>
  <si>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</si>
  <si>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</si>
  <si>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</si>
  <si>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</si>
  <si>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</si>
  <si>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</si>
  <si>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</si>
  <si>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</si>
  <si>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</si>
  <si>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</si>
  <si>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</si>
  <si>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</si>
  <si>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</si>
  <si>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</si>
  <si>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</si>
  <si>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</si>
  <si>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</si>
  <si>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</si>
  <si>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</si>
  <si>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</si>
  <si>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</si>
  <si>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</si>
  <si>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</si>
  <si>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</si>
  <si>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</si>
  <si>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</si>
  <si>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</si>
  <si>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</si>
  <si>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</si>
  <si>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</si>
  <si>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</si>
  <si>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</si>
  <si>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</si>
  <si>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</si>
  <si>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</si>
  <si>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</si>
  <si>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</si>
  <si>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</si>
  <si>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</si>
  <si>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</si>
  <si>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</si>
  <si>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</si>
  <si>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</si>
  <si>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</si>
  <si>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</si>
  <si>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R202100001</t>
  </si>
  <si>
    <t>Maand opdracht DMF, DSI/DSU (profielen)</t>
  </si>
  <si>
    <t>RTVIP</t>
  </si>
  <si>
    <t>Intern</t>
  </si>
  <si>
    <t>Invoer en Uitvoer</t>
  </si>
  <si>
    <t>Handhavingsbeleid Douane Landelijk Kantoor (DLK HB)</t>
  </si>
  <si>
    <t>AGS|DOU|DPL|DPM</t>
  </si>
  <si>
    <t>as-is omgebouwd, moet uitgebreid worden met nieuwe wensen</t>
  </si>
  <si>
    <t>Rapport Profielen</t>
  </si>
  <si>
    <t>Nee</t>
  </si>
  <si>
    <t>R202100002</t>
  </si>
  <si>
    <t>Kwartaal opdracht informatieverzoek rapportage CRC export</t>
  </si>
  <si>
    <t>Extern</t>
  </si>
  <si>
    <t>Binnenbrengen en Uitgaan</t>
  </si>
  <si>
    <t>DOU|DMF|DPL|DPM|KIS</t>
  </si>
  <si>
    <t>On-hold</t>
  </si>
  <si>
    <t>Ja</t>
  </si>
  <si>
    <t>R202100003</t>
  </si>
  <si>
    <t>Kwartaal opdracht informatie verzoek AEO beelden DSI en DSU</t>
  </si>
  <si>
    <t>AGS|KIS</t>
  </si>
  <si>
    <t>Uitgefaseerd - PRODUCT BACKLOG ITEM 14662</t>
  </si>
  <si>
    <t>R202100006</t>
  </si>
  <si>
    <t>Iedere maandag de cumulatieve cijfers uit Plato t/m laatste zondag.</t>
  </si>
  <si>
    <t>Toezicht KM</t>
  </si>
  <si>
    <t>George van Oevelen</t>
  </si>
  <si>
    <t>Onbekende Sub- en Objecten Douane Toezicht Douane Rotterdam Haven (DRH OSODT)</t>
  </si>
  <si>
    <t>DMF|DPL|DPM</t>
  </si>
  <si>
    <t>In behandeling</t>
  </si>
  <si>
    <t>Rapport DLTC DPL</t>
  </si>
  <si>
    <t>R202100007</t>
  </si>
  <si>
    <t>plato gegevens- verzoek namens Bert Rijmers</t>
  </si>
  <si>
    <t>R202100008</t>
  </si>
  <si>
    <t>Week opdracht vervoer (tav Paul Greeve)</t>
  </si>
  <si>
    <t>R202100009</t>
  </si>
  <si>
    <t>Week opdracht invoer doorlopend cumulatief</t>
  </si>
  <si>
    <t>R202100010</t>
  </si>
  <si>
    <t>Week opdracht uitvoer doorlopend cumulatief</t>
  </si>
  <si>
    <t>R202100012</t>
  </si>
  <si>
    <t>Maand opdracht OSODT-Maritiem</t>
  </si>
  <si>
    <t>Douane Landelijke Service Organisatie (DLSO)</t>
  </si>
  <si>
    <t>DMF|TAB</t>
  </si>
  <si>
    <t>Externe levering; ILT</t>
  </si>
  <si>
    <t>R202100013</t>
  </si>
  <si>
    <t>Maand opdracht Onbekende Importeurs 2013.</t>
  </si>
  <si>
    <t>MKB Managementinformatie (MI)</t>
  </si>
  <si>
    <t>AGS</t>
  </si>
  <si>
    <t>R202100014</t>
  </si>
  <si>
    <t>Maand opdracht Nieuwe Importeurs</t>
  </si>
  <si>
    <t>AGS|KIS|KRS</t>
  </si>
  <si>
    <t>R202100017</t>
  </si>
  <si>
    <t>Maand opdracht query aangeven C-status 3e landen</t>
  </si>
  <si>
    <t>Drh Fysiek Toezicht Binnenbrengen Uit 2</t>
  </si>
  <si>
    <t>DMF</t>
  </si>
  <si>
    <t>Uitfaseren - PRODUCT BACKLOG ITEM 20653</t>
  </si>
  <si>
    <t>R202100018</t>
  </si>
  <si>
    <t>Maand opdracht douane manifest</t>
  </si>
  <si>
    <t>Mourad M. Elkasmi</t>
  </si>
  <si>
    <t>Dossierhouders Veiligheid, Gezondheid, Economie, en Milieu (DLTC VGEM)</t>
  </si>
  <si>
    <t>Analyse - PRODUCT BACKLOG ITEM 19393</t>
  </si>
  <si>
    <t>R202100019</t>
  </si>
  <si>
    <t>Maand opdracht query DSI + AGS</t>
  </si>
  <si>
    <t>Analyse - PRODUCT BACKLOG ITEM 14665</t>
  </si>
  <si>
    <t>R202100020</t>
  </si>
  <si>
    <t>Maand opdracht overzichten ECS</t>
  </si>
  <si>
    <t>Binnenbrengen Uitgaan Douane Rotterdam Haven (DRH Binnenbrengen)</t>
  </si>
  <si>
    <t>AGS|DMF|KIS</t>
  </si>
  <si>
    <t>Uitfaseren - PRODUCT BACKLOG ITEM 14667</t>
  </si>
  <si>
    <t>R202100021</t>
  </si>
  <si>
    <t>het bestand DRG-DGVS1 uit het SOB portaal leveren.</t>
  </si>
  <si>
    <t>Klantmanagement Douane Schiphol (DSC KM)</t>
  </si>
  <si>
    <t>DGVS (Documentloos Goederen VolgSysteem)</t>
  </si>
  <si>
    <t>R202100022</t>
  </si>
  <si>
    <t>BI cijfers invoer en uitvoer op GLB gebied.</t>
  </si>
  <si>
    <t>Dossierhouders Financieel</t>
  </si>
  <si>
    <t>AGS|DPL|LAB</t>
  </si>
  <si>
    <t>R202100023</t>
  </si>
  <si>
    <t>Kwartaal opdracht DOH (B_Boekhouding_Ownres)</t>
  </si>
  <si>
    <t>Antifraude Coördinatieservice Douane Landelijk Tactisch Centrum (DLTC AFCOS)</t>
  </si>
  <si>
    <t>DOH</t>
  </si>
  <si>
    <t>R202100024</t>
  </si>
  <si>
    <t>Maand opdracht AGI</t>
  </si>
  <si>
    <t>R202100026</t>
  </si>
  <si>
    <t>Maand opdracht DMF - ICS</t>
  </si>
  <si>
    <t>DLK Informatiemanagement Douane Landelijk Kantoor (DLK IM)</t>
  </si>
  <si>
    <t>R202100027</t>
  </si>
  <si>
    <t>Maand opdracht Risico maatregel</t>
  </si>
  <si>
    <t>R202100028</t>
  </si>
  <si>
    <t>Maand opdracht overzicht DIN/DEN vergunningen</t>
  </si>
  <si>
    <t>DMF|KIS</t>
  </si>
  <si>
    <t>betreft Bladertool</t>
  </si>
  <si>
    <t>Géén</t>
  </si>
  <si>
    <t>R202100029</t>
  </si>
  <si>
    <t>Maand opdracht DMF, NCTS en ECS</t>
  </si>
  <si>
    <t>Data &amp; Modellen Douane Landelijk Tactisch Centrum (DLTC D&amp;M)</t>
  </si>
  <si>
    <t>DMF|ECS|TAB</t>
  </si>
  <si>
    <t>R202100030</t>
  </si>
  <si>
    <t>Kolommen DMF tbv Bladertool</t>
  </si>
  <si>
    <t>R202100031</t>
  </si>
  <si>
    <t>Maand opdracht informatieverzoek BVR NP</t>
  </si>
  <si>
    <t>Informatiemanagement Douane Landelijk Kantoor (DLK IM)</t>
  </si>
  <si>
    <t>BVR</t>
  </si>
  <si>
    <t>R202100033</t>
  </si>
  <si>
    <t>Maand opdracht Informatieproducten Wisselkoersen-2</t>
  </si>
  <si>
    <t>WKB</t>
  </si>
  <si>
    <t>R202100034</t>
  </si>
  <si>
    <t>Kwartaal opdracht DSI + GPA informatieverstrekking Stichting Thuiskopie</t>
  </si>
  <si>
    <t>Stichting thuiskopie</t>
  </si>
  <si>
    <t>AGS|GPA</t>
  </si>
  <si>
    <t>R202100037</t>
  </si>
  <si>
    <t>Maand opdracht Overzicht van proviand gegevens</t>
  </si>
  <si>
    <t>Uitgefaseerd</t>
  </si>
  <si>
    <t>R202100039</t>
  </si>
  <si>
    <t>Week opdracht DOU ZUI</t>
  </si>
  <si>
    <t>Marcel M.A.M. Meens</t>
  </si>
  <si>
    <t>Joyce Verberne</t>
  </si>
  <si>
    <t>Zuivering Douane Eindhoven (DEI Zuivering)</t>
  </si>
  <si>
    <t>dashboard vervoer</t>
  </si>
  <si>
    <t>R202100040</t>
  </si>
  <si>
    <t>Maand opdracht DOU-DOH Zuivering</t>
  </si>
  <si>
    <t>R202100041</t>
  </si>
  <si>
    <t>Kwartaal opdracht - AGS gegevens</t>
  </si>
  <si>
    <t>Klantmanagement Douane Breda (DBR KM)</t>
  </si>
  <si>
    <t>R202100042</t>
  </si>
  <si>
    <t>Maand opdracht DMF C-status</t>
  </si>
  <si>
    <t>Klantmanagement Douane Rotterdam Haven (DRH KM)</t>
  </si>
  <si>
    <t>R202100043</t>
  </si>
  <si>
    <t>Maand opdracht VPH in DCL's</t>
  </si>
  <si>
    <t>NVWA</t>
  </si>
  <si>
    <t>DPL</t>
  </si>
  <si>
    <t>R202100044</t>
  </si>
  <si>
    <t>Maand opdracht EMCS (komt uit opdracht 20160072)</t>
  </si>
  <si>
    <t>Accijns</t>
  </si>
  <si>
    <t>EMCS</t>
  </si>
  <si>
    <t>R202100046</t>
  </si>
  <si>
    <t>Doorlopende maandelijkse query AGS en GPA</t>
  </si>
  <si>
    <t>R202100048</t>
  </si>
  <si>
    <t>Kwartaal verzoek t.b.v. CUP rapportages</t>
  </si>
  <si>
    <t>AGS|DPL</t>
  </si>
  <si>
    <t>R202100049</t>
  </si>
  <si>
    <t>Jaarlijks  verzoek CUP rapportage</t>
  </si>
  <si>
    <t>AGS|DPL|GPA|KIS|TRA</t>
  </si>
  <si>
    <t>extern</t>
  </si>
  <si>
    <t>R202100050</t>
  </si>
  <si>
    <t>Maandelijkse bevragingen voor kwaliteit van de aangifte</t>
  </si>
  <si>
    <t>Douane Landelijk Tactisch Centrum (DLTC)</t>
  </si>
  <si>
    <t>Uitfaseren - PRODUCT BACKLOG ITEM 14761</t>
  </si>
  <si>
    <t>R202100052</t>
  </si>
  <si>
    <t>Kwartaal Query uit GPA</t>
  </si>
  <si>
    <t>GPA</t>
  </si>
  <si>
    <t>Uitfaseren - PRODUCT BACKLOG ITEM 14926</t>
  </si>
  <si>
    <t>R202100054</t>
  </si>
  <si>
    <t>Overzicht bekende en onbekende exporteurs met invorderbare schuld Vooralsnog zonder ondergrens v.w.b</t>
  </si>
  <si>
    <t>R202100055</t>
  </si>
  <si>
    <t>Kwartaal verzoek voor de afstemming DGVS Schiphol met DMF voor 2017 Q1</t>
  </si>
  <si>
    <t>wordt niet meer uitgeleverd, kandidaat om uitgefaseerd te worden</t>
  </si>
  <si>
    <t>R202100057</t>
  </si>
  <si>
    <t>Wekelijks doorl informatieverzoek Plato en AGU Eindhoven</t>
  </si>
  <si>
    <t>AGS|DOU|DPL</t>
  </si>
  <si>
    <t>R202100058</t>
  </si>
  <si>
    <t>Kwartaal verzoek bescheiden in AGS</t>
  </si>
  <si>
    <t>AGS|DPM|TAB</t>
  </si>
  <si>
    <t>Analyse - PRODUCT BACKLOG ITEM 14782</t>
  </si>
  <si>
    <t>R202100059</t>
  </si>
  <si>
    <t>Uitleveren diverse Plato bestanden</t>
  </si>
  <si>
    <t>AGS|DEC|DMF|DOU|DPL | DPM</t>
  </si>
  <si>
    <t>R202100061</t>
  </si>
  <si>
    <t xml:space="preserve">Maandopdracht Queryverzoek Prisma (Maritiem en Lucht) </t>
  </si>
  <si>
    <t>DMF|DPM|TAB</t>
  </si>
  <si>
    <t>R202100063</t>
  </si>
  <si>
    <t>Wekelijks doorlopend informatieverzoek D&amp;M tbv Deeper Fish actie</t>
  </si>
  <si>
    <t>Douane buitenland t.b.v. pre arrival</t>
  </si>
  <si>
    <t>R202100064</t>
  </si>
  <si>
    <t>Maandelijks doorlopend informatieverzoek monitoren vracht MAA DMF en ECS 2018</t>
  </si>
  <si>
    <t>BUP|DMF|ECS</t>
  </si>
  <si>
    <t>R202100065</t>
  </si>
  <si>
    <t>Maand opdracht Venue/Plato</t>
  </si>
  <si>
    <t>DPL|KRS</t>
  </si>
  <si>
    <t>R202100066</t>
  </si>
  <si>
    <t xml:space="preserve">Maand Kis query mbt de afgegeven en de beëindigde vergunningen (incl. vergunningnummers) </t>
  </si>
  <si>
    <t>Klantmanagement Douane Amsterdam (DAM KM)</t>
  </si>
  <si>
    <t>KIS</t>
  </si>
  <si>
    <t>R202100067</t>
  </si>
  <si>
    <t>Maandelijkse Aanvraag bescheidcontroles doaunerecht overig en bescheidcontroles ADH (AGS)</t>
  </si>
  <si>
    <t>AGS|DOU</t>
  </si>
  <si>
    <t>Uitgefaseerd - PRODUCT BACKLOG ITEM 15436</t>
  </si>
  <si>
    <t>R202100068</t>
  </si>
  <si>
    <t>Maandelijks doorlopend verzoek DMF binnenbrengen</t>
  </si>
  <si>
    <t>Boete Fraude Coördinator Douane Breda (DBR BFC)</t>
  </si>
  <si>
    <t>TASK 20637</t>
  </si>
  <si>
    <t>R202100072</t>
  </si>
  <si>
    <t>Maandelijks doorlopende Aanvraag format t.b.v. van Analyse-verzoek</t>
  </si>
  <si>
    <t>Financieel Toezicht Douane Eindhoven (DEI FT)</t>
  </si>
  <si>
    <t>DPL|DPM|KRS</t>
  </si>
  <si>
    <t>R202100073</t>
  </si>
  <si>
    <t xml:space="preserve">Maand opdracht voor gegevens vanuit Terradata (AGS-Uitvoer)  t.b.v. EMCS  </t>
  </si>
  <si>
    <t>PRODUCT BACKLOG ITEM 14836</t>
  </si>
  <si>
    <t>R202100074</t>
  </si>
  <si>
    <t>Maandelijkse opdracht Profieloverzicht Vedomi - draaien met StartSasTD</t>
  </si>
  <si>
    <t>DOU|DPM</t>
  </si>
  <si>
    <t>UITFASEREN - PRODUCT BACKLOG ITEM 19393</t>
  </si>
  <si>
    <t>R202100075</t>
  </si>
  <si>
    <t>inrichting maandelijkse informatie (AGS)</t>
  </si>
  <si>
    <t>R202100078</t>
  </si>
  <si>
    <t>Maandelijks doorlopend Informatieverzoek AGS invoer</t>
  </si>
  <si>
    <t>R202100079</t>
  </si>
  <si>
    <t>Maand opdracht van alle rakingen van profiel H0012183 in AGS gekoppeld aan de PLATO gegevens</t>
  </si>
  <si>
    <t>R202100080</t>
  </si>
  <si>
    <t xml:space="preserve">Maand opdracht Profielen Lab </t>
  </si>
  <si>
    <t>Laboratorium Douane Amsterdam (DAM LAB)</t>
  </si>
  <si>
    <t>AGS|DOU | DPL|DPM|KIS|LAB</t>
  </si>
  <si>
    <t>R202100081</t>
  </si>
  <si>
    <t>2 wekelijks doorlopende opdracht AGS Project</t>
  </si>
  <si>
    <t>Post en Koeriers Douane Landelijk Tactisch Centrum (DLTC Post en Koeriers)</t>
  </si>
  <si>
    <t>R202100083</t>
  </si>
  <si>
    <t>Wekelijks doorlopend verzoek Plato</t>
  </si>
  <si>
    <t>DPL|DPM</t>
  </si>
  <si>
    <t>R202100085</t>
  </si>
  <si>
    <t>Informatieverzoek Data en Modellen impactberekening sanctiemaatregelen</t>
  </si>
  <si>
    <t>UITGEFASEERD - PRODUCT BACKLOG ITEM 21746</t>
  </si>
  <si>
    <t>R202100086</t>
  </si>
  <si>
    <t>Matching VGC met DMF (afkomstig uit project 4000044)</t>
  </si>
  <si>
    <t>R202100087</t>
  </si>
  <si>
    <t>Maand opdracht AGS invoer aangegeven met bescheidcode C644.</t>
  </si>
  <si>
    <t>R202100088</t>
  </si>
  <si>
    <t>EXTERNAL: Fw: Importeursoverzichten 2018 / Rockwell Automation BV (EORI NL810025760)</t>
  </si>
  <si>
    <t>Bedrijf zelf</t>
  </si>
  <si>
    <t>R202100090</t>
  </si>
  <si>
    <t xml:space="preserve">Kwartaal opdracht - Periodieke query AGS Invoer Taric 2500  </t>
  </si>
  <si>
    <t>PRODUCT BACKLOG ITEM 13846</t>
  </si>
  <si>
    <t>R202100091</t>
  </si>
  <si>
    <t>Kwartaal opdracht query DFB</t>
  </si>
  <si>
    <t>DFB</t>
  </si>
  <si>
    <t>FEATURE 22393</t>
  </si>
  <si>
    <t>R202100092</t>
  </si>
  <si>
    <t xml:space="preserve">Kwartaal opdracht data vanuit EMCS </t>
  </si>
  <si>
    <t>Accijns Douane Landelijk Tactisch Centrum (DLTC Accijns)</t>
  </si>
  <si>
    <t>R202100093</t>
  </si>
  <si>
    <t>Maandelijks doorlopend verzoek DMF Binnenbrengen Maritiem</t>
  </si>
  <si>
    <t>R202100094</t>
  </si>
  <si>
    <t>Wekelijks doorlopend verzoek ; Eénduidige levering info dossierhouders</t>
  </si>
  <si>
    <t>AGS|DPL|DPM|TAB</t>
  </si>
  <si>
    <t>R202100095</t>
  </si>
  <si>
    <t xml:space="preserve">Maandelijks doorlopend verzoek NCTS Transit (is voortgekomen uit 2004125) </t>
  </si>
  <si>
    <t>TRA</t>
  </si>
  <si>
    <t>R202100096</t>
  </si>
  <si>
    <t>Jaar opdracht Fact &amp; Figures</t>
  </si>
  <si>
    <t>Douane Landelijk Kantoor Financiën en Control (DLK F&amp;C)</t>
  </si>
  <si>
    <t>AGS|DMF|GPA|KRS|TRA</t>
  </si>
  <si>
    <t>Uitgefaseerd - PRODUCT BACKLOG ITEM 14907</t>
  </si>
  <si>
    <t>R202100098</t>
  </si>
  <si>
    <t>Maand opdracht B0012063 uit de ENS</t>
  </si>
  <si>
    <t>R202100099</t>
  </si>
  <si>
    <t>Maandelijks doorlopend Informatieverzoek AGI voor de IL&amp;T</t>
  </si>
  <si>
    <t>ILT</t>
  </si>
  <si>
    <t>PRODUCT BACKLOG ITEM 13875</t>
  </si>
  <si>
    <t>R202100104</t>
  </si>
  <si>
    <t>Maand opdracht buitenwerkingstelling</t>
  </si>
  <si>
    <t>Aangiftebehandeling Douane Schiphol (DSC AB)</t>
  </si>
  <si>
    <t>Analyse - PRODUCT BACKLOG ITEM 21748</t>
  </si>
  <si>
    <t>R202100105</t>
  </si>
  <si>
    <t xml:space="preserve">Maand opdracht laboratorium </t>
  </si>
  <si>
    <t>R202100106</t>
  </si>
  <si>
    <t>Maandelijks doorlopend verzoek voor Data en Modellen (FPL lijst)</t>
  </si>
  <si>
    <t>FPL</t>
  </si>
  <si>
    <t>R202100107</t>
  </si>
  <si>
    <t>Maandelijks doorlopend verzoek Betr: uitslagen RC brief, vindplaats resultaat</t>
  </si>
  <si>
    <t>DON</t>
  </si>
  <si>
    <t>FEATURE 22402</t>
  </si>
  <si>
    <t>R202100108</t>
  </si>
  <si>
    <t>FPL lijst - gefilterde versie (oude 9000002)</t>
  </si>
  <si>
    <t>R202100109</t>
  </si>
  <si>
    <t>Aanvraag doorlopend verzoek (kwartaal) AGS invoer</t>
  </si>
  <si>
    <t>R202100110</t>
  </si>
  <si>
    <t xml:space="preserve">profiel evaluatie bescheid controle uitvoer </t>
  </si>
  <si>
    <t>Uitgefaseerd - PRODUCT BACKLOG ITEM 13841</t>
  </si>
  <si>
    <t>R202100111</t>
  </si>
  <si>
    <t>Uitleverset AGS BCP</t>
  </si>
  <si>
    <t>R202100112</t>
  </si>
  <si>
    <t xml:space="preserve">Insolventie </t>
  </si>
  <si>
    <t>?</t>
  </si>
  <si>
    <t>INS|KIS|PCD</t>
  </si>
  <si>
    <t>R202100116</t>
  </si>
  <si>
    <t>Maandelijkse opdracht KRA KRD DLSO 2020-049</t>
  </si>
  <si>
    <t>KRS</t>
  </si>
  <si>
    <t>R202100117</t>
  </si>
  <si>
    <t>Wekelijks doorlopend verzoek DFB</t>
  </si>
  <si>
    <t>FEATURE 22394</t>
  </si>
  <si>
    <t>R202100119</t>
  </si>
  <si>
    <t xml:space="preserve">Maand opdracht cijfers strategische agenda Douane 2020 </t>
  </si>
  <si>
    <t>AGS|DEC|DMF|GPA|KRS|TRA</t>
  </si>
  <si>
    <t>R202100120</t>
  </si>
  <si>
    <t>TBB maandbestand.</t>
  </si>
  <si>
    <t>Roger R.A.M. Verhoef</t>
  </si>
  <si>
    <t xml:space="preserve">Joost Visser </t>
  </si>
  <si>
    <t>Terugbetaling Douane Eindhoven (DEI Terugbetaling)</t>
  </si>
  <si>
    <t>TBB</t>
  </si>
  <si>
    <t>dashboard tbb</t>
  </si>
  <si>
    <t>R202100121</t>
  </si>
  <si>
    <t xml:space="preserve">Maand opdracht Accijnsbevindingen DFB </t>
  </si>
  <si>
    <t>FEATURE 22397</t>
  </si>
  <si>
    <t>R202100122</t>
  </si>
  <si>
    <t>Maand opdracht  gegevens Bescheidsoort N002 en 1600</t>
  </si>
  <si>
    <t>R202100123</t>
  </si>
  <si>
    <t xml:space="preserve">Maandelijks informatieverzoek voor preview    </t>
  </si>
  <si>
    <t>FPL|WKS</t>
  </si>
  <si>
    <t>R202100124</t>
  </si>
  <si>
    <t>Wekelijks doorlopende opdracht</t>
  </si>
  <si>
    <t>DOH|DOI</t>
  </si>
  <si>
    <t>R202100126</t>
  </si>
  <si>
    <t>Maand opdracht verzoek NVWA Export VDE ECS</t>
  </si>
  <si>
    <t>R202100128</t>
  </si>
  <si>
    <t xml:space="preserve">Overdracht product Begrotingsindicator </t>
  </si>
  <si>
    <t>AGS|DOU|POA|PRE</t>
  </si>
  <si>
    <t>R202100129</t>
  </si>
  <si>
    <t>Maandelijks doorlopend Informatieverzoek Landelijk Team Jachten</t>
  </si>
  <si>
    <t>Financieel Toezicht Douane Breda (DBR FT)</t>
  </si>
  <si>
    <t>Analyse - PRODUCT BACKLOG ITEM 21751</t>
  </si>
  <si>
    <t>R202100131</t>
  </si>
  <si>
    <t xml:space="preserve">Informatieverzoek DSU </t>
  </si>
  <si>
    <t>R202100133</t>
  </si>
  <si>
    <t>Maand opdracht Informatieverzoek DSP 10 aangifteregels</t>
  </si>
  <si>
    <t>Uitgefaseerd - PRODUCT BACKLOG ITEM 15387</t>
  </si>
  <si>
    <t>R202100134</t>
  </si>
  <si>
    <t xml:space="preserve">Week opdracht query PLATO </t>
  </si>
  <si>
    <t>R202100137</t>
  </si>
  <si>
    <t>Maandelijks doorlopende opdracht Plato</t>
  </si>
  <si>
    <t>Financieel Toezicht Douane Rotterdam Haven (DRH FT)</t>
  </si>
  <si>
    <t>R202100138</t>
  </si>
  <si>
    <t>Doorlopende wekelijkse Aanvraag Douane gegevens (AGS invoer)</t>
  </si>
  <si>
    <t>R202100139</t>
  </si>
  <si>
    <t>Plato_goederen_aantallen</t>
  </si>
  <si>
    <t>R202100140</t>
  </si>
  <si>
    <t>Plato_reizigers_aantallen</t>
  </si>
  <si>
    <t>Bedrijfsvoering Douane Landelijk Kantoor (DLK BV)</t>
  </si>
  <si>
    <t>R202100141</t>
  </si>
  <si>
    <t>Plato openstaande opdrachten en taken</t>
  </si>
  <si>
    <t>R202100142</t>
  </si>
  <si>
    <t>KRM (Deel 1)+(Deel2)</t>
  </si>
  <si>
    <t>KRM</t>
  </si>
  <si>
    <t>R202100143</t>
  </si>
  <si>
    <t>BI-data tijd</t>
  </si>
  <si>
    <t>SAP</t>
  </si>
  <si>
    <t>R202100147</t>
  </si>
  <si>
    <t>AGS In- en uitvoer</t>
  </si>
  <si>
    <t>Analyse - PRODUCT BACKLOG ITEM 21753</t>
  </si>
  <si>
    <t>R202100149</t>
  </si>
  <si>
    <t>TBB - Bezwaar en terugbetaling – t.b.v.Celonis</t>
  </si>
  <si>
    <t>Veronne V.L.N. Hendriks</t>
  </si>
  <si>
    <t>dashboard TBB</t>
  </si>
  <si>
    <t>R202100150</t>
  </si>
  <si>
    <t xml:space="preserve">In - en uitklaring lucht en maritiem (DMF) </t>
  </si>
  <si>
    <t>BUP|DMF|TAB</t>
  </si>
  <si>
    <t>Analyse - PRODUCT BACKLOG ITEM 13857</t>
  </si>
  <si>
    <t>R202100152</t>
  </si>
  <si>
    <t xml:space="preserve">Processenverbaal en onregelmatigheden </t>
  </si>
  <si>
    <t>R202100153</t>
  </si>
  <si>
    <t>NCTS  vervoersdocumenten en NCTS tbv DEI</t>
  </si>
  <si>
    <t>Frea F. Tanyeri</t>
  </si>
  <si>
    <t>R202100156</t>
  </si>
  <si>
    <t xml:space="preserve">TBB Wekelijkse aanlevering Basisoverzicht teruggaaf en bezwaar </t>
  </si>
  <si>
    <t>John J.H.A. Verspaget</t>
  </si>
  <si>
    <t>R202100157</t>
  </si>
  <si>
    <t>Volume overzicht</t>
  </si>
  <si>
    <t>BUP|DMF|ECS|EMCS|KRS|TAB</t>
  </si>
  <si>
    <t>Analyse - PRODUCT BACKLOG ITEM 13858</t>
  </si>
  <si>
    <t>R202100158</t>
  </si>
  <si>
    <t>AAFD -meldingen</t>
  </si>
  <si>
    <t>OVR</t>
  </si>
  <si>
    <t>R202100167</t>
  </si>
  <si>
    <t>Formatie en bezettingsoverzichten tbv dashboard controllers</t>
  </si>
  <si>
    <t>R202100171</t>
  </si>
  <si>
    <t>SKAL</t>
  </si>
  <si>
    <t>Regio en derden</t>
  </si>
  <si>
    <t>R202100172</t>
  </si>
  <si>
    <t>DFB Informatievoorziening kantoren</t>
  </si>
  <si>
    <t>FEATURE 22398*</t>
  </si>
  <si>
    <t>R202100173</t>
  </si>
  <si>
    <t>Overzetten ADR bestanden - AGS, DOI, DOH en KIS (AGS)</t>
  </si>
  <si>
    <t>Douane Landelijk Kantoor Financiën en Control (DLK F&amp;C) &amp;  Auditdienst Rijk (ADR)</t>
  </si>
  <si>
    <t>R202100174</t>
  </si>
  <si>
    <t>Overzetten ADR bestanden - AGS, DOI, DOH en KIS (AGS Inning )</t>
  </si>
  <si>
    <t xml:space="preserve">AGI </t>
  </si>
  <si>
    <t>R202100176</t>
  </si>
  <si>
    <t>Overzetten ADR bestanden - AGS, DOI, DOH en KIS (DOI)</t>
  </si>
  <si>
    <t>DOI</t>
  </si>
  <si>
    <t>R202100177</t>
  </si>
  <si>
    <t>Overzetten ADR bestanden - AGS, DOI, DOH en KIS (DOH)</t>
  </si>
  <si>
    <t>R202100179</t>
  </si>
  <si>
    <t>DSP_IC_ACCL</t>
  </si>
  <si>
    <t>R202100180</t>
  </si>
  <si>
    <t>DOH-IC</t>
  </si>
  <si>
    <t>R202100182</t>
  </si>
  <si>
    <t>BOA</t>
  </si>
  <si>
    <t>R202100183</t>
  </si>
  <si>
    <t>Weekdashboard</t>
  </si>
  <si>
    <t>Uitgefaseerd - PRODUCT BACKLOG ITEM 14906</t>
  </si>
  <si>
    <t>R202100186</t>
  </si>
  <si>
    <t>TBB Artikel 119 en 120 DWU tbv CIE (halfjaar)</t>
  </si>
  <si>
    <t>Kebi K.P.H. van der Schoot</t>
  </si>
  <si>
    <t>R202100188</t>
  </si>
  <si>
    <t>Projecten subsidie uren</t>
  </si>
  <si>
    <t>R202100198</t>
  </si>
  <si>
    <t xml:space="preserve">Jaar zaken rapportage MT en Jaarverantwoording </t>
  </si>
  <si>
    <t>R202100201</t>
  </si>
  <si>
    <t>CUP Jaar Rapportage</t>
  </si>
  <si>
    <t>ja</t>
  </si>
  <si>
    <t>R202100202</t>
  </si>
  <si>
    <t>Cup kwartaal</t>
  </si>
  <si>
    <t>AGS|DPL|GPA</t>
  </si>
  <si>
    <t>R202100222</t>
  </si>
  <si>
    <t>AGS_Afhandeling afgeronde controles Invoer</t>
  </si>
  <si>
    <t>AGS|DCP</t>
  </si>
  <si>
    <t>betreft een tussenproduct tbv R202100173</t>
  </si>
  <si>
    <t>R202100239</t>
  </si>
  <si>
    <t>DZU_Zuivering</t>
  </si>
  <si>
    <t>DZU|TAB</t>
  </si>
  <si>
    <t>R202100240</t>
  </si>
  <si>
    <t>SGT_AGS_Zuivering_RTO (31-12-2022)</t>
  </si>
  <si>
    <t>is omgebouwd naar R202302205</t>
  </si>
  <si>
    <t>R202100241</t>
  </si>
  <si>
    <t>Maandelijks doorlopend dataverzoek DMF binnenbrengen</t>
  </si>
  <si>
    <t>Uitgefaseerd - TASK 20637</t>
  </si>
  <si>
    <t>R202100244</t>
  </si>
  <si>
    <t xml:space="preserve">Facts &amp; Figures 'in Brief'
AGS GPA PLATO NCTS KIS VENUE DMF ECS NCTS KRM </t>
  </si>
  <si>
    <t>AGS|DMF|ECS|GPA|KIS|KRM|NCTS|DPL|TRA</t>
  </si>
  <si>
    <t>R202100246</t>
  </si>
  <si>
    <t>SGT_AGS_Bescheid_C644_SKAL (31-12-2022)</t>
  </si>
  <si>
    <t>Analyse - PRODUCT BACKLOG ITEM 21769</t>
  </si>
  <si>
    <t>R202100248</t>
  </si>
  <si>
    <t>Vetarinaire Keuringsplicht Ab de rijke</t>
  </si>
  <si>
    <t>Uitgefaseerd - PRODUCT BACKLOG ITEM 17167</t>
  </si>
  <si>
    <t>R202100254</t>
  </si>
  <si>
    <t>Wekelijks Dashboard AGS in-en uitvoer (datum gezet op 11-07-2022)</t>
  </si>
  <si>
    <t>Bestuur Douane Rotterdam Haven (DRH Bestuur)</t>
  </si>
  <si>
    <t>Lijkt nooit uitgeleverd te zijn. Vraag staat uit bij P&amp;B</t>
  </si>
  <si>
    <t>R202100255</t>
  </si>
  <si>
    <t>Doorlopend kwartaalverzoek (overig en TBB) i.p.v eenmalige verzoek 2013485</t>
  </si>
  <si>
    <t>Roy R. de Jong</t>
  </si>
  <si>
    <t>R202100257</t>
  </si>
  <si>
    <t>Ozon aantastende stoffen nieuwbouw (AGS) (datum gezet op 12-08-2022)</t>
  </si>
  <si>
    <t>Inspectie Leefomgeving en Transport (ILT)</t>
  </si>
  <si>
    <t>PRODUCT BACKLOG ITEM 14915</t>
  </si>
  <si>
    <t>R202100258</t>
  </si>
  <si>
    <t>LQM nieuw overzicht</t>
  </si>
  <si>
    <t>LQM</t>
  </si>
  <si>
    <t>R202100264</t>
  </si>
  <si>
    <t>Blackbelt verzoek ACP</t>
  </si>
  <si>
    <t>Operaties Douane Landelijk Kantoor (DLK Operaties)</t>
  </si>
  <si>
    <t>ACP</t>
  </si>
  <si>
    <t>R202100266</t>
  </si>
  <si>
    <t>R202401354</t>
  </si>
  <si>
    <t>R202100269</t>
  </si>
  <si>
    <t>Update jaarlaag EMCS</t>
  </si>
  <si>
    <t>DWO Intern</t>
  </si>
  <si>
    <t>R202100270</t>
  </si>
  <si>
    <t>Opdracht updaten POA tabellen</t>
  </si>
  <si>
    <t>POA</t>
  </si>
  <si>
    <t>R202100273</t>
  </si>
  <si>
    <t>Maandelijkse rapportage Liquide Middelen  (interne opdrachten)</t>
  </si>
  <si>
    <t>R202100274</t>
  </si>
  <si>
    <t>Week opdracht laboratorium bestanden naar BT intern (Interne opdracht)</t>
  </si>
  <si>
    <t>LAB</t>
  </si>
  <si>
    <t>R202100275</t>
  </si>
  <si>
    <t>Week opdracht Koeriers (Interne opdracht)</t>
  </si>
  <si>
    <t>R202100276</t>
  </si>
  <si>
    <t>Maand opdracht GPA (Interne opdracht)</t>
  </si>
  <si>
    <t>R202100278</t>
  </si>
  <si>
    <t>Maand opdracht - Updaten van het postcodebestand (voor eigen gebruik D&amp;M  n voor levering van het be</t>
  </si>
  <si>
    <t>PCD</t>
  </si>
  <si>
    <t>R202100281</t>
  </si>
  <si>
    <t>Update DMF Teradata</t>
  </si>
  <si>
    <t>Product werkt in Azure en levert dezelfde output.</t>
  </si>
  <si>
    <t>R202100282</t>
  </si>
  <si>
    <t xml:space="preserve">Kwartaal opdracht NCTS </t>
  </si>
  <si>
    <t>NCTS</t>
  </si>
  <si>
    <t>R202100284</t>
  </si>
  <si>
    <t>Week opdracht Klant Relatie Management (KRM) - Administratieve Controle (AC) ACP</t>
  </si>
  <si>
    <t>R202100285</t>
  </si>
  <si>
    <t>Proces Douane Plato (DPL)</t>
  </si>
  <si>
    <t>R202100286</t>
  </si>
  <si>
    <t xml:space="preserve">Proces Douane Prisma (DPM) </t>
  </si>
  <si>
    <t>DPM</t>
  </si>
  <si>
    <t>R202100287</t>
  </si>
  <si>
    <t xml:space="preserve">Week opdracht Proces KIS  </t>
  </si>
  <si>
    <t>R202100288</t>
  </si>
  <si>
    <t>Proces WISSEKOERSEN B</t>
  </si>
  <si>
    <t>WKS</t>
  </si>
  <si>
    <t>R202100289</t>
  </si>
  <si>
    <t>Weekopdracht Update NCTS</t>
  </si>
  <si>
    <t>R202100291</t>
  </si>
  <si>
    <t>registratie SENS  data</t>
  </si>
  <si>
    <t>R202100292</t>
  </si>
  <si>
    <t xml:space="preserve">Periodieke opdrachten DFB (Interne opdracht) wordt WEEK opdracht per 9-4-2018 </t>
  </si>
  <si>
    <t>FEATURE 22399</t>
  </si>
  <si>
    <t>R202100294</t>
  </si>
  <si>
    <t>Informatieverzoek_Data_en_Modellen VAP</t>
  </si>
  <si>
    <t>AGS|DPL|KRS|LAB</t>
  </si>
  <si>
    <t>R202100296</t>
  </si>
  <si>
    <t>NCTS Zekerheid</t>
  </si>
  <si>
    <t>R202100297</t>
  </si>
  <si>
    <t>DOH Zuivering</t>
  </si>
  <si>
    <t>R202100298</t>
  </si>
  <si>
    <t>CSR week opdracht</t>
  </si>
  <si>
    <t>R202100299</t>
  </si>
  <si>
    <t>Plaatsen BVR op TeraData</t>
  </si>
  <si>
    <t>R202100300</t>
  </si>
  <si>
    <t>Interne opdracht DTO</t>
  </si>
  <si>
    <t>DWO intern</t>
  </si>
  <si>
    <t>R202100303</t>
  </si>
  <si>
    <t>Vollumeoverzicht BREXIT</t>
  </si>
  <si>
    <t>DMF|AGS|KRS|GPA|ECS|NCTS</t>
  </si>
  <si>
    <t>Uitgefaseerd - FEATURE 20450</t>
  </si>
  <si>
    <t>R202100305</t>
  </si>
  <si>
    <t>1000060 Maand opdracht query DMF-ECS Ambtelijk zuiveren</t>
  </si>
  <si>
    <t>AGS|DMF</t>
  </si>
  <si>
    <t>Uitfaseren - PRODUCT BACKLOG ITEM 13842</t>
  </si>
  <si>
    <t>R202100307</t>
  </si>
  <si>
    <t>NCTS-Gegevens_uit_werkset</t>
  </si>
  <si>
    <t>R202100313</t>
  </si>
  <si>
    <t>Dashboard Plato Operationele Sturing</t>
  </si>
  <si>
    <t>Directie Douane Schiphol (DSC)</t>
  </si>
  <si>
    <t>DPL|SAP|TAB</t>
  </si>
  <si>
    <t>R202100314</t>
  </si>
  <si>
    <t>SGT SAP Douaneteams</t>
  </si>
  <si>
    <t>R202100317</t>
  </si>
  <si>
    <t xml:space="preserve">Alle NFV mismatches met betrekking tot maritiem binnenbrengen </t>
  </si>
  <si>
    <t>Martijn M.B. Bokelaar</t>
  </si>
  <si>
    <t>Wendy Reinders</t>
  </si>
  <si>
    <t>DNF</t>
  </si>
  <si>
    <t>dashborad NFV</t>
  </si>
  <si>
    <t>R202100319</t>
  </si>
  <si>
    <t>Dashboard DECO</t>
  </si>
  <si>
    <t>Aangiftebehandeling Douane Landelijk Tactisch Centrum (DLTC AB)</t>
  </si>
  <si>
    <t>DEC</t>
  </si>
  <si>
    <t>Betreft dashboard DECO; jaarlagen moeten omgebouwd worden</t>
  </si>
  <si>
    <t>R202200003</t>
  </si>
  <si>
    <t>De aanvraag betreft ondersteuning primair proces en stuurinformatie.
Ondersteuning vwb klantgedrag.
Sturing vwb verwerkte en te verwachtte aantallen te verwerken correspondentie
Zaaknummer, ontbreekt in test van Nico Essenstam
IOJ_CREATIEMOMENT, graag als JJJJ-MM-DD (GEEN UREN EN MINUTEN)
IOJ_CREATIEUSER
IOJ_DATUMDAGTEKENING, graag als JJJJ-MM-DD
IOJ_OBJECTTYPE
IOJ_RICHTING
IOJ_MEDIUM
IOJ_AFZONTVANGER
IOJ_HASHID</t>
  </si>
  <si>
    <t>DZU</t>
  </si>
  <si>
    <t>R202200023</t>
  </si>
  <si>
    <t>CBS levering AGS</t>
  </si>
  <si>
    <t>Centrale Administratieve Processen (CAP)</t>
  </si>
  <si>
    <t>AGS|DCP|DMS</t>
  </si>
  <si>
    <t>R202200163</t>
  </si>
  <si>
    <t>IMOFAL 3</t>
  </si>
  <si>
    <t>R202200431</t>
  </si>
  <si>
    <t>Sanctiemaatregelen Rusland</t>
  </si>
  <si>
    <t>AGS|DOU|DPL|KRS</t>
  </si>
  <si>
    <t>R202200597</t>
  </si>
  <si>
    <t>Sanctiemaatregelen RU DLTC lijst</t>
  </si>
  <si>
    <t>Analyse - TASK 20637</t>
  </si>
  <si>
    <t>R202200745</t>
  </si>
  <si>
    <t>inzicht in resultaat vd uitwijkprofielen</t>
  </si>
  <si>
    <t>PRODUCT BACKLOG ITEM 13973</t>
  </si>
  <si>
    <t>R202200888</t>
  </si>
  <si>
    <t>Sanctiemaatregelen tbv dashboard</t>
  </si>
  <si>
    <t>DMF|DOU|DPM|TRA</t>
  </si>
  <si>
    <t>PRODUCT BACKLOG ITEM 14191 &amp; 
PRODUCT BACKLOG ITEM 15384</t>
  </si>
  <si>
    <t>R202201105</t>
  </si>
  <si>
    <t>AGS naar RVO</t>
  </si>
  <si>
    <t>Rijksdienst voor Ondernemend Nederland (RVO)</t>
  </si>
  <si>
    <t>AGI</t>
  </si>
  <si>
    <t>R202201210</t>
  </si>
  <si>
    <t>Ik wil elke week over de week er voor een bestand met de aangifteregels die door een FYSIEKE controle profiel zijn geraakt</t>
  </si>
  <si>
    <t>R202201318</t>
  </si>
  <si>
    <t>Toegedeelde Plato's (zowel Opdracht als Taak) over regio Eindhoven (Regio 0568)</t>
  </si>
  <si>
    <t>R202201320</t>
  </si>
  <si>
    <t>Proviand proces</t>
  </si>
  <si>
    <t>AGS|EMCS|BUP</t>
  </si>
  <si>
    <t>R202201339</t>
  </si>
  <si>
    <t xml:space="preserve">Dump van alle uitvoer aangiften welke via de luchthaven Schiphol uitgaan (AGP 432) en waarvan de aangifte in NL is gedaan met land van bestemming:
Australië
Nieuw-Zeeland
USA
Brazilië
Colombia
Geen KRD gegevens svp alleen AGS Uitvoer
</t>
  </si>
  <si>
    <t>Analyse - PRODUCT BACKLOG ITEM 19643</t>
  </si>
  <si>
    <t>R202201530</t>
  </si>
  <si>
    <t>Rapportage HHG</t>
  </si>
  <si>
    <t>R202201579</t>
  </si>
  <si>
    <t xml:space="preserve">Realtime informatie-uitwisseling. Hierbij gaat het met name om uitvoeraangifte-informatie van (lucht)vrachtzendingen vanaf Nederland met bestemming Caribisch Nederland (BES) aan Douane CN te verstrekken, d.w.z. de pre-departure informatie op Schiphol vormt pre-arrival informatie voor Douane CN. Hierdoor kan Douane CN in een vroegere stadium risicoanalyse doen op de binnen te brengen goederen, waardoor er ook vooraf een groene/rode kanaal kan ontstaan.
</t>
  </si>
  <si>
    <t>Dossierhouders Fiscaal</t>
  </si>
  <si>
    <t>Analyse - PRODUCT BACKLOG ITEM 14916</t>
  </si>
  <si>
    <t>R202201830</t>
  </si>
  <si>
    <t>Wekelijkse opgave van alle aangifte (AGI en AGU) met status 1 of status 2 waarbij zelfde gegevens worden verstrekt als in het bestand agi_opp_01.agi</t>
  </si>
  <si>
    <t>AGS|DPM</t>
  </si>
  <si>
    <t>Analyse - PRODUCT BACKLOG ITEM 21770</t>
  </si>
  <si>
    <t>R202201842</t>
  </si>
  <si>
    <t>Maandelijks overzicht accijnsvangsten DFB</t>
  </si>
  <si>
    <t>FEATURE 22400</t>
  </si>
  <si>
    <t>R202201875</t>
  </si>
  <si>
    <t>Verbijzonderde Interne Controle KM</t>
  </si>
  <si>
    <t>R202201902</t>
  </si>
  <si>
    <t>Aangiftes AGS met LastProcStat 17.</t>
  </si>
  <si>
    <t>Analyse - PRODUCT BACKLOG ITEM 21761</t>
  </si>
  <si>
    <t>R202201931</t>
  </si>
  <si>
    <t>Periodieke informatievoorziening tbv sturing op voortgang/resultaten</t>
  </si>
  <si>
    <t>Douane Schiphol Passagiers (DSP)</t>
  </si>
  <si>
    <t>DPL|OVR</t>
  </si>
  <si>
    <t>R202201940</t>
  </si>
  <si>
    <t>ADR verzoek DAA</t>
  </si>
  <si>
    <t>DAA</t>
  </si>
  <si>
    <t>ADR</t>
  </si>
  <si>
    <t>R202201973</t>
  </si>
  <si>
    <t xml:space="preserve">De ADR voert jaarlijks de controle uit op diverse systemen binnen de Douane waaronder DZU. De ADR wil graag per kwartaal gegevens ontvangen uit DZU. </t>
  </si>
  <si>
    <t>R202202004</t>
  </si>
  <si>
    <t>ADR verzoek DMF</t>
  </si>
  <si>
    <t>R202202209</t>
  </si>
  <si>
    <t xml:space="preserve">LWTS rapportage </t>
  </si>
  <si>
    <t>Dltc RTD Fiscaal</t>
  </si>
  <si>
    <t>R202202363</t>
  </si>
  <si>
    <t>EURT uit GPA</t>
  </si>
  <si>
    <t>Dltc rtd VGEM Dossierhouders</t>
  </si>
  <si>
    <t>R202202435</t>
  </si>
  <si>
    <t>Wekelijks ontvangen query Plato statussen</t>
  </si>
  <si>
    <t>DSP FT regie op toezicht</t>
  </si>
  <si>
    <t>R202202470</t>
  </si>
  <si>
    <t>CBS levering DECO</t>
  </si>
  <si>
    <t>DECO</t>
  </si>
  <si>
    <t>R202202512</t>
  </si>
  <si>
    <t>Dient op de derde werkdag van de maand te draaien
AGS_Overzicht gedane aangiften dient vanaf 5-12 te draaien.
Betreft het voormalig DCP product 1194 en de afnemer is DCP Ster.</t>
  </si>
  <si>
    <t>Klantmanagement (KM)</t>
  </si>
  <si>
    <t>Analyse - PRODUCT BACKLOG ITEM 21760</t>
  </si>
  <si>
    <t>R202202565</t>
  </si>
  <si>
    <t>Gegevens tbv CBS KRA en KRD</t>
  </si>
  <si>
    <t>R202202627</t>
  </si>
  <si>
    <t>Dashboard Digitaal Klantbeeld</t>
  </si>
  <si>
    <t>ACP|AGS|DFB|DMF|DNF|DOI|DPL|EMCS|GPA|KIS|TAB|TRA</t>
  </si>
  <si>
    <t>R202202628</t>
  </si>
  <si>
    <t>Dashboard Risicomatrix</t>
  </si>
  <si>
    <t>AGS|DMF|DVV|EMCS|GPA|KIS|TAB|TRA</t>
  </si>
  <si>
    <t>R202202629</t>
  </si>
  <si>
    <t>Dashboard Klantgericht Toezicht</t>
  </si>
  <si>
    <t>DVV|KIS|TAB</t>
  </si>
  <si>
    <t>Vernieuwen template en stermodel, gereedmaken voor SQL 2</t>
  </si>
  <si>
    <t>R202202643</t>
  </si>
  <si>
    <t>ADR DOA</t>
  </si>
  <si>
    <t>DDA (DOA)</t>
  </si>
  <si>
    <t>R202202688</t>
  </si>
  <si>
    <t>AGU met profielrakingen en bescheidcodes</t>
  </si>
  <si>
    <t>Analyse - PRODUCT BACKLOG ITEM 21759</t>
  </si>
  <si>
    <t>R202300005</t>
  </si>
  <si>
    <t>data hst 88</t>
  </si>
  <si>
    <t>DMS</t>
  </si>
  <si>
    <t>Analyse - PRODUCT BACKLOG ITEM 21777</t>
  </si>
  <si>
    <t>R202300007</t>
  </si>
  <si>
    <t>CDMS lijsten vergunningaanvragen</t>
  </si>
  <si>
    <t>Douane landelijke service Organisatie (DLSO)</t>
  </si>
  <si>
    <t>R202300015</t>
  </si>
  <si>
    <t>DOI_Stand_Debiteuren</t>
  </si>
  <si>
    <t>Intern en Extern</t>
  </si>
  <si>
    <t>Douane Centrale Processen (DCP) en Auditdienst Rijk (ADR)</t>
  </si>
  <si>
    <t>DOH|DOI|KIS</t>
  </si>
  <si>
    <t>R202300215</t>
  </si>
  <si>
    <t>Dashboard DKF</t>
  </si>
  <si>
    <t>Centrale Unit Accijnzen</t>
  </si>
  <si>
    <t>DKF</t>
  </si>
  <si>
    <t>Rapport Teruggaveverzoeken Accijns</t>
  </si>
  <si>
    <t>R202300312</t>
  </si>
  <si>
    <t>Plato</t>
  </si>
  <si>
    <t>R202300419</t>
  </si>
  <si>
    <t>DMS profielrakingen</t>
  </si>
  <si>
    <t>PRODUCT BACKLOG ITEM 15436</t>
  </si>
  <si>
    <t>R202300434</t>
  </si>
  <si>
    <t>CBS_Dou_ECS_Exportgegevens</t>
  </si>
  <si>
    <t>DMF|ECS</t>
  </si>
  <si>
    <t>R202300594</t>
  </si>
  <si>
    <t>TRANSIT NVWA</t>
  </si>
  <si>
    <t>Katja J.H. Neels-Van Breugel</t>
  </si>
  <si>
    <t>R202300694</t>
  </si>
  <si>
    <t>TBB Wekelijkse aanlevering bezwaar en terugbetaling</t>
  </si>
  <si>
    <t>Isabelle I. Ostendorf</t>
  </si>
  <si>
    <t>R202300963</t>
  </si>
  <si>
    <t>CBS_DOU_Val_Adjustment</t>
  </si>
  <si>
    <t>R202300965</t>
  </si>
  <si>
    <t>DG-Taxud EU AGS DMS</t>
  </si>
  <si>
    <t>AGS|DMF|DMS|ECS|ICS</t>
  </si>
  <si>
    <t>R202300988</t>
  </si>
  <si>
    <t xml:space="preserve">AGU query tbv accijns intelligence ence ( </t>
  </si>
  <si>
    <t>Analyse - PRODUCT BACKLOG ITEM 21778</t>
  </si>
  <si>
    <t>R202301003</t>
  </si>
  <si>
    <t>DAA Tabaksproducten</t>
  </si>
  <si>
    <t>Rapport Accijnsaangite</t>
  </si>
  <si>
    <t>R202301006</t>
  </si>
  <si>
    <t>DAA Heffingsgegevens Accijns</t>
  </si>
  <si>
    <t>R202301091</t>
  </si>
  <si>
    <t>CBS levering DMS</t>
  </si>
  <si>
    <t>R202301166</t>
  </si>
  <si>
    <t>Speurhondcontroles</t>
  </si>
  <si>
    <t>R202301256</t>
  </si>
  <si>
    <t>Leveringen grote geldstromen (wekelijks DAA)</t>
  </si>
  <si>
    <t>DDA</t>
  </si>
  <si>
    <t>R202301257</t>
  </si>
  <si>
    <t>Leveringen grote geldstromen (maandelijks AGS/DPL)</t>
  </si>
  <si>
    <t>AGS|DDA|DPL</t>
  </si>
  <si>
    <t>R202301370</t>
  </si>
  <si>
    <t>DAA Datamart</t>
  </si>
  <si>
    <t>R202301499</t>
  </si>
  <si>
    <t>EVOA Plato Uitgaan</t>
  </si>
  <si>
    <t>R202301504</t>
  </si>
  <si>
    <t>AGS project</t>
  </si>
  <si>
    <t>Dltc Ondersteuning Nsoc</t>
  </si>
  <si>
    <t>Analyse - PRODUCT BACKLOG ITEM 21757</t>
  </si>
  <si>
    <t>R202301521</t>
  </si>
  <si>
    <t>Plato opdrachten DAM</t>
  </si>
  <si>
    <t>R202301529</t>
  </si>
  <si>
    <t>DMS-levering ADR</t>
  </si>
  <si>
    <t>R202301586</t>
  </si>
  <si>
    <t>Informatiebehoefte uit DMS</t>
  </si>
  <si>
    <t>Analyse - PRODUCT BACKLOG ITEM 21779</t>
  </si>
  <si>
    <t>R202301667</t>
  </si>
  <si>
    <t>kwartaaloverzicht AEO-vergunninghouders</t>
  </si>
  <si>
    <t>AEO</t>
  </si>
  <si>
    <t>R202301817</t>
  </si>
  <si>
    <t>Rondrekening Heffing-Afdracht ADR</t>
  </si>
  <si>
    <t>R202301858</t>
  </si>
  <si>
    <t>DWO Intern - Tabellen DPM profiel</t>
  </si>
  <si>
    <t>AGS|DMS|DPM|ECS|OVR</t>
  </si>
  <si>
    <t>Interne levering aan DWO - hoeft niet omgebouwd te worden</t>
  </si>
  <si>
    <t>R202301860</t>
  </si>
  <si>
    <t>RVO levering DMS</t>
  </si>
  <si>
    <t>R202301940</t>
  </si>
  <si>
    <t xml:space="preserve"> plato tbv ic's invoer AB DSC</t>
  </si>
  <si>
    <t>Douane Schiphol Cargo (DSC)</t>
  </si>
  <si>
    <t>R202301941</t>
  </si>
  <si>
    <t>Robotisering controle aangiften veterinair</t>
  </si>
  <si>
    <t>PRODUCT BACKLOG ITEM 21784 ; output mogelijk perse via excel</t>
  </si>
  <si>
    <t>R202302054</t>
  </si>
  <si>
    <t>Plato's binnenbrengen</t>
  </si>
  <si>
    <t>R202302075</t>
  </si>
  <si>
    <t>Informatieproduct Gelaagde Handhaving IIAA</t>
  </si>
  <si>
    <t>DMS|DPM|DPL</t>
  </si>
  <si>
    <t>R202302087</t>
  </si>
  <si>
    <t>Controleresultaten</t>
  </si>
  <si>
    <t>Analyse - PRODUCT BACKLOG ITEM 21771</t>
  </si>
  <si>
    <t>R202302205</t>
  </si>
  <si>
    <t>SGT_AGS-DMS_Zuivering_RTO</t>
  </si>
  <si>
    <t>AGI | DMS</t>
  </si>
  <si>
    <t>Analyse - PRODUCT BACKLOG ITEM 21774</t>
  </si>
  <si>
    <t>R202302264</t>
  </si>
  <si>
    <t>(Excel levering) DLV R202201530</t>
  </si>
  <si>
    <t>R202302293</t>
  </si>
  <si>
    <t>Query van bevindingen Reizigersbagage</t>
  </si>
  <si>
    <t>R202302406</t>
  </si>
  <si>
    <t>ADR DKF</t>
  </si>
  <si>
    <t>R202302425</t>
  </si>
  <si>
    <t>EFP Tassen</t>
  </si>
  <si>
    <t>R202302452</t>
  </si>
  <si>
    <t>ADR DSF</t>
  </si>
  <si>
    <t>DSF</t>
  </si>
  <si>
    <t>R202302453</t>
  </si>
  <si>
    <t>ADR DVS</t>
  </si>
  <si>
    <t>DVS</t>
  </si>
  <si>
    <t>R202302527</t>
  </si>
  <si>
    <t>ADR Deco</t>
  </si>
  <si>
    <t>R202302554</t>
  </si>
  <si>
    <t>Data dump TBB</t>
  </si>
  <si>
    <t>Ben B.L.G. Gradussen</t>
  </si>
  <si>
    <t>Klantmanagement Douane Arhnem (DAR KM)</t>
  </si>
  <si>
    <t>R202302737</t>
  </si>
  <si>
    <t>CBAM</t>
  </si>
  <si>
    <t xml:space="preserve"> </t>
  </si>
  <si>
    <t>AGI | AGU | GPA</t>
  </si>
  <si>
    <t>R202400233</t>
  </si>
  <si>
    <t>Data dump BUP Binnenbrengen</t>
  </si>
  <si>
    <t>BUP|ICS</t>
  </si>
  <si>
    <t>R202301354</t>
  </si>
  <si>
    <t>Levering NCTS/BUP Uitgaan gegevens aan CBS</t>
  </si>
  <si>
    <t>CBS</t>
  </si>
  <si>
    <t>BUU, NCTS</t>
  </si>
  <si>
    <t>SQL Pool 1</t>
  </si>
  <si>
    <t>Uitgefaseerd uit de RTVIP</t>
  </si>
  <si>
    <t>Totaal RTVIP</t>
  </si>
  <si>
    <t>De ADR voert jaarlijks de controle uit op diverse systemen binnen de D</t>
  </si>
  <si>
    <t>Doorlopend kwartaalverzoek (overig en TBB) i.p.v eenmalige verzoek 201</t>
  </si>
  <si>
    <t>Maandelijks doorlopend verzoek NCTS Transit (is voortgekomen uit 20041</t>
  </si>
  <si>
    <t>De aanvraag betreft ondersteuning primair proces en stuurinformatie.
O</t>
  </si>
  <si>
    <t>Datum</t>
  </si>
  <si>
    <t>Aantal #</t>
  </si>
  <si>
    <t>Aantal Afgerond</t>
  </si>
  <si>
    <t>Progress bar</t>
  </si>
  <si>
    <t>Rapport bouwen | Inzicht in inkomende en uitgaande schepen | FT RTD | Binnenbrengen en Uitgaan (fase 1)</t>
  </si>
  <si>
    <t>Team KM Generieke werkzaamheden</t>
  </si>
  <si>
    <t>Rapport bouwen | Inzicht in interne controles, integriteitsbewaking en kwaliteitsborging | DLTC RTD VGEM | proces Binnenbrengen (fase 1)</t>
  </si>
  <si>
    <t>Rapport Generiek Goederen Monitor 3.0 uitbreiden met DMS gegevens</t>
  </si>
  <si>
    <t>Nieuw (niet in de RTVIP)</t>
  </si>
  <si>
    <t>Overzicht nieuwe producten die niet in de RTVIP zaten (4)</t>
  </si>
  <si>
    <t>Productnaam</t>
  </si>
  <si>
    <t>Oude productnaam</t>
  </si>
  <si>
    <t>In dit rapport zijn verschillende tabladen verwerkt waar de informtie terug te vinden is</t>
  </si>
  <si>
    <t>Bevat de voortgang van de Feature van het huidige PI. Deze wordt elke maandag bijgewerkt</t>
  </si>
  <si>
    <t>Bevat de nieuwe producten die nieuw zijn aangevraagd.</t>
  </si>
  <si>
    <t>Dit overzicht komt uit de productenlijst die door de PO-ers word bijgehouden</t>
  </si>
  <si>
    <t>Dit is het overzicht van alle producten die in de RTVIP aanwezig zijn met daarbij de huidige status</t>
  </si>
  <si>
    <t>Dit is een administratief blad wat genegeerd kan worden</t>
  </si>
  <si>
    <t>Bevat alle features van het delivery plan met de bijbehorende statussen</t>
  </si>
  <si>
    <t>Voortgang afgeronde features delivery plan</t>
  </si>
  <si>
    <t>Voortgang productenlijst</t>
  </si>
  <si>
    <t>Voortgang producten</t>
  </si>
  <si>
    <t>Werkvoorraad</t>
  </si>
  <si>
    <t>Overzicht producten afgerond (45)</t>
  </si>
  <si>
    <t>inbehandeling</t>
  </si>
  <si>
    <t>Overzicht RTVIP producten naar nieuwe producten (9)</t>
  </si>
  <si>
    <t>Voortgang Features delivery plan</t>
  </si>
  <si>
    <t>Accijnsproces</t>
  </si>
  <si>
    <t>Azure Inrichting en Ondersteuning</t>
  </si>
  <si>
    <t>MDDE</t>
  </si>
  <si>
    <t>Productie Beheer</t>
  </si>
  <si>
    <t>Vervoer</t>
  </si>
  <si>
    <t>Aantal van Team</t>
  </si>
  <si>
    <t>Totaal per team</t>
  </si>
  <si>
    <t>Azure inrichting en ondersteuning</t>
  </si>
  <si>
    <t>Binnenbrengen en uitgaan</t>
  </si>
  <si>
    <t>Totaal features PI2-2025 en status (59)</t>
  </si>
  <si>
    <t xml:space="preserve">Features aantal en status op teams </t>
  </si>
  <si>
    <t>Aantal Werkvoorraad</t>
  </si>
  <si>
    <t>Kolomlabels</t>
  </si>
  <si>
    <t>Dashboard bevat de stuurinformatie op de huidige producten</t>
  </si>
  <si>
    <t>Dashboard bevat de stuurinformatie van de features huidig PI</t>
  </si>
  <si>
    <t>Impedements</t>
  </si>
  <si>
    <t>Risk/Issue omschrijving</t>
  </si>
  <si>
    <t>Prioriteit</t>
  </si>
  <si>
    <t>Eigenaar</t>
  </si>
  <si>
    <t>Maatregelen</t>
  </si>
  <si>
    <t>R/I</t>
  </si>
  <si>
    <t>Impact Planning</t>
  </si>
  <si>
    <t>I</t>
  </si>
  <si>
    <t>De producten moeten geclassificeerd worden. Hierdoor kan het gebeuren dat combinaties van bronnen en data het product een hogere classificatie krijgt, waardoor het niet gemaakt mag worden. 
Op het moment is hier nog geen proces voor waarbij een checklist of meetlat gebruikt kan worden om de producten te classiferen, waardoor het risico aanwezig is dat producten gemaakt worden, die niet naar de cloud mogen of gecombineerd mogen worden.</t>
  </si>
  <si>
    <t>Tom Griekspoor</t>
  </si>
  <si>
    <t>1e concept is gemaakt en ter review aangeboden aan DWO en na goedkeuring aangeboden aan het CIO Office.</t>
  </si>
  <si>
    <t>Ongoing</t>
  </si>
  <si>
    <t>Laag</t>
  </si>
  <si>
    <t>BUP data niet beschikbaar op 30 laag (Teradata)</t>
  </si>
  <si>
    <t>Medium</t>
  </si>
  <si>
    <t>Paul Greeve / Resul Avci</t>
  </si>
  <si>
    <t>De nieuwe tabellen zijn geladen op Azure maar bestaande tabellen missen nog aangevulkde attributen.
Op 14-04-2025 bleken er in bestaande views op Teradata (en dus ook op Azure) nog belangrijke gegevens te ontbreken.
De attributen met het nummer van de master zending zijn ze blijkbaar vergeten toe te voegen.
Aanvraag voor aanpassing van de views moet via de officiële weg worden aangevraagd.</t>
  </si>
  <si>
    <t xml:space="preserve">Huidige situatie deployment : ontwikkel - test - acceptatie - productie. Voorheen was er geen testomgeving. Betreft een impediment, omdat het PBI 19938 VERVOER ||04&amp;14|| DZU data stermodel en implementatie raakt. Men kan niet verder. 
Data engineer krijgt een foutmelding als hij van test naar acceptatie gaat deployen. Er worden meer zaken in de branche getrokken, dan verwacht. 
</t>
  </si>
  <si>
    <t>Er is al geschakeld met een andere data engineer binnen het team, Kamal en met Wessel Cordes. Onduidelijk wat de oorzaak is en oplossing is. 
Woensdag 23-04 om 14:00-15:00 zal team Vervoer en processturing deze bevinding inbrengen in het Afstemmingsoverleg DWO vernieuwing.</t>
  </si>
  <si>
    <t>Elly Thio</t>
  </si>
  <si>
    <t>R</t>
  </si>
  <si>
    <t>DDI krijgt niet de gewenste resultaten opgeleverd volgens de planning, waardoor de planning van DWO verstoord word.</t>
  </si>
  <si>
    <t>Hoog</t>
  </si>
  <si>
    <t>Nico Essenstam</t>
  </si>
  <si>
    <t>Door DDI worden de modellen niet op tijd geleverd. Tevens zijn deze vaak onvolledig en/of nog niet bruikbaar</t>
  </si>
  <si>
    <t>Binnen het ontwikkelproces is er een grote afhankelijkheid met de SQL pool 2. De SQL Pool bevat nog niet over (voldoende) data om daar de nieuwe producten te ontwikkelen. Heeft raakvlak met Risico 4.</t>
  </si>
  <si>
    <t xml:space="preserve">TDM levert de vertaal tabellen niet tijdig aan DDI. Gevolg hierdoor is dat DDI dan niet de zilverlagen kunnen ontwikkelen, waardoor DWO er niet op kan aansluiten. </t>
  </si>
  <si>
    <t>Bij de 1 tenenat overgang van DevOps is er risico dat versiebeheer en alle code niet over kan naar de nieuwe DevOps omgeving.</t>
  </si>
  <si>
    <t>Nico gaat de impact onderzoeken met TTO en de scrummasters</t>
  </si>
  <si>
    <t>Productie</t>
  </si>
  <si>
    <t>A/C/T</t>
  </si>
  <si>
    <t>DVA</t>
  </si>
  <si>
    <t>Naam</t>
  </si>
  <si>
    <t>Bronnen direct ontsloten</t>
  </si>
  <si>
    <t>KISS</t>
  </si>
  <si>
    <t>Bronnen SQL 2 voor DWO</t>
  </si>
  <si>
    <t>Voorbereiding</t>
  </si>
  <si>
    <t>Selfservice MOC | Fiscaal</t>
  </si>
  <si>
    <t>Selfservice MOC | HR</t>
  </si>
  <si>
    <t>Actie</t>
  </si>
  <si>
    <t>Voorbereiding met klant. Informeren Start Up MOC en verkrijgen informatie wens.</t>
  </si>
  <si>
    <t xml:space="preserve">Voorbereiding met klant. Informeren Start Up MOC </t>
  </si>
  <si>
    <t>Inladen data in Central Layer | SQL 1</t>
  </si>
  <si>
    <t>Ontwerpen Modellen Power BI platform</t>
  </si>
  <si>
    <t>Testen Modellen op Power BI platform</t>
  </si>
  <si>
    <t>Gebruiker modellen laten testen</t>
  </si>
  <si>
    <t>Opzetten autorisatie structuur</t>
  </si>
  <si>
    <t>Open</t>
  </si>
  <si>
    <t>Modellen in productie nemen</t>
  </si>
  <si>
    <t>Overdracht en training eindgebruiker</t>
  </si>
  <si>
    <t>Monitoren | 2 weken</t>
  </si>
  <si>
    <t>Verkrijgen informatie wens.</t>
  </si>
  <si>
    <t>DOA</t>
  </si>
  <si>
    <t>Bronnen ADR Leveringen in SQL 2</t>
  </si>
  <si>
    <t>Wesley Crux</t>
  </si>
  <si>
    <t>Overwzicht wordt er gemaakt</t>
  </si>
  <si>
    <t>Er is een capaciteit te kort op het Power BI platform. Oorzaak is onbekend en in onderzoek</t>
  </si>
  <si>
    <t>Voor het nieuwe klantbeeld-rapport dat we willen opleveren, combineren we de data uit NCTS en DZU. Bij het ophalen van de klantzaken bijbehorende aangiften uit DZU lopen we echter tegen een architectuurbeperking aan als we dieper in het vervoer zelf willen duiken.</t>
  </si>
  <si>
    <t>Zonder betrouwbare sleutelrelatie kunnen we in het klantbeeld-rapport niet automatisch van Zaak naar de bijbehorende transportdetails. Hier wordt nu verder een onderzoek naar gedaan</t>
  </si>
  <si>
    <t>DTO</t>
  </si>
  <si>
    <t>2 onderdelen van de riscomatrix zal dit PI niet gehaald worden. Het koste meer tijd dan verwacht.</t>
  </si>
  <si>
    <t>Toezicht KM - George</t>
  </si>
  <si>
    <t>Accijnsproces - George</t>
  </si>
  <si>
    <t>Alles loopt volgens plan</t>
  </si>
  <si>
    <t>!</t>
  </si>
  <si>
    <t>VIP - Leen</t>
  </si>
  <si>
    <t>Alle onderdelen waar een DVA component aanzit worden dit PI niet volledig afgerond.</t>
  </si>
  <si>
    <t>Binnenbrengen en Uitgaan - Resul</t>
  </si>
  <si>
    <t>MDDE - Mark</t>
  </si>
  <si>
    <t>Azure inrichting - Nico</t>
  </si>
  <si>
    <t>Verwachting is dat niet alle bronnen van de zilverlagen ontsloten kunnen worden, omdat de zilverlagen volgens de oplevering planning nog niet beschikbaar zijn.</t>
  </si>
  <si>
    <t>Power BI platform - Wesley</t>
  </si>
  <si>
    <t>Productie en beheer - Richella</t>
  </si>
  <si>
    <t>PROCESSTURING||DON||00|| Analyse DFB naar DON</t>
  </si>
  <si>
    <t>Inrichting ontsluiting Zilverlaag (advanced)</t>
  </si>
  <si>
    <t>Wessel van der Linden &lt;w.van.der.linden@tvmoebius.onmicrosoft.com&gt;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</si>
</sst>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1"/>
      <name val="Calibri"/>
      <family val="2"/>
    </font>
    <font>
      <sz val="11"/>
      <color theme="1"/>
      <name val="Calibri"/>
      <family val="2"/>
    </font>
    <font>
      <u/>
      <sz val="11"/>
      <color theme="10"/>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6"/>
      <color theme="1"/>
      <name val="Aptos Narrow"/>
      <family val="2"/>
      <scheme val="minor"/>
    </font>
    <font>
      <b/>
      <sz val="36"/>
      <color theme="1"/>
      <name val="Aptos Narrow"/>
      <family val="2"/>
      <scheme val="minor"/>
    </font>
    <font>
      <b/>
      <sz val="14"/>
      <color theme="1"/>
      <name val="Aptos Narrow"/>
      <family val="2"/>
      <scheme val="minor"/>
    </font>
    <font>
      <sz val="16"/>
      <color theme="1"/>
      <name val="Aptos Narrow"/>
      <family val="2"/>
      <scheme val="minor"/>
    </font>
    <font>
      <b/>
      <sz val="18"/>
      <color theme="1"/>
      <name val="Aptos Narrow"/>
      <family val="2"/>
      <scheme val="minor"/>
    </font>
    <font>
      <b/>
      <sz val="10"/>
      <color rgb="FFFFFFFF"/>
      <name val="Verdana"/>
    </font>
    <font>
      <sz val="9"/>
      <color indexed="81"/>
      <name val="Tahoma"/>
      <family val="2"/>
    </font>
    <font>
      <b/>
      <sz val="9"/>
      <color indexed="81"/>
      <name val="Tahoma"/>
      <family val="2"/>
    </font>
    <font>
      <b/>
      <sz val="14"/>
      <color rgb="FFFF0000"/>
      <name val="Aptos Narrow"/>
      <family val="2"/>
      <scheme val="minor"/>
    </font>
  </fonts>
  <fills count="21">
    <fill>
      <patternFill patternType="none"/>
    </fill>
    <fill>
      <patternFill patternType="gray125"/>
    </fill>
    <fill>
      <patternFill patternType="solid">
        <fgColor theme="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89999084444715716"/>
        <bgColor indexed="64"/>
      </patternFill>
    </fill>
    <fill>
      <patternFill patternType="solid">
        <fgColor rgb="FF002060"/>
        <bgColor indexed="64"/>
      </patternFill>
    </fill>
    <fill>
      <patternFill patternType="solid">
        <fgColor rgb="FF154273"/>
        <bgColor indexed="64"/>
      </patternFill>
    </fill>
    <fill>
      <patternFill patternType="solid">
        <fgColor rgb="FFFFC000"/>
        <bgColor indexed="64"/>
      </patternFill>
    </fill>
    <fill>
      <patternFill patternType="solid">
        <fgColor rgb="FFEAEAEA"/>
        <bgColor indexed="64"/>
      </patternFill>
    </fill>
    <fill>
      <patternFill patternType="solid">
        <fgColor rgb="FF92D050"/>
        <bgColor indexed="64"/>
      </patternFill>
    </fill>
    <fill>
      <patternFill patternType="solid">
        <fgColor rgb="FFFF0000"/>
        <bgColor indexed="64"/>
      </patternFill>
    </fill>
    <fill>
      <patternFill patternType="solid">
        <fgColor theme="0" tint="-4.9989318521683403E-2"/>
        <bgColor indexed="64"/>
      </patternFill>
    </fill>
  </fills>
  <borders count="1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1"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1" applyBorder="1" applyAlignment="1">
      <alignment vertical="top" wrapText="1"/>
    </xf>
    <xf numFmtId="0" fontId="0" fillId="0" borderId="0" xfId="0" applyAlignment="1"/>
    <xf numFmtId="0" fontId="1" fillId="0" borderId="2" xfId="0" applyFont="1" applyFill="1" applyBorder="1" applyAlignment="1">
      <alignment horizontal="center" vertical="top" wrapText="1"/>
    </xf>
    <xf numFmtId="0" fontId="0" fillId="0" borderId="0" xfId="0" applyAlignment="1">
      <alignment horizontal="left"/>
    </xf>
    <xf numFmtId="0" fontId="0" fillId="0" borderId="0" xfId="0" applyNumberFormat="1"/>
    <xf numFmtId="0" fontId="4" fillId="0" borderId="0" xfId="0" applyFont="1"/>
    <xf numFmtId="14" fontId="0" fillId="0" borderId="0" xfId="0" applyNumberFormat="1"/>
    <xf numFmtId="0" fontId="0" fillId="2" borderId="0" xfId="0" applyFill="1"/>
    <xf numFmtId="0" fontId="0" fillId="0" borderId="0" xfId="0" applyFill="1"/>
    <xf numFmtId="0" fontId="0" fillId="0" borderId="0" xfId="0" applyBorder="1"/>
    <xf numFmtId="0" fontId="0" fillId="0" borderId="0" xfId="0" applyNumberFormat="1" applyFont="1" applyFill="1" applyBorder="1"/>
    <xf numFmtId="0" fontId="0" fillId="0" borderId="0" xfId="0" applyFill="1" applyBorder="1"/>
    <xf numFmtId="0" fontId="0" fillId="3" borderId="0" xfId="0" applyNumberFormat="1" applyFont="1" applyFill="1" applyBorder="1"/>
    <xf numFmtId="0" fontId="0" fillId="3" borderId="0" xfId="0" applyFill="1"/>
    <xf numFmtId="0" fontId="0" fillId="3" borderId="0" xfId="0" applyFill="1" applyBorder="1"/>
    <xf numFmtId="0" fontId="0" fillId="4" borderId="0" xfId="0" applyNumberFormat="1" applyFont="1" applyFill="1" applyBorder="1"/>
    <xf numFmtId="0" fontId="0" fillId="4" borderId="0" xfId="0" applyFill="1"/>
    <xf numFmtId="0" fontId="0" fillId="4" borderId="0" xfId="0" applyFill="1" applyBorder="1"/>
    <xf numFmtId="0" fontId="0" fillId="5" borderId="0" xfId="0" applyNumberFormat="1" applyFont="1" applyFill="1" applyBorder="1"/>
    <xf numFmtId="0" fontId="0" fillId="5" borderId="0" xfId="0" applyFill="1"/>
    <xf numFmtId="0" fontId="0" fillId="5" borderId="0" xfId="0" applyFill="1" applyBorder="1"/>
    <xf numFmtId="0" fontId="0" fillId="6" borderId="0" xfId="0" applyNumberFormat="1" applyFont="1" applyFill="1" applyBorder="1"/>
    <xf numFmtId="0" fontId="0" fillId="6" borderId="0" xfId="0" applyFill="1"/>
    <xf numFmtId="0" fontId="0" fillId="6" borderId="0" xfId="0" applyFill="1" applyBorder="1"/>
    <xf numFmtId="0" fontId="0" fillId="7" borderId="0" xfId="0" applyNumberFormat="1" applyFont="1" applyFill="1" applyBorder="1"/>
    <xf numFmtId="0" fontId="0" fillId="7" borderId="0" xfId="0" applyFill="1"/>
    <xf numFmtId="0" fontId="0" fillId="7" borderId="0" xfId="0" applyFill="1" applyBorder="1"/>
    <xf numFmtId="0" fontId="0" fillId="8" borderId="0" xfId="0" applyNumberFormat="1" applyFont="1" applyFill="1" applyBorder="1"/>
    <xf numFmtId="0" fontId="0" fillId="8" borderId="0" xfId="0" applyFill="1"/>
    <xf numFmtId="0" fontId="0" fillId="8" borderId="0" xfId="0" applyFill="1" applyBorder="1"/>
    <xf numFmtId="0" fontId="0" fillId="9" borderId="0" xfId="0" applyNumberFormat="1" applyFont="1" applyFill="1" applyBorder="1"/>
    <xf numFmtId="0" fontId="0" fillId="9" borderId="0" xfId="0" applyFill="1"/>
    <xf numFmtId="0" fontId="0" fillId="9" borderId="0" xfId="0" applyFill="1" applyBorder="1"/>
    <xf numFmtId="0" fontId="0" fillId="10" borderId="0" xfId="0" applyNumberFormat="1" applyFont="1" applyFill="1" applyBorder="1"/>
    <xf numFmtId="0" fontId="0" fillId="10" borderId="0" xfId="0" applyFill="1"/>
    <xf numFmtId="0" fontId="0" fillId="10" borderId="0" xfId="0" applyFill="1" applyBorder="1"/>
    <xf numFmtId="22" fontId="2" fillId="0" borderId="1" xfId="0" applyNumberFormat="1" applyFont="1" applyBorder="1" applyAlignment="1">
      <alignment vertical="top" wrapText="1"/>
    </xf>
    <xf numFmtId="0" fontId="7" fillId="0" borderId="0" xfId="0" applyFont="1"/>
    <xf numFmtId="0" fontId="8" fillId="0" borderId="0" xfId="0" quotePrefix="1" applyFont="1"/>
    <xf numFmtId="0" fontId="0" fillId="13" borderId="0" xfId="0" applyFill="1"/>
    <xf numFmtId="0" fontId="5" fillId="14" borderId="0" xfId="0" applyFont="1" applyFill="1"/>
    <xf numFmtId="0" fontId="7" fillId="0" borderId="3" xfId="0" applyFont="1" applyBorder="1"/>
    <xf numFmtId="0" fontId="0" fillId="0" borderId="4" xfId="0" applyBorder="1"/>
    <xf numFmtId="0" fontId="0" fillId="0" borderId="5" xfId="0" applyBorder="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4" fillId="0" borderId="6" xfId="0" applyFont="1" applyBorder="1" applyAlignment="1">
      <alignment horizontal="center" vertical="top"/>
    </xf>
    <xf numFmtId="0" fontId="4" fillId="0" borderId="6" xfId="0" applyFont="1" applyBorder="1"/>
    <xf numFmtId="0" fontId="4" fillId="0" borderId="6" xfId="0" applyFont="1" applyBorder="1" applyAlignment="1">
      <alignment horizontal="center" vertical="center"/>
    </xf>
    <xf numFmtId="0" fontId="4" fillId="12" borderId="7" xfId="0" applyFont="1" applyFill="1" applyBorder="1" applyAlignment="1">
      <alignment horizontal="left" vertical="center"/>
    </xf>
    <xf numFmtId="0" fontId="4" fillId="12" borderId="8" xfId="0" applyFont="1" applyFill="1" applyBorder="1" applyAlignment="1">
      <alignment horizontal="left" vertical="center"/>
    </xf>
    <xf numFmtId="0" fontId="4" fillId="12" borderId="9" xfId="0" applyFont="1" applyFill="1" applyBorder="1" applyAlignment="1">
      <alignment horizontal="left" vertical="center"/>
    </xf>
    <xf numFmtId="0" fontId="4" fillId="11" borderId="7" xfId="0" applyFont="1" applyFill="1" applyBorder="1"/>
    <xf numFmtId="0" fontId="4" fillId="11" borderId="8" xfId="0" applyFont="1" applyFill="1" applyBorder="1"/>
    <xf numFmtId="0" fontId="4" fillId="11" borderId="9" xfId="0" applyFont="1" applyFill="1" applyBorder="1"/>
    <xf numFmtId="0" fontId="4" fillId="11" borderId="10" xfId="0" applyFont="1" applyFill="1" applyBorder="1"/>
    <xf numFmtId="0" fontId="4" fillId="11" borderId="11" xfId="0" applyFont="1" applyFill="1" applyBorder="1"/>
    <xf numFmtId="0" fontId="4" fillId="11" borderId="12" xfId="0" applyFont="1" applyFill="1" applyBorder="1"/>
    <xf numFmtId="0" fontId="4" fillId="12" borderId="7" xfId="0" applyFont="1" applyFill="1" applyBorder="1"/>
    <xf numFmtId="0" fontId="4" fillId="12" borderId="8" xfId="0" applyFont="1" applyFill="1" applyBorder="1"/>
    <xf numFmtId="0" fontId="4" fillId="12" borderId="9" xfId="0" applyFont="1" applyFill="1" applyBorder="1"/>
    <xf numFmtId="0" fontId="9" fillId="0" borderId="0" xfId="0" applyFont="1"/>
    <xf numFmtId="0" fontId="0" fillId="0" borderId="0" xfId="0" pivotButton="1"/>
    <xf numFmtId="0" fontId="10" fillId="0" borderId="0" xfId="0" applyFont="1"/>
    <xf numFmtId="0" fontId="11" fillId="0" borderId="0" xfId="0" applyFont="1"/>
    <xf numFmtId="0" fontId="5" fillId="14" borderId="13" xfId="0" applyFont="1" applyFill="1" applyBorder="1"/>
    <xf numFmtId="0" fontId="5" fillId="14" borderId="13" xfId="0" applyFont="1" applyFill="1" applyBorder="1" applyAlignment="1">
      <alignment horizontal="center"/>
    </xf>
    <xf numFmtId="14" fontId="0" fillId="0" borderId="0" xfId="0" applyNumberFormat="1" applyBorder="1"/>
    <xf numFmtId="0" fontId="0" fillId="0" borderId="0" xfId="0" applyBorder="1" applyAlignment="1">
      <alignment horizontal="center" vertical="top"/>
    </xf>
    <xf numFmtId="10" fontId="0" fillId="0" borderId="0" xfId="0" applyNumberFormat="1" applyBorder="1" applyAlignment="1">
      <alignment horizontal="center" vertical="top"/>
    </xf>
    <xf numFmtId="0" fontId="5" fillId="14" borderId="13" xfId="0" applyFont="1" applyFill="1" applyBorder="1" applyAlignment="1">
      <alignment horizontal="left" vertical="top"/>
    </xf>
    <xf numFmtId="0" fontId="5" fillId="14" borderId="13" xfId="0" applyFont="1" applyFill="1" applyBorder="1" applyAlignment="1">
      <alignment horizontal="center" vertical="top"/>
    </xf>
    <xf numFmtId="0" fontId="0" fillId="0" borderId="0" xfId="0" applyAlignment="1">
      <alignment horizontal="left" vertical="top"/>
    </xf>
    <xf numFmtId="0" fontId="8" fillId="0" borderId="0" xfId="0" quotePrefix="1" applyFont="1" applyAlignment="1">
      <alignment horizontal="left" vertical="top"/>
    </xf>
    <xf numFmtId="0" fontId="12" fillId="15" borderId="14" xfId="0" applyFont="1" applyFill="1" applyBorder="1" applyAlignment="1">
      <alignment horizontal="left" vertical="top" readingOrder="1"/>
    </xf>
    <xf numFmtId="0" fontId="0" fillId="0" borderId="0" xfId="0" applyAlignment="1">
      <alignment horizontal="center" vertical="top"/>
    </xf>
    <xf numFmtId="0" fontId="12" fillId="15" borderId="14" xfId="0" applyFont="1" applyFill="1" applyBorder="1" applyAlignment="1">
      <alignment horizontal="center" vertical="top" readingOrder="1"/>
    </xf>
    <xf numFmtId="14" fontId="0" fillId="0" borderId="0" xfId="0" applyNumberFormat="1" applyAlignment="1">
      <alignment horizontal="left" vertical="top"/>
    </xf>
    <xf numFmtId="0" fontId="0" fillId="16" borderId="0" xfId="0" applyFill="1" applyAlignment="1">
      <alignment horizontal="center" vertical="center"/>
    </xf>
    <xf numFmtId="0" fontId="0" fillId="0" borderId="0" xfId="0" applyAlignment="1">
      <alignment horizontal="center" vertical="center"/>
    </xf>
    <xf numFmtId="0" fontId="12" fillId="15" borderId="14" xfId="0" applyFont="1" applyFill="1" applyBorder="1" applyAlignment="1">
      <alignment horizontal="center" vertical="center" readingOrder="1"/>
    </xf>
    <xf numFmtId="0" fontId="0" fillId="17" borderId="0" xfId="0" applyFill="1" applyAlignment="1">
      <alignment horizontal="center" vertical="top"/>
    </xf>
    <xf numFmtId="0" fontId="0" fillId="17" borderId="0" xfId="0" applyFill="1" applyAlignment="1">
      <alignment horizontal="left" vertical="top"/>
    </xf>
    <xf numFmtId="0" fontId="0" fillId="17" borderId="0" xfId="0" applyFill="1" applyAlignment="1">
      <alignment horizontal="center" vertical="center"/>
    </xf>
    <xf numFmtId="0" fontId="0" fillId="18" borderId="0" xfId="0" applyFill="1" applyAlignment="1">
      <alignment horizontal="center" vertical="center"/>
    </xf>
    <xf numFmtId="14" fontId="0" fillId="17" borderId="0" xfId="0" applyNumberFormat="1" applyFill="1" applyAlignment="1">
      <alignment horizontal="left" vertical="top"/>
    </xf>
    <xf numFmtId="0" fontId="0" fillId="16" borderId="0" xfId="0" applyFont="1" applyFill="1" applyAlignment="1">
      <alignment horizontal="center" vertical="center"/>
    </xf>
    <xf numFmtId="0" fontId="0" fillId="17" borderId="0" xfId="0" applyFill="1" applyAlignment="1">
      <alignment horizontal="left" vertical="top" wrapText="1"/>
    </xf>
    <xf numFmtId="0" fontId="0" fillId="19" borderId="0" xfId="0" applyFill="1" applyAlignment="1">
      <alignment horizontal="center" vertical="center"/>
    </xf>
    <xf numFmtId="0" fontId="4" fillId="0" borderId="7" xfId="0" applyFont="1" applyBorder="1" applyAlignment="1">
      <alignment horizontal="center" vertical="top"/>
    </xf>
    <xf numFmtId="0" fontId="4" fillId="0" borderId="9" xfId="0" applyFont="1" applyBorder="1" applyAlignment="1">
      <alignment horizontal="center" vertical="top"/>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0" fillId="13" borderId="0" xfId="0" applyNumberFormat="1" applyFill="1"/>
    <xf numFmtId="0" fontId="0" fillId="13" borderId="0" xfId="0" applyFill="1" applyAlignment="1">
      <alignment horizontal="left"/>
    </xf>
    <xf numFmtId="0" fontId="5" fillId="14" borderId="0" xfId="0" applyFont="1" applyFill="1" applyBorder="1"/>
    <xf numFmtId="0" fontId="0" fillId="18" borderId="0" xfId="0" applyFont="1" applyFill="1" applyAlignment="1">
      <alignment horizontal="center" vertical="center"/>
    </xf>
    <xf numFmtId="0" fontId="0" fillId="0" borderId="0" xfId="0" applyFont="1" applyAlignment="1">
      <alignment horizontal="center" vertical="center"/>
    </xf>
    <xf numFmtId="0" fontId="0" fillId="20" borderId="0" xfId="0" applyFill="1" applyAlignment="1">
      <alignment horizontal="left" vertical="top" wrapText="1"/>
    </xf>
    <xf numFmtId="0" fontId="0" fillId="19" borderId="0" xfId="0" applyFont="1" applyFill="1" applyAlignment="1">
      <alignment horizontal="center" vertical="center"/>
    </xf>
    <xf numFmtId="0" fontId="15" fillId="0" borderId="0" xfId="0" applyFont="1" applyAlignment="1">
      <alignment horizontal="right"/>
    </xf>
    <xf numFmtId="14" fontId="0" fillId="0" borderId="0" xfId="0" applyNumberFormat="1" applyAlignment="1">
      <alignment horizontal="center" vertical="top"/>
    </xf>
  </cellXfs>
  <cellStyles count="2">
    <cellStyle name="Hyperlink" xfId="1" builtinId="8"/>
    <cellStyle name="Standaard" xfId="0" builtinId="0"/>
  </cellStyles>
  <dxfs count="44">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alignment horizontal="general" vertical="bottom" textRotation="0" wrapText="0" indent="0" justifyLastLine="0" shrinkToFit="0" readingOrder="0"/>
    </dxf>
    <dxf>
      <border outline="0">
        <left style="medium">
          <color rgb="FFFFFFFF"/>
        </left>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outline="0">
        <left style="medium">
          <color rgb="FFFFFFFF"/>
        </left>
        <right style="medium">
          <color rgb="FFFFFFFF"/>
        </right>
        <top/>
        <bottom/>
      </border>
    </dxf>
    <dxf>
      <fill>
        <patternFill>
          <fgColor indexed="64"/>
          <bgColor theme="3" tint="0.89999084444715716"/>
        </patternFill>
      </fill>
    </dxf>
    <dxf>
      <fill>
        <patternFill>
          <fgColor indexed="64"/>
          <bgColor theme="3" tint="0.89999084444715716"/>
        </patternFill>
      </fill>
    </dxf>
    <dxf>
      <fill>
        <patternFill>
          <fgColor indexed="64"/>
          <bgColor theme="3" tint="0.89999084444715716"/>
        </patternFill>
      </fill>
    </dxf>
    <dxf>
      <fill>
        <patternFill>
          <fgColor indexed="64"/>
          <bgColor theme="3" tint="0.89999084444715716"/>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1"/>
          </a:solidFill>
          <a:ln>
            <a:noFill/>
          </a:ln>
          <a:effectLst/>
        </c:spPr>
      </c:pivotFmt>
      <c:pivotFmt>
        <c:idx val="7"/>
        <c:spPr>
          <a:solidFill>
            <a:schemeClr val="accent1">
              <a:lumMod val="75000"/>
            </a:schemeClr>
          </a:solidFill>
          <a:ln>
            <a:noFill/>
          </a:ln>
          <a:effectLst/>
        </c:spPr>
      </c:pivotFmt>
    </c:pivotFmts>
    <c:plotArea>
      <c:layout/>
      <c:pieChart>
        <c:varyColors val="1"/>
        <c:ser>
          <c:idx val="0"/>
          <c:order val="0"/>
          <c:tx>
            <c:v>Totaal</c:v>
          </c:tx>
          <c:dPt>
            <c:idx val="0"/>
            <c:bubble3D val="0"/>
            <c:spPr>
              <a:solidFill>
                <a:schemeClr val="accent3"/>
              </a:solidFill>
              <a:ln>
                <a:noFill/>
              </a:ln>
              <a:effectLst/>
            </c:spPr>
            <c:extLst>
              <c:ext xmlns:c16="http://schemas.microsoft.com/office/drawing/2014/chart" uri="{C3380CC4-5D6E-409C-BE32-E72D297353CC}">
                <c16:uniqueId val="{00000001-D0E9-45D7-9AEA-268235A4530E}"/>
              </c:ext>
            </c:extLst>
          </c:dPt>
          <c:dPt>
            <c:idx val="1"/>
            <c:bubble3D val="0"/>
            <c:spPr>
              <a:solidFill>
                <a:schemeClr val="accent2"/>
              </a:solidFill>
              <a:ln>
                <a:noFill/>
              </a:ln>
              <a:effectLst/>
            </c:spPr>
            <c:extLst>
              <c:ext xmlns:c16="http://schemas.microsoft.com/office/drawing/2014/chart" uri="{C3380CC4-5D6E-409C-BE32-E72D297353CC}">
                <c16:uniqueId val="{00000003-D0E9-45D7-9AEA-268235A4530E}"/>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D0E9-45D7-9AEA-268235A4530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Done</c:v>
              </c:pt>
              <c:pt idx="1">
                <c:v>In Progress</c:v>
              </c:pt>
              <c:pt idx="2">
                <c:v>New</c:v>
              </c:pt>
            </c:strLit>
          </c:cat>
          <c:val>
            <c:numLit>
              <c:formatCode>General</c:formatCode>
              <c:ptCount val="3"/>
              <c:pt idx="0">
                <c:v>5</c:v>
              </c:pt>
              <c:pt idx="1">
                <c:v>33</c:v>
              </c:pt>
              <c:pt idx="2">
                <c:v>21</c:v>
              </c:pt>
            </c:numLit>
          </c:val>
          <c:extLst>
            <c:ext xmlns:c16="http://schemas.microsoft.com/office/drawing/2014/chart" uri="{C3380CC4-5D6E-409C-BE32-E72D297353CC}">
              <c16:uniqueId val="{00000006-D0E9-45D7-9AEA-268235A4530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Features'!$J$9:$J$10</c:f>
              <c:strCache>
                <c:ptCount val="1"/>
                <c:pt idx="0">
                  <c:v>Done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Features'!$I$11:$I$18</c:f>
              <c:strCache>
                <c:ptCount val="7"/>
                <c:pt idx="0">
                  <c:v>Accijnsproces</c:v>
                </c:pt>
                <c:pt idx="1">
                  <c:v>Azure Inrichting en Ondersteuning</c:v>
                </c:pt>
                <c:pt idx="2">
                  <c:v>Binnenbrengen en Uitgaan</c:v>
                </c:pt>
                <c:pt idx="3">
                  <c:v>MDDE</c:v>
                </c:pt>
                <c:pt idx="4">
                  <c:v>Productie Beheer</c:v>
                </c:pt>
                <c:pt idx="5">
                  <c:v>Toezicht KM</c:v>
                </c:pt>
                <c:pt idx="6">
                  <c:v>Vervoer</c:v>
                </c:pt>
              </c:strCache>
            </c:strRef>
          </c:cat>
          <c:val>
            <c:numRef>
              <c:f>'Dashboard Features'!$J$11:$J$18</c:f>
              <c:numCache>
                <c:formatCode>General</c:formatCode>
                <c:ptCount val="7"/>
                <c:pt idx="2">
                  <c:v>2</c:v>
                </c:pt>
                <c:pt idx="3">
                  <c:v>3</c:v>
                </c:pt>
              </c:numCache>
            </c:numRef>
          </c:val>
          <c:extLst>
            <c:ext xmlns:c16="http://schemas.microsoft.com/office/drawing/2014/chart" uri="{C3380CC4-5D6E-409C-BE32-E72D297353CC}">
              <c16:uniqueId val="{00000000-35EE-4D1A-B5F9-A1C419F8BA94}"/>
            </c:ext>
          </c:extLst>
        </c:ser>
        <c:ser>
          <c:idx val="1"/>
          <c:order val="1"/>
          <c:tx>
            <c:strRef>
              <c:f>'Dashboard Features'!$K$9:$K$10</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Features'!$I$11:$I$18</c:f>
              <c:strCache>
                <c:ptCount val="7"/>
                <c:pt idx="0">
                  <c:v>Accijnsproces</c:v>
                </c:pt>
                <c:pt idx="1">
                  <c:v>Azure Inrichting en Ondersteuning</c:v>
                </c:pt>
                <c:pt idx="2">
                  <c:v>Binnenbrengen en Uitgaan</c:v>
                </c:pt>
                <c:pt idx="3">
                  <c:v>MDDE</c:v>
                </c:pt>
                <c:pt idx="4">
                  <c:v>Productie Beheer</c:v>
                </c:pt>
                <c:pt idx="5">
                  <c:v>Toezicht KM</c:v>
                </c:pt>
                <c:pt idx="6">
                  <c:v>Vervoer</c:v>
                </c:pt>
              </c:strCache>
            </c:strRef>
          </c:cat>
          <c:val>
            <c:numRef>
              <c:f>'Dashboard Features'!$K$11:$K$18</c:f>
              <c:numCache>
                <c:formatCode>General</c:formatCode>
                <c:ptCount val="7"/>
                <c:pt idx="0">
                  <c:v>4</c:v>
                </c:pt>
                <c:pt idx="1">
                  <c:v>7</c:v>
                </c:pt>
                <c:pt idx="2">
                  <c:v>3</c:v>
                </c:pt>
                <c:pt idx="3">
                  <c:v>9</c:v>
                </c:pt>
                <c:pt idx="4">
                  <c:v>1</c:v>
                </c:pt>
                <c:pt idx="5">
                  <c:v>6</c:v>
                </c:pt>
                <c:pt idx="6">
                  <c:v>5</c:v>
                </c:pt>
              </c:numCache>
            </c:numRef>
          </c:val>
          <c:extLst>
            <c:ext xmlns:c16="http://schemas.microsoft.com/office/drawing/2014/chart" uri="{C3380CC4-5D6E-409C-BE32-E72D297353CC}">
              <c16:uniqueId val="{00000004-35EE-4D1A-B5F9-A1C419F8BA94}"/>
            </c:ext>
          </c:extLst>
        </c:ser>
        <c:ser>
          <c:idx val="2"/>
          <c:order val="2"/>
          <c:tx>
            <c:strRef>
              <c:f>'Dashboard Features'!$L$9:$L$10</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Features'!$I$11:$I$18</c:f>
              <c:strCache>
                <c:ptCount val="7"/>
                <c:pt idx="0">
                  <c:v>Accijnsproces</c:v>
                </c:pt>
                <c:pt idx="1">
                  <c:v>Azure Inrichting en Ondersteuning</c:v>
                </c:pt>
                <c:pt idx="2">
                  <c:v>Binnenbrengen en Uitgaan</c:v>
                </c:pt>
                <c:pt idx="3">
                  <c:v>MDDE</c:v>
                </c:pt>
                <c:pt idx="4">
                  <c:v>Productie Beheer</c:v>
                </c:pt>
                <c:pt idx="5">
                  <c:v>Toezicht KM</c:v>
                </c:pt>
                <c:pt idx="6">
                  <c:v>Vervoer</c:v>
                </c:pt>
              </c:strCache>
            </c:strRef>
          </c:cat>
          <c:val>
            <c:numRef>
              <c:f>'Dashboard Features'!$L$11:$L$18</c:f>
              <c:numCache>
                <c:formatCode>General</c:formatCode>
                <c:ptCount val="7"/>
                <c:pt idx="0">
                  <c:v>2</c:v>
                </c:pt>
                <c:pt idx="1">
                  <c:v>9</c:v>
                </c:pt>
                <c:pt idx="2">
                  <c:v>5</c:v>
                </c:pt>
                <c:pt idx="5">
                  <c:v>2</c:v>
                </c:pt>
                <c:pt idx="6">
                  <c:v>2</c:v>
                </c:pt>
              </c:numCache>
            </c:numRef>
          </c:val>
          <c:extLst>
            <c:ext xmlns:c16="http://schemas.microsoft.com/office/drawing/2014/chart" uri="{C3380CC4-5D6E-409C-BE32-E72D297353CC}">
              <c16:uniqueId val="{00000005-35EE-4D1A-B5F9-A1C419F8BA94}"/>
            </c:ext>
          </c:extLst>
        </c:ser>
        <c:dLbls>
          <c:showLegendKey val="0"/>
          <c:showVal val="1"/>
          <c:showCatName val="0"/>
          <c:showSerName val="0"/>
          <c:showPercent val="0"/>
          <c:showBubbleSize val="0"/>
        </c:dLbls>
        <c:gapWidth val="219"/>
        <c:overlap val="100"/>
        <c:axId val="1049879744"/>
        <c:axId val="1049882144"/>
      </c:barChart>
      <c:catAx>
        <c:axId val="104987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nl-NL"/>
          </a:p>
        </c:txPr>
        <c:crossAx val="1049882144"/>
        <c:crosses val="autoZero"/>
        <c:auto val="1"/>
        <c:lblAlgn val="ctr"/>
        <c:lblOffset val="100"/>
        <c:noMultiLvlLbl val="0"/>
      </c:catAx>
      <c:valAx>
        <c:axId val="104988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nl-NL"/>
          </a:p>
        </c:txPr>
        <c:crossAx val="1049879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Features!Draaitabel2</c:name>
    <c:fmtId val="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'Dashboard Features'!$C$57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5D7-4F49-8615-639CF0BD95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5D7-4F49-8615-639CF0BD95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Features'!$B$58:$B$60</c:f>
              <c:strCache>
                <c:ptCount val="2"/>
                <c:pt idx="0">
                  <c:v>In Progress</c:v>
                </c:pt>
                <c:pt idx="1">
                  <c:v>New</c:v>
                </c:pt>
              </c:strCache>
            </c:strRef>
          </c:cat>
          <c:val>
            <c:numRef>
              <c:f>'Dashboard Features'!$C$58:$C$60</c:f>
              <c:numCache>
                <c:formatCode>General</c:formatCode>
                <c:ptCount val="2"/>
                <c:pt idx="0">
                  <c:v>4</c:v>
                </c:pt>
                <c:pt idx="1">
                  <c:v>2</c:v>
                </c:pt>
              </c:numCache>
            </c:numRef>
          </c:val>
          <c:extLst>
            <c:ext xmlns:c16="http://schemas.microsoft.com/office/drawing/2014/chart" uri="{C3380CC4-5D6E-409C-BE32-E72D297353CC}">
              <c16:uniqueId val="{0000000D-B5D7-4F49-8615-639CF0BD95B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 Features'!$H$56</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05-4085-BA46-CD15D2AA9E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05-4085-BA46-CD15D2AA9E4F}"/>
              </c:ext>
            </c:extLst>
          </c:dPt>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Features'!$G$57:$G$59</c:f>
              <c:strCache>
                <c:ptCount val="2"/>
                <c:pt idx="0">
                  <c:v>In Progress</c:v>
                </c:pt>
                <c:pt idx="1">
                  <c:v>New</c:v>
                </c:pt>
              </c:strCache>
            </c:strRef>
          </c:cat>
          <c:val>
            <c:numRef>
              <c:f>'Dashboard Features'!$H$57:$H$59</c:f>
              <c:numCache>
                <c:formatCode>General</c:formatCode>
                <c:ptCount val="2"/>
                <c:pt idx="0">
                  <c:v>7</c:v>
                </c:pt>
                <c:pt idx="1">
                  <c:v>9</c:v>
                </c:pt>
              </c:numCache>
            </c:numRef>
          </c:val>
          <c:extLst>
            <c:ext xmlns:c16="http://schemas.microsoft.com/office/drawing/2014/chart" uri="{C3380CC4-5D6E-409C-BE32-E72D297353CC}">
              <c16:uniqueId val="{00000000-FC4B-4542-BA8A-21A6A6FAADC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'Dashboard Features'!$N$56</c:f>
              <c:strCache>
                <c:ptCount val="1"/>
                <c:pt idx="0">
                  <c:v>Totaal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0D2F-4C03-8543-B9365FF80F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43-4D87-809A-07E528D67D0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3-0D2F-4C03-8543-B9365FF80FE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Features'!$M$57:$M$60</c:f>
              <c:strCache>
                <c:ptCount val="3"/>
                <c:pt idx="0">
                  <c:v>Done</c:v>
                </c:pt>
                <c:pt idx="1">
                  <c:v>In Progress</c:v>
                </c:pt>
                <c:pt idx="2">
                  <c:v>New</c:v>
                </c:pt>
              </c:strCache>
            </c:strRef>
          </c:cat>
          <c:val>
            <c:numRef>
              <c:f>'Dashboard Features'!$N$57:$N$60</c:f>
              <c:numCache>
                <c:formatCode>General</c:formatCode>
                <c:ptCount val="3"/>
                <c:pt idx="0">
                  <c:v>2</c:v>
                </c:pt>
                <c:pt idx="1">
                  <c:v>3</c:v>
                </c:pt>
                <c:pt idx="2">
                  <c:v>5</c:v>
                </c:pt>
              </c:numCache>
            </c:numRef>
          </c:val>
          <c:extLst>
            <c:ext xmlns:c16="http://schemas.microsoft.com/office/drawing/2014/chart" uri="{C3380CC4-5D6E-409C-BE32-E72D297353CC}">
              <c16:uniqueId val="{00000000-0D2F-4C03-8543-B9365FF80FE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 Features'!$C$70</c:f>
              <c:strCache>
                <c:ptCount val="1"/>
                <c:pt idx="0">
                  <c:v>Totaal</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2-FEAB-4BDB-BCAC-11F9CFF95E6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EAB-4BDB-BCAC-11F9CFF95E6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Features'!$B$71:$B$73</c:f>
              <c:strCache>
                <c:ptCount val="2"/>
                <c:pt idx="0">
                  <c:v>Done</c:v>
                </c:pt>
                <c:pt idx="1">
                  <c:v>In Progress</c:v>
                </c:pt>
              </c:strCache>
            </c:strRef>
          </c:cat>
          <c:val>
            <c:numRef>
              <c:f>'Dashboard Features'!$C$71:$C$73</c:f>
              <c:numCache>
                <c:formatCode>General</c:formatCode>
                <c:ptCount val="2"/>
                <c:pt idx="0">
                  <c:v>3</c:v>
                </c:pt>
                <c:pt idx="1">
                  <c:v>9</c:v>
                </c:pt>
              </c:numCache>
            </c:numRef>
          </c:val>
          <c:extLst>
            <c:ext xmlns:c16="http://schemas.microsoft.com/office/drawing/2014/chart" uri="{C3380CC4-5D6E-409C-BE32-E72D297353CC}">
              <c16:uniqueId val="{00000000-FEAB-4BDB-BCAC-11F9CFF95E6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Features!Draaitabel7</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'Dashboard Features'!$H$70</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41-41D0-9FB2-F3C1369E436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Features'!$G$71:$G$72</c:f>
              <c:strCache>
                <c:ptCount val="1"/>
                <c:pt idx="0">
                  <c:v>In Progress</c:v>
                </c:pt>
              </c:strCache>
            </c:strRef>
          </c:cat>
          <c:val>
            <c:numRef>
              <c:f>'Dashboard Features'!$H$71:$H$72</c:f>
              <c:numCache>
                <c:formatCode>General</c:formatCode>
                <c:ptCount val="1"/>
                <c:pt idx="0">
                  <c:v>1</c:v>
                </c:pt>
              </c:numCache>
            </c:numRef>
          </c:val>
          <c:extLst>
            <c:ext xmlns:c16="http://schemas.microsoft.com/office/drawing/2014/chart" uri="{C3380CC4-5D6E-409C-BE32-E72D297353CC}">
              <c16:uniqueId val="{00000000-96B2-413C-A228-6454D7F2885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Features!Draaitabel8</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 Features'!$N$70</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80-419D-9723-A0079C593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80-419D-9723-A0079C593AC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Features'!$M$71:$M$73</c:f>
              <c:strCache>
                <c:ptCount val="2"/>
                <c:pt idx="0">
                  <c:v>In Progress</c:v>
                </c:pt>
                <c:pt idx="1">
                  <c:v>New</c:v>
                </c:pt>
              </c:strCache>
            </c:strRef>
          </c:cat>
          <c:val>
            <c:numRef>
              <c:f>'Dashboard Features'!$N$71:$N$73</c:f>
              <c:numCache>
                <c:formatCode>General</c:formatCode>
                <c:ptCount val="2"/>
                <c:pt idx="0">
                  <c:v>6</c:v>
                </c:pt>
                <c:pt idx="1">
                  <c:v>2</c:v>
                </c:pt>
              </c:numCache>
            </c:numRef>
          </c:val>
          <c:extLst>
            <c:ext xmlns:c16="http://schemas.microsoft.com/office/drawing/2014/chart" uri="{C3380CC4-5D6E-409C-BE32-E72D297353CC}">
              <c16:uniqueId val="{00000000-0C8D-4D4A-8E09-D2C68EE328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[Voortgang Productenlijst en Delivery plan.xlsx]Dashboard Features!Draaitabel4</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 Features'!$C$84</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3B-4AD2-83E1-FFA93286E3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3B-4AD2-83E1-FFA93286E3D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nl-N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Features'!$B$85:$B$87</c:f>
              <c:strCache>
                <c:ptCount val="2"/>
                <c:pt idx="0">
                  <c:v>In Progress</c:v>
                </c:pt>
                <c:pt idx="1">
                  <c:v>New</c:v>
                </c:pt>
              </c:strCache>
            </c:strRef>
          </c:cat>
          <c:val>
            <c:numRef>
              <c:f>'Dashboard Features'!$C$85:$C$87</c:f>
              <c:numCache>
                <c:formatCode>General</c:formatCode>
                <c:ptCount val="2"/>
                <c:pt idx="0">
                  <c:v>5</c:v>
                </c:pt>
                <c:pt idx="1">
                  <c:v>2</c:v>
                </c:pt>
              </c:numCache>
            </c:numRef>
          </c:val>
          <c:extLst>
            <c:ext xmlns:c16="http://schemas.microsoft.com/office/drawing/2014/chart" uri="{C3380CC4-5D6E-409C-BE32-E72D297353CC}">
              <c16:uniqueId val="{00000000-4109-4337-8065-21BE426B28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390525</xdr:colOff>
      <xdr:row>5</xdr:row>
      <xdr:rowOff>133351</xdr:rowOff>
    </xdr:from>
    <xdr:to>
      <xdr:col>5</xdr:col>
      <xdr:colOff>628650</xdr:colOff>
      <xdr:row>10</xdr:row>
      <xdr:rowOff>95251</xdr:rowOff>
    </xdr:to>
    <xdr:sp macro="" textlink="">
      <xdr:nvSpPr>
        <xdr:cNvPr id="4" name="Pijl: omlaag 3">
          <a:extLst>
            <a:ext uri="{FF2B5EF4-FFF2-40B4-BE49-F238E27FC236}">
              <a16:creationId xmlns:a16="http://schemas.microsoft.com/office/drawing/2014/main" id="{0DF0420F-92C4-46D0-B0F8-672ECED7D41B}"/>
            </a:ext>
          </a:extLst>
        </xdr:cNvPr>
        <xdr:cNvSpPr/>
      </xdr:nvSpPr>
      <xdr:spPr>
        <a:xfrm>
          <a:off x="4981575" y="1162051"/>
          <a:ext cx="238125" cy="2057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257175</xdr:colOff>
      <xdr:row>5</xdr:row>
      <xdr:rowOff>104775</xdr:rowOff>
    </xdr:from>
    <xdr:to>
      <xdr:col>4</xdr:col>
      <xdr:colOff>495300</xdr:colOff>
      <xdr:row>8</xdr:row>
      <xdr:rowOff>76200</xdr:rowOff>
    </xdr:to>
    <xdr:sp macro="" textlink="">
      <xdr:nvSpPr>
        <xdr:cNvPr id="3" name="Pijl: omlaag 2">
          <a:extLst>
            <a:ext uri="{FF2B5EF4-FFF2-40B4-BE49-F238E27FC236}">
              <a16:creationId xmlns:a16="http://schemas.microsoft.com/office/drawing/2014/main" id="{EEF0E371-8187-05A7-5A41-D8B3A72D46BA}"/>
            </a:ext>
          </a:extLst>
        </xdr:cNvPr>
        <xdr:cNvSpPr/>
      </xdr:nvSpPr>
      <xdr:spPr>
        <a:xfrm>
          <a:off x="3505200" y="1133475"/>
          <a:ext cx="238125" cy="5429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304800</xdr:colOff>
      <xdr:row>5</xdr:row>
      <xdr:rowOff>85725</xdr:rowOff>
    </xdr:from>
    <xdr:to>
      <xdr:col>6</xdr:col>
      <xdr:colOff>542925</xdr:colOff>
      <xdr:row>12</xdr:row>
      <xdr:rowOff>66674</xdr:rowOff>
    </xdr:to>
    <xdr:sp macro="" textlink="">
      <xdr:nvSpPr>
        <xdr:cNvPr id="5" name="Pijl: omlaag 4">
          <a:extLst>
            <a:ext uri="{FF2B5EF4-FFF2-40B4-BE49-F238E27FC236}">
              <a16:creationId xmlns:a16="http://schemas.microsoft.com/office/drawing/2014/main" id="{D1A87363-BB13-4747-84AA-1F2E6E5468A8}"/>
            </a:ext>
          </a:extLst>
        </xdr:cNvPr>
        <xdr:cNvSpPr/>
      </xdr:nvSpPr>
      <xdr:spPr>
        <a:xfrm>
          <a:off x="6524625" y="1114425"/>
          <a:ext cx="238125" cy="360044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7</xdr:col>
      <xdr:colOff>9525</xdr:colOff>
      <xdr:row>5</xdr:row>
      <xdr:rowOff>66675</xdr:rowOff>
    </xdr:from>
    <xdr:to>
      <xdr:col>7</xdr:col>
      <xdr:colOff>247650</xdr:colOff>
      <xdr:row>9</xdr:row>
      <xdr:rowOff>0</xdr:rowOff>
    </xdr:to>
    <xdr:sp macro="" textlink="">
      <xdr:nvSpPr>
        <xdr:cNvPr id="6" name="Pijl: omlaag 5">
          <a:extLst>
            <a:ext uri="{FF2B5EF4-FFF2-40B4-BE49-F238E27FC236}">
              <a16:creationId xmlns:a16="http://schemas.microsoft.com/office/drawing/2014/main" id="{A0897E7F-9C88-4802-AC59-EB3B7B6E77A9}"/>
            </a:ext>
          </a:extLst>
        </xdr:cNvPr>
        <xdr:cNvSpPr/>
      </xdr:nvSpPr>
      <xdr:spPr>
        <a:xfrm>
          <a:off x="7772400" y="1095375"/>
          <a:ext cx="238125" cy="6953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8</xdr:col>
      <xdr:colOff>76200</xdr:colOff>
      <xdr:row>5</xdr:row>
      <xdr:rowOff>85726</xdr:rowOff>
    </xdr:from>
    <xdr:to>
      <xdr:col>8</xdr:col>
      <xdr:colOff>314325</xdr:colOff>
      <xdr:row>10</xdr:row>
      <xdr:rowOff>142875</xdr:rowOff>
    </xdr:to>
    <xdr:sp macro="" textlink="">
      <xdr:nvSpPr>
        <xdr:cNvPr id="7" name="Pijl: omlaag 6">
          <a:extLst>
            <a:ext uri="{FF2B5EF4-FFF2-40B4-BE49-F238E27FC236}">
              <a16:creationId xmlns:a16="http://schemas.microsoft.com/office/drawing/2014/main" id="{92363ADE-2157-4171-9D81-A074E07E8B7A}"/>
            </a:ext>
          </a:extLst>
        </xdr:cNvPr>
        <xdr:cNvSpPr/>
      </xdr:nvSpPr>
      <xdr:spPr>
        <a:xfrm>
          <a:off x="9305925" y="1114426"/>
          <a:ext cx="238125" cy="158114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8</xdr:col>
      <xdr:colOff>1152525</xdr:colOff>
      <xdr:row>3</xdr:row>
      <xdr:rowOff>190498</xdr:rowOff>
    </xdr:from>
    <xdr:to>
      <xdr:col>9</xdr:col>
      <xdr:colOff>1495425</xdr:colOff>
      <xdr:row>8</xdr:row>
      <xdr:rowOff>161923</xdr:rowOff>
    </xdr:to>
    <xdr:sp macro="" textlink="">
      <xdr:nvSpPr>
        <xdr:cNvPr id="8" name="Pijl: gebogen omhoog 7">
          <a:extLst>
            <a:ext uri="{FF2B5EF4-FFF2-40B4-BE49-F238E27FC236}">
              <a16:creationId xmlns:a16="http://schemas.microsoft.com/office/drawing/2014/main" id="{0047ABFD-6D27-1F94-6A61-A7721047CE9C}"/>
            </a:ext>
          </a:extLst>
        </xdr:cNvPr>
        <xdr:cNvSpPr/>
      </xdr:nvSpPr>
      <xdr:spPr>
        <a:xfrm flipV="1">
          <a:off x="10382250" y="838198"/>
          <a:ext cx="1733550" cy="923925"/>
        </a:xfrm>
        <a:prstGeom prst="bentUpArrow">
          <a:avLst>
            <a:gd name="adj1" fmla="val 13660"/>
            <a:gd name="adj2" fmla="val 13660"/>
            <a:gd name="adj3" fmla="val 1262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editAs="oneCell">
    <xdr:from>
      <xdr:col>1</xdr:col>
      <xdr:colOff>57150</xdr:colOff>
      <xdr:row>3</xdr:row>
      <xdr:rowOff>95250</xdr:rowOff>
    </xdr:from>
    <xdr:to>
      <xdr:col>9</xdr:col>
      <xdr:colOff>276225</xdr:colOff>
      <xdr:row>5</xdr:row>
      <xdr:rowOff>0</xdr:rowOff>
    </xdr:to>
    <xdr:pic>
      <xdr:nvPicPr>
        <xdr:cNvPr id="9" name="Afbeelding 8">
          <a:extLst>
            <a:ext uri="{FF2B5EF4-FFF2-40B4-BE49-F238E27FC236}">
              <a16:creationId xmlns:a16="http://schemas.microsoft.com/office/drawing/2014/main" id="{4B2C40E8-814E-7144-C30D-7FD7DD6D2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742950"/>
          <a:ext cx="98869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342900</xdr:colOff>
      <xdr:row>5</xdr:row>
      <xdr:rowOff>57150</xdr:rowOff>
    </xdr:from>
    <xdr:to>
      <xdr:col>3</xdr:col>
      <xdr:colOff>581025</xdr:colOff>
      <xdr:row>8</xdr:row>
      <xdr:rowOff>28575</xdr:rowOff>
    </xdr:to>
    <xdr:sp macro="" textlink="">
      <xdr:nvSpPr>
        <xdr:cNvPr id="10" name="Pijl: omlaag 9">
          <a:extLst>
            <a:ext uri="{FF2B5EF4-FFF2-40B4-BE49-F238E27FC236}">
              <a16:creationId xmlns:a16="http://schemas.microsoft.com/office/drawing/2014/main" id="{5CC2ED9B-D1A8-49F1-A1F4-0B088511F9D6}"/>
            </a:ext>
          </a:extLst>
        </xdr:cNvPr>
        <xdr:cNvSpPr/>
      </xdr:nvSpPr>
      <xdr:spPr>
        <a:xfrm>
          <a:off x="2171700" y="1085850"/>
          <a:ext cx="238125" cy="5429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78580</xdr:colOff>
      <xdr:row>4</xdr:row>
      <xdr:rowOff>50012</xdr:rowOff>
    </xdr:from>
    <xdr:to>
      <xdr:col>18</xdr:col>
      <xdr:colOff>428625</xdr:colOff>
      <xdr:row>14</xdr:row>
      <xdr:rowOff>171450</xdr:rowOff>
    </xdr:to>
    <xdr:sp macro="" textlink="">
      <xdr:nvSpPr>
        <xdr:cNvPr id="4" name="Pijl: gebogen omhoog 3">
          <a:extLst>
            <a:ext uri="{FF2B5EF4-FFF2-40B4-BE49-F238E27FC236}">
              <a16:creationId xmlns:a16="http://schemas.microsoft.com/office/drawing/2014/main" id="{ADC055E2-84C3-49C7-B3A8-F8CCD00074D8}"/>
            </a:ext>
          </a:extLst>
        </xdr:cNvPr>
        <xdr:cNvSpPr/>
      </xdr:nvSpPr>
      <xdr:spPr>
        <a:xfrm flipV="1">
          <a:off x="11146630" y="1212062"/>
          <a:ext cx="4188620" cy="2026438"/>
        </a:xfrm>
        <a:prstGeom prst="bentUpArrow">
          <a:avLst>
            <a:gd name="adj1" fmla="val 5521"/>
            <a:gd name="adj2" fmla="val 4161"/>
            <a:gd name="adj3" fmla="val 50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400050</xdr:colOff>
      <xdr:row>10</xdr:row>
      <xdr:rowOff>76199</xdr:rowOff>
    </xdr:from>
    <xdr:to>
      <xdr:col>15</xdr:col>
      <xdr:colOff>47625</xdr:colOff>
      <xdr:row>14</xdr:row>
      <xdr:rowOff>104774</xdr:rowOff>
    </xdr:to>
    <xdr:sp macro="" textlink="">
      <xdr:nvSpPr>
        <xdr:cNvPr id="5" name="Pijl: omlaag 4">
          <a:extLst>
            <a:ext uri="{FF2B5EF4-FFF2-40B4-BE49-F238E27FC236}">
              <a16:creationId xmlns:a16="http://schemas.microsoft.com/office/drawing/2014/main" id="{227E974E-8CAA-6EF1-932D-702B5F7AA874}"/>
            </a:ext>
          </a:extLst>
        </xdr:cNvPr>
        <xdr:cNvSpPr/>
      </xdr:nvSpPr>
      <xdr:spPr>
        <a:xfrm>
          <a:off x="12039600" y="2381249"/>
          <a:ext cx="257175" cy="79057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6</xdr:row>
      <xdr:rowOff>14287</xdr:rowOff>
    </xdr:from>
    <xdr:to>
      <xdr:col>5</xdr:col>
      <xdr:colOff>0</xdr:colOff>
      <xdr:row>19</xdr:row>
      <xdr:rowOff>9525</xdr:rowOff>
    </xdr:to>
    <xdr:graphicFrame macro="">
      <xdr:nvGraphicFramePr>
        <xdr:cNvPr id="2" name="Grafiek 1">
          <a:extLst>
            <a:ext uri="{FF2B5EF4-FFF2-40B4-BE49-F238E27FC236}">
              <a16:creationId xmlns:a16="http://schemas.microsoft.com/office/drawing/2014/main" id="{AC922B7A-A42E-41C4-AB6D-133624C5F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6</xdr:row>
      <xdr:rowOff>14287</xdr:rowOff>
    </xdr:from>
    <xdr:to>
      <xdr:col>17</xdr:col>
      <xdr:colOff>0</xdr:colOff>
      <xdr:row>19</xdr:row>
      <xdr:rowOff>57150</xdr:rowOff>
    </xdr:to>
    <xdr:graphicFrame macro="">
      <xdr:nvGraphicFramePr>
        <xdr:cNvPr id="6" name="Grafiek 5">
          <a:extLst>
            <a:ext uri="{FF2B5EF4-FFF2-40B4-BE49-F238E27FC236}">
              <a16:creationId xmlns:a16="http://schemas.microsoft.com/office/drawing/2014/main" id="{27B5B8F0-3529-9955-338E-46E39B3A4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600076</xdr:colOff>
      <xdr:row>52</xdr:row>
      <xdr:rowOff>4762</xdr:rowOff>
    </xdr:from>
    <xdr:to>
      <xdr:col>4</xdr:col>
      <xdr:colOff>742951</xdr:colOff>
      <xdr:row>64</xdr:row>
      <xdr:rowOff>0</xdr:rowOff>
    </xdr:to>
    <xdr:graphicFrame macro="">
      <xdr:nvGraphicFramePr>
        <xdr:cNvPr id="7" name="Grafiek 6">
          <a:extLst>
            <a:ext uri="{FF2B5EF4-FFF2-40B4-BE49-F238E27FC236}">
              <a16:creationId xmlns:a16="http://schemas.microsoft.com/office/drawing/2014/main" id="{D9B70A16-6AEF-598E-B5F2-F64E002E2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52</xdr:row>
      <xdr:rowOff>1</xdr:rowOff>
    </xdr:from>
    <xdr:to>
      <xdr:col>11</xdr:col>
      <xdr:colOff>0</xdr:colOff>
      <xdr:row>64</xdr:row>
      <xdr:rowOff>0</xdr:rowOff>
    </xdr:to>
    <xdr:graphicFrame macro="">
      <xdr:nvGraphicFramePr>
        <xdr:cNvPr id="9" name="Grafiek 8">
          <a:extLst>
            <a:ext uri="{FF2B5EF4-FFF2-40B4-BE49-F238E27FC236}">
              <a16:creationId xmlns:a16="http://schemas.microsoft.com/office/drawing/2014/main" id="{28B2517E-0EDC-F745-3D8B-10FAF9A33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219074</xdr:colOff>
      <xdr:row>52</xdr:row>
      <xdr:rowOff>0</xdr:rowOff>
    </xdr:from>
    <xdr:to>
      <xdr:col>16</xdr:col>
      <xdr:colOff>609599</xdr:colOff>
      <xdr:row>64</xdr:row>
      <xdr:rowOff>0</xdr:rowOff>
    </xdr:to>
    <xdr:graphicFrame macro="">
      <xdr:nvGraphicFramePr>
        <xdr:cNvPr id="10" name="Grafiek 9">
          <a:extLst>
            <a:ext uri="{FF2B5EF4-FFF2-40B4-BE49-F238E27FC236}">
              <a16:creationId xmlns:a16="http://schemas.microsoft.com/office/drawing/2014/main" id="{00F816D1-5924-814C-7926-D109A9948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9524</xdr:colOff>
      <xdr:row>66</xdr:row>
      <xdr:rowOff>0</xdr:rowOff>
    </xdr:from>
    <xdr:to>
      <xdr:col>4</xdr:col>
      <xdr:colOff>742951</xdr:colOff>
      <xdr:row>78</xdr:row>
      <xdr:rowOff>0</xdr:rowOff>
    </xdr:to>
    <xdr:graphicFrame macro="">
      <xdr:nvGraphicFramePr>
        <xdr:cNvPr id="11" name="Grafiek 10">
          <a:extLst>
            <a:ext uri="{FF2B5EF4-FFF2-40B4-BE49-F238E27FC236}">
              <a16:creationId xmlns:a16="http://schemas.microsoft.com/office/drawing/2014/main" id="{119F6DA4-5E19-C84F-46EB-0A447027A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66</xdr:row>
      <xdr:rowOff>0</xdr:rowOff>
    </xdr:from>
    <xdr:to>
      <xdr:col>10</xdr:col>
      <xdr:colOff>609599</xdr:colOff>
      <xdr:row>78</xdr:row>
      <xdr:rowOff>0</xdr:rowOff>
    </xdr:to>
    <xdr:graphicFrame macro="">
      <xdr:nvGraphicFramePr>
        <xdr:cNvPr id="12" name="Grafiek 11">
          <a:extLst>
            <a:ext uri="{FF2B5EF4-FFF2-40B4-BE49-F238E27FC236}">
              <a16:creationId xmlns:a16="http://schemas.microsoft.com/office/drawing/2014/main" id="{F6CCC440-FFFF-6A32-DCE7-8DB86CE43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219074</xdr:colOff>
      <xdr:row>66</xdr:row>
      <xdr:rowOff>0</xdr:rowOff>
    </xdr:from>
    <xdr:to>
      <xdr:col>17</xdr:col>
      <xdr:colOff>0</xdr:colOff>
      <xdr:row>78</xdr:row>
      <xdr:rowOff>0</xdr:rowOff>
    </xdr:to>
    <xdr:graphicFrame macro="">
      <xdr:nvGraphicFramePr>
        <xdr:cNvPr id="13" name="Grafiek 12">
          <a:extLst>
            <a:ext uri="{FF2B5EF4-FFF2-40B4-BE49-F238E27FC236}">
              <a16:creationId xmlns:a16="http://schemas.microsoft.com/office/drawing/2014/main" id="{94D1553C-FC74-30EF-00ED-8D4A63A97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9524</xdr:colOff>
      <xdr:row>80</xdr:row>
      <xdr:rowOff>0</xdr:rowOff>
    </xdr:from>
    <xdr:to>
      <xdr:col>4</xdr:col>
      <xdr:colOff>742951</xdr:colOff>
      <xdr:row>92</xdr:row>
      <xdr:rowOff>0</xdr:rowOff>
    </xdr:to>
    <xdr:graphicFrame macro="">
      <xdr:nvGraphicFramePr>
        <xdr:cNvPr id="14" name="Grafiek 13">
          <a:extLst>
            <a:ext uri="{FF2B5EF4-FFF2-40B4-BE49-F238E27FC236}">
              <a16:creationId xmlns:a16="http://schemas.microsoft.com/office/drawing/2014/main" id="{A24FDD0D-309E-858B-28F5-E5C5D529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421598</xdr:colOff>
      <xdr:row>15</xdr:row>
      <xdr:rowOff>28463</xdr:rowOff>
    </xdr:from>
    <xdr:to>
      <xdr:col>7</xdr:col>
      <xdr:colOff>223020</xdr:colOff>
      <xdr:row>15</xdr:row>
      <xdr:rowOff>166962</xdr:rowOff>
    </xdr:to>
    <xdr:sp macro="" textlink="">
      <xdr:nvSpPr>
        <xdr:cNvPr id="2" name="TextBox 99">
          <a:extLst>
            <a:ext uri="{FF2B5EF4-FFF2-40B4-BE49-F238E27FC236}">
              <a16:creationId xmlns:a16="http://schemas.microsoft.com/office/drawing/2014/main" id="{16D0259E-F568-4C5C-95AE-0FDFE933D869}"/>
            </a:ext>
          </a:extLst>
        </xdr:cNvPr>
        <xdr:cNvSpPr txBox="1">
          <a:spLocks/>
        </xdr:cNvSpPr>
      </xdr:nvSpPr>
      <xdr:spPr>
        <a:xfrm>
          <a:off x="5110829" y="4146194"/>
          <a:ext cx="1017691"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Medium/Ongoing</a:t>
          </a:r>
        </a:p>
      </xdr:txBody>
    </xdr:sp>
    <xdr:clientData/>
  </xdr:twoCellAnchor>
  <xdr:twoCellAnchor>
    <xdr:from>
      <xdr:col>5</xdr:col>
      <xdr:colOff>205687</xdr:colOff>
      <xdr:row>15</xdr:row>
      <xdr:rowOff>13280</xdr:rowOff>
    </xdr:from>
    <xdr:to>
      <xdr:col>5</xdr:col>
      <xdr:colOff>374552</xdr:colOff>
      <xdr:row>15</xdr:row>
      <xdr:rowOff>182145</xdr:rowOff>
    </xdr:to>
    <xdr:sp macro="" textlink="">
      <xdr:nvSpPr>
        <xdr:cNvPr id="3" name="Oval 35">
          <a:extLst>
            <a:ext uri="{FF2B5EF4-FFF2-40B4-BE49-F238E27FC236}">
              <a16:creationId xmlns:a16="http://schemas.microsoft.com/office/drawing/2014/main" id="{29AEA5FC-90BC-4CAC-B1D3-3B9DCD295AA0}"/>
            </a:ext>
          </a:extLst>
        </xdr:cNvPr>
        <xdr:cNvSpPr>
          <a:spLocks noChangeAspect="1" noChangeArrowheads="1"/>
        </xdr:cNvSpPr>
      </xdr:nvSpPr>
      <xdr:spPr bwMode="gray">
        <a:xfrm>
          <a:off x="4894918" y="4131011"/>
          <a:ext cx="168865" cy="168865"/>
        </a:xfrm>
        <a:prstGeom prst="ellipse">
          <a:avLst/>
        </a:prstGeom>
        <a:solidFill>
          <a:srgbClr val="FED1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7</xdr:col>
      <xdr:colOff>682393</xdr:colOff>
      <xdr:row>15</xdr:row>
      <xdr:rowOff>28464</xdr:rowOff>
    </xdr:from>
    <xdr:to>
      <xdr:col>9</xdr:col>
      <xdr:colOff>416192</xdr:colOff>
      <xdr:row>15</xdr:row>
      <xdr:rowOff>166962</xdr:rowOff>
    </xdr:to>
    <xdr:sp macro="" textlink="">
      <xdr:nvSpPr>
        <xdr:cNvPr id="4" name="TextBox 155">
          <a:extLst>
            <a:ext uri="{FF2B5EF4-FFF2-40B4-BE49-F238E27FC236}">
              <a16:creationId xmlns:a16="http://schemas.microsoft.com/office/drawing/2014/main" id="{ED9E7D63-5988-4B7C-8574-815E8714560E}"/>
            </a:ext>
          </a:extLst>
        </xdr:cNvPr>
        <xdr:cNvSpPr txBox="1">
          <a:spLocks/>
        </xdr:cNvSpPr>
      </xdr:nvSpPr>
      <xdr:spPr>
        <a:xfrm>
          <a:off x="6587893" y="4146195"/>
          <a:ext cx="1140568" cy="138498"/>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Laag/Done</a:t>
          </a:r>
        </a:p>
      </xdr:txBody>
    </xdr:sp>
    <xdr:clientData/>
  </xdr:twoCellAnchor>
  <xdr:twoCellAnchor>
    <xdr:from>
      <xdr:col>7</xdr:col>
      <xdr:colOff>441314</xdr:colOff>
      <xdr:row>15</xdr:row>
      <xdr:rowOff>13280</xdr:rowOff>
    </xdr:from>
    <xdr:to>
      <xdr:col>7</xdr:col>
      <xdr:colOff>610179</xdr:colOff>
      <xdr:row>15</xdr:row>
      <xdr:rowOff>182145</xdr:rowOff>
    </xdr:to>
    <xdr:sp macro="" textlink="">
      <xdr:nvSpPr>
        <xdr:cNvPr id="5" name="Oval 33">
          <a:extLst>
            <a:ext uri="{FF2B5EF4-FFF2-40B4-BE49-F238E27FC236}">
              <a16:creationId xmlns:a16="http://schemas.microsoft.com/office/drawing/2014/main" id="{AE60807D-D3DC-47EB-8492-C50FD6981F47}"/>
            </a:ext>
          </a:extLst>
        </xdr:cNvPr>
        <xdr:cNvSpPr>
          <a:spLocks noChangeAspect="1" noChangeArrowheads="1"/>
        </xdr:cNvSpPr>
      </xdr:nvSpPr>
      <xdr:spPr bwMode="gray">
        <a:xfrm>
          <a:off x="6346814" y="4131011"/>
          <a:ext cx="168865" cy="168865"/>
        </a:xfrm>
        <a:prstGeom prst="ellipse">
          <a:avLst/>
        </a:prstGeom>
        <a:solidFill>
          <a:srgbClr val="99CC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4</xdr:col>
      <xdr:colOff>545971</xdr:colOff>
      <xdr:row>15</xdr:row>
      <xdr:rowOff>28462</xdr:rowOff>
    </xdr:from>
    <xdr:to>
      <xdr:col>6</xdr:col>
      <xdr:colOff>372880</xdr:colOff>
      <xdr:row>15</xdr:row>
      <xdr:rowOff>166961</xdr:rowOff>
    </xdr:to>
    <xdr:sp macro="" textlink="">
      <xdr:nvSpPr>
        <xdr:cNvPr id="6" name="TextBox 157">
          <a:extLst>
            <a:ext uri="{FF2B5EF4-FFF2-40B4-BE49-F238E27FC236}">
              <a16:creationId xmlns:a16="http://schemas.microsoft.com/office/drawing/2014/main" id="{A9DE28AA-8697-485A-A3A7-011098FAF10F}"/>
            </a:ext>
          </a:extLst>
        </xdr:cNvPr>
        <xdr:cNvSpPr txBox="1">
          <a:spLocks/>
        </xdr:cNvSpPr>
      </xdr:nvSpPr>
      <xdr:spPr>
        <a:xfrm>
          <a:off x="4121509" y="4146193"/>
          <a:ext cx="1548736"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Hoog/Open</a:t>
          </a:r>
        </a:p>
      </xdr:txBody>
    </xdr:sp>
    <xdr:clientData/>
  </xdr:twoCellAnchor>
  <xdr:twoCellAnchor>
    <xdr:from>
      <xdr:col>4</xdr:col>
      <xdr:colOff>330061</xdr:colOff>
      <xdr:row>15</xdr:row>
      <xdr:rowOff>13279</xdr:rowOff>
    </xdr:from>
    <xdr:to>
      <xdr:col>4</xdr:col>
      <xdr:colOff>498926</xdr:colOff>
      <xdr:row>15</xdr:row>
      <xdr:rowOff>182145</xdr:rowOff>
    </xdr:to>
    <xdr:sp macro="" textlink="">
      <xdr:nvSpPr>
        <xdr:cNvPr id="7" name="Oval 35">
          <a:extLst>
            <a:ext uri="{FF2B5EF4-FFF2-40B4-BE49-F238E27FC236}">
              <a16:creationId xmlns:a16="http://schemas.microsoft.com/office/drawing/2014/main" id="{68368037-FD49-408F-A784-C9F37073D8F6}"/>
            </a:ext>
          </a:extLst>
        </xdr:cNvPr>
        <xdr:cNvSpPr>
          <a:spLocks noChangeAspect="1" noChangeArrowheads="1"/>
        </xdr:cNvSpPr>
      </xdr:nvSpPr>
      <xdr:spPr bwMode="gray">
        <a:xfrm>
          <a:off x="3905599" y="4131010"/>
          <a:ext cx="168865" cy="168866"/>
        </a:xfrm>
        <a:prstGeom prst="ellipse">
          <a:avLst/>
        </a:prstGeom>
        <a:solidFill>
          <a:srgbClr val="FF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3</xdr:col>
      <xdr:colOff>468923</xdr:colOff>
      <xdr:row>14</xdr:row>
      <xdr:rowOff>153866</xdr:rowOff>
    </xdr:from>
    <xdr:to>
      <xdr:col>4</xdr:col>
      <xdr:colOff>283014</xdr:colOff>
      <xdr:row>15</xdr:row>
      <xdr:rowOff>189957</xdr:rowOff>
    </xdr:to>
    <xdr:sp macro="" textlink="">
      <xdr:nvSpPr>
        <xdr:cNvPr id="8" name="TextBox 161">
          <a:extLst>
            <a:ext uri="{FF2B5EF4-FFF2-40B4-BE49-F238E27FC236}">
              <a16:creationId xmlns:a16="http://schemas.microsoft.com/office/drawing/2014/main" id="{8EF8A116-5327-48A4-B3C7-BD2F166302D1}"/>
            </a:ext>
          </a:extLst>
        </xdr:cNvPr>
        <xdr:cNvSpPr txBox="1">
          <a:spLocks/>
        </xdr:cNvSpPr>
      </xdr:nvSpPr>
      <xdr:spPr>
        <a:xfrm>
          <a:off x="3026019" y="4081097"/>
          <a:ext cx="832533" cy="226591"/>
        </a:xfrm>
        <a:prstGeom prst="rect">
          <a:avLst/>
        </a:prstGeom>
        <a:noFill/>
      </xdr:spPr>
      <xdr:txBody>
        <a:bodyPr wrap="square" lIns="36000" tIns="36000" rIns="36000" bIns="36000" rtlCol="0">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600"/>
            </a:spcBef>
            <a:spcAft>
              <a:spcPts val="0"/>
            </a:spcAft>
            <a:buClrTx/>
            <a:buSzPct val="100000"/>
            <a:buFontTx/>
            <a:buNone/>
            <a:tabLst/>
            <a:defRPr/>
          </a:pPr>
          <a:r>
            <a:rPr kumimoji="0" lang="nl-NL" sz="1000" b="1" i="0" u="none" strike="noStrike" kern="1200" cap="none" spc="0" normalizeH="0" baseline="0">
              <a:ln>
                <a:noFill/>
              </a:ln>
              <a:solidFill>
                <a:srgbClr val="000000"/>
              </a:solidFill>
              <a:effectLst/>
              <a:uLnTx/>
              <a:uFillTx/>
              <a:latin typeface="Verdana"/>
              <a:ea typeface="+mn-ea"/>
              <a:cs typeface="+mn-cs"/>
            </a:rPr>
            <a:t>Legenda: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11291</xdr:colOff>
      <xdr:row>1</xdr:row>
      <xdr:rowOff>101732</xdr:rowOff>
    </xdr:from>
    <xdr:to>
      <xdr:col>4</xdr:col>
      <xdr:colOff>420847</xdr:colOff>
      <xdr:row>2</xdr:row>
      <xdr:rowOff>49731</xdr:rowOff>
    </xdr:to>
    <xdr:sp macro="" textlink="">
      <xdr:nvSpPr>
        <xdr:cNvPr id="9" name="TextBox 99">
          <a:extLst>
            <a:ext uri="{FF2B5EF4-FFF2-40B4-BE49-F238E27FC236}">
              <a16:creationId xmlns:a16="http://schemas.microsoft.com/office/drawing/2014/main" id="{E5D3C1BE-71AB-4F06-8545-864210FFBFA9}"/>
            </a:ext>
          </a:extLst>
        </xdr:cNvPr>
        <xdr:cNvSpPr txBox="1">
          <a:spLocks/>
        </xdr:cNvSpPr>
      </xdr:nvSpPr>
      <xdr:spPr>
        <a:xfrm>
          <a:off x="4194964" y="292232"/>
          <a:ext cx="1017691"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Medium/Ongoing</a:t>
          </a:r>
        </a:p>
      </xdr:txBody>
    </xdr:sp>
    <xdr:clientData/>
  </xdr:twoCellAnchor>
  <xdr:twoCellAnchor>
    <xdr:from>
      <xdr:col>2</xdr:col>
      <xdr:colOff>755207</xdr:colOff>
      <xdr:row>1</xdr:row>
      <xdr:rowOff>86549</xdr:rowOff>
    </xdr:from>
    <xdr:to>
      <xdr:col>2</xdr:col>
      <xdr:colOff>924072</xdr:colOff>
      <xdr:row>2</xdr:row>
      <xdr:rowOff>64914</xdr:rowOff>
    </xdr:to>
    <xdr:sp macro="" textlink="">
      <xdr:nvSpPr>
        <xdr:cNvPr id="10" name="Oval 35">
          <a:extLst>
            <a:ext uri="{FF2B5EF4-FFF2-40B4-BE49-F238E27FC236}">
              <a16:creationId xmlns:a16="http://schemas.microsoft.com/office/drawing/2014/main" id="{F07A16E6-B11D-4BB8-BE2C-30C5A7515C45}"/>
            </a:ext>
          </a:extLst>
        </xdr:cNvPr>
        <xdr:cNvSpPr>
          <a:spLocks noChangeAspect="1" noChangeArrowheads="1"/>
        </xdr:cNvSpPr>
      </xdr:nvSpPr>
      <xdr:spPr bwMode="gray">
        <a:xfrm>
          <a:off x="3979053" y="277049"/>
          <a:ext cx="168865" cy="168865"/>
        </a:xfrm>
        <a:prstGeom prst="ellipse">
          <a:avLst/>
        </a:prstGeom>
        <a:solidFill>
          <a:srgbClr val="FED1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4</xdr:col>
      <xdr:colOff>880220</xdr:colOff>
      <xdr:row>1</xdr:row>
      <xdr:rowOff>101733</xdr:rowOff>
    </xdr:from>
    <xdr:to>
      <xdr:col>4</xdr:col>
      <xdr:colOff>2020788</xdr:colOff>
      <xdr:row>2</xdr:row>
      <xdr:rowOff>49731</xdr:rowOff>
    </xdr:to>
    <xdr:sp macro="" textlink="">
      <xdr:nvSpPr>
        <xdr:cNvPr id="11" name="TextBox 155">
          <a:extLst>
            <a:ext uri="{FF2B5EF4-FFF2-40B4-BE49-F238E27FC236}">
              <a16:creationId xmlns:a16="http://schemas.microsoft.com/office/drawing/2014/main" id="{C6E0BB3A-AC0A-4B63-A4FD-5C67918E7AD7}"/>
            </a:ext>
          </a:extLst>
        </xdr:cNvPr>
        <xdr:cNvSpPr txBox="1">
          <a:spLocks/>
        </xdr:cNvSpPr>
      </xdr:nvSpPr>
      <xdr:spPr>
        <a:xfrm>
          <a:off x="5672028" y="292233"/>
          <a:ext cx="1140568" cy="138498"/>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Laag/Done</a:t>
          </a:r>
        </a:p>
      </xdr:txBody>
    </xdr:sp>
    <xdr:clientData/>
  </xdr:twoCellAnchor>
  <xdr:twoCellAnchor>
    <xdr:from>
      <xdr:col>4</xdr:col>
      <xdr:colOff>639141</xdr:colOff>
      <xdr:row>1</xdr:row>
      <xdr:rowOff>86549</xdr:rowOff>
    </xdr:from>
    <xdr:to>
      <xdr:col>4</xdr:col>
      <xdr:colOff>808006</xdr:colOff>
      <xdr:row>2</xdr:row>
      <xdr:rowOff>64914</xdr:rowOff>
    </xdr:to>
    <xdr:sp macro="" textlink="">
      <xdr:nvSpPr>
        <xdr:cNvPr id="12" name="Oval 33">
          <a:extLst>
            <a:ext uri="{FF2B5EF4-FFF2-40B4-BE49-F238E27FC236}">
              <a16:creationId xmlns:a16="http://schemas.microsoft.com/office/drawing/2014/main" id="{1EB89A83-1117-4F84-843B-451087040523}"/>
            </a:ext>
          </a:extLst>
        </xdr:cNvPr>
        <xdr:cNvSpPr>
          <a:spLocks noChangeAspect="1" noChangeArrowheads="1"/>
        </xdr:cNvSpPr>
      </xdr:nvSpPr>
      <xdr:spPr bwMode="gray">
        <a:xfrm>
          <a:off x="5430949" y="277049"/>
          <a:ext cx="168865" cy="168865"/>
        </a:xfrm>
        <a:prstGeom prst="ellipse">
          <a:avLst/>
        </a:prstGeom>
        <a:solidFill>
          <a:srgbClr val="99CC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xdr:col>
      <xdr:colOff>2817317</xdr:colOff>
      <xdr:row>1</xdr:row>
      <xdr:rowOff>101731</xdr:rowOff>
    </xdr:from>
    <xdr:to>
      <xdr:col>3</xdr:col>
      <xdr:colOff>570707</xdr:colOff>
      <xdr:row>2</xdr:row>
      <xdr:rowOff>49730</xdr:rowOff>
    </xdr:to>
    <xdr:sp macro="" textlink="">
      <xdr:nvSpPr>
        <xdr:cNvPr id="13" name="TextBox 157">
          <a:extLst>
            <a:ext uri="{FF2B5EF4-FFF2-40B4-BE49-F238E27FC236}">
              <a16:creationId xmlns:a16="http://schemas.microsoft.com/office/drawing/2014/main" id="{E54E8643-E9E7-4E2D-A23A-C908807F9E6E}"/>
            </a:ext>
          </a:extLst>
        </xdr:cNvPr>
        <xdr:cNvSpPr txBox="1">
          <a:spLocks/>
        </xdr:cNvSpPr>
      </xdr:nvSpPr>
      <xdr:spPr>
        <a:xfrm>
          <a:off x="3205644" y="292231"/>
          <a:ext cx="1548736"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Hoog/Open</a:t>
          </a:r>
        </a:p>
      </xdr:txBody>
    </xdr:sp>
    <xdr:clientData/>
  </xdr:twoCellAnchor>
  <xdr:twoCellAnchor>
    <xdr:from>
      <xdr:col>1</xdr:col>
      <xdr:colOff>2601407</xdr:colOff>
      <xdr:row>1</xdr:row>
      <xdr:rowOff>86548</xdr:rowOff>
    </xdr:from>
    <xdr:to>
      <xdr:col>1</xdr:col>
      <xdr:colOff>2770272</xdr:colOff>
      <xdr:row>2</xdr:row>
      <xdr:rowOff>64914</xdr:rowOff>
    </xdr:to>
    <xdr:sp macro="" textlink="">
      <xdr:nvSpPr>
        <xdr:cNvPr id="14" name="Oval 35">
          <a:extLst>
            <a:ext uri="{FF2B5EF4-FFF2-40B4-BE49-F238E27FC236}">
              <a16:creationId xmlns:a16="http://schemas.microsoft.com/office/drawing/2014/main" id="{5EB46D8B-7261-47EC-970C-901900C443DD}"/>
            </a:ext>
          </a:extLst>
        </xdr:cNvPr>
        <xdr:cNvSpPr>
          <a:spLocks noChangeAspect="1" noChangeArrowheads="1"/>
        </xdr:cNvSpPr>
      </xdr:nvSpPr>
      <xdr:spPr bwMode="gray">
        <a:xfrm>
          <a:off x="2989734" y="277048"/>
          <a:ext cx="168865" cy="168866"/>
        </a:xfrm>
        <a:prstGeom prst="ellipse">
          <a:avLst/>
        </a:prstGeom>
        <a:solidFill>
          <a:srgbClr val="FF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xdr:col>
      <xdr:colOff>1721827</xdr:colOff>
      <xdr:row>1</xdr:row>
      <xdr:rowOff>36635</xdr:rowOff>
    </xdr:from>
    <xdr:to>
      <xdr:col>1</xdr:col>
      <xdr:colOff>2554360</xdr:colOff>
      <xdr:row>2</xdr:row>
      <xdr:rowOff>72726</xdr:rowOff>
    </xdr:to>
    <xdr:sp macro="" textlink="">
      <xdr:nvSpPr>
        <xdr:cNvPr id="15" name="TextBox 161">
          <a:extLst>
            <a:ext uri="{FF2B5EF4-FFF2-40B4-BE49-F238E27FC236}">
              <a16:creationId xmlns:a16="http://schemas.microsoft.com/office/drawing/2014/main" id="{032218FC-B5AD-4194-82C1-D3536A7C4628}"/>
            </a:ext>
          </a:extLst>
        </xdr:cNvPr>
        <xdr:cNvSpPr txBox="1">
          <a:spLocks/>
        </xdr:cNvSpPr>
      </xdr:nvSpPr>
      <xdr:spPr>
        <a:xfrm>
          <a:off x="2110154" y="227135"/>
          <a:ext cx="832533" cy="226591"/>
        </a:xfrm>
        <a:prstGeom prst="rect">
          <a:avLst/>
        </a:prstGeom>
        <a:noFill/>
      </xdr:spPr>
      <xdr:txBody>
        <a:bodyPr wrap="square" lIns="36000" tIns="36000" rIns="36000" bIns="36000" rtlCol="0">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600"/>
            </a:spcBef>
            <a:spcAft>
              <a:spcPts val="0"/>
            </a:spcAft>
            <a:buClrTx/>
            <a:buSzPct val="100000"/>
            <a:buFontTx/>
            <a:buNone/>
            <a:tabLst/>
            <a:defRPr/>
          </a:pPr>
          <a:r>
            <a:rPr kumimoji="0" lang="nl-NL" sz="1000" b="1" i="0" u="none" strike="noStrike" kern="1200" cap="none" spc="0" normalizeH="0" baseline="0">
              <a:ln>
                <a:noFill/>
              </a:ln>
              <a:solidFill>
                <a:srgbClr val="000000"/>
              </a:solidFill>
              <a:effectLst/>
              <a:uLnTx/>
              <a:uFillTx/>
              <a:latin typeface="Verdana"/>
              <a:ea typeface="+mn-ea"/>
              <a:cs typeface="+mn-cs"/>
            </a:rPr>
            <a:t>Legenda: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9527</xdr:colOff>
      <xdr:row>6</xdr:row>
      <xdr:rowOff>57150</xdr:rowOff>
    </xdr:from>
    <xdr:to>
      <xdr:col>7</xdr:col>
      <xdr:colOff>19051</xdr:colOff>
      <xdr:row>8</xdr:row>
      <xdr:rowOff>97492</xdr:rowOff>
    </xdr:to>
    <xdr:sp macro="" textlink="">
      <xdr:nvSpPr>
        <xdr:cNvPr id="2" name="Rechthoek 1">
          <a:extLst>
            <a:ext uri="{FF2B5EF4-FFF2-40B4-BE49-F238E27FC236}">
              <a16:creationId xmlns:a16="http://schemas.microsoft.com/office/drawing/2014/main" id="{2A18D953-2DF9-E0F4-256A-B4EA5C5D3E1D}"/>
            </a:ext>
          </a:extLst>
        </xdr:cNvPr>
        <xdr:cNvSpPr/>
      </xdr:nvSpPr>
      <xdr:spPr>
        <a:xfrm>
          <a:off x="619127" y="1600200"/>
          <a:ext cx="5153024" cy="421342"/>
        </a:xfrm>
        <a:prstGeom prst="rect">
          <a:avLst/>
        </a:prstGeom>
        <a:solidFill>
          <a:schemeClr val="bg1"/>
        </a:solidFill>
        <a:ln>
          <a:solidFill>
            <a:srgbClr val="154273"/>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nl-N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nl-NL">
              <a:ln w="0"/>
              <a:solidFill>
                <a:schemeClr val="tx1"/>
              </a:solidFill>
              <a:effectLst>
                <a:outerShdw blurRad="38100" dist="19050" dir="2700000" algn="tl" rotWithShape="0">
                  <a:schemeClr val="dk1">
                    <a:alpha val="40000"/>
                  </a:schemeClr>
                </a:outerShdw>
              </a:effectLst>
            </a:rPr>
            <a:t>Risk en Issue Log</a:t>
          </a:r>
        </a:p>
      </xdr:txBody>
    </xdr:sp>
    <xdr:clientData/>
  </xdr:twoCellAnchor>
  <xdr:twoCellAnchor>
    <xdr:from>
      <xdr:col>9</xdr:col>
      <xdr:colOff>28575</xdr:colOff>
      <xdr:row>6</xdr:row>
      <xdr:rowOff>95250</xdr:rowOff>
    </xdr:from>
    <xdr:to>
      <xdr:col>12</xdr:col>
      <xdr:colOff>19050</xdr:colOff>
      <xdr:row>8</xdr:row>
      <xdr:rowOff>135592</xdr:rowOff>
    </xdr:to>
    <xdr:sp macro="" textlink="">
      <xdr:nvSpPr>
        <xdr:cNvPr id="3" name="Rechthoek 2">
          <a:extLst>
            <a:ext uri="{FF2B5EF4-FFF2-40B4-BE49-F238E27FC236}">
              <a16:creationId xmlns:a16="http://schemas.microsoft.com/office/drawing/2014/main" id="{21704E8A-0555-E16C-6D1A-BBB238A833F1}"/>
            </a:ext>
          </a:extLst>
        </xdr:cNvPr>
        <xdr:cNvSpPr/>
      </xdr:nvSpPr>
      <xdr:spPr>
        <a:xfrm>
          <a:off x="7000875" y="1638300"/>
          <a:ext cx="4905375" cy="421342"/>
        </a:xfrm>
        <a:prstGeom prst="rect">
          <a:avLst/>
        </a:prstGeom>
        <a:solidFill>
          <a:schemeClr val="bg1"/>
        </a:solidFill>
        <a:ln>
          <a:solidFill>
            <a:srgbClr val="154273"/>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nl-NL"/>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nl-NL">
              <a:ln w="0"/>
              <a:solidFill>
                <a:schemeClr val="tx1"/>
              </a:solidFill>
              <a:effectLst>
                <a:outerShdw blurRad="38100" dist="19050" dir="2700000" algn="tl" rotWithShape="0">
                  <a:schemeClr val="dk1">
                    <a:alpha val="40000"/>
                  </a:schemeClr>
                </a:outerShdw>
              </a:effectLst>
            </a:rPr>
            <a:t>Follow up plan</a:t>
          </a:r>
        </a:p>
      </xdr:txBody>
    </xdr:sp>
    <xdr:clientData/>
  </xdr:twoCellAnchor>
  <xdr:twoCellAnchor editAs="oneCell">
    <xdr:from>
      <xdr:col>4</xdr:col>
      <xdr:colOff>2714625</xdr:colOff>
      <xdr:row>3</xdr:row>
      <xdr:rowOff>28575</xdr:rowOff>
    </xdr:from>
    <xdr:to>
      <xdr:col>4</xdr:col>
      <xdr:colOff>3335410</xdr:colOff>
      <xdr:row>6</xdr:row>
      <xdr:rowOff>82710</xdr:rowOff>
    </xdr:to>
    <xdr:pic>
      <xdr:nvPicPr>
        <xdr:cNvPr id="4" name="Afbeelding 3">
          <a:extLst>
            <a:ext uri="{FF2B5EF4-FFF2-40B4-BE49-F238E27FC236}">
              <a16:creationId xmlns:a16="http://schemas.microsoft.com/office/drawing/2014/main" id="{DC0C9E81-AF89-7D67-FF41-A7E861AE639F}"/>
            </a:ext>
          </a:extLst>
        </xdr:cNvPr>
        <xdr:cNvPicPr>
          <a:picLocks noChangeAspect="1"/>
        </xdr:cNvPicPr>
      </xdr:nvPicPr>
      <xdr:blipFill>
        <a:blip xmlns:r="http://schemas.openxmlformats.org/officeDocument/2006/relationships" r:embed="rId1"/>
        <a:stretch>
          <a:fillRect/>
        </a:stretch>
      </xdr:blipFill>
      <xdr:spPr>
        <a:xfrm>
          <a:off x="4667250" y="1000125"/>
          <a:ext cx="620785" cy="625635"/>
        </a:xfrm>
        <a:prstGeom prst="rect">
          <a:avLst/>
        </a:prstGeom>
      </xdr:spPr>
    </xdr:pic>
    <xdr:clientData/>
  </xdr:twoCellAnchor>
  <xdr:twoCellAnchor editAs="oneCell">
    <xdr:from>
      <xdr:col>10</xdr:col>
      <xdr:colOff>800100</xdr:colOff>
      <xdr:row>3</xdr:row>
      <xdr:rowOff>114300</xdr:rowOff>
    </xdr:from>
    <xdr:to>
      <xdr:col>10</xdr:col>
      <xdr:colOff>1421568</xdr:colOff>
      <xdr:row>6</xdr:row>
      <xdr:rowOff>169200</xdr:rowOff>
    </xdr:to>
    <xdr:pic>
      <xdr:nvPicPr>
        <xdr:cNvPr id="5" name="Afbeelding 4">
          <a:extLst>
            <a:ext uri="{FF2B5EF4-FFF2-40B4-BE49-F238E27FC236}">
              <a16:creationId xmlns:a16="http://schemas.microsoft.com/office/drawing/2014/main" id="{D12DEA28-A94B-089A-4C9D-1C251679C3ED}"/>
            </a:ext>
          </a:extLst>
        </xdr:cNvPr>
        <xdr:cNvPicPr>
          <a:picLocks noChangeAspect="1"/>
        </xdr:cNvPicPr>
      </xdr:nvPicPr>
      <xdr:blipFill>
        <a:blip xmlns:r="http://schemas.openxmlformats.org/officeDocument/2006/relationships" r:embed="rId2"/>
        <a:stretch>
          <a:fillRect/>
        </a:stretch>
      </xdr:blipFill>
      <xdr:spPr>
        <a:xfrm>
          <a:off x="9201150" y="1085850"/>
          <a:ext cx="621468" cy="626400"/>
        </a:xfrm>
        <a:prstGeom prst="rect">
          <a:avLst/>
        </a:prstGeom>
      </xdr:spPr>
    </xdr:pic>
    <xdr:clientData/>
  </xdr:twoCellAnchor>
  <xdr:twoCellAnchor>
    <xdr:from>
      <xdr:col>7</xdr:col>
      <xdr:colOff>579860</xdr:colOff>
      <xdr:row>4</xdr:row>
      <xdr:rowOff>46047</xdr:rowOff>
    </xdr:from>
    <xdr:to>
      <xdr:col>9</xdr:col>
      <xdr:colOff>378351</xdr:colOff>
      <xdr:row>4</xdr:row>
      <xdr:rowOff>184546</xdr:rowOff>
    </xdr:to>
    <xdr:sp macro="" textlink="">
      <xdr:nvSpPr>
        <xdr:cNvPr id="6" name="TextBox 99">
          <a:extLst>
            <a:ext uri="{FF2B5EF4-FFF2-40B4-BE49-F238E27FC236}">
              <a16:creationId xmlns:a16="http://schemas.microsoft.com/office/drawing/2014/main" id="{6571F3D4-F0F0-15B1-5906-76FD49C7A3D0}"/>
            </a:ext>
          </a:extLst>
        </xdr:cNvPr>
        <xdr:cNvSpPr txBox="1">
          <a:spLocks/>
        </xdr:cNvSpPr>
      </xdr:nvSpPr>
      <xdr:spPr>
        <a:xfrm>
          <a:off x="6228185" y="1208097"/>
          <a:ext cx="1017691"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Medium/Ongoing</a:t>
          </a:r>
        </a:p>
      </xdr:txBody>
    </xdr:sp>
    <xdr:clientData/>
  </xdr:twoCellAnchor>
  <xdr:twoCellAnchor>
    <xdr:from>
      <xdr:col>7</xdr:col>
      <xdr:colOff>363949</xdr:colOff>
      <xdr:row>4</xdr:row>
      <xdr:rowOff>30864</xdr:rowOff>
    </xdr:from>
    <xdr:to>
      <xdr:col>7</xdr:col>
      <xdr:colOff>532814</xdr:colOff>
      <xdr:row>5</xdr:row>
      <xdr:rowOff>9229</xdr:rowOff>
    </xdr:to>
    <xdr:sp macro="" textlink="">
      <xdr:nvSpPr>
        <xdr:cNvPr id="7" name="Oval 35">
          <a:extLst>
            <a:ext uri="{FF2B5EF4-FFF2-40B4-BE49-F238E27FC236}">
              <a16:creationId xmlns:a16="http://schemas.microsoft.com/office/drawing/2014/main" id="{286D01B8-611D-08F3-DF75-EB9C570393E4}"/>
            </a:ext>
          </a:extLst>
        </xdr:cNvPr>
        <xdr:cNvSpPr>
          <a:spLocks noChangeAspect="1" noChangeArrowheads="1"/>
        </xdr:cNvSpPr>
      </xdr:nvSpPr>
      <xdr:spPr bwMode="gray">
        <a:xfrm>
          <a:off x="6012274" y="1192914"/>
          <a:ext cx="168865" cy="168865"/>
        </a:xfrm>
        <a:prstGeom prst="ellipse">
          <a:avLst/>
        </a:prstGeom>
        <a:solidFill>
          <a:srgbClr val="FED1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9</xdr:col>
      <xdr:colOff>837724</xdr:colOff>
      <xdr:row>4</xdr:row>
      <xdr:rowOff>46048</xdr:rowOff>
    </xdr:from>
    <xdr:to>
      <xdr:col>10</xdr:col>
      <xdr:colOff>549542</xdr:colOff>
      <xdr:row>4</xdr:row>
      <xdr:rowOff>184546</xdr:rowOff>
    </xdr:to>
    <xdr:sp macro="" textlink="">
      <xdr:nvSpPr>
        <xdr:cNvPr id="8" name="TextBox 155">
          <a:extLst>
            <a:ext uri="{FF2B5EF4-FFF2-40B4-BE49-F238E27FC236}">
              <a16:creationId xmlns:a16="http://schemas.microsoft.com/office/drawing/2014/main" id="{A64BEE7B-801F-68B0-9D92-438A64A9DDCD}"/>
            </a:ext>
          </a:extLst>
        </xdr:cNvPr>
        <xdr:cNvSpPr txBox="1">
          <a:spLocks/>
        </xdr:cNvSpPr>
      </xdr:nvSpPr>
      <xdr:spPr>
        <a:xfrm>
          <a:off x="7705249" y="1208098"/>
          <a:ext cx="654793" cy="138498"/>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Laag/Done</a:t>
          </a:r>
        </a:p>
      </xdr:txBody>
    </xdr:sp>
    <xdr:clientData/>
  </xdr:twoCellAnchor>
  <xdr:twoCellAnchor>
    <xdr:from>
      <xdr:col>9</xdr:col>
      <xdr:colOff>596645</xdr:colOff>
      <xdr:row>4</xdr:row>
      <xdr:rowOff>30864</xdr:rowOff>
    </xdr:from>
    <xdr:to>
      <xdr:col>9</xdr:col>
      <xdr:colOff>765510</xdr:colOff>
      <xdr:row>5</xdr:row>
      <xdr:rowOff>9229</xdr:rowOff>
    </xdr:to>
    <xdr:sp macro="" textlink="">
      <xdr:nvSpPr>
        <xdr:cNvPr id="9" name="Oval 33">
          <a:extLst>
            <a:ext uri="{FF2B5EF4-FFF2-40B4-BE49-F238E27FC236}">
              <a16:creationId xmlns:a16="http://schemas.microsoft.com/office/drawing/2014/main" id="{8C4F8015-F003-1E5C-8DA9-48C4E475C9C3}"/>
            </a:ext>
          </a:extLst>
        </xdr:cNvPr>
        <xdr:cNvSpPr>
          <a:spLocks noChangeAspect="1" noChangeArrowheads="1"/>
        </xdr:cNvSpPr>
      </xdr:nvSpPr>
      <xdr:spPr bwMode="gray">
        <a:xfrm>
          <a:off x="7464170" y="1192914"/>
          <a:ext cx="168865" cy="168865"/>
        </a:xfrm>
        <a:prstGeom prst="ellipse">
          <a:avLst/>
        </a:prstGeom>
        <a:solidFill>
          <a:srgbClr val="99CC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6</xdr:col>
      <xdr:colOff>609715</xdr:colOff>
      <xdr:row>4</xdr:row>
      <xdr:rowOff>46046</xdr:rowOff>
    </xdr:from>
    <xdr:to>
      <xdr:col>8</xdr:col>
      <xdr:colOff>529676</xdr:colOff>
      <xdr:row>4</xdr:row>
      <xdr:rowOff>184545</xdr:rowOff>
    </xdr:to>
    <xdr:sp macro="" textlink="">
      <xdr:nvSpPr>
        <xdr:cNvPr id="10" name="TextBox 157">
          <a:extLst>
            <a:ext uri="{FF2B5EF4-FFF2-40B4-BE49-F238E27FC236}">
              <a16:creationId xmlns:a16="http://schemas.microsoft.com/office/drawing/2014/main" id="{BD67A207-2350-01EA-90E3-A64778AB5477}"/>
            </a:ext>
          </a:extLst>
        </xdr:cNvPr>
        <xdr:cNvSpPr txBox="1">
          <a:spLocks/>
        </xdr:cNvSpPr>
      </xdr:nvSpPr>
      <xdr:spPr>
        <a:xfrm>
          <a:off x="5238865" y="1208096"/>
          <a:ext cx="1548736" cy="138499"/>
        </a:xfrm>
        <a:prstGeom prst="rect">
          <a:avLst/>
        </a:prstGeom>
      </xdr:spPr>
      <xdr:txBody>
        <a:bodyPr wrap="square" lIns="0" tIns="0" rIns="0" bIns="0" rtlCol="0" anchor="ctr">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NL" sz="900" b="0" i="0" u="none" strike="noStrike" kern="1200" cap="none" spc="0" normalizeH="0" baseline="0">
              <a:ln>
                <a:noFill/>
              </a:ln>
              <a:solidFill>
                <a:srgbClr val="000000"/>
              </a:solidFill>
              <a:effectLst/>
              <a:uLnTx/>
              <a:uFillTx/>
              <a:latin typeface="Verdana"/>
              <a:ea typeface="+mn-ea"/>
              <a:cs typeface="+mn-cs"/>
            </a:rPr>
            <a:t>Hoog/Open</a:t>
          </a:r>
        </a:p>
      </xdr:txBody>
    </xdr:sp>
    <xdr:clientData/>
  </xdr:twoCellAnchor>
  <xdr:twoCellAnchor>
    <xdr:from>
      <xdr:col>6</xdr:col>
      <xdr:colOff>393805</xdr:colOff>
      <xdr:row>4</xdr:row>
      <xdr:rowOff>30863</xdr:rowOff>
    </xdr:from>
    <xdr:to>
      <xdr:col>6</xdr:col>
      <xdr:colOff>562670</xdr:colOff>
      <xdr:row>5</xdr:row>
      <xdr:rowOff>9229</xdr:rowOff>
    </xdr:to>
    <xdr:sp macro="" textlink="">
      <xdr:nvSpPr>
        <xdr:cNvPr id="11" name="Oval 35">
          <a:extLst>
            <a:ext uri="{FF2B5EF4-FFF2-40B4-BE49-F238E27FC236}">
              <a16:creationId xmlns:a16="http://schemas.microsoft.com/office/drawing/2014/main" id="{E6A77D37-DE96-13CF-EA3B-955341463BBC}"/>
            </a:ext>
          </a:extLst>
        </xdr:cNvPr>
        <xdr:cNvSpPr>
          <a:spLocks noChangeAspect="1" noChangeArrowheads="1"/>
        </xdr:cNvSpPr>
      </xdr:nvSpPr>
      <xdr:spPr bwMode="gray">
        <a:xfrm>
          <a:off x="5022955" y="1192913"/>
          <a:ext cx="168865" cy="168866"/>
        </a:xfrm>
        <a:prstGeom prst="ellipse">
          <a:avLst/>
        </a:prstGeom>
        <a:solidFill>
          <a:srgbClr val="FF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lIns="121803" tIns="60901" rIns="121803" bIns="60901" anchor="ct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0" fontAlgn="auto" latinLnBrk="0" hangingPunct="0">
            <a:lnSpc>
              <a:spcPct val="100000"/>
            </a:lnSpc>
            <a:spcBef>
              <a:spcPct val="50000"/>
            </a:spcBef>
            <a:spcAft>
              <a:spcPts val="0"/>
            </a:spcAft>
            <a:buClrTx/>
            <a:buSzTx/>
            <a:buFontTx/>
            <a:buNone/>
            <a:tabLst/>
            <a:defRPr/>
          </a:pPr>
          <a:endParaRPr kumimoji="0" lang="nl-NL" altLang="en-US" sz="933" b="1" i="0" u="none" strike="noStrike" kern="1200" cap="none" spc="0" normalizeH="0" baseline="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5</xdr:col>
      <xdr:colOff>742950</xdr:colOff>
      <xdr:row>3</xdr:row>
      <xdr:rowOff>171450</xdr:rowOff>
    </xdr:from>
    <xdr:to>
      <xdr:col>6</xdr:col>
      <xdr:colOff>346758</xdr:colOff>
      <xdr:row>5</xdr:row>
      <xdr:rowOff>17041</xdr:rowOff>
    </xdr:to>
    <xdr:sp macro="" textlink="">
      <xdr:nvSpPr>
        <xdr:cNvPr id="12" name="TextBox 161">
          <a:extLst>
            <a:ext uri="{FF2B5EF4-FFF2-40B4-BE49-F238E27FC236}">
              <a16:creationId xmlns:a16="http://schemas.microsoft.com/office/drawing/2014/main" id="{71E356A5-7C74-A0FF-6702-4517A6860821}"/>
            </a:ext>
          </a:extLst>
        </xdr:cNvPr>
        <xdr:cNvSpPr txBox="1">
          <a:spLocks/>
        </xdr:cNvSpPr>
      </xdr:nvSpPr>
      <xdr:spPr>
        <a:xfrm>
          <a:off x="4248150" y="1143000"/>
          <a:ext cx="727758" cy="226591"/>
        </a:xfrm>
        <a:prstGeom prst="rect">
          <a:avLst/>
        </a:prstGeom>
        <a:noFill/>
      </xdr:spPr>
      <xdr:txBody>
        <a:bodyPr wrap="square" lIns="36000" tIns="36000" rIns="36000" bIns="36000" rtlCol="0">
          <a:spAutoFit/>
        </a:bodyPr>
        <a:lstStyle>
          <a:defPPr>
            <a:defRPr lang="nl-NL"/>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600"/>
            </a:spcBef>
            <a:spcAft>
              <a:spcPts val="0"/>
            </a:spcAft>
            <a:buClrTx/>
            <a:buSzPct val="100000"/>
            <a:buFontTx/>
            <a:buNone/>
            <a:tabLst/>
            <a:defRPr/>
          </a:pPr>
          <a:r>
            <a:rPr kumimoji="0" lang="nl-NL" sz="1000" b="1" i="0" u="none" strike="noStrike" kern="1200" cap="none" spc="0" normalizeH="0" baseline="0">
              <a:ln>
                <a:noFill/>
              </a:ln>
              <a:solidFill>
                <a:srgbClr val="000000"/>
              </a:solidFill>
              <a:effectLst/>
              <a:uLnTx/>
              <a:uFillTx/>
              <a:latin typeface="Verdana"/>
              <a:ea typeface="+mn-ea"/>
              <a:cs typeface="+mn-cs"/>
            </a:rPr>
            <a:t>Legenda:</a:t>
          </a:r>
        </a:p>
      </xdr:txBody>
    </xdr:sp>
    <xdr:clientData/>
  </xdr:twoCellAnchor>
</xdr:wsDr>
</file>

<file path=xl/persons/person.xml><?xml version="1.0" encoding="utf-8"?>
<personList xmlns="http://schemas.microsoft.com/office/spreadsheetml/2018/threadedcomments" xmlns:x="http://schemas.openxmlformats.org/spreadsheetml/2006/main">
  <person displayName="Tom T.W. Griekspoor" id="{69AB0A52-C145-44E0-9108-DAA184367C32}" userId="S::tw.griekspoor@douane.nl::77baad4a-e1f9-40fb-9a8b-e514ae3a742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T.W. Griekspoor" refreshedDate="45784.585570833333" createdVersion="8" refreshedVersion="8" minRefreshableVersion="3" recordCount="60" xr:uid="{79B4E283-84A8-4A3A-AFAB-E40FFADC16B3}">
  <cacheSource type="worksheet">
    <worksheetSource name="Tabel1"/>
  </cacheSource>
  <cacheFields count="9">
    <cacheField name="ID" numFmtId="0">
      <sharedItems containsSemiMixedTypes="0" containsString="0" containsNumber="1" containsInteger="1" minValue="7495" maxValue="24497"/>
    </cacheField>
    <cacheField name="Work Item Type" numFmtId="0">
      <sharedItems/>
    </cacheField>
    <cacheField name="Title" numFmtId="0">
      <sharedItems/>
    </cacheField>
    <cacheField name="Assigned To" numFmtId="0">
      <sharedItems containsBlank="1"/>
    </cacheField>
    <cacheField name="State" numFmtId="0">
      <sharedItems count="3">
        <s v="In Progress"/>
        <s v="New"/>
        <s v="Done"/>
      </sharedItems>
    </cacheField>
    <cacheField name="Area Path" numFmtId="0">
      <sharedItems/>
    </cacheField>
    <cacheField name="Iteration Path" numFmtId="0">
      <sharedItems/>
    </cacheField>
    <cacheField name="Target Date" numFmtId="22">
      <sharedItems containsSemiMixedTypes="0" containsNonDate="0" containsDate="1" containsString="0" minDate="2025-03-20T00:00:00" maxDate="2025-06-06T00:00:00"/>
    </cacheField>
    <cacheField name="Team" numFmtId="0">
      <sharedItems count="7">
        <s v="Azure Inrichting en Ondersteuning"/>
        <s v="Toezicht KM"/>
        <s v="Accijnsproces"/>
        <s v="Vervoer"/>
        <s v="Binnenbrengen en Uitgaan"/>
        <s v="MDDE"/>
        <s v="Productie Behe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7495"/>
    <s v="Feature"/>
    <s v="Azure functions inrichten"/>
    <s v="Nico Essenstam &lt;nj.essenstam@tvmoebius.onmicrosoft.com&gt;"/>
    <x v="0"/>
    <s v="Douane Datawerkorganisatie\Azure Inrichting en Ondersteuning"/>
    <s v="Douane Datawerkorganisatie\PI 25.2"/>
    <d v="2025-04-02T00:00:00"/>
    <x v="0"/>
  </r>
  <r>
    <n v="7499"/>
    <s v="Feature"/>
    <s v="Monitoring en Alerting tbv Beheer"/>
    <s v="Nico Essenstam &lt;nj.essenstam@tvmoebius.onmicrosoft.com&gt;"/>
    <x v="0"/>
    <s v="Douane Datawerkorganisatie\Azure Inrichting en Ondersteuning"/>
    <s v="Douane Datawerkorganisatie\PI 25.2"/>
    <d v="2025-06-05T00:00:00"/>
    <x v="0"/>
  </r>
  <r>
    <n v="10316"/>
    <s v="Feature"/>
    <s v="Vernieuwing DKBD || Analyse/Inventariseren"/>
    <s v="George van Oevelen &lt;g.van.oevelen@tvmoebius.onmicrosoft.com&gt;"/>
    <x v="0"/>
    <s v="Douane Datawerkorganisatie\Toezicht KM"/>
    <s v="Douane Datawerkorganisatie"/>
    <d v="2025-06-04T00:00:00"/>
    <x v="1"/>
  </r>
  <r>
    <n v="11217"/>
    <s v="Feature"/>
    <s v="Vernieuwing DAA rapport (in Productie)"/>
    <s v="George van Oevelen &lt;g.van.oevelen@tvmoebius.onmicrosoft.com&gt;"/>
    <x v="0"/>
    <s v="Douane Datawerkorganisatie\Accijnsproces"/>
    <s v="Douane Datawerkorganisatie\PI 25.1"/>
    <d v="2025-04-16T00:00:00"/>
    <x v="2"/>
  </r>
  <r>
    <n v="11218"/>
    <s v="Feature"/>
    <s v="Vernieuwing DKF-A rapport (in Productie)"/>
    <s v="George van Oevelen &lt;g.van.oevelen@tvmoebius.onmicrosoft.com&gt;"/>
    <x v="0"/>
    <s v="Douane Datawerkorganisatie\Accijnsproces"/>
    <s v="Douane Datawerkorganisatie\PI 25.1"/>
    <d v="2025-04-16T00:00:00"/>
    <x v="2"/>
  </r>
  <r>
    <n v="11479"/>
    <s v="Feature"/>
    <s v="Accijns Generiek"/>
    <s v="George van Oevelen &lt;g.van.oevelen@tvmoebius.onmicrosoft.com&gt;"/>
    <x v="0"/>
    <s v="Douane Datawerkorganisatie\Accijnsproces"/>
    <s v="Douane Datawerkorganisatie"/>
    <d v="2025-06-04T00:00:00"/>
    <x v="2"/>
  </r>
  <r>
    <n v="12938"/>
    <s v="Feature"/>
    <s v="PROCESSTURING||DON||00|| Analyse DFB naar DON"/>
    <s v="Nima Avazverdi &lt;n.avazverdi@tvmoebius.onmicrosoft.com&gt;"/>
    <x v="0"/>
    <s v="Douane Datawerkorganisatie\Vervoer"/>
    <s v="Douane Datawerkorganisatie"/>
    <d v="2025-06-05T00:00:00"/>
    <x v="3"/>
  </r>
  <r>
    <n v="12939"/>
    <s v="Feature"/>
    <s v="VERVOER ||04&amp;14|| Vernieuwen R202100307 en R202100239"/>
    <s v="Leen Koegler &lt;l.koegler@tvmoebius.onmicrosoft.com&gt;"/>
    <x v="0"/>
    <s v="Douane Datawerkorganisatie\Vervoer"/>
    <s v="Douane Datawerkorganisatie\PI 25.1"/>
    <d v="2025-06-05T00:00:00"/>
    <x v="3"/>
  </r>
  <r>
    <n v="13248"/>
    <s v="Feature"/>
    <s v="Aansluiting DAA-DOA/DDA"/>
    <s v="Robin van Eerdt &lt;rhe.van.eerdt@tvmoebius.onmicrosoft.com&gt;"/>
    <x v="1"/>
    <s v="Douane Datawerkorganisatie\Accijnsproces"/>
    <s v="Douane Datawerkorganisatie"/>
    <d v="2025-06-04T00:00:00"/>
    <x v="2"/>
  </r>
  <r>
    <n v="13360"/>
    <s v="Feature"/>
    <s v="Rapport bouwen | Inzicht in inkomende en uitgaande schepen | FT RTD | Binnenbrengen en Uitgaan (fase 1)"/>
    <s v="Resul Avci &lt;r_avci@tvmoebius.onmicrosoft.com&gt;"/>
    <x v="0"/>
    <s v="Douane Datawerkorganisatie\Binnenbrengen en Uitgaan"/>
    <s v="Douane Datawerkorganisatie\PI 25.2"/>
    <d v="2025-06-04T00:00:00"/>
    <x v="4"/>
  </r>
  <r>
    <n v="13446"/>
    <s v="Feature"/>
    <s v="Ontwerpen dimensies en feiten Invoer en Uitvoer"/>
    <s v="Resul Avci &lt;r_avci@tvmoebius.onmicrosoft.com&gt;"/>
    <x v="2"/>
    <s v="Douane Datawerkorganisatie\Binnenbrengen en Uitgaan"/>
    <s v="Douane Datawerkorganisatie\PI 25.2"/>
    <d v="2025-03-20T00:00:00"/>
    <x v="4"/>
  </r>
  <r>
    <n v="13543"/>
    <s v="Feature"/>
    <s v="R202500135: Beschikbaar stellen extra data ENS | BUP"/>
    <s v="Resul Avci &lt;r_avci@tvmoebius.onmicrosoft.com&gt;"/>
    <x v="0"/>
    <s v="Douane Datawerkorganisatie\Binnenbrengen en Uitgaan"/>
    <s v="Douane Datawerkorganisatie\PI 25.2"/>
    <d v="2025-04-17T00:00:00"/>
    <x v="4"/>
  </r>
  <r>
    <n v="14066"/>
    <s v="Feature"/>
    <s v="DOH informatie toevoegen aan vernieuwd Accijns rapport"/>
    <s v="George van Oevelen &lt;g.van.oevelen@tvmoebius.onmicrosoft.com&gt;"/>
    <x v="0"/>
    <s v="Douane Datawerkorganisatie\Accijnsproces"/>
    <s v="Douane Datawerkorganisatie\PI 25.1"/>
    <d v="2025-06-04T00:00:00"/>
    <x v="2"/>
  </r>
  <r>
    <n v="14344"/>
    <s v="Feature"/>
    <s v="Team KM Generieke werkzaamheden"/>
    <s v="George van Oevelen &lt;g.van.oevelen@tvmoebius.onmicrosoft.com&gt;"/>
    <x v="0"/>
    <s v="Douane Datawerkorganisatie\Toezicht KM"/>
    <s v="Douane Datawerkorganisatie"/>
    <d v="2025-04-30T00:00:00"/>
    <x v="1"/>
  </r>
  <r>
    <n v="14391"/>
    <s v="Feature"/>
    <s v="KGT Vergunningen Model implementeren"/>
    <s v="George van Oevelen &lt;g.van.oevelen@tvmoebius.onmicrosoft.com&gt;"/>
    <x v="0"/>
    <s v="Douane Datawerkorganisatie\Toezicht KM"/>
    <s v="Douane Datawerkorganisatie"/>
    <d v="2025-04-30T00:00:00"/>
    <x v="1"/>
  </r>
  <r>
    <n v="14604"/>
    <s v="Feature"/>
    <s v="FTD || Wijzigingen Teradata views BUP"/>
    <s v="Mark Zwart &lt;m_zwart@TVMoebius.onmicrosoft.com&gt;"/>
    <x v="0"/>
    <s v="Douane Datawerkorganisatie\MDDE"/>
    <s v="Douane Datawerkorganisatie\PI 25.2"/>
    <d v="2025-04-16T00:00:00"/>
    <x v="5"/>
  </r>
  <r>
    <n v="14664"/>
    <s v="Feature"/>
    <s v="Rapport bouwen | Profielen Binnenbrengen en Uitgaan |"/>
    <s v="Resul Avci &lt;r_avci@tvmoebius.onmicrosoft.com&gt;"/>
    <x v="1"/>
    <s v="Douane Datawerkorganisatie\Binnenbrengen en Uitgaan"/>
    <s v="Douane Datawerkorganisatie\PI 25.2"/>
    <d v="2025-06-04T00:00:00"/>
    <x v="4"/>
  </r>
  <r>
    <n v="18216"/>
    <s v="Feature"/>
    <s v="Plato analyse"/>
    <s v="Nima Avazverdi &lt;n.avazverdi@tvmoebius.onmicrosoft.com&gt;"/>
    <x v="1"/>
    <s v="Douane Datawerkorganisatie\Toezicht KM"/>
    <s v="Douane Datawerkorganisatie"/>
    <d v="2025-06-04T00:00:00"/>
    <x v="1"/>
  </r>
  <r>
    <n v="18773"/>
    <s v="Feature"/>
    <s v="Stermodel PLATO ontwikkelen op basis van DLTC PLATO rapport."/>
    <s v="George van Oevelen &lt;g.van.oevelen@tvmoebius.onmicrosoft.com&gt;"/>
    <x v="0"/>
    <s v="Douane Datawerkorganisatie\Toezicht KM"/>
    <s v="Douane Datawerkorganisatie\PI 25.1"/>
    <d v="2025-04-30T00:00:00"/>
    <x v="1"/>
  </r>
  <r>
    <n v="18779"/>
    <s v="Feature"/>
    <s v="RM || Klant en voorblad informatie"/>
    <s v="George van Oevelen &lt;g.van.oevelen@tvmoebius.onmicrosoft.com&gt;"/>
    <x v="0"/>
    <s v="Douane Datawerkorganisatie\Toezicht KM"/>
    <s v="Douane Datawerkorganisatie"/>
    <d v="2025-06-04T00:00:00"/>
    <x v="1"/>
  </r>
  <r>
    <n v="18832"/>
    <s v="Feature"/>
    <s v="Ophalen wensen en behoeften | Rapport Profielen BUP"/>
    <s v="Resul Avci &lt;r_avci@tvmoebius.onmicrosoft.com&gt;"/>
    <x v="2"/>
    <s v="Douane Datawerkorganisatie\Binnenbrengen en Uitgaan"/>
    <s v="Douane Datawerkorganisatie\PI 25.2"/>
    <d v="2025-04-03T00:00:00"/>
    <x v="4"/>
  </r>
  <r>
    <n v="18839"/>
    <s v="Feature"/>
    <s v="administratiestructuur opzetten &amp; uitrollen"/>
    <s v="Richella Klunder &lt;rp.klunder@tvmoebius.onmicrosoft.com&gt;"/>
    <x v="0"/>
    <s v="Douane Datawerkorganisatie\Productie Beheer"/>
    <s v="Douane Datawerkorganisatie\PI 25.2\25.2.1"/>
    <d v="2025-04-02T00:00:00"/>
    <x v="6"/>
  </r>
  <r>
    <n v="18847"/>
    <s v="Feature"/>
    <s v="Inrichting ontsluiting Zilverlaag (advanced)"/>
    <s v="Wessel van der Linden &lt;w.van.der.linden@tvmoebius.onmicrosoft.com&gt;"/>
    <x v="0"/>
    <s v="Douane Datawerkorganisatie\Azure Inrichting en Ondersteuning"/>
    <s v="Douane Datawerkorganisatie\PI 25.2\25.2.4"/>
    <d v="2025-05-10T00:00:00"/>
    <x v="0"/>
  </r>
  <r>
    <n v="18869"/>
    <s v="Feature"/>
    <s v="Uitbreiden stermodel activiteit PLATO tbv HHG rapportages"/>
    <s v="George van Oevelen &lt;g.van.oevelen@tvmoebius.onmicrosoft.com&gt;"/>
    <x v="1"/>
    <s v="Douane Datawerkorganisatie\Toezicht KM"/>
    <s v="Douane Datawerkorganisatie"/>
    <d v="2025-06-04T00:00:00"/>
    <x v="1"/>
  </r>
  <r>
    <n v="19015"/>
    <s v="Feature"/>
    <s v="PROCESSTURING||NFV||00|| Verbeteren Rapport Openstaande Posten NFV"/>
    <s v="Leen Koegler &lt;l.koegler@tvmoebius.onmicrosoft.com&gt;"/>
    <x v="0"/>
    <s v="Douane Datawerkorganisatie\Vervoer"/>
    <s v="Douane Datawerkorganisatie"/>
    <d v="2025-06-05T00:00:00"/>
    <x v="3"/>
  </r>
  <r>
    <n v="19326"/>
    <s v="Feature"/>
    <s v="PROCESSTURING||TBB||00|| bezwaar doorlooptijden dashboard landelijk R202300694"/>
    <s v="Leen Koegler &lt;l.koegler@tvmoebius.onmicrosoft.com&gt;"/>
    <x v="0"/>
    <s v="Douane Datawerkorganisatie\Vervoer"/>
    <s v="Douane Datawerkorganisatie"/>
    <d v="2025-06-05T00:00:00"/>
    <x v="3"/>
  </r>
  <r>
    <n v="20154"/>
    <s v="Feature"/>
    <s v="VERVOER ||05|| Vernieuwen R202100282 klantbeeld (NCTS &amp; DZU)"/>
    <s v="Leen Koegler &lt;l.koegler@tvmoebius.onmicrosoft.com&gt;"/>
    <x v="0"/>
    <s v="Douane Datawerkorganisatie\Vervoer"/>
    <s v="Douane Datawerkorganisatie"/>
    <d v="2025-06-05T00:00:00"/>
    <x v="3"/>
  </r>
  <r>
    <n v="20156"/>
    <s v="Feature"/>
    <s v="VERVOER||18|| Actualiseren vervoersproducten met DVA-data"/>
    <s v="Leen Koegler &lt;l.koegler@tvmoebius.onmicrosoft.com&gt;"/>
    <x v="1"/>
    <s v="Douane Datawerkorganisatie\Vervoer"/>
    <s v="Douane Datawerkorganisatie"/>
    <d v="2025-06-05T00:00:00"/>
    <x v="3"/>
  </r>
  <r>
    <n v="22179"/>
    <s v="Feature"/>
    <s v="VERVOER ||21||ANALYSE|| kpi's Grote Geldstromen"/>
    <s v="Robin van Eerdt &lt;rhe.van.eerdt@tvmoebius.onmicrosoft.com&gt;"/>
    <x v="1"/>
    <s v="Douane Datawerkorganisatie\Vervoer"/>
    <s v="Douane Datawerkorganisatie"/>
    <d v="2025-06-05T00:00:00"/>
    <x v="3"/>
  </r>
  <r>
    <n v="22390"/>
    <s v="Feature"/>
    <s v="Externe Leveringen faciliteren en valideren"/>
    <s v="Nico Essenstam &lt;nj.essenstam@tvmoebius.onmicrosoft.com&gt;"/>
    <x v="1"/>
    <s v="Douane Datawerkorganisatie\Azure Inrichting en Ondersteuning"/>
    <s v="Douane Datawerkorganisatie\PI 25.2\25.2.4"/>
    <d v="2025-05-31T00:00:00"/>
    <x v="0"/>
  </r>
  <r>
    <n v="22425"/>
    <s v="Feature"/>
    <s v="Rapport bouwen | Inzicht in interne controles, integriteitsbewaking en kwaliteitsborging | DLTC RTD VGEM | proces Binnenbrengen (fase 1)"/>
    <s v="Resul Avci &lt;r_avci@tvmoebius.onmicrosoft.com&gt;"/>
    <x v="0"/>
    <s v="Douane Datawerkorganisatie\Binnenbrengen en Uitgaan"/>
    <s v="Douane Datawerkorganisatie\PI 25.2"/>
    <d v="2025-06-04T00:00:00"/>
    <x v="4"/>
  </r>
  <r>
    <n v="22435"/>
    <s v="Feature"/>
    <s v="MDDE || Stermodel acceptatie SCRUM product teams"/>
    <s v="Mark Zwart &lt;m_zwart@TVMoebius.onmicrosoft.com&gt;"/>
    <x v="0"/>
    <s v="Douane Datawerkorganisatie\MDDE"/>
    <s v="Douane Datawerkorganisatie\PI 25.2"/>
    <d v="2025-06-04T00:00:00"/>
    <x v="5"/>
  </r>
  <r>
    <n v="22438"/>
    <s v="Feature"/>
    <s v="MDDE || Waarschuwingen en fouten genereren"/>
    <s v="Mark Zwart &lt;m_zwart@TVMoebius.onmicrosoft.com&gt;"/>
    <x v="0"/>
    <s v="Douane Datawerkorganisatie\MDDE"/>
    <s v="Douane Datawerkorganisatie\PI 25.2"/>
    <d v="2025-04-30T00:00:00"/>
    <x v="5"/>
  </r>
  <r>
    <n v="22439"/>
    <s v="Feature"/>
    <s v="MDDE || Generator: Incrementeel laden logica toevoegen"/>
    <s v="Mark Zwart &lt;m_zwart@TVMoebius.onmicrosoft.com&gt;"/>
    <x v="0"/>
    <s v="Douane Datawerkorganisatie\MDDE"/>
    <s v="Douane Datawerkorganisatie\PI 25.2"/>
    <d v="2025-06-04T00:00:00"/>
    <x v="5"/>
  </r>
  <r>
    <n v="22440"/>
    <s v="Feature"/>
    <s v="MDDE || Geautomatiseerde deployment"/>
    <s v="Mark Zwart &lt;m_zwart@TVMoebius.onmicrosoft.com&gt;"/>
    <x v="0"/>
    <s v="Douane Datawerkorganisatie\MDDE"/>
    <s v="Douane Datawerkorganisatie\PI 25.2"/>
    <d v="2025-05-14T00:00:00"/>
    <x v="5"/>
  </r>
  <r>
    <n v="22441"/>
    <s v="Feature"/>
    <s v="MDDE || Documentatie python code completeren"/>
    <s v="Mark Zwart &lt;m_zwart@TVMoebius.onmicrosoft.com&gt;"/>
    <x v="2"/>
    <s v="Douane Datawerkorganisatie\MDDE"/>
    <s v="Douane Datawerkorganisatie\PI 25.2"/>
    <d v="2025-04-23T00:00:00"/>
    <x v="5"/>
  </r>
  <r>
    <n v="22442"/>
    <s v="Feature"/>
    <s v="MDDE || Nieuwe Extractor &amp; Generator features bepalen"/>
    <s v="Mark Zwart &lt;m_zwart@TVMoebius.onmicrosoft.com&gt;"/>
    <x v="0"/>
    <s v="Douane Datawerkorganisatie\MDDE"/>
    <s v="Douane Datawerkorganisatie\PI 25.2"/>
    <d v="2025-06-04T00:00:00"/>
    <x v="5"/>
  </r>
  <r>
    <n v="22463"/>
    <s v="Feature"/>
    <s v="RM || Ontwerp Power BI Risicomatrix"/>
    <s v="George van Oevelen &lt;g.van.oevelen@tvmoebius.onmicrosoft.com&gt;"/>
    <x v="0"/>
    <s v="Douane Datawerkorganisatie\Toezicht KM"/>
    <s v="Douane Datawerkorganisatie\PI 24.4"/>
    <d v="2025-05-15T00:00:00"/>
    <x v="1"/>
  </r>
  <r>
    <n v="22665"/>
    <s v="Feature"/>
    <s v="DOI Onderzoeken"/>
    <m/>
    <x v="1"/>
    <s v="Douane Datawerkorganisatie\Accijnsproces"/>
    <s v="Douane Datawerkorganisatie"/>
    <d v="2025-06-04T00:00:00"/>
    <x v="2"/>
  </r>
  <r>
    <n v="22667"/>
    <s v="Feature"/>
    <s v="DQT || verbeteren beheer"/>
    <s v="Mark Zwart &lt;m_zwart@TVMoebius.onmicrosoft.com&gt;"/>
    <x v="0"/>
    <s v="Douane Datawerkorganisatie\MDDE"/>
    <s v="Douane Datawerkorganisatie\PI 25.2"/>
    <d v="2025-05-14T00:00:00"/>
    <x v="5"/>
  </r>
  <r>
    <n v="22671"/>
    <s v="Feature"/>
    <s v="DQT || Bugs 25.2"/>
    <s v="Mark Zwart &lt;m_zwart@TVMoebius.onmicrosoft.com&gt;"/>
    <x v="0"/>
    <s v="Douane Datawerkorganisatie\MDDE"/>
    <s v="Douane Datawerkorganisatie\PI 25.2"/>
    <d v="2025-06-04T00:00:00"/>
    <x v="5"/>
  </r>
  <r>
    <n v="22674"/>
    <s v="Feature"/>
    <s v="MDDE || Startpunt PI25.2 RETW &amp; Generator"/>
    <s v="Mark Zwart &lt;m_zwart@TVMoebius.onmicrosoft.com&gt;"/>
    <x v="2"/>
    <s v="Douane Datawerkorganisatie\MDDE"/>
    <s v="Douane Datawerkorganisatie\PI 25.2"/>
    <d v="2025-04-30T00:00:00"/>
    <x v="5"/>
  </r>
  <r>
    <n v="22677"/>
    <s v="Feature"/>
    <s v="Onderzoek naar DLV's Invoer en Uitvoer"/>
    <s v="Dennis Vermaas &lt;dm.vermaas@tvmoebius.onmicrosoft.com&gt;"/>
    <x v="1"/>
    <s v="Douane Datawerkorganisatie\Binnenbrengen en Uitgaan"/>
    <s v="Douane Datawerkorganisatie\PI 25.2"/>
    <d v="2025-05-21T00:00:00"/>
    <x v="4"/>
  </r>
  <r>
    <n v="22850"/>
    <s v="Feature"/>
    <s v="Rapport Generiek Goederen Monitor 3.0 uitbreiden met DMS gegevens"/>
    <s v="Resul Avci &lt;r_avci@tvmoebius.onmicrosoft.com&gt;"/>
    <x v="1"/>
    <s v="Douane Datawerkorganisatie\Binnenbrengen en Uitgaan"/>
    <s v="Douane Datawerkorganisatie\PI 25.2"/>
    <d v="2025-06-04T00:00:00"/>
    <x v="4"/>
  </r>
  <r>
    <n v="22922"/>
    <s v="Feature"/>
    <s v="MDDE || beschrijving werkproces MDDE"/>
    <s v="Mark Zwart &lt;m_zwart@TVMoebius.onmicrosoft.com&gt;"/>
    <x v="0"/>
    <s v="Douane Datawerkorganisatie\MDDE"/>
    <s v="Douane Datawerkorganisatie\PI 25.2"/>
    <d v="2025-04-30T00:00:00"/>
    <x v="5"/>
  </r>
  <r>
    <n v="22949"/>
    <s v="Feature"/>
    <s v="Optimaliseren model PL_Jaarlaag_AGS &amp; PL_Jaarlaag_DMS"/>
    <s v="Resul Avci &lt;r_avci@tvmoebius.onmicrosoft.com&gt;"/>
    <x v="1"/>
    <s v="Douane Datawerkorganisatie\Binnenbrengen en Uitgaan"/>
    <s v="Douane Datawerkorganisatie\PI 25.2"/>
    <d v="2025-04-03T00:00:00"/>
    <x v="4"/>
  </r>
  <r>
    <n v="22980"/>
    <s v="Feature"/>
    <s v="FTD || Upgrade UTF-8"/>
    <s v="Mark Zwart &lt;m_zwart@TVMoebius.onmicrosoft.com&gt;"/>
    <x v="2"/>
    <s v="Douane Datawerkorganisatie\MDDE"/>
    <s v="Douane Datawerkorganisatie\PI 25.2"/>
    <d v="2025-04-16T00:00:00"/>
    <x v="5"/>
  </r>
  <r>
    <n v="23019"/>
    <s v="Feature"/>
    <s v="Implementatie datastroom samenwerkingsgebied ACC"/>
    <s v="Nico Essenstam &lt;nj.essenstam@tvmoebius.onmicrosoft.com&gt;"/>
    <x v="1"/>
    <s v="Douane Datawerkorganisatie\Azure Inrichting en Ondersteuning"/>
    <s v="Douane Datawerkorganisatie\PI 25.2\25.2.3"/>
    <d v="2025-04-30T00:00:00"/>
    <x v="0"/>
  </r>
  <r>
    <n v="23042"/>
    <s v="Feature"/>
    <s v="Ontsluiten DAG"/>
    <s v="Nico Essenstam &lt;nj.essenstam@tvmoebius.onmicrosoft.com&gt;"/>
    <x v="1"/>
    <s v="Douane Datawerkorganisatie\Azure Inrichting en Ondersteuning"/>
    <s v="Douane Datawerkorganisatie\PI 25.2\25.2.5"/>
    <d v="2025-06-05T00:00:00"/>
    <x v="0"/>
  </r>
  <r>
    <n v="23056"/>
    <s v="Feature"/>
    <s v="Ontsluiten DVA"/>
    <s v="Nico Essenstam &lt;nj.essenstam@tvmoebius.onmicrosoft.com&gt;"/>
    <x v="0"/>
    <s v="Douane Datawerkorganisatie\Azure Inrichting en Ondersteuning"/>
    <s v="Douane Datawerkorganisatie\PI 25.2\25.2.3"/>
    <d v="2025-05-11T00:00:00"/>
    <x v="0"/>
  </r>
  <r>
    <n v="23063"/>
    <s v="Feature"/>
    <s v="Ontsluiten DAA"/>
    <s v="Nico Essenstam &lt;nj.essenstam@tvmoebius.onmicrosoft.com&gt;"/>
    <x v="0"/>
    <s v="Douane Datawerkorganisatie\Azure Inrichting en Ondersteuning"/>
    <s v="Douane Datawerkorganisatie\PI 25.2\25.2.2"/>
    <d v="2025-04-16T00:00:00"/>
    <x v="0"/>
  </r>
  <r>
    <n v="23070"/>
    <s v="Feature"/>
    <s v="Ontsluiten DTO"/>
    <s v="Nico Essenstam &lt;nj.essenstam@tvmoebius.onmicrosoft.com&gt;"/>
    <x v="0"/>
    <s v="Douane Datawerkorganisatie\Azure Inrichting en Ondersteuning"/>
    <s v="Douane Datawerkorganisatie\PI 25.2\25.2.2"/>
    <d v="2025-04-16T00:00:00"/>
    <x v="0"/>
  </r>
  <r>
    <n v="23077"/>
    <s v="Feature"/>
    <s v="Ontsluiten KIS"/>
    <s v="Nico Essenstam &lt;nj.essenstam@tvmoebius.onmicrosoft.com&gt;"/>
    <x v="1"/>
    <s v="Douane Datawerkorganisatie\Azure Inrichting en Ondersteuning"/>
    <s v="Douane Datawerkorganisatie\PI 25.2\25.2.3"/>
    <d v="2025-04-30T00:00:00"/>
    <x v="0"/>
  </r>
  <r>
    <n v="23098"/>
    <s v="Feature"/>
    <s v="Ontsluiten WKS"/>
    <s v="Nico Essenstam &lt;nj.essenstam@tvmoebius.onmicrosoft.com&gt;"/>
    <x v="1"/>
    <s v="Douane Datawerkorganisatie\Azure Inrichting en Ondersteuning"/>
    <s v="Douane Datawerkorganisatie\PI 25.2\25.2.3"/>
    <d v="2025-05-11T00:00:00"/>
    <x v="0"/>
  </r>
  <r>
    <n v="23105"/>
    <s v="Feature"/>
    <s v="Ontsluiten DKF"/>
    <s v="Nico Essenstam &lt;nj.essenstam@tvmoebius.onmicrosoft.com&gt;"/>
    <x v="1"/>
    <s v="Douane Datawerkorganisatie\Azure Inrichting en Ondersteuning"/>
    <s v="Douane Datawerkorganisatie\PI 25.2\25.2.4"/>
    <d v="2025-05-14T00:00:00"/>
    <x v="0"/>
  </r>
  <r>
    <n v="23112"/>
    <s v="Feature"/>
    <s v="Ontsluiten DKFA"/>
    <s v="Nico Essenstam &lt;nj.essenstam@tvmoebius.onmicrosoft.com&gt;"/>
    <x v="1"/>
    <s v="Douane Datawerkorganisatie\Azure Inrichting en Ondersteuning"/>
    <s v="Douane Datawerkorganisatie\PI 25.2\25.2.4"/>
    <d v="2025-05-14T00:00:00"/>
    <x v="0"/>
  </r>
  <r>
    <n v="23119"/>
    <s v="Feature"/>
    <s v="Ontsluiten DKFD"/>
    <s v="Nico Essenstam &lt;nj.essenstam@tvmoebius.onmicrosoft.com&gt;"/>
    <x v="1"/>
    <s v="Douane Datawerkorganisatie\Azure Inrichting en Ondersteuning"/>
    <s v="Douane Datawerkorganisatie\PI 25.2\25.2.4"/>
    <d v="2025-05-14T00:00:00"/>
    <x v="0"/>
  </r>
  <r>
    <n v="23306"/>
    <s v="Feature"/>
    <s v="Ontsluiten DAG OTA"/>
    <s v="Nico Essenstam &lt;nj.essenstam@tvmoebius.onmicrosoft.com&gt;"/>
    <x v="1"/>
    <s v="Douane Datawerkorganisatie\Azure Inrichting en Ondersteuning"/>
    <s v="Douane Datawerkorganisatie"/>
    <d v="2025-06-05T00:00:00"/>
    <x v="0"/>
  </r>
  <r>
    <n v="24372"/>
    <s v="Feature"/>
    <s v="PoC Externe leveringen naar Azure fase 1"/>
    <s v="Resul Avci &lt;r_avci@tvmoebius.onmicrosoft.com&gt;"/>
    <x v="1"/>
    <s v="Douane Datawerkorganisatie\Binnenbrengen en Uitgaan"/>
    <s v="Douane Datawerkorganisatie\PI 25.2"/>
    <d v="2025-05-15T00:00:00"/>
    <x v="4"/>
  </r>
  <r>
    <n v="24497"/>
    <s v="Feature"/>
    <s v="Autorisaties inregelen"/>
    <s v="Nico Essenstam &lt;nj.essenstam@tvmoebius.onmicrosoft.com&gt;"/>
    <x v="0"/>
    <s v="Douane Datawerkorganisatie\Azure Inrichting en Ondersteuning"/>
    <s v="Douane Datawerkorganisatie\PI 25.2\25.2.2"/>
    <d v="2025-05-28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A5ECAF-5FEC-415B-942E-B138C9BC3C8F}" name="Draaitabel1"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8">
  <location ref="T18:U22" firstHeaderRow="1" firstDataRow="1" firstDataCol="1"/>
  <pivotFields count="9">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s>
  <rowFields count="1">
    <field x="4"/>
  </rowFields>
  <rowItems count="4">
    <i>
      <x/>
    </i>
    <i>
      <x v="1"/>
    </i>
    <i>
      <x v="2"/>
    </i>
    <i t="grand">
      <x/>
    </i>
  </rowItems>
  <colItems count="1">
    <i/>
  </colItems>
  <dataFields count="1">
    <dataField name="Aantal van State" fld="4" subtotal="count" baseField="0" baseItem="0"/>
  </dataFields>
  <formats count="4">
    <format dxfId="43">
      <pivotArea collapsedLevelsAreSubtotals="1" fieldPosition="0">
        <references count="1">
          <reference field="4" count="0"/>
        </references>
      </pivotArea>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4D7988-1687-4E9C-9AD2-B8443DEE44BF}" name="Draaitabel1"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1">
  <location ref="I9:M18" firstHeaderRow="1" firstDataRow="2" firstDataCol="1"/>
  <pivotFields count="9">
    <pivotField showAll="0"/>
    <pivotField showAll="0"/>
    <pivotField showAll="0"/>
    <pivotField showAll="0"/>
    <pivotField axis="axisCol" showAll="0">
      <items count="4">
        <item x="2"/>
        <item x="0"/>
        <item x="1"/>
        <item t="default"/>
      </items>
    </pivotField>
    <pivotField showAll="0"/>
    <pivotField showAll="0"/>
    <pivotField numFmtId="22" showAll="0"/>
    <pivotField axis="axisRow" dataField="1" showAll="0">
      <items count="8">
        <item x="2"/>
        <item x="0"/>
        <item x="4"/>
        <item x="5"/>
        <item x="6"/>
        <item x="1"/>
        <item x="3"/>
        <item t="default"/>
      </items>
    </pivotField>
  </pivotFields>
  <rowFields count="1">
    <field x="8"/>
  </rowFields>
  <rowItems count="8">
    <i>
      <x/>
    </i>
    <i>
      <x v="1"/>
    </i>
    <i>
      <x v="2"/>
    </i>
    <i>
      <x v="3"/>
    </i>
    <i>
      <x v="4"/>
    </i>
    <i>
      <x v="5"/>
    </i>
    <i>
      <x v="6"/>
    </i>
    <i t="grand">
      <x/>
    </i>
  </rowItems>
  <colFields count="1">
    <field x="4"/>
  </colFields>
  <colItems count="4">
    <i>
      <x/>
    </i>
    <i>
      <x v="1"/>
    </i>
    <i>
      <x v="2"/>
    </i>
    <i t="grand">
      <x/>
    </i>
  </colItems>
  <dataFields count="1">
    <dataField name="Aantal van Team" fld="8" subtotal="count"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AAEE7-9DEE-4632-B820-F03C4EAF2846}" name="Draaitabel5"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2">
  <location ref="M56:N60"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4">
    <i>
      <x/>
    </i>
    <i>
      <x v="1"/>
    </i>
    <i>
      <x v="2"/>
    </i>
    <i t="grand">
      <x/>
    </i>
  </rowItems>
  <colItems count="1">
    <i/>
  </colItems>
  <pageFields count="1">
    <pageField fld="8" item="2" hier="-1"/>
  </pageFields>
  <dataFields count="1">
    <dataField name="Aantal van State" fld="4" subtotal="count" baseField="0" baseItem="0"/>
  </dataFields>
  <chartFormats count="8">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2"/>
          </reference>
        </references>
      </pivotArea>
    </chartFormat>
    <chartFormat chart="1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1618CA-7967-4FCF-B6F8-6119FC5890BC}" name="Draaitabel8"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3">
  <location ref="M70:N73"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3">
    <i>
      <x v="1"/>
    </i>
    <i>
      <x v="2"/>
    </i>
    <i t="grand">
      <x/>
    </i>
  </rowItems>
  <colItems count="1">
    <i/>
  </colItems>
  <pageFields count="1">
    <pageField fld="8" item="5" hier="-1"/>
  </pageFields>
  <dataFields count="1">
    <dataField name="Aantal van State" fld="4" subtotal="count" baseField="0" baseItem="0"/>
  </dataFields>
  <chartFormats count="7">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1"/>
          </reference>
        </references>
      </pivotArea>
    </chartFormat>
    <chartFormat chart="10"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6A9BED-C498-477E-BDDB-4D26184C61B7}" name="Draaitabel7"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3">
  <location ref="G70:H72"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2">
    <i>
      <x v="1"/>
    </i>
    <i t="grand">
      <x/>
    </i>
  </rowItems>
  <colItems count="1">
    <i/>
  </colItems>
  <pageFields count="1">
    <pageField fld="8" item="4" hier="-1"/>
  </pageFields>
  <dataFields count="1">
    <dataField name="Aantal van State" fld="4" subtotal="count" baseField="0" baseItem="0"/>
  </dataFields>
  <chartFormats count="6">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43E88C-FF18-43EF-BDAB-D1928D351D20}" name="Draaitabel4"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2">
  <location ref="B84:C87"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3">
    <i>
      <x v="1"/>
    </i>
    <i>
      <x v="2"/>
    </i>
    <i t="grand">
      <x/>
    </i>
  </rowItems>
  <colItems count="1">
    <i/>
  </colItems>
  <pageFields count="1">
    <pageField fld="8" item="6" hier="-1"/>
  </pageFields>
  <dataFields count="1">
    <dataField name="Aantal van State" fld="4" subtotal="count" baseField="0" baseItem="0"/>
  </dataFields>
  <chartFormats count="7">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1"/>
          </reference>
        </references>
      </pivotArea>
    </chartFormat>
    <chartFormat chart="10"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198351-F2A9-480E-BD97-024670C10483}" name="Draaitabel2"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1">
  <location ref="B57:C60"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3">
    <i>
      <x v="1"/>
    </i>
    <i>
      <x v="2"/>
    </i>
    <i t="grand">
      <x/>
    </i>
  </rowItems>
  <colItems count="1">
    <i/>
  </colItems>
  <pageFields count="1">
    <pageField fld="8" item="0" hier="-1"/>
  </pageFields>
  <dataFields count="1">
    <dataField name="Aantal van State" fld="4" subtotal="count" baseField="0" baseItem="0"/>
  </dataFields>
  <chartFormats count="3">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456D35-7BEC-4D29-A076-BA8B2117910E}" name="Draaitabel3"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0">
  <location ref="G56:H59"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3">
    <i>
      <x v="1"/>
    </i>
    <i>
      <x v="2"/>
    </i>
    <i t="grand">
      <x/>
    </i>
  </rowItems>
  <colItems count="1">
    <i/>
  </colItems>
  <pageFields count="1">
    <pageField fld="8" item="1" hier="-1"/>
  </pageFields>
  <dataFields count="1">
    <dataField name="Aantal van State" fld="4" subtotal="count" baseField="0" baseItem="0"/>
  </dataFields>
  <chartFormats count="6">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1"/>
          </reference>
        </references>
      </pivotArea>
    </chartFormat>
    <chartFormat chart="8"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C56157-A543-4821-A7EB-3DA76E33F1B0}" name="Draaitabel6" cacheId="1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3">
  <location ref="B70:C73" firstHeaderRow="1" firstDataRow="1" firstDataCol="1" rowPageCount="1" colPageCount="1"/>
  <pivotFields count="9">
    <pivotField showAll="0"/>
    <pivotField showAll="0"/>
    <pivotField showAll="0"/>
    <pivotField showAll="0"/>
    <pivotField axis="axisRow" dataField="1" showAll="0">
      <items count="4">
        <item x="2"/>
        <item x="0"/>
        <item x="1"/>
        <item t="default"/>
      </items>
    </pivotField>
    <pivotField showAll="0"/>
    <pivotField showAll="0"/>
    <pivotField numFmtId="22" showAll="0"/>
    <pivotField axis="axisPage" showAll="0">
      <items count="8">
        <item x="2"/>
        <item x="0"/>
        <item x="4"/>
        <item x="5"/>
        <item x="6"/>
        <item x="1"/>
        <item x="3"/>
        <item t="default"/>
      </items>
    </pivotField>
  </pivotFields>
  <rowFields count="1">
    <field x="4"/>
  </rowFields>
  <rowItems count="3">
    <i>
      <x/>
    </i>
    <i>
      <x v="1"/>
    </i>
    <i t="grand">
      <x/>
    </i>
  </rowItems>
  <colItems count="1">
    <i/>
  </colItems>
  <pageFields count="1">
    <pageField fld="8" item="3" hier="-1"/>
  </pageFields>
  <dataFields count="1">
    <dataField name="Aantal van State" fld="4" subtotal="count" baseField="0" baseItem="0"/>
  </dataFields>
  <chartFormats count="7">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4" count="1" selected="0">
            <x v="1"/>
          </reference>
        </references>
      </pivotArea>
    </chartFormat>
    <chartFormat chart="0" format="18">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B14F2524-3BB0-43F7-9B52-70AFD655A287}" autoFormatId="16" applyNumberFormats="0" applyBorderFormats="0" applyFontFormats="0" applyPatternFormats="0" applyAlignmentFormats="0" applyWidthHeightFormats="0">
  <queryTableRefresh nextId="15">
    <queryTableFields count="14">
      <queryTableField id="1" name="Dossiernr" tableColumnId="1"/>
      <queryTableField id="2" name="DevOps nr" tableColumnId="2"/>
      <queryTableField id="3" name="Naam product" tableColumnId="3"/>
      <queryTableField id="4" name="Startdatum" tableColumnId="4"/>
      <queryTableField id="5" name="Eigenaar product" tableColumnId="5"/>
      <queryTableField id="6" name="PO-er" tableColumnId="6"/>
      <queryTableField id="7" name="Scrumteam" tableColumnId="7"/>
      <queryTableField id="8" name="Status" tableColumnId="8"/>
      <queryTableField id="9" name="Dev" tableColumnId="9"/>
      <queryTableField id="10" name="Test" tableColumnId="10"/>
      <queryTableField id="11" name="Accceptatie" tableColumnId="11"/>
      <queryTableField id="12" name=" productie" tableColumnId="12"/>
      <queryTableField id="13" name="Akkoord bevonden klant" tableColumnId="13"/>
      <queryTableField id="14" name="Opmerkingen"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5AD91D6-73E4-43EF-8BC2-01D97A15121B}" autoFormatId="16" applyNumberFormats="0" applyBorderFormats="0" applyFontFormats="0" applyPatternFormats="0" applyAlignmentFormats="0" applyWidthHeightFormats="0">
  <queryTableRefresh nextId="66">
    <queryTableFields count="65">
      <queryTableField id="1" name="Dossiernr." tableColumnId="1"/>
      <queryTableField id="2" name="DevOps nr" tableColumnId="2"/>
      <queryTableField id="3" name="Omschrijving" tableColumnId="3"/>
      <queryTableField id="4" name="Locatie" tableColumnId="4"/>
      <queryTableField id="5" name="Interne/Externe levering" tableColumnId="5"/>
      <queryTableField id="6" name="Indiener" tableColumnId="6"/>
      <queryTableField id="7" name="Business Owner" tableColumnId="7"/>
      <queryTableField id="8" name="Scrumteam" tableColumnId="8"/>
      <queryTableField id="9" name="PO-er scrumteam" tableColumnId="9"/>
      <queryTableField id="10" name="Afnemers" tableColumnId="10"/>
      <queryTableField id="11" name="Bronnen" tableColumnId="11"/>
      <queryTableField id="12" name="Planning oplevering" tableColumnId="12"/>
      <queryTableField id="13" name="Status" tableColumnId="13"/>
      <queryTableField id="14" name="Opmerking" tableColumnId="14"/>
      <queryTableField id="15" name="Naar product" tableColumnId="15"/>
      <queryTableField id="16" name="Uitgefaseerd RTVIP/SQL pool 1" tableColumnId="16"/>
      <queryTableField id="17" name="Afgerond"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8FAE43C-8B25-4F6E-8074-896DD748BFBF}" autoFormatId="16" applyNumberFormats="0" applyBorderFormats="0" applyFontFormats="0" applyPatternFormats="0" applyAlignmentFormats="0" applyWidthHeightFormats="0">
  <queryTableRefresh nextId="114">
    <queryTableFields count="65">
      <queryTableField id="1" name="Dossiernr." tableColumnId="1"/>
      <queryTableField id="2" name="DevOps nr" tableColumnId="2"/>
      <queryTableField id="3" name="Omschrijving" tableColumnId="3"/>
      <queryTableField id="4" name="Locatie" tableColumnId="4"/>
      <queryTableField id="5" name="Interne/Externe levering" tableColumnId="5"/>
      <queryTableField id="6" name="Indiener" tableColumnId="6"/>
      <queryTableField id="7" name="Business Owner" tableColumnId="7"/>
      <queryTableField id="8" name="Scrumteam" tableColumnId="8"/>
      <queryTableField id="9" name="PO-er scrumteam" tableColumnId="9"/>
      <queryTableField id="10" name="Afnemers" tableColumnId="10"/>
      <queryTableField id="11" name="Bronnen" tableColumnId="11"/>
      <queryTableField id="12" name="Planning oplevering" tableColumnId="12"/>
      <queryTableField id="13" name="Status" tableColumnId="13"/>
      <queryTableField id="14" name="Opmerking" tableColumnId="14"/>
      <queryTableField id="15" name="Naar product" tableColumnId="15"/>
      <queryTableField id="16" name="Uitgefaseerd RTVIP/SQL pool 1" tableColumnId="16"/>
      <queryTableField id="17" name="Afgerond" tableColumnId="17"/>
      <queryTableField id="66" name="Column18" tableColumnId="18"/>
      <queryTableField id="67" name="Column19" tableColumnId="19"/>
      <queryTableField id="68" name="Column20" tableColumnId="20"/>
      <queryTableField id="69" name="Column21" tableColumnId="21"/>
      <queryTableField id="70" name="Column22" tableColumnId="22"/>
      <queryTableField id="71" name="Column23" tableColumnId="23"/>
      <queryTableField id="72" name="Column24" tableColumnId="24"/>
      <queryTableField id="73" name="Column25" tableColumnId="25"/>
      <queryTableField id="74" name="Column26" tableColumnId="26"/>
      <queryTableField id="75" name="Column27" tableColumnId="27"/>
      <queryTableField id="76" name="Column28" tableColumnId="28"/>
      <queryTableField id="77" name="Column29" tableColumnId="29"/>
      <queryTableField id="78" name="Column30" tableColumnId="30"/>
      <queryTableField id="79" name="Column31" tableColumnId="31"/>
      <queryTableField id="80" name="Column32" tableColumnId="32"/>
      <queryTableField id="81" name="Column33" tableColumnId="33"/>
      <queryTableField id="82" name="Column34" tableColumnId="34"/>
      <queryTableField id="83" name="Column35" tableColumnId="35"/>
      <queryTableField id="84" name="Column36" tableColumnId="36"/>
      <queryTableField id="85" name="Column37" tableColumnId="37"/>
      <queryTableField id="86" name="Column38" tableColumnId="38"/>
      <queryTableField id="87" name="Column39" tableColumnId="39"/>
      <queryTableField id="88" name="Column40" tableColumnId="40"/>
      <queryTableField id="89" name="Column41" tableColumnId="41"/>
      <queryTableField id="90" name="Column42" tableColumnId="42"/>
      <queryTableField id="91" name="Column43" tableColumnId="43"/>
      <queryTableField id="92" name="Column44" tableColumnId="44"/>
      <queryTableField id="93" name="Column45" tableColumnId="45"/>
      <queryTableField id="94" name="Column46" tableColumnId="46"/>
      <queryTableField id="95" name="Column47" tableColumnId="47"/>
      <queryTableField id="96" name="Column48" tableColumnId="48"/>
      <queryTableField id="97" name="Column49" tableColumnId="49"/>
      <queryTableField id="98" name="Column50" tableColumnId="50"/>
      <queryTableField id="99" name="Column51" tableColumnId="51"/>
      <queryTableField id="100" name="Column52" tableColumnId="52"/>
      <queryTableField id="101" name="Column53" tableColumnId="53"/>
      <queryTableField id="102" name="Column54" tableColumnId="54"/>
      <queryTableField id="103" name="Column55" tableColumnId="55"/>
      <queryTableField id="104" name="Column56" tableColumnId="56"/>
      <queryTableField id="105" name="Column57" tableColumnId="57"/>
      <queryTableField id="106" name="Column58" tableColumnId="58"/>
      <queryTableField id="107" name="Column59" tableColumnId="59"/>
      <queryTableField id="108" name="Column60" tableColumnId="60"/>
      <queryTableField id="109" name="Column61" tableColumnId="61"/>
      <queryTableField id="110" name="Column62" tableColumnId="62"/>
      <queryTableField id="111" name="Column63" tableColumnId="63"/>
      <queryTableField id="112" name="Column64" tableColumnId="64"/>
      <queryTableField id="113" name="Column65" tableColumnId="65"/>
    </queryTableFields>
    <queryTableDeletedFields count="48">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Column29"/>
      <deletedField name="Column30"/>
      <deletedField name="Column31"/>
      <deletedField name="Column32"/>
      <deletedField name="Column33"/>
      <deletedField name="Column34"/>
      <deletedField name="Column35"/>
      <deletedField name="Column36"/>
      <deletedField name="Column37"/>
      <deletedField name="Column38"/>
      <deletedField name="Column39"/>
      <deletedField name="Column40"/>
      <deletedField name="Column41"/>
      <deletedField name="Column42"/>
      <deletedField name="Column43"/>
      <deletedField name="Column44"/>
      <deletedField name="Column45"/>
      <deletedField name="Column46"/>
      <deletedField name="Column47"/>
      <deletedField name="Column48"/>
      <deletedField name="Column49"/>
      <deletedField name="Column50"/>
      <deletedField name="Column51"/>
      <deletedField name="Column52"/>
      <deletedField name="Column53"/>
      <deletedField name="Column54"/>
      <deletedField name="Column55"/>
      <deletedField name="Column56"/>
      <deletedField name="Column57"/>
      <deletedField name="Column58"/>
      <deletedField name="Column59"/>
      <deletedField name="Column60"/>
      <deletedField name="Column61"/>
      <deletedField name="Column62"/>
      <deletedField name="Column63"/>
      <deletedField name="Column64"/>
      <deletedField name="Column65"/>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04DB4D-6DE3-4B5F-ABBA-5034CC7A7853}" name="Nieuwe_producten" displayName="Nieuwe_producten" ref="A1:N5" tableType="queryTable" totalsRowShown="0">
  <autoFilter ref="A1:N5" xr:uid="{9804DB4D-6DE3-4B5F-ABBA-5034CC7A7853}"/>
  <tableColumns count="14">
    <tableColumn id="1" xr3:uid="{809E9411-58E1-4D20-8536-41313C56F3AE}" uniqueName="1" name="Dossiernr" queryTableFieldId="1" dataDxfId="35"/>
    <tableColumn id="2" xr3:uid="{AD91628D-4685-4613-9896-BB9A47EFD9AA}" uniqueName="2" name="DevOps nr" queryTableFieldId="2" dataDxfId="34"/>
    <tableColumn id="3" xr3:uid="{482FB871-39CF-486B-9F1A-326EFC911714}" uniqueName="3" name="Naam product" queryTableFieldId="3" dataDxfId="33"/>
    <tableColumn id="4" xr3:uid="{43AB0AEA-AD7F-4618-8E54-3FA1C6971209}" uniqueName="4" name="Startdatum" queryTableFieldId="4" dataDxfId="32"/>
    <tableColumn id="5" xr3:uid="{49DA254D-0716-4308-96E3-7719CC27AB46}" uniqueName="5" name="Eigenaar product" queryTableFieldId="5"/>
    <tableColumn id="6" xr3:uid="{509708E4-3C83-46C0-AA00-768C3BFA2D71}" uniqueName="6" name="PO-er" queryTableFieldId="6" dataDxfId="31"/>
    <tableColumn id="7" xr3:uid="{1BEA46E0-0246-483B-86B6-7A72288B9AFE}" uniqueName="7" name="Scrumteam" queryTableFieldId="7" dataDxfId="30"/>
    <tableColumn id="8" xr3:uid="{2E6D2AB0-F543-44D7-8961-63A1F8A59EAC}" uniqueName="8" name="Status" queryTableFieldId="8" dataDxfId="29"/>
    <tableColumn id="9" xr3:uid="{68ADD991-2FBF-4590-906C-65A9C4DACBBB}" uniqueName="9" name="Dev" queryTableFieldId="9"/>
    <tableColumn id="10" xr3:uid="{F61562E4-DC56-43E7-A292-544F3E8893FB}" uniqueName="10" name="Test" queryTableFieldId="10"/>
    <tableColumn id="11" xr3:uid="{58379E6C-9982-4A6F-A86B-EF2E89C56E30}" uniqueName="11" name="Accceptatie" queryTableFieldId="11"/>
    <tableColumn id="12" xr3:uid="{88F16284-8C0B-41AB-BCDF-38C3238C38EC}" uniqueName="12" name=" productie" queryTableFieldId="12"/>
    <tableColumn id="13" xr3:uid="{0436DF7E-74EE-47D5-9DC0-D01E3FE02CC2}" uniqueName="13" name="Akkoord bevonden klant" queryTableFieldId="13"/>
    <tableColumn id="14" xr3:uid="{4176ACE4-F5B4-4E75-B9A1-1389048EAFA3}" uniqueName="14" name="Opmerkingen" queryTableFieldId="14"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796538-109A-4151-91EE-FE6488188D4F}" name="DWO_Producten" displayName="DWO_Producten" ref="A1:BM256" tableType="queryTable" totalsRowShown="0">
  <autoFilter ref="A1:BM256" xr:uid="{71796538-109A-4151-91EE-FE6488188D4F}"/>
  <sortState xmlns:xlrd2="http://schemas.microsoft.com/office/spreadsheetml/2017/richdata2" ref="A2:BM256">
    <sortCondition ref="A1:A256"/>
  </sortState>
  <tableColumns count="65">
    <tableColumn id="1" xr3:uid="{7DE5006F-289E-4B68-8434-A4FFD32E2951}" uniqueName="1" name="Dossiernr." queryTableFieldId="1" dataDxfId="27"/>
    <tableColumn id="2" xr3:uid="{D03047AA-6862-410D-92A2-F20F14818D23}" uniqueName="2" name="DevOps nr" queryTableFieldId="2"/>
    <tableColumn id="3" xr3:uid="{639E2F14-EF66-4D53-A6B8-5BFC971D237E}" uniqueName="3" name="Omschrijving" queryTableFieldId="3" dataDxfId="26"/>
    <tableColumn id="4" xr3:uid="{FD765A50-18B8-4852-AF62-D38F167989BB}" uniqueName="4" name="Locatie" queryTableFieldId="4" dataDxfId="25"/>
    <tableColumn id="5" xr3:uid="{814D791B-DEC7-49CF-A4C7-1916DD5AF6A6}" uniqueName="5" name="Interne/Externe levering" queryTableFieldId="5" dataDxfId="24"/>
    <tableColumn id="6" xr3:uid="{9AC159C2-6FAA-40F9-90BA-1CCDE5EA7D44}" uniqueName="6" name="Indiener" queryTableFieldId="6" dataDxfId="23"/>
    <tableColumn id="7" xr3:uid="{A0E33800-CCC4-4EAC-AC8F-5FCBEACC39BD}" uniqueName="7" name="Business Owner" queryTableFieldId="7" dataDxfId="22"/>
    <tableColumn id="8" xr3:uid="{2871810E-AED7-4DE9-A8DB-D84467061B82}" uniqueName="8" name="Scrumteam" queryTableFieldId="8" dataDxfId="21"/>
    <tableColumn id="9" xr3:uid="{A29358FC-5EDB-47FA-A762-A3B8805DDFBA}" uniqueName="9" name="PO-er scrumteam" queryTableFieldId="9" dataDxfId="20"/>
    <tableColumn id="10" xr3:uid="{BDCA3497-01D8-42B0-8CD0-993DF218C8C8}" uniqueName="10" name="Afnemers" queryTableFieldId="10" dataDxfId="19"/>
    <tableColumn id="11" xr3:uid="{1B328A23-63E5-4F58-9DD2-B337CEBE90AE}" uniqueName="11" name="Bronnen" queryTableFieldId="11" dataDxfId="18"/>
    <tableColumn id="12" xr3:uid="{757FF1CF-602B-4564-B21E-AD5EBA752F22}" uniqueName="12" name="Planning oplevering" queryTableFieldId="12" dataDxfId="17"/>
    <tableColumn id="13" xr3:uid="{B4D7FB4D-61AD-4B88-8A06-0F02E1DF5FFC}" uniqueName="13" name="Status" queryTableFieldId="13" dataDxfId="16"/>
    <tableColumn id="14" xr3:uid="{63AF2377-5D7E-422E-8F7E-052F65BB7ACB}" uniqueName="14" name="Opmerking" queryTableFieldId="14" dataDxfId="15"/>
    <tableColumn id="15" xr3:uid="{C2F172E6-EB1E-45A1-B35C-260E44836F7E}" uniqueName="15" name="Naar product" queryTableFieldId="15" dataDxfId="14"/>
    <tableColumn id="16" xr3:uid="{88029CAC-B9E8-4638-BAE1-FB81D0E3B396}" uniqueName="16" name="Uitgefaseerd RTVIP/SQL pool 1" queryTableFieldId="16"/>
    <tableColumn id="17" xr3:uid="{87BF1174-E3CB-44ED-8741-D66557854AAD}" uniqueName="17" name="Afgerond" queryTableFieldId="17"/>
    <tableColumn id="18" xr3:uid="{2E69D3A1-8AB1-4756-A0DB-53CF535D03F1}" uniqueName="18" name="Column18" queryTableFieldId="18"/>
    <tableColumn id="19" xr3:uid="{61617B07-3019-4C4E-BDC1-3B1E57AA7885}" uniqueName="19" name="Column19" queryTableFieldId="19"/>
    <tableColumn id="20" xr3:uid="{BE8CDA3A-F11C-47B8-859E-FBD3B7F83288}" uniqueName="20" name="Column20" queryTableFieldId="20"/>
    <tableColumn id="21" xr3:uid="{B0EEA4BE-71C7-4CB5-A076-C4E82343B97F}" uniqueName="21" name="Column21" queryTableFieldId="21"/>
    <tableColumn id="22" xr3:uid="{5BDBADB3-FC1E-4C02-AC01-28EB064C9FD4}" uniqueName="22" name="Column22" queryTableFieldId="22"/>
    <tableColumn id="23" xr3:uid="{11EC057C-2CBF-4C0C-8445-78DCA6812CD6}" uniqueName="23" name="Column23" queryTableFieldId="23"/>
    <tableColumn id="24" xr3:uid="{FA3466FE-2301-4014-8D64-12196A3E608A}" uniqueName="24" name="Column24" queryTableFieldId="24"/>
    <tableColumn id="25" xr3:uid="{023EA8EC-9F51-433B-BF04-E28324AD5947}" uniqueName="25" name="Column25" queryTableFieldId="25"/>
    <tableColumn id="26" xr3:uid="{ED9C450F-B9BF-41A9-A438-324BAC3861EE}" uniqueName="26" name="Column26" queryTableFieldId="26"/>
    <tableColumn id="27" xr3:uid="{FDA79543-F2A6-413F-81D1-38EFB185AA1B}" uniqueName="27" name="Column27" queryTableFieldId="27"/>
    <tableColumn id="28" xr3:uid="{52982725-0EC0-4222-88B8-3AFBDB1AF880}" uniqueName="28" name="Column28" queryTableFieldId="28"/>
    <tableColumn id="29" xr3:uid="{27CE695F-8FA5-4D79-A486-5C8755A91D7F}" uniqueName="29" name="Column29" queryTableFieldId="29"/>
    <tableColumn id="30" xr3:uid="{AA60EF03-035A-4644-BD71-32347886350B}" uniqueName="30" name="Column30" queryTableFieldId="30"/>
    <tableColumn id="31" xr3:uid="{F4A15466-3AA6-417C-BD73-0E6849E5A7CC}" uniqueName="31" name="Column31" queryTableFieldId="31"/>
    <tableColumn id="32" xr3:uid="{0A596DE4-9F68-4238-AF19-B4C0C8894111}" uniqueName="32" name="Column32" queryTableFieldId="32"/>
    <tableColumn id="33" xr3:uid="{AE001E4F-E7D7-41FC-8190-0C6B780DDD47}" uniqueName="33" name="Column33" queryTableFieldId="33"/>
    <tableColumn id="34" xr3:uid="{594B354E-4130-47F8-9298-1E4E62B24D7F}" uniqueName="34" name="Column34" queryTableFieldId="34"/>
    <tableColumn id="35" xr3:uid="{662EF0E1-D885-4B5B-85D7-1112AE021E95}" uniqueName="35" name="Column35" queryTableFieldId="35"/>
    <tableColumn id="36" xr3:uid="{202F9867-F4D4-4959-99AF-F6D6B6ABFD9F}" uniqueName="36" name="Column36" queryTableFieldId="36"/>
    <tableColumn id="37" xr3:uid="{F0AB38EE-66E2-47DB-A71E-5CBD2F664B45}" uniqueName="37" name="Column37" queryTableFieldId="37"/>
    <tableColumn id="38" xr3:uid="{33ABCDDF-D308-408E-A1B1-2C63FD6B39AD}" uniqueName="38" name="Column38" queryTableFieldId="38"/>
    <tableColumn id="39" xr3:uid="{A26613AE-1FC4-4D6F-8280-C1E137EB02DE}" uniqueName="39" name="Column39" queryTableFieldId="39"/>
    <tableColumn id="40" xr3:uid="{4B71611F-FFA5-4AA2-8422-1C89053E1622}" uniqueName="40" name="Column40" queryTableFieldId="40"/>
    <tableColumn id="41" xr3:uid="{EFF79C25-C6B7-4B5C-9A59-6A5D93B2D9BE}" uniqueName="41" name="Column41" queryTableFieldId="41"/>
    <tableColumn id="42" xr3:uid="{1596636C-4340-4398-9228-3934D3B23750}" uniqueName="42" name="Column42" queryTableFieldId="42"/>
    <tableColumn id="43" xr3:uid="{10BE5D0B-E206-4BAA-8206-8003E349609F}" uniqueName="43" name="Column43" queryTableFieldId="43"/>
    <tableColumn id="44" xr3:uid="{902D7882-D643-4195-AC19-4209D5F2D098}" uniqueName="44" name="Column44" queryTableFieldId="44"/>
    <tableColumn id="45" xr3:uid="{A8904E7B-2433-4166-8EC5-64A314B309E2}" uniqueName="45" name="Column45" queryTableFieldId="45"/>
    <tableColumn id="46" xr3:uid="{E078C43D-986D-4C99-A38E-77F0F7F477AC}" uniqueName="46" name="Column46" queryTableFieldId="46"/>
    <tableColumn id="47" xr3:uid="{8B76C891-4639-4A1C-A618-FC2600C279B8}" uniqueName="47" name="Column47" queryTableFieldId="47"/>
    <tableColumn id="48" xr3:uid="{57C98E39-342D-4B28-BA94-9D203352988A}" uniqueName="48" name="Column48" queryTableFieldId="48"/>
    <tableColumn id="49" xr3:uid="{C0820E0F-D120-4B8B-9006-396F6FF3A252}" uniqueName="49" name="Column49" queryTableFieldId="49"/>
    <tableColumn id="50" xr3:uid="{46ED2D65-FA3D-4FDC-88FC-24A33A1FF8CE}" uniqueName="50" name="Column50" queryTableFieldId="50"/>
    <tableColumn id="51" xr3:uid="{74BCECF6-4DC4-43D7-9F1C-B043ECF6709C}" uniqueName="51" name="Column51" queryTableFieldId="51"/>
    <tableColumn id="52" xr3:uid="{45F71E30-44C2-4CBD-AA7F-ECBCD001A6BF}" uniqueName="52" name="Column52" queryTableFieldId="52"/>
    <tableColumn id="53" xr3:uid="{56D0B211-387C-4F7B-9412-EECB80D8A649}" uniqueName="53" name="Column53" queryTableFieldId="53"/>
    <tableColumn id="54" xr3:uid="{8BA6D565-FAD1-4EDD-A014-12A637795B89}" uniqueName="54" name="Column54" queryTableFieldId="54"/>
    <tableColumn id="55" xr3:uid="{1A9EFE3B-C76B-4969-9C08-37963CE0795E}" uniqueName="55" name="Column55" queryTableFieldId="55"/>
    <tableColumn id="56" xr3:uid="{8609EBE3-399C-47BC-AEC2-5E5BBE301BDA}" uniqueName="56" name="Column56" queryTableFieldId="56"/>
    <tableColumn id="57" xr3:uid="{64964DFA-AD2A-40A6-8393-DD6BC12C6172}" uniqueName="57" name="Column57" queryTableFieldId="57"/>
    <tableColumn id="58" xr3:uid="{11EC9353-697A-4748-AE1A-5613C607C93A}" uniqueName="58" name="Column58" queryTableFieldId="58"/>
    <tableColumn id="59" xr3:uid="{0C710C4C-D467-4DF5-8A7C-436FD7AFCFFE}" uniqueName="59" name="Column59" queryTableFieldId="59"/>
    <tableColumn id="60" xr3:uid="{3AB42AAC-B4DE-4B92-B0D9-40F220118A32}" uniqueName="60" name="Column60" queryTableFieldId="60"/>
    <tableColumn id="61" xr3:uid="{D05329A4-B3F8-46C7-AE92-8A68865615F7}" uniqueName="61" name="Column61" queryTableFieldId="61"/>
    <tableColumn id="62" xr3:uid="{7240AB68-994C-4BBF-9040-AD6385FD61E8}" uniqueName="62" name="Column62" queryTableFieldId="62"/>
    <tableColumn id="63" xr3:uid="{35A5C338-1B1E-462B-96D0-E9D0D67DBDC3}" uniqueName="63" name="Column63" queryTableFieldId="63"/>
    <tableColumn id="64" xr3:uid="{45F80238-4EA6-4803-B72E-EFCD3B3CF330}" uniqueName="64" name="Column64" queryTableFieldId="64"/>
    <tableColumn id="65" xr3:uid="{0E93D905-AF2F-46B1-A0D7-594A2AD25301}" uniqueName="65" name="Column65" queryTableFieldId="6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20A507-6BF3-4E66-9CA5-F3A4E1E36416}" name="DWO_Producten5" displayName="DWO_Producten5" ref="A1:BM256" tableType="queryTable" totalsRowShown="0">
  <autoFilter ref="A1:BM256" xr:uid="{71796538-109A-4151-91EE-FE6488188D4F}"/>
  <sortState xmlns:xlrd2="http://schemas.microsoft.com/office/spreadsheetml/2017/richdata2" ref="A2:BM256">
    <sortCondition ref="O1:O256"/>
  </sortState>
  <tableColumns count="65">
    <tableColumn id="1" xr3:uid="{8B7A50B5-BBC7-48EB-917A-0442393073EC}" uniqueName="1" name="Dossiernr." queryTableFieldId="1" dataDxfId="13"/>
    <tableColumn id="2" xr3:uid="{59AD586D-ABE1-4D1C-8AE1-762F4C8C5AD4}" uniqueName="2" name="DevOps nr" queryTableFieldId="2"/>
    <tableColumn id="3" xr3:uid="{82311D8A-6788-4B35-BA02-791122CE1A2C}" uniqueName="3" name="Omschrijving" queryTableFieldId="3" dataDxfId="12"/>
    <tableColumn id="4" xr3:uid="{21C3B8B0-2EDB-4864-A078-CB7CDC206931}" uniqueName="4" name="Locatie" queryTableFieldId="4" dataDxfId="11"/>
    <tableColumn id="5" xr3:uid="{BF3A9D33-61F6-4A6C-AF8E-3B6F14C0225E}" uniqueName="5" name="Interne/Externe levering" queryTableFieldId="5" dataDxfId="10"/>
    <tableColumn id="6" xr3:uid="{756FEB70-8994-4B27-9A77-FD94377937D5}" uniqueName="6" name="Indiener" queryTableFieldId="6" dataDxfId="9"/>
    <tableColumn id="7" xr3:uid="{7CD6748B-8436-418D-8472-9B4E00EDA64E}" uniqueName="7" name="Business Owner" queryTableFieldId="7" dataDxfId="8"/>
    <tableColumn id="8" xr3:uid="{57802EB3-6D82-4E31-AA25-520EF5C4748E}" uniqueName="8" name="Scrumteam" queryTableFieldId="8" dataDxfId="7"/>
    <tableColumn id="9" xr3:uid="{39C010D3-0618-4C51-BFCF-E0CA8DE3F715}" uniqueName="9" name="PO-er scrumteam" queryTableFieldId="9" dataDxfId="6"/>
    <tableColumn id="10" xr3:uid="{344B0577-8AE3-42ED-AA1A-770FDD5A2A7C}" uniqueName="10" name="Afnemers" queryTableFieldId="10" dataDxfId="5"/>
    <tableColumn id="11" xr3:uid="{17720263-F1BB-4078-97B5-B57ADFBDF560}" uniqueName="11" name="Bronnen" queryTableFieldId="11" dataDxfId="4"/>
    <tableColumn id="12" xr3:uid="{3A94743E-2BCC-4F84-ADF4-F16970A3E673}" uniqueName="12" name="Planning oplevering" queryTableFieldId="12" dataDxfId="3"/>
    <tableColumn id="13" xr3:uid="{39AD8D77-69BD-4C12-8ED9-7DD5E0A8A423}" uniqueName="13" name="Status" queryTableFieldId="13" dataDxfId="2"/>
    <tableColumn id="14" xr3:uid="{6A11D3F2-1C87-4A12-8D54-2354014FBAB3}" uniqueName="14" name="Opmerking" queryTableFieldId="14" dataDxfId="1"/>
    <tableColumn id="15" xr3:uid="{A85A8EBD-08F6-4AF3-B99E-CD8B7CEE274F}" uniqueName="15" name="Naar product" queryTableFieldId="15" dataDxfId="0"/>
    <tableColumn id="16" xr3:uid="{5E3ACA44-61F6-47DB-BCB0-E11F3688080A}" uniqueName="16" name="Uitgefaseerd RTVIP/SQL pool 1" queryTableFieldId="16"/>
    <tableColumn id="17" xr3:uid="{7AD014B9-7A98-473D-A4E6-BAAD2C41890E}" uniqueName="17" name="Afgerond" queryTableFieldId="17"/>
    <tableColumn id="18" xr3:uid="{5FC8CDF7-5F89-4399-BF8D-57805F7BFDBB}" uniqueName="18" name="Column18" queryTableFieldId="66"/>
    <tableColumn id="19" xr3:uid="{28DB607C-02AA-48D8-A7F8-49C831E3C0CB}" uniqueName="19" name="Column19" queryTableFieldId="67"/>
    <tableColumn id="20" xr3:uid="{47856F1A-F0B7-4B68-BA29-A69675268819}" uniqueName="20" name="Column20" queryTableFieldId="68"/>
    <tableColumn id="21" xr3:uid="{FE9A407A-7B72-4A66-B081-186B9E8D601C}" uniqueName="21" name="Column21" queryTableFieldId="69"/>
    <tableColumn id="22" xr3:uid="{7BF9E0F6-EAA0-45D6-AAE9-990D79586A02}" uniqueName="22" name="Column22" queryTableFieldId="70"/>
    <tableColumn id="23" xr3:uid="{E399FFDF-3073-4E97-A00B-A6AFDCA8437C}" uniqueName="23" name="Column23" queryTableFieldId="71"/>
    <tableColumn id="24" xr3:uid="{D82758FF-66FA-4A15-8351-EC4FFB22C7D5}" uniqueName="24" name="Column24" queryTableFieldId="72"/>
    <tableColumn id="25" xr3:uid="{B1784E4B-504F-4CAA-80D0-B954E4E7F7CF}" uniqueName="25" name="Column25" queryTableFieldId="73"/>
    <tableColumn id="26" xr3:uid="{A2565532-AE45-4A50-8EFB-B226BCF601F9}" uniqueName="26" name="Column26" queryTableFieldId="74"/>
    <tableColumn id="27" xr3:uid="{2D849FF7-0204-4576-A6C5-4E8D64251217}" uniqueName="27" name="Column27" queryTableFieldId="75"/>
    <tableColumn id="28" xr3:uid="{6E0EF624-AEFD-4102-985D-61D314BC1193}" uniqueName="28" name="Column28" queryTableFieldId="76"/>
    <tableColumn id="29" xr3:uid="{8BC7BFE0-9DD9-4530-8A1E-4E68EE727E5F}" uniqueName="29" name="Column29" queryTableFieldId="77"/>
    <tableColumn id="30" xr3:uid="{EE3AC4B1-86C6-42EF-930D-9B934DF6411C}" uniqueName="30" name="Column30" queryTableFieldId="78"/>
    <tableColumn id="31" xr3:uid="{C05DAFB4-22A5-43AE-811B-3895C6C2F8C3}" uniqueName="31" name="Column31" queryTableFieldId="79"/>
    <tableColumn id="32" xr3:uid="{E91BFB5B-5AE5-4570-A240-BC1AA5BC4578}" uniqueName="32" name="Column32" queryTableFieldId="80"/>
    <tableColumn id="33" xr3:uid="{A4F88601-9B51-45BF-95F2-0D8A3B0171A0}" uniqueName="33" name="Column33" queryTableFieldId="81"/>
    <tableColumn id="34" xr3:uid="{C660B491-59F6-45F1-9A53-A37244FF1798}" uniqueName="34" name="Column34" queryTableFieldId="82"/>
    <tableColumn id="35" xr3:uid="{D4987460-7C82-48D5-89FC-A029AF4DBF00}" uniqueName="35" name="Column35" queryTableFieldId="83"/>
    <tableColumn id="36" xr3:uid="{2BA15D58-BA0B-40D7-9EF5-D0E39F41BF2E}" uniqueName="36" name="Column36" queryTableFieldId="84"/>
    <tableColumn id="37" xr3:uid="{F0ACD90E-30B8-4D12-AC37-CD858E54F8BE}" uniqueName="37" name="Column37" queryTableFieldId="85"/>
    <tableColumn id="38" xr3:uid="{A63668BD-4EF2-4062-B69D-664DEAF445C0}" uniqueName="38" name="Column38" queryTableFieldId="86"/>
    <tableColumn id="39" xr3:uid="{38C4A6C2-FB11-4476-A192-1D556719CC13}" uniqueName="39" name="Column39" queryTableFieldId="87"/>
    <tableColumn id="40" xr3:uid="{592F21F2-0372-4FF3-9E11-DDA3145E3B1F}" uniqueName="40" name="Column40" queryTableFieldId="88"/>
    <tableColumn id="41" xr3:uid="{6061362F-A2FC-4136-AEBA-24433C629BDA}" uniqueName="41" name="Column41" queryTableFieldId="89"/>
    <tableColumn id="42" xr3:uid="{21A33848-A8F7-4BAB-B096-903599865187}" uniqueName="42" name="Column42" queryTableFieldId="90"/>
    <tableColumn id="43" xr3:uid="{FE1EF3B4-8246-49FF-ACC6-1691D9CDB3D4}" uniqueName="43" name="Column43" queryTableFieldId="91"/>
    <tableColumn id="44" xr3:uid="{1EDFA455-94C8-43BF-8A84-57B409ADE737}" uniqueName="44" name="Column44" queryTableFieldId="92"/>
    <tableColumn id="45" xr3:uid="{ECCA70DC-6794-44CC-88DC-C48C528B3DCC}" uniqueName="45" name="Column45" queryTableFieldId="93"/>
    <tableColumn id="46" xr3:uid="{4CFA5168-2098-4A56-99C3-C8F1EB534B73}" uniqueName="46" name="Column46" queryTableFieldId="94"/>
    <tableColumn id="47" xr3:uid="{827EA7D7-AF71-46F6-A63E-A7A4C890610F}" uniqueName="47" name="Column47" queryTableFieldId="95"/>
    <tableColumn id="48" xr3:uid="{4C069275-3FF4-430E-A8E3-28FE0611A234}" uniqueName="48" name="Column48" queryTableFieldId="96"/>
    <tableColumn id="49" xr3:uid="{3EE4B165-3EEB-49AC-81F4-EB232A044820}" uniqueName="49" name="Column49" queryTableFieldId="97"/>
    <tableColumn id="50" xr3:uid="{0155B562-508F-4005-A2EE-1A732AF37234}" uniqueName="50" name="Column50" queryTableFieldId="98"/>
    <tableColumn id="51" xr3:uid="{D22B4673-2DB5-4DF9-A07E-ED1207BEF6A2}" uniqueName="51" name="Column51" queryTableFieldId="99"/>
    <tableColumn id="52" xr3:uid="{6B7159C8-1FDC-46B9-BED4-97CBE6DEF001}" uniqueName="52" name="Column52" queryTableFieldId="100"/>
    <tableColumn id="53" xr3:uid="{EC4A27F6-471F-41E9-B59B-517AD10C4B54}" uniqueName="53" name="Column53" queryTableFieldId="101"/>
    <tableColumn id="54" xr3:uid="{A2D8D111-8A21-4446-B77B-675661575CAA}" uniqueName="54" name="Column54" queryTableFieldId="102"/>
    <tableColumn id="55" xr3:uid="{58DA2384-FD8C-492F-8128-289337469C48}" uniqueName="55" name="Column55" queryTableFieldId="103"/>
    <tableColumn id="56" xr3:uid="{0E888B36-BC9B-45A2-B098-E2A96EFEA8D8}" uniqueName="56" name="Column56" queryTableFieldId="104"/>
    <tableColumn id="57" xr3:uid="{50383384-32F4-48B5-8AC4-250E29C07423}" uniqueName="57" name="Column57" queryTableFieldId="105"/>
    <tableColumn id="58" xr3:uid="{64F1E958-2E1D-48AA-90DC-44A3C64D3740}" uniqueName="58" name="Column58" queryTableFieldId="106"/>
    <tableColumn id="59" xr3:uid="{5C9BB599-2C45-4801-8B1E-28FBDB1AD7AF}" uniqueName="59" name="Column59" queryTableFieldId="107"/>
    <tableColumn id="60" xr3:uid="{8DAB4E70-B744-4BEC-BB88-E58FA32C2FCA}" uniqueName="60" name="Column60" queryTableFieldId="108"/>
    <tableColumn id="61" xr3:uid="{010B2E38-C866-43E0-8D93-F07998262B8B}" uniqueName="61" name="Column61" queryTableFieldId="109"/>
    <tableColumn id="62" xr3:uid="{7B91F16F-536F-47C1-83AB-B8D08B2C9EA3}" uniqueName="62" name="Column62" queryTableFieldId="110"/>
    <tableColumn id="63" xr3:uid="{C79D35AB-CF5E-450C-A49E-5B4D49907362}" uniqueName="63" name="Column63" queryTableFieldId="111"/>
    <tableColumn id="64" xr3:uid="{27A7A26C-3C24-4EE9-8F52-A5B60E072146}" uniqueName="64" name="Column64" queryTableFieldId="112"/>
    <tableColumn id="65" xr3:uid="{CC1997FA-C50A-4B3E-9F98-09AE47C9A19F}" uniqueName="65" name="Column65" queryTableFieldId="1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48D62-0054-4090-B22D-F98BD7B1105B}" name="Tabel1" displayName="Tabel1" ref="A1:I61" totalsRowShown="0" headerRowDxfId="39" dataDxfId="38" tableBorderDxfId="37">
  <autoFilter ref="A1:I61" xr:uid="{99948D62-0054-4090-B22D-F98BD7B1105B}"/>
  <tableColumns count="9">
    <tableColumn id="1" xr3:uid="{E416DFF4-F4E6-43A4-949E-8472CF82D15E}" name="ID"/>
    <tableColumn id="2" xr3:uid="{7B8C3C2A-05CF-41F2-8BC8-13D437EE355A}" name="Work Item Type"/>
    <tableColumn id="3" xr3:uid="{2BE307B0-64D9-48F9-AB86-9E9332250862}" name="Title"/>
    <tableColumn id="4" xr3:uid="{E80B8800-B3FE-4354-8259-D56BE89AA602}" name="Assigned To"/>
    <tableColumn id="5" xr3:uid="{695593B1-ED2C-4A44-8445-BEDD89091EEB}" name="State"/>
    <tableColumn id="6" xr3:uid="{EF9CAAD4-DF7D-4997-BFA3-AE1FD3C9FA22}" name="Area Path"/>
    <tableColumn id="7" xr3:uid="{E1371D5C-FC5A-4468-AF8C-5B1DEDC1852F}" name="Iteration Path"/>
    <tableColumn id="8" xr3:uid="{B5CF68EB-EB3A-4157-A568-7D683134305A}" name="Target Date"/>
    <tableColumn id="9" xr3:uid="{66013B37-58C7-417F-B5BB-8BC0E7706B37}" name="Team" dataDxfId="36">
      <calculatedColumnFormula>MID(F2, 28,999)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8" dT="2025-04-28T07:48:40.20" personId="{69AB0A52-C145-44E0-9108-DAA184367C32}" id="{4F2157EC-FFE4-4D61-892A-DB65EE08CC11}">
    <text>7 mei overleg. Heren zijn op vakantie.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dev.azure.com/migratie-dataketen-douane/Douane%20Datawerkorganisatie/_workitems/edit/14066/?view=edit" TargetMode="External"/><Relationship Id="rId18" Type="http://schemas.openxmlformats.org/officeDocument/2006/relationships/hyperlink" Target="https://dev.azure.com/migratie-dataketen-douane/Douane%20Datawerkorganisatie/_workitems/edit/18216/?view=edit" TargetMode="External"/><Relationship Id="rId26" Type="http://schemas.openxmlformats.org/officeDocument/2006/relationships/hyperlink" Target="https://dev.azure.com/migratie-dataketen-douane/Douane%20Datawerkorganisatie/_workitems/edit/19326/?view=edit" TargetMode="External"/><Relationship Id="rId39" Type="http://schemas.openxmlformats.org/officeDocument/2006/relationships/hyperlink" Target="https://dev.azure.com/migratie-dataketen-douane/Douane%20Datawerkorganisatie/_workitems/edit/22665/?view=edit" TargetMode="External"/><Relationship Id="rId21" Type="http://schemas.openxmlformats.org/officeDocument/2006/relationships/hyperlink" Target="https://dev.azure.com/migratie-dataketen-douane/Douane%20Datawerkorganisatie/_workitems/edit/18832/?view=edit" TargetMode="External"/><Relationship Id="rId34" Type="http://schemas.openxmlformats.org/officeDocument/2006/relationships/hyperlink" Target="https://dev.azure.com/migratie-dataketen-douane/Douane%20Datawerkorganisatie/_workitems/edit/22439/?view=edit" TargetMode="External"/><Relationship Id="rId42" Type="http://schemas.openxmlformats.org/officeDocument/2006/relationships/hyperlink" Target="https://dev.azure.com/migratie-dataketen-douane/Douane%20Datawerkorganisatie/_workitems/edit/22674/?view=edit" TargetMode="External"/><Relationship Id="rId47" Type="http://schemas.openxmlformats.org/officeDocument/2006/relationships/hyperlink" Target="https://dev.azure.com/migratie-dataketen-douane/Douane%20Datawerkorganisatie/_workitems/edit/22980/?view=edit" TargetMode="External"/><Relationship Id="rId50" Type="http://schemas.openxmlformats.org/officeDocument/2006/relationships/hyperlink" Target="https://dev.azure.com/migratie-dataketen-douane/Douane%20Datawerkorganisatie/_workitems/edit/23056/?view=edit" TargetMode="External"/><Relationship Id="rId55" Type="http://schemas.openxmlformats.org/officeDocument/2006/relationships/hyperlink" Target="https://dev.azure.com/migratie-dataketen-douane/Douane%20Datawerkorganisatie/_workitems/edit/23105/?view=edit" TargetMode="External"/><Relationship Id="rId7" Type="http://schemas.openxmlformats.org/officeDocument/2006/relationships/hyperlink" Target="https://dev.azure.com/migratie-dataketen-douane/Douane%20Datawerkorganisatie/_workitems/edit/12938/?view=edit" TargetMode="External"/><Relationship Id="rId2" Type="http://schemas.openxmlformats.org/officeDocument/2006/relationships/hyperlink" Target="https://dev.azure.com/migratie-dataketen-douane/Douane%20Datawerkorganisatie/_workitems/edit/7499/?view=edit" TargetMode="External"/><Relationship Id="rId16" Type="http://schemas.openxmlformats.org/officeDocument/2006/relationships/hyperlink" Target="https://dev.azure.com/migratie-dataketen-douane/Douane%20Datawerkorganisatie/_workitems/edit/14604/?view=edit" TargetMode="External"/><Relationship Id="rId29" Type="http://schemas.openxmlformats.org/officeDocument/2006/relationships/hyperlink" Target="https://dev.azure.com/migratie-dataketen-douane/Douane%20Datawerkorganisatie/_workitems/edit/22179/?view=edit" TargetMode="External"/><Relationship Id="rId11" Type="http://schemas.openxmlformats.org/officeDocument/2006/relationships/hyperlink" Target="https://dev.azure.com/migratie-dataketen-douane/Douane%20Datawerkorganisatie/_workitems/edit/13446/?view=edit" TargetMode="External"/><Relationship Id="rId24" Type="http://schemas.openxmlformats.org/officeDocument/2006/relationships/hyperlink" Target="https://dev.azure.com/migratie-dataketen-douane/Douane%20Datawerkorganisatie/_workitems/edit/18869/?view=edit" TargetMode="External"/><Relationship Id="rId32" Type="http://schemas.openxmlformats.org/officeDocument/2006/relationships/hyperlink" Target="https://dev.azure.com/migratie-dataketen-douane/Douane%20Datawerkorganisatie/_workitems/edit/22435/?view=edit" TargetMode="External"/><Relationship Id="rId37" Type="http://schemas.openxmlformats.org/officeDocument/2006/relationships/hyperlink" Target="https://dev.azure.com/migratie-dataketen-douane/Douane%20Datawerkorganisatie/_workitems/edit/22442/?view=edit" TargetMode="External"/><Relationship Id="rId40" Type="http://schemas.openxmlformats.org/officeDocument/2006/relationships/hyperlink" Target="https://dev.azure.com/migratie-dataketen-douane/Douane%20Datawerkorganisatie/_workitems/edit/22667/?view=edit" TargetMode="External"/><Relationship Id="rId45" Type="http://schemas.openxmlformats.org/officeDocument/2006/relationships/hyperlink" Target="https://dev.azure.com/migratie-dataketen-douane/Douane%20Datawerkorganisatie/_workitems/edit/22922/?view=edit" TargetMode="External"/><Relationship Id="rId53" Type="http://schemas.openxmlformats.org/officeDocument/2006/relationships/hyperlink" Target="https://dev.azure.com/migratie-dataketen-douane/Douane%20Datawerkorganisatie/_workitems/edit/23077/?view=edit" TargetMode="External"/><Relationship Id="rId58" Type="http://schemas.openxmlformats.org/officeDocument/2006/relationships/hyperlink" Target="https://dev.azure.com/migratie-dataketen-douane/Douane%20Datawerkorganisatie/_workitems/edit/23306/?view=edit" TargetMode="External"/><Relationship Id="rId5" Type="http://schemas.openxmlformats.org/officeDocument/2006/relationships/hyperlink" Target="https://dev.azure.com/migratie-dataketen-douane/Douane%20Datawerkorganisatie/_workitems/edit/11218/?view=edit" TargetMode="External"/><Relationship Id="rId61" Type="http://schemas.openxmlformats.org/officeDocument/2006/relationships/table" Target="../tables/table4.xml"/><Relationship Id="rId19" Type="http://schemas.openxmlformats.org/officeDocument/2006/relationships/hyperlink" Target="https://dev.azure.com/migratie-dataketen-douane/Douane%20Datawerkorganisatie/_workitems/edit/18773/?view=edit" TargetMode="External"/><Relationship Id="rId14" Type="http://schemas.openxmlformats.org/officeDocument/2006/relationships/hyperlink" Target="https://dev.azure.com/migratie-dataketen-douane/Douane%20Datawerkorganisatie/_workitems/edit/14344/?view=edit" TargetMode="External"/><Relationship Id="rId22" Type="http://schemas.openxmlformats.org/officeDocument/2006/relationships/hyperlink" Target="https://dev.azure.com/migratie-dataketen-douane/Douane%20Datawerkorganisatie/_workitems/edit/18839/?view=edit" TargetMode="External"/><Relationship Id="rId27" Type="http://schemas.openxmlformats.org/officeDocument/2006/relationships/hyperlink" Target="https://dev.azure.com/migratie-dataketen-douane/Douane%20Datawerkorganisatie/_workitems/edit/20154/?view=edit" TargetMode="External"/><Relationship Id="rId30" Type="http://schemas.openxmlformats.org/officeDocument/2006/relationships/hyperlink" Target="https://dev.azure.com/migratie-dataketen-douane/Douane%20Datawerkorganisatie/_workitems/edit/22390/?view=edit" TargetMode="External"/><Relationship Id="rId35" Type="http://schemas.openxmlformats.org/officeDocument/2006/relationships/hyperlink" Target="https://dev.azure.com/migratie-dataketen-douane/Douane%20Datawerkorganisatie/_workitems/edit/22440/?view=edit" TargetMode="External"/><Relationship Id="rId43" Type="http://schemas.openxmlformats.org/officeDocument/2006/relationships/hyperlink" Target="https://dev.azure.com/migratie-dataketen-douane/Douane%20Datawerkorganisatie/_workitems/edit/22677/?view=edit" TargetMode="External"/><Relationship Id="rId48" Type="http://schemas.openxmlformats.org/officeDocument/2006/relationships/hyperlink" Target="https://dev.azure.com/migratie-dataketen-douane/Douane%20Datawerkorganisatie/_workitems/edit/23019/?view=edit" TargetMode="External"/><Relationship Id="rId56" Type="http://schemas.openxmlformats.org/officeDocument/2006/relationships/hyperlink" Target="https://dev.azure.com/migratie-dataketen-douane/Douane%20Datawerkorganisatie/_workitems/edit/23112/?view=edit" TargetMode="External"/><Relationship Id="rId8" Type="http://schemas.openxmlformats.org/officeDocument/2006/relationships/hyperlink" Target="https://dev.azure.com/migratie-dataketen-douane/Douane%20Datawerkorganisatie/_workitems/edit/12939/?view=edit" TargetMode="External"/><Relationship Id="rId51" Type="http://schemas.openxmlformats.org/officeDocument/2006/relationships/hyperlink" Target="https://dev.azure.com/migratie-dataketen-douane/Douane%20Datawerkorganisatie/_workitems/edit/23063/?view=edit" TargetMode="External"/><Relationship Id="rId3" Type="http://schemas.openxmlformats.org/officeDocument/2006/relationships/hyperlink" Target="https://dev.azure.com/migratie-dataketen-douane/Douane%20Datawerkorganisatie/_workitems/edit/10316/?view=edit" TargetMode="External"/><Relationship Id="rId12" Type="http://schemas.openxmlformats.org/officeDocument/2006/relationships/hyperlink" Target="https://dev.azure.com/migratie-dataketen-douane/Douane%20Datawerkorganisatie/_workitems/edit/13543/?view=edit" TargetMode="External"/><Relationship Id="rId17" Type="http://schemas.openxmlformats.org/officeDocument/2006/relationships/hyperlink" Target="https://dev.azure.com/migratie-dataketen-douane/Douane%20Datawerkorganisatie/_workitems/edit/14664/?view=edit" TargetMode="External"/><Relationship Id="rId25" Type="http://schemas.openxmlformats.org/officeDocument/2006/relationships/hyperlink" Target="https://dev.azure.com/migratie-dataketen-douane/Douane%20Datawerkorganisatie/_workitems/edit/19015/?view=edit" TargetMode="External"/><Relationship Id="rId33" Type="http://schemas.openxmlformats.org/officeDocument/2006/relationships/hyperlink" Target="https://dev.azure.com/migratie-dataketen-douane/Douane%20Datawerkorganisatie/_workitems/edit/22438/?view=edit" TargetMode="External"/><Relationship Id="rId38" Type="http://schemas.openxmlformats.org/officeDocument/2006/relationships/hyperlink" Target="https://dev.azure.com/migratie-dataketen-douane/Douane%20Datawerkorganisatie/_workitems/edit/22463/?view=edit" TargetMode="External"/><Relationship Id="rId46" Type="http://schemas.openxmlformats.org/officeDocument/2006/relationships/hyperlink" Target="https://dev.azure.com/migratie-dataketen-douane/Douane%20Datawerkorganisatie/_workitems/edit/22949/?view=edit" TargetMode="External"/><Relationship Id="rId59" Type="http://schemas.openxmlformats.org/officeDocument/2006/relationships/hyperlink" Target="https://dev.azure.com/migratie-dataketen-douane/Douane%20Datawerkorganisatie/_workitems/edit/24372/?view=edit" TargetMode="External"/><Relationship Id="rId20" Type="http://schemas.openxmlformats.org/officeDocument/2006/relationships/hyperlink" Target="https://dev.azure.com/migratie-dataketen-douane/Douane%20Datawerkorganisatie/_workitems/edit/18779/?view=edit" TargetMode="External"/><Relationship Id="rId41" Type="http://schemas.openxmlformats.org/officeDocument/2006/relationships/hyperlink" Target="https://dev.azure.com/migratie-dataketen-douane/Douane%20Datawerkorganisatie/_workitems/edit/22671/?view=edit" TargetMode="External"/><Relationship Id="rId54" Type="http://schemas.openxmlformats.org/officeDocument/2006/relationships/hyperlink" Target="https://dev.azure.com/migratie-dataketen-douane/Douane%20Datawerkorganisatie/_workitems/edit/23098/?view=edit" TargetMode="External"/><Relationship Id="rId1" Type="http://schemas.openxmlformats.org/officeDocument/2006/relationships/hyperlink" Target="https://dev.azure.com/migratie-dataketen-douane/Douane%20Datawerkorganisatie/_workitems/edit/7495/?view=edit" TargetMode="External"/><Relationship Id="rId6" Type="http://schemas.openxmlformats.org/officeDocument/2006/relationships/hyperlink" Target="https://dev.azure.com/migratie-dataketen-douane/Douane%20Datawerkorganisatie/_workitems/edit/11479/?view=edit" TargetMode="External"/><Relationship Id="rId15" Type="http://schemas.openxmlformats.org/officeDocument/2006/relationships/hyperlink" Target="https://dev.azure.com/migratie-dataketen-douane/Douane%20Datawerkorganisatie/_workitems/edit/14391/?view=edit" TargetMode="External"/><Relationship Id="rId23" Type="http://schemas.openxmlformats.org/officeDocument/2006/relationships/hyperlink" Target="https://dev.azure.com/migratie-dataketen-douane/Douane%20Datawerkorganisatie/_workitems/edit/18847/?view=edit" TargetMode="External"/><Relationship Id="rId28" Type="http://schemas.openxmlformats.org/officeDocument/2006/relationships/hyperlink" Target="https://dev.azure.com/migratie-dataketen-douane/Douane%20Datawerkorganisatie/_workitems/edit/20156/?view=edit" TargetMode="External"/><Relationship Id="rId36" Type="http://schemas.openxmlformats.org/officeDocument/2006/relationships/hyperlink" Target="https://dev.azure.com/migratie-dataketen-douane/Douane%20Datawerkorganisatie/_workitems/edit/22441/?view=edit" TargetMode="External"/><Relationship Id="rId49" Type="http://schemas.openxmlformats.org/officeDocument/2006/relationships/hyperlink" Target="https://dev.azure.com/migratie-dataketen-douane/Douane%20Datawerkorganisatie/_workitems/edit/23042/?view=edit" TargetMode="External"/><Relationship Id="rId57" Type="http://schemas.openxmlformats.org/officeDocument/2006/relationships/hyperlink" Target="https://dev.azure.com/migratie-dataketen-douane/Douane%20Datawerkorganisatie/_workitems/edit/23119/?view=edit" TargetMode="External"/><Relationship Id="rId10" Type="http://schemas.openxmlformats.org/officeDocument/2006/relationships/hyperlink" Target="https://dev.azure.com/migratie-dataketen-douane/Douane%20Datawerkorganisatie/_workitems/edit/13360/?view=edit" TargetMode="External"/><Relationship Id="rId31" Type="http://schemas.openxmlformats.org/officeDocument/2006/relationships/hyperlink" Target="https://dev.azure.com/migratie-dataketen-douane/Douane%20Datawerkorganisatie/_workitems/edit/22425/?view=edit" TargetMode="External"/><Relationship Id="rId44" Type="http://schemas.openxmlformats.org/officeDocument/2006/relationships/hyperlink" Target="https://dev.azure.com/migratie-dataketen-douane/Douane%20Datawerkorganisatie/_workitems/edit/22850/?view=edit" TargetMode="External"/><Relationship Id="rId52" Type="http://schemas.openxmlformats.org/officeDocument/2006/relationships/hyperlink" Target="https://dev.azure.com/migratie-dataketen-douane/Douane%20Datawerkorganisatie/_workitems/edit/23070/?view=edit" TargetMode="External"/><Relationship Id="rId60" Type="http://schemas.openxmlformats.org/officeDocument/2006/relationships/hyperlink" Target="https://dev.azure.com/migratie-dataketen-douane/Douane%20Datawerkorganisatie/_workitems/edit/24497/?view=edit" TargetMode="External"/><Relationship Id="rId4" Type="http://schemas.openxmlformats.org/officeDocument/2006/relationships/hyperlink" Target="https://dev.azure.com/migratie-dataketen-douane/Douane%20Datawerkorganisatie/_workitems/edit/11217/?view=edit" TargetMode="External"/><Relationship Id="rId9" Type="http://schemas.openxmlformats.org/officeDocument/2006/relationships/hyperlink" Target="https://dev.azure.com/migratie-dataketen-douane/Douane%20Datawerkorganisatie/_workitems/edit/13248/?view=ed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D5DB-A065-4DB8-AA5A-8572BEA4F492}">
  <sheetPr>
    <tabColor rgb="FF0070C0"/>
  </sheetPr>
  <dimension ref="B2:J15"/>
  <sheetViews>
    <sheetView showGridLines="0" showRowColHeaders="0" zoomScale="130" zoomScaleNormal="130" workbookViewId="0">
      <selection activeCell="M44" sqref="M44"/>
    </sheetView>
  </sheetViews>
  <sheetFormatPr defaultRowHeight="15" x14ac:dyDescent="0.25"/>
  <cols>
    <col min="4" max="4" width="21.28515625" customWidth="1"/>
    <col min="5" max="5" width="20.140625" customWidth="1"/>
    <col min="6" max="6" width="24.42578125" customWidth="1"/>
    <col min="7" max="7" width="23.140625" customWidth="1"/>
    <col min="8" max="8" width="16.85546875" customWidth="1"/>
    <col min="9" max="9" width="20.85546875" customWidth="1"/>
    <col min="10" max="10" width="33.5703125" customWidth="1"/>
  </cols>
  <sheetData>
    <row r="2" spans="2:10" ht="21" x14ac:dyDescent="0.35">
      <c r="B2" s="40" t="s">
        <v>971</v>
      </c>
    </row>
    <row r="10" spans="2:10" ht="105" x14ac:dyDescent="0.25">
      <c r="D10" s="48" t="s">
        <v>999</v>
      </c>
      <c r="E10" s="48" t="s">
        <v>1000</v>
      </c>
      <c r="H10" s="49" t="s">
        <v>975</v>
      </c>
      <c r="J10" s="48" t="s">
        <v>977</v>
      </c>
    </row>
    <row r="12" spans="2:10" ht="60" x14ac:dyDescent="0.25">
      <c r="F12" s="48" t="s">
        <v>972</v>
      </c>
      <c r="I12" s="48" t="s">
        <v>976</v>
      </c>
    </row>
    <row r="14" spans="2:10" ht="45" x14ac:dyDescent="0.25">
      <c r="G14" s="49" t="s">
        <v>973</v>
      </c>
    </row>
    <row r="15" spans="2:10" ht="60" x14ac:dyDescent="0.25">
      <c r="G15" s="47" t="s">
        <v>974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2706-21E5-4860-A197-42AAA0D352E5}">
  <dimension ref="A1:I61"/>
  <sheetViews>
    <sheetView workbookViewId="0">
      <selection activeCell="C18" sqref="C18"/>
    </sheetView>
  </sheetViews>
  <sheetFormatPr defaultRowHeight="15" x14ac:dyDescent="0.25"/>
  <cols>
    <col min="1" max="1" width="6" style="4" bestFit="1" customWidth="1"/>
    <col min="2" max="2" width="17.28515625" style="4" customWidth="1"/>
    <col min="3" max="3" width="120.5703125" style="4" bestFit="1" customWidth="1"/>
    <col min="4" max="4" width="73" style="4" hidden="1" customWidth="1"/>
    <col min="5" max="5" width="10.7109375" style="4" bestFit="1" customWidth="1"/>
    <col min="6" max="6" width="62.28515625" style="4" bestFit="1" customWidth="1"/>
    <col min="7" max="7" width="40.140625" style="4" bestFit="1" customWidth="1"/>
    <col min="8" max="8" width="17.7109375" style="4" customWidth="1"/>
    <col min="9" max="9" width="34.28515625" style="4" bestFit="1" customWidth="1"/>
    <col min="10" max="16384" width="9.140625" style="4"/>
  </cols>
  <sheetData>
    <row r="1" spans="1:9" ht="15.75" thickBot="1" x14ac:dyDescent="0.3">
      <c r="A1" s="1" t="s">
        <v>1</v>
      </c>
      <c r="B1" s="1" t="s">
        <v>0</v>
      </c>
      <c r="C1" s="1" t="s">
        <v>2</v>
      </c>
      <c r="D1" s="1" t="s">
        <v>12</v>
      </c>
      <c r="E1" s="1" t="s">
        <v>3</v>
      </c>
      <c r="F1" s="1" t="s">
        <v>13</v>
      </c>
      <c r="G1" s="1" t="s">
        <v>11</v>
      </c>
      <c r="H1" s="1" t="s">
        <v>4</v>
      </c>
      <c r="I1" s="5" t="s">
        <v>90</v>
      </c>
    </row>
    <row r="2" spans="1:9" ht="15.75" thickBot="1" x14ac:dyDescent="0.3">
      <c r="A2" s="3">
        <v>7495</v>
      </c>
      <c r="B2" s="2" t="s">
        <v>5</v>
      </c>
      <c r="C2" s="2" t="s">
        <v>16</v>
      </c>
      <c r="D2" s="2" t="s">
        <v>17</v>
      </c>
      <c r="E2" s="2" t="s">
        <v>7</v>
      </c>
      <c r="F2" s="2" t="s">
        <v>18</v>
      </c>
      <c r="G2" s="2" t="s">
        <v>21</v>
      </c>
      <c r="H2" s="39">
        <v>45749</v>
      </c>
      <c r="I2" s="4" t="str">
        <f>MID(F2, 28,999)</f>
        <v>Azure Inrichting en Ondersteuning</v>
      </c>
    </row>
    <row r="3" spans="1:9" ht="15.75" thickBot="1" x14ac:dyDescent="0.3">
      <c r="A3" s="3">
        <v>7499</v>
      </c>
      <c r="B3" s="2" t="s">
        <v>5</v>
      </c>
      <c r="C3" s="2" t="s">
        <v>20</v>
      </c>
      <c r="D3" s="2" t="s">
        <v>17</v>
      </c>
      <c r="E3" s="2" t="s">
        <v>7</v>
      </c>
      <c r="F3" s="2" t="s">
        <v>18</v>
      </c>
      <c r="G3" s="2" t="s">
        <v>21</v>
      </c>
      <c r="H3" s="39">
        <v>45813</v>
      </c>
      <c r="I3" s="4" t="str">
        <f t="shared" ref="I3:I34" si="0">MID(F3, 28,999)</f>
        <v>Azure Inrichting en Ondersteuning</v>
      </c>
    </row>
    <row r="4" spans="1:9" ht="15.75" thickBot="1" x14ac:dyDescent="0.3">
      <c r="A4" s="3">
        <v>10316</v>
      </c>
      <c r="B4" s="2" t="s">
        <v>5</v>
      </c>
      <c r="C4" s="2" t="s">
        <v>26</v>
      </c>
      <c r="D4" s="2" t="s">
        <v>24</v>
      </c>
      <c r="E4" s="2" t="s">
        <v>7</v>
      </c>
      <c r="F4" s="2" t="s">
        <v>27</v>
      </c>
      <c r="G4" s="2" t="s">
        <v>22</v>
      </c>
      <c r="H4" s="39">
        <v>45812</v>
      </c>
      <c r="I4" s="4" t="str">
        <f t="shared" si="0"/>
        <v>Toezicht KM</v>
      </c>
    </row>
    <row r="5" spans="1:9" ht="15.75" thickBot="1" x14ac:dyDescent="0.3">
      <c r="A5" s="3">
        <v>11217</v>
      </c>
      <c r="B5" s="2" t="s">
        <v>5</v>
      </c>
      <c r="C5" s="2" t="s">
        <v>6</v>
      </c>
      <c r="D5" s="2" t="s">
        <v>24</v>
      </c>
      <c r="E5" s="2" t="s">
        <v>7</v>
      </c>
      <c r="F5" s="2" t="s">
        <v>25</v>
      </c>
      <c r="G5" s="2" t="s">
        <v>23</v>
      </c>
      <c r="H5" s="39">
        <v>45763</v>
      </c>
      <c r="I5" s="4" t="str">
        <f t="shared" si="0"/>
        <v>Accijnsproces</v>
      </c>
    </row>
    <row r="6" spans="1:9" ht="15.75" thickBot="1" x14ac:dyDescent="0.3">
      <c r="A6" s="3">
        <v>11218</v>
      </c>
      <c r="B6" s="2" t="s">
        <v>5</v>
      </c>
      <c r="C6" s="2" t="s">
        <v>8</v>
      </c>
      <c r="D6" s="2" t="s">
        <v>24</v>
      </c>
      <c r="E6" s="2" t="s">
        <v>7</v>
      </c>
      <c r="F6" s="2" t="s">
        <v>25</v>
      </c>
      <c r="G6" s="2" t="s">
        <v>23</v>
      </c>
      <c r="H6" s="39">
        <v>45763</v>
      </c>
      <c r="I6" s="4" t="str">
        <f t="shared" si="0"/>
        <v>Accijnsproces</v>
      </c>
    </row>
    <row r="7" spans="1:9" ht="15.75" thickBot="1" x14ac:dyDescent="0.3">
      <c r="A7" s="3">
        <v>11479</v>
      </c>
      <c r="B7" s="2" t="s">
        <v>5</v>
      </c>
      <c r="C7" s="2" t="s">
        <v>30</v>
      </c>
      <c r="D7" s="2" t="s">
        <v>24</v>
      </c>
      <c r="E7" s="2" t="s">
        <v>7</v>
      </c>
      <c r="F7" s="2" t="s">
        <v>25</v>
      </c>
      <c r="G7" s="2" t="s">
        <v>22</v>
      </c>
      <c r="H7" s="39">
        <v>45812</v>
      </c>
      <c r="I7" s="4" t="str">
        <f t="shared" si="0"/>
        <v>Accijnsproces</v>
      </c>
    </row>
    <row r="8" spans="1:9" ht="15.75" thickBot="1" x14ac:dyDescent="0.3">
      <c r="A8" s="3">
        <v>12938</v>
      </c>
      <c r="B8" s="2" t="s">
        <v>5</v>
      </c>
      <c r="C8" s="2" t="s">
        <v>1074</v>
      </c>
      <c r="D8" s="2" t="s">
        <v>31</v>
      </c>
      <c r="E8" s="2" t="s">
        <v>7</v>
      </c>
      <c r="F8" s="2" t="s">
        <v>32</v>
      </c>
      <c r="G8" s="2" t="s">
        <v>22</v>
      </c>
      <c r="H8" s="39">
        <v>45813</v>
      </c>
      <c r="I8" s="4" t="str">
        <f t="shared" si="0"/>
        <v>Vervoer</v>
      </c>
    </row>
    <row r="9" spans="1:9" ht="15.75" thickBot="1" x14ac:dyDescent="0.3">
      <c r="A9" s="3">
        <v>12939</v>
      </c>
      <c r="B9" s="2" t="s">
        <v>5</v>
      </c>
      <c r="C9" s="2" t="s">
        <v>33</v>
      </c>
      <c r="D9" s="2" t="s">
        <v>34</v>
      </c>
      <c r="E9" s="2" t="s">
        <v>7</v>
      </c>
      <c r="F9" s="2" t="s">
        <v>32</v>
      </c>
      <c r="G9" s="2" t="s">
        <v>23</v>
      </c>
      <c r="H9" s="39">
        <v>45813</v>
      </c>
      <c r="I9" s="4" t="str">
        <f t="shared" si="0"/>
        <v>Vervoer</v>
      </c>
    </row>
    <row r="10" spans="1:9" ht="15.75" thickBot="1" x14ac:dyDescent="0.3">
      <c r="A10" s="3">
        <v>13248</v>
      </c>
      <c r="B10" s="2" t="s">
        <v>5</v>
      </c>
      <c r="C10" s="2" t="s">
        <v>35</v>
      </c>
      <c r="D10" s="2" t="s">
        <v>36</v>
      </c>
      <c r="E10" s="2" t="s">
        <v>9</v>
      </c>
      <c r="F10" s="2" t="s">
        <v>25</v>
      </c>
      <c r="G10" s="2" t="s">
        <v>22</v>
      </c>
      <c r="H10" s="39">
        <v>45812</v>
      </c>
      <c r="I10" s="4" t="str">
        <f t="shared" si="0"/>
        <v>Accijnsproces</v>
      </c>
    </row>
    <row r="11" spans="1:9" ht="15.75" thickBot="1" x14ac:dyDescent="0.3">
      <c r="A11" s="3">
        <v>13360</v>
      </c>
      <c r="B11" s="2" t="s">
        <v>5</v>
      </c>
      <c r="C11" s="2" t="s">
        <v>963</v>
      </c>
      <c r="D11" s="2" t="s">
        <v>14</v>
      </c>
      <c r="E11" s="2" t="s">
        <v>7</v>
      </c>
      <c r="F11" s="2" t="s">
        <v>15</v>
      </c>
      <c r="G11" s="2" t="s">
        <v>21</v>
      </c>
      <c r="H11" s="39">
        <v>45812</v>
      </c>
      <c r="I11" s="4" t="str">
        <f t="shared" si="0"/>
        <v>Binnenbrengen en Uitgaan</v>
      </c>
    </row>
    <row r="12" spans="1:9" ht="15.75" thickBot="1" x14ac:dyDescent="0.3">
      <c r="A12" s="3">
        <v>13446</v>
      </c>
      <c r="B12" s="2" t="s">
        <v>5</v>
      </c>
      <c r="C12" s="2" t="s">
        <v>37</v>
      </c>
      <c r="D12" s="2" t="s">
        <v>14</v>
      </c>
      <c r="E12" s="2" t="s">
        <v>38</v>
      </c>
      <c r="F12" s="2" t="s">
        <v>15</v>
      </c>
      <c r="G12" s="2" t="s">
        <v>21</v>
      </c>
      <c r="H12" s="39">
        <v>45736</v>
      </c>
      <c r="I12" s="4" t="str">
        <f t="shared" si="0"/>
        <v>Binnenbrengen en Uitgaan</v>
      </c>
    </row>
    <row r="13" spans="1:9" ht="15.75" thickBot="1" x14ac:dyDescent="0.3">
      <c r="A13" s="3">
        <v>13543</v>
      </c>
      <c r="B13" s="2" t="s">
        <v>5</v>
      </c>
      <c r="C13" s="2" t="s">
        <v>39</v>
      </c>
      <c r="D13" s="2" t="s">
        <v>14</v>
      </c>
      <c r="E13" s="2" t="s">
        <v>7</v>
      </c>
      <c r="F13" s="2" t="s">
        <v>15</v>
      </c>
      <c r="G13" s="2" t="s">
        <v>21</v>
      </c>
      <c r="H13" s="39">
        <v>45764</v>
      </c>
      <c r="I13" s="4" t="str">
        <f t="shared" si="0"/>
        <v>Binnenbrengen en Uitgaan</v>
      </c>
    </row>
    <row r="14" spans="1:9" ht="15.75" thickBot="1" x14ac:dyDescent="0.3">
      <c r="A14" s="3">
        <v>14066</v>
      </c>
      <c r="B14" s="2" t="s">
        <v>5</v>
      </c>
      <c r="C14" s="2" t="s">
        <v>10</v>
      </c>
      <c r="D14" s="2" t="s">
        <v>24</v>
      </c>
      <c r="E14" s="2" t="s">
        <v>7</v>
      </c>
      <c r="F14" s="2" t="s">
        <v>25</v>
      </c>
      <c r="G14" s="2" t="s">
        <v>23</v>
      </c>
      <c r="H14" s="39">
        <v>45812</v>
      </c>
      <c r="I14" s="4" t="str">
        <f t="shared" si="0"/>
        <v>Accijnsproces</v>
      </c>
    </row>
    <row r="15" spans="1:9" ht="15.75" thickBot="1" x14ac:dyDescent="0.3">
      <c r="A15" s="3">
        <v>14344</v>
      </c>
      <c r="B15" s="2" t="s">
        <v>5</v>
      </c>
      <c r="C15" s="2" t="s">
        <v>964</v>
      </c>
      <c r="D15" s="2" t="s">
        <v>24</v>
      </c>
      <c r="E15" s="2" t="s">
        <v>7</v>
      </c>
      <c r="F15" s="2" t="s">
        <v>27</v>
      </c>
      <c r="G15" s="2" t="s">
        <v>22</v>
      </c>
      <c r="H15" s="39">
        <v>45777</v>
      </c>
      <c r="I15" s="4" t="str">
        <f t="shared" si="0"/>
        <v>Toezicht KM</v>
      </c>
    </row>
    <row r="16" spans="1:9" ht="15.75" thickBot="1" x14ac:dyDescent="0.3">
      <c r="A16" s="3">
        <v>14391</v>
      </c>
      <c r="B16" s="2" t="s">
        <v>5</v>
      </c>
      <c r="C16" s="2" t="s">
        <v>85</v>
      </c>
      <c r="D16" s="2" t="s">
        <v>24</v>
      </c>
      <c r="E16" s="2" t="s">
        <v>7</v>
      </c>
      <c r="F16" s="2" t="s">
        <v>27</v>
      </c>
      <c r="G16" s="2" t="s">
        <v>22</v>
      </c>
      <c r="H16" s="39">
        <v>45777</v>
      </c>
      <c r="I16" s="4" t="str">
        <f t="shared" si="0"/>
        <v>Toezicht KM</v>
      </c>
    </row>
    <row r="17" spans="1:9" ht="15.75" thickBot="1" x14ac:dyDescent="0.3">
      <c r="A17" s="3">
        <v>14604</v>
      </c>
      <c r="B17" s="2" t="s">
        <v>5</v>
      </c>
      <c r="C17" s="2" t="s">
        <v>40</v>
      </c>
      <c r="D17" s="2" t="s">
        <v>28</v>
      </c>
      <c r="E17" s="2" t="s">
        <v>7</v>
      </c>
      <c r="F17" s="2" t="s">
        <v>29</v>
      </c>
      <c r="G17" s="2" t="s">
        <v>21</v>
      </c>
      <c r="H17" s="39">
        <v>45763</v>
      </c>
      <c r="I17" s="4" t="str">
        <f t="shared" si="0"/>
        <v>MDDE</v>
      </c>
    </row>
    <row r="18" spans="1:9" ht="15.75" thickBot="1" x14ac:dyDescent="0.3">
      <c r="A18" s="3">
        <v>14664</v>
      </c>
      <c r="B18" s="2" t="s">
        <v>5</v>
      </c>
      <c r="C18" s="2" t="s">
        <v>41</v>
      </c>
      <c r="D18" s="2" t="s">
        <v>14</v>
      </c>
      <c r="E18" s="2" t="s">
        <v>9</v>
      </c>
      <c r="F18" s="2" t="s">
        <v>15</v>
      </c>
      <c r="G18" s="2" t="s">
        <v>21</v>
      </c>
      <c r="H18" s="39">
        <v>45812</v>
      </c>
      <c r="I18" s="4" t="str">
        <f t="shared" si="0"/>
        <v>Binnenbrengen en Uitgaan</v>
      </c>
    </row>
    <row r="19" spans="1:9" ht="15.75" thickBot="1" x14ac:dyDescent="0.3">
      <c r="A19" s="3">
        <v>18216</v>
      </c>
      <c r="B19" s="2" t="s">
        <v>5</v>
      </c>
      <c r="C19" s="2" t="s">
        <v>44</v>
      </c>
      <c r="D19" s="2" t="s">
        <v>31</v>
      </c>
      <c r="E19" s="2" t="s">
        <v>9</v>
      </c>
      <c r="F19" s="2" t="s">
        <v>27</v>
      </c>
      <c r="G19" s="2" t="s">
        <v>22</v>
      </c>
      <c r="H19" s="39">
        <v>45812</v>
      </c>
      <c r="I19" s="4" t="str">
        <f t="shared" si="0"/>
        <v>Toezicht KM</v>
      </c>
    </row>
    <row r="20" spans="1:9" ht="15.75" thickBot="1" x14ac:dyDescent="0.3">
      <c r="A20" s="3">
        <v>18773</v>
      </c>
      <c r="B20" s="2" t="s">
        <v>5</v>
      </c>
      <c r="C20" s="2" t="s">
        <v>45</v>
      </c>
      <c r="D20" s="2" t="s">
        <v>24</v>
      </c>
      <c r="E20" s="2" t="s">
        <v>7</v>
      </c>
      <c r="F20" s="2" t="s">
        <v>27</v>
      </c>
      <c r="G20" s="2" t="s">
        <v>23</v>
      </c>
      <c r="H20" s="39">
        <v>45777</v>
      </c>
      <c r="I20" s="4" t="str">
        <f t="shared" si="0"/>
        <v>Toezicht KM</v>
      </c>
    </row>
    <row r="21" spans="1:9" ht="15.75" thickBot="1" x14ac:dyDescent="0.3">
      <c r="A21" s="3">
        <v>18779</v>
      </c>
      <c r="B21" s="2" t="s">
        <v>5</v>
      </c>
      <c r="C21" s="2" t="s">
        <v>46</v>
      </c>
      <c r="D21" s="2" t="s">
        <v>24</v>
      </c>
      <c r="E21" s="2" t="s">
        <v>7</v>
      </c>
      <c r="F21" s="2" t="s">
        <v>27</v>
      </c>
      <c r="G21" s="2" t="s">
        <v>22</v>
      </c>
      <c r="H21" s="39">
        <v>45812</v>
      </c>
      <c r="I21" s="4" t="str">
        <f t="shared" si="0"/>
        <v>Toezicht KM</v>
      </c>
    </row>
    <row r="22" spans="1:9" ht="15.75" thickBot="1" x14ac:dyDescent="0.3">
      <c r="A22" s="3">
        <v>18832</v>
      </c>
      <c r="B22" s="2" t="s">
        <v>5</v>
      </c>
      <c r="C22" s="2" t="s">
        <v>47</v>
      </c>
      <c r="D22" s="2" t="s">
        <v>14</v>
      </c>
      <c r="E22" s="2" t="s">
        <v>38</v>
      </c>
      <c r="F22" s="2" t="s">
        <v>15</v>
      </c>
      <c r="G22" s="2" t="s">
        <v>21</v>
      </c>
      <c r="H22" s="39">
        <v>45750</v>
      </c>
      <c r="I22" s="4" t="str">
        <f t="shared" si="0"/>
        <v>Binnenbrengen en Uitgaan</v>
      </c>
    </row>
    <row r="23" spans="1:9" ht="15.75" thickBot="1" x14ac:dyDescent="0.3">
      <c r="A23" s="3">
        <v>18839</v>
      </c>
      <c r="B23" s="2" t="s">
        <v>5</v>
      </c>
      <c r="C23" s="2" t="s">
        <v>48</v>
      </c>
      <c r="D23" s="2" t="s">
        <v>49</v>
      </c>
      <c r="E23" s="2" t="s">
        <v>7</v>
      </c>
      <c r="F23" s="2" t="s">
        <v>50</v>
      </c>
      <c r="G23" s="2" t="s">
        <v>19</v>
      </c>
      <c r="H23" s="39">
        <v>45749</v>
      </c>
      <c r="I23" s="4" t="str">
        <f t="shared" si="0"/>
        <v>Productie Beheer</v>
      </c>
    </row>
    <row r="24" spans="1:9" ht="15.75" thickBot="1" x14ac:dyDescent="0.3">
      <c r="A24" s="3">
        <v>18847</v>
      </c>
      <c r="B24" s="2" t="s">
        <v>5</v>
      </c>
      <c r="C24" s="2" t="s">
        <v>1075</v>
      </c>
      <c r="D24" s="2" t="s">
        <v>1076</v>
      </c>
      <c r="E24" s="2" t="s">
        <v>7</v>
      </c>
      <c r="F24" s="2" t="s">
        <v>18</v>
      </c>
      <c r="G24" s="2" t="s">
        <v>54</v>
      </c>
      <c r="H24" s="39">
        <v>45787</v>
      </c>
      <c r="I24" s="4" t="str">
        <f t="shared" si="0"/>
        <v>Azure Inrichting en Ondersteuning</v>
      </c>
    </row>
    <row r="25" spans="1:9" ht="15.75" thickBot="1" x14ac:dyDescent="0.3">
      <c r="A25" s="3">
        <v>18869</v>
      </c>
      <c r="B25" s="2" t="s">
        <v>5</v>
      </c>
      <c r="C25" s="2" t="s">
        <v>51</v>
      </c>
      <c r="D25" s="2" t="s">
        <v>24</v>
      </c>
      <c r="E25" s="2" t="s">
        <v>9</v>
      </c>
      <c r="F25" s="2" t="s">
        <v>27</v>
      </c>
      <c r="G25" s="2" t="s">
        <v>22</v>
      </c>
      <c r="H25" s="39">
        <v>45812</v>
      </c>
      <c r="I25" s="4" t="str">
        <f t="shared" si="0"/>
        <v>Toezicht KM</v>
      </c>
    </row>
    <row r="26" spans="1:9" ht="15.75" thickBot="1" x14ac:dyDescent="0.3">
      <c r="A26" s="3">
        <v>19015</v>
      </c>
      <c r="B26" s="2" t="s">
        <v>5</v>
      </c>
      <c r="C26" s="2" t="s">
        <v>52</v>
      </c>
      <c r="D26" s="2" t="s">
        <v>34</v>
      </c>
      <c r="E26" s="2" t="s">
        <v>7</v>
      </c>
      <c r="F26" s="2" t="s">
        <v>32</v>
      </c>
      <c r="G26" s="2" t="s">
        <v>22</v>
      </c>
      <c r="H26" s="39">
        <v>45813</v>
      </c>
      <c r="I26" s="4" t="str">
        <f t="shared" si="0"/>
        <v>Vervoer</v>
      </c>
    </row>
    <row r="27" spans="1:9" ht="15.75" thickBot="1" x14ac:dyDescent="0.3">
      <c r="A27" s="3">
        <v>19326</v>
      </c>
      <c r="B27" s="2" t="s">
        <v>5</v>
      </c>
      <c r="C27" s="2" t="s">
        <v>86</v>
      </c>
      <c r="D27" s="2" t="s">
        <v>34</v>
      </c>
      <c r="E27" s="2" t="s">
        <v>7</v>
      </c>
      <c r="F27" s="2" t="s">
        <v>32</v>
      </c>
      <c r="G27" s="2" t="s">
        <v>22</v>
      </c>
      <c r="H27" s="39">
        <v>45813</v>
      </c>
      <c r="I27" s="4" t="str">
        <f t="shared" si="0"/>
        <v>Vervoer</v>
      </c>
    </row>
    <row r="28" spans="1:9" ht="15.75" thickBot="1" x14ac:dyDescent="0.3">
      <c r="A28" s="3">
        <v>20154</v>
      </c>
      <c r="B28" s="2" t="s">
        <v>5</v>
      </c>
      <c r="C28" s="2" t="s">
        <v>87</v>
      </c>
      <c r="D28" s="2" t="s">
        <v>34</v>
      </c>
      <c r="E28" s="2" t="s">
        <v>7</v>
      </c>
      <c r="F28" s="2" t="s">
        <v>32</v>
      </c>
      <c r="G28" s="2" t="s">
        <v>22</v>
      </c>
      <c r="H28" s="39">
        <v>45813</v>
      </c>
      <c r="I28" s="4" t="str">
        <f t="shared" si="0"/>
        <v>Vervoer</v>
      </c>
    </row>
    <row r="29" spans="1:9" ht="15.75" thickBot="1" x14ac:dyDescent="0.3">
      <c r="A29" s="3">
        <v>20156</v>
      </c>
      <c r="B29" s="2" t="s">
        <v>5</v>
      </c>
      <c r="C29" s="2" t="s">
        <v>53</v>
      </c>
      <c r="D29" s="2" t="s">
        <v>34</v>
      </c>
      <c r="E29" s="2" t="s">
        <v>9</v>
      </c>
      <c r="F29" s="2" t="s">
        <v>32</v>
      </c>
      <c r="G29" s="2" t="s">
        <v>22</v>
      </c>
      <c r="H29" s="39">
        <v>45813</v>
      </c>
      <c r="I29" s="4" t="str">
        <f t="shared" si="0"/>
        <v>Vervoer</v>
      </c>
    </row>
    <row r="30" spans="1:9" ht="15.75" thickBot="1" x14ac:dyDescent="0.3">
      <c r="A30" s="3">
        <v>22179</v>
      </c>
      <c r="B30" s="2" t="s">
        <v>5</v>
      </c>
      <c r="C30" s="2" t="s">
        <v>55</v>
      </c>
      <c r="D30" s="2" t="s">
        <v>36</v>
      </c>
      <c r="E30" s="2" t="s">
        <v>9</v>
      </c>
      <c r="F30" s="2" t="s">
        <v>32</v>
      </c>
      <c r="G30" s="2" t="s">
        <v>22</v>
      </c>
      <c r="H30" s="39">
        <v>45813</v>
      </c>
      <c r="I30" s="4" t="str">
        <f t="shared" si="0"/>
        <v>Vervoer</v>
      </c>
    </row>
    <row r="31" spans="1:9" ht="15.75" thickBot="1" x14ac:dyDescent="0.3">
      <c r="A31" s="3">
        <v>22390</v>
      </c>
      <c r="B31" s="2" t="s">
        <v>5</v>
      </c>
      <c r="C31" s="2" t="s">
        <v>88</v>
      </c>
      <c r="D31" s="2" t="s">
        <v>17</v>
      </c>
      <c r="E31" s="2" t="s">
        <v>9</v>
      </c>
      <c r="F31" s="2" t="s">
        <v>18</v>
      </c>
      <c r="G31" s="2" t="s">
        <v>54</v>
      </c>
      <c r="H31" s="39">
        <v>45808</v>
      </c>
      <c r="I31" s="4" t="str">
        <f t="shared" si="0"/>
        <v>Azure Inrichting en Ondersteuning</v>
      </c>
    </row>
    <row r="32" spans="1:9" ht="30.75" thickBot="1" x14ac:dyDescent="0.3">
      <c r="A32" s="3">
        <v>22425</v>
      </c>
      <c r="B32" s="2" t="s">
        <v>5</v>
      </c>
      <c r="C32" s="2" t="s">
        <v>965</v>
      </c>
      <c r="D32" s="2" t="s">
        <v>14</v>
      </c>
      <c r="E32" s="2" t="s">
        <v>7</v>
      </c>
      <c r="F32" s="2" t="s">
        <v>15</v>
      </c>
      <c r="G32" s="2" t="s">
        <v>21</v>
      </c>
      <c r="H32" s="39">
        <v>45812</v>
      </c>
      <c r="I32" s="4" t="str">
        <f t="shared" si="0"/>
        <v>Binnenbrengen en Uitgaan</v>
      </c>
    </row>
    <row r="33" spans="1:9" ht="15.75" thickBot="1" x14ac:dyDescent="0.3">
      <c r="A33" s="3">
        <v>22435</v>
      </c>
      <c r="B33" s="2" t="s">
        <v>5</v>
      </c>
      <c r="C33" s="2" t="s">
        <v>56</v>
      </c>
      <c r="D33" s="2" t="s">
        <v>28</v>
      </c>
      <c r="E33" s="2" t="s">
        <v>7</v>
      </c>
      <c r="F33" s="2" t="s">
        <v>29</v>
      </c>
      <c r="G33" s="2" t="s">
        <v>21</v>
      </c>
      <c r="H33" s="39">
        <v>45812</v>
      </c>
      <c r="I33" s="4" t="str">
        <f t="shared" si="0"/>
        <v>MDDE</v>
      </c>
    </row>
    <row r="34" spans="1:9" ht="15.75" thickBot="1" x14ac:dyDescent="0.3">
      <c r="A34" s="3">
        <v>22438</v>
      </c>
      <c r="B34" s="2" t="s">
        <v>5</v>
      </c>
      <c r="C34" s="2" t="s">
        <v>57</v>
      </c>
      <c r="D34" s="2" t="s">
        <v>28</v>
      </c>
      <c r="E34" s="2" t="s">
        <v>7</v>
      </c>
      <c r="F34" s="2" t="s">
        <v>29</v>
      </c>
      <c r="G34" s="2" t="s">
        <v>21</v>
      </c>
      <c r="H34" s="39">
        <v>45777</v>
      </c>
      <c r="I34" s="4" t="str">
        <f t="shared" si="0"/>
        <v>MDDE</v>
      </c>
    </row>
    <row r="35" spans="1:9" ht="15.75" thickBot="1" x14ac:dyDescent="0.3">
      <c r="A35" s="3">
        <v>22439</v>
      </c>
      <c r="B35" s="2" t="s">
        <v>5</v>
      </c>
      <c r="C35" s="2" t="s">
        <v>58</v>
      </c>
      <c r="D35" s="2" t="s">
        <v>28</v>
      </c>
      <c r="E35" s="2" t="s">
        <v>7</v>
      </c>
      <c r="F35" s="2" t="s">
        <v>29</v>
      </c>
      <c r="G35" s="2" t="s">
        <v>21</v>
      </c>
      <c r="H35" s="39">
        <v>45812</v>
      </c>
      <c r="I35" s="4" t="str">
        <f t="shared" ref="I35:I60" si="1">MID(F35, 28,999)</f>
        <v>MDDE</v>
      </c>
    </row>
    <row r="36" spans="1:9" ht="15.75" thickBot="1" x14ac:dyDescent="0.3">
      <c r="A36" s="3">
        <v>22440</v>
      </c>
      <c r="B36" s="2" t="s">
        <v>5</v>
      </c>
      <c r="C36" s="2" t="s">
        <v>59</v>
      </c>
      <c r="D36" s="2" t="s">
        <v>28</v>
      </c>
      <c r="E36" s="2" t="s">
        <v>7</v>
      </c>
      <c r="F36" s="2" t="s">
        <v>29</v>
      </c>
      <c r="G36" s="2" t="s">
        <v>21</v>
      </c>
      <c r="H36" s="39">
        <v>45791</v>
      </c>
      <c r="I36" s="4" t="str">
        <f t="shared" si="1"/>
        <v>MDDE</v>
      </c>
    </row>
    <row r="37" spans="1:9" ht="15.75" thickBot="1" x14ac:dyDescent="0.3">
      <c r="A37" s="3">
        <v>22441</v>
      </c>
      <c r="B37" s="2" t="s">
        <v>5</v>
      </c>
      <c r="C37" s="2" t="s">
        <v>60</v>
      </c>
      <c r="D37" s="2" t="s">
        <v>28</v>
      </c>
      <c r="E37" s="2" t="s">
        <v>38</v>
      </c>
      <c r="F37" s="2" t="s">
        <v>29</v>
      </c>
      <c r="G37" s="2" t="s">
        <v>21</v>
      </c>
      <c r="H37" s="39">
        <v>45770</v>
      </c>
      <c r="I37" s="4" t="str">
        <f t="shared" si="1"/>
        <v>MDDE</v>
      </c>
    </row>
    <row r="38" spans="1:9" ht="15.75" thickBot="1" x14ac:dyDescent="0.3">
      <c r="A38" s="3">
        <v>22442</v>
      </c>
      <c r="B38" s="2" t="s">
        <v>5</v>
      </c>
      <c r="C38" s="2" t="s">
        <v>61</v>
      </c>
      <c r="D38" s="2" t="s">
        <v>28</v>
      </c>
      <c r="E38" s="2" t="s">
        <v>7</v>
      </c>
      <c r="F38" s="2" t="s">
        <v>29</v>
      </c>
      <c r="G38" s="2" t="s">
        <v>21</v>
      </c>
      <c r="H38" s="39">
        <v>45812</v>
      </c>
      <c r="I38" s="4" t="str">
        <f t="shared" si="1"/>
        <v>MDDE</v>
      </c>
    </row>
    <row r="39" spans="1:9" ht="15.75" thickBot="1" x14ac:dyDescent="0.3">
      <c r="A39" s="3">
        <v>22463</v>
      </c>
      <c r="B39" s="2" t="s">
        <v>5</v>
      </c>
      <c r="C39" s="2" t="s">
        <v>62</v>
      </c>
      <c r="D39" s="2" t="s">
        <v>24</v>
      </c>
      <c r="E39" s="2" t="s">
        <v>7</v>
      </c>
      <c r="F39" s="2" t="s">
        <v>27</v>
      </c>
      <c r="G39" s="2" t="s">
        <v>63</v>
      </c>
      <c r="H39" s="39">
        <v>45792</v>
      </c>
      <c r="I39" s="4" t="str">
        <f t="shared" si="1"/>
        <v>Toezicht KM</v>
      </c>
    </row>
    <row r="40" spans="1:9" ht="15.75" thickBot="1" x14ac:dyDescent="0.3">
      <c r="A40" s="3">
        <v>22665</v>
      </c>
      <c r="B40" s="2" t="s">
        <v>5</v>
      </c>
      <c r="C40" s="2" t="s">
        <v>64</v>
      </c>
      <c r="D40" s="2"/>
      <c r="E40" s="2" t="s">
        <v>9</v>
      </c>
      <c r="F40" s="2" t="s">
        <v>25</v>
      </c>
      <c r="G40" s="2" t="s">
        <v>22</v>
      </c>
      <c r="H40" s="39">
        <v>45812</v>
      </c>
      <c r="I40" s="4" t="str">
        <f t="shared" si="1"/>
        <v>Accijnsproces</v>
      </c>
    </row>
    <row r="41" spans="1:9" ht="15.75" thickBot="1" x14ac:dyDescent="0.3">
      <c r="A41" s="3">
        <v>22667</v>
      </c>
      <c r="B41" s="2" t="s">
        <v>5</v>
      </c>
      <c r="C41" s="2" t="s">
        <v>65</v>
      </c>
      <c r="D41" s="2" t="s">
        <v>28</v>
      </c>
      <c r="E41" s="2" t="s">
        <v>7</v>
      </c>
      <c r="F41" s="2" t="s">
        <v>29</v>
      </c>
      <c r="G41" s="2" t="s">
        <v>21</v>
      </c>
      <c r="H41" s="39">
        <v>45791</v>
      </c>
      <c r="I41" s="4" t="str">
        <f t="shared" si="1"/>
        <v>MDDE</v>
      </c>
    </row>
    <row r="42" spans="1:9" ht="15.75" thickBot="1" x14ac:dyDescent="0.3">
      <c r="A42" s="3">
        <v>22671</v>
      </c>
      <c r="B42" s="2" t="s">
        <v>5</v>
      </c>
      <c r="C42" s="2" t="s">
        <v>66</v>
      </c>
      <c r="D42" s="2" t="s">
        <v>28</v>
      </c>
      <c r="E42" s="2" t="s">
        <v>7</v>
      </c>
      <c r="F42" s="2" t="s">
        <v>29</v>
      </c>
      <c r="G42" s="2" t="s">
        <v>21</v>
      </c>
      <c r="H42" s="39">
        <v>45812</v>
      </c>
      <c r="I42" s="4" t="str">
        <f t="shared" si="1"/>
        <v>MDDE</v>
      </c>
    </row>
    <row r="43" spans="1:9" ht="15.75" thickBot="1" x14ac:dyDescent="0.3">
      <c r="A43" s="3">
        <v>22674</v>
      </c>
      <c r="B43" s="2" t="s">
        <v>5</v>
      </c>
      <c r="C43" s="2" t="s">
        <v>67</v>
      </c>
      <c r="D43" s="2" t="s">
        <v>28</v>
      </c>
      <c r="E43" s="2" t="s">
        <v>38</v>
      </c>
      <c r="F43" s="2" t="s">
        <v>29</v>
      </c>
      <c r="G43" s="2" t="s">
        <v>21</v>
      </c>
      <c r="H43" s="39">
        <v>45777</v>
      </c>
      <c r="I43" s="4" t="str">
        <f t="shared" si="1"/>
        <v>MDDE</v>
      </c>
    </row>
    <row r="44" spans="1:9" ht="15.75" thickBot="1" x14ac:dyDescent="0.3">
      <c r="A44" s="3">
        <v>22677</v>
      </c>
      <c r="B44" s="2" t="s">
        <v>5</v>
      </c>
      <c r="C44" s="2" t="s">
        <v>68</v>
      </c>
      <c r="D44" s="2" t="s">
        <v>42</v>
      </c>
      <c r="E44" s="2" t="s">
        <v>9</v>
      </c>
      <c r="F44" s="2" t="s">
        <v>15</v>
      </c>
      <c r="G44" s="2" t="s">
        <v>21</v>
      </c>
      <c r="H44" s="39">
        <v>45798</v>
      </c>
      <c r="I44" s="4" t="str">
        <f t="shared" si="1"/>
        <v>Binnenbrengen en Uitgaan</v>
      </c>
    </row>
    <row r="45" spans="1:9" ht="15.75" thickBot="1" x14ac:dyDescent="0.3">
      <c r="A45" s="3">
        <v>22850</v>
      </c>
      <c r="B45" s="2" t="s">
        <v>5</v>
      </c>
      <c r="C45" s="2" t="s">
        <v>966</v>
      </c>
      <c r="D45" s="2" t="s">
        <v>14</v>
      </c>
      <c r="E45" s="2" t="s">
        <v>9</v>
      </c>
      <c r="F45" s="2" t="s">
        <v>15</v>
      </c>
      <c r="G45" s="2" t="s">
        <v>21</v>
      </c>
      <c r="H45" s="39">
        <v>45812</v>
      </c>
      <c r="I45" s="4" t="str">
        <f t="shared" si="1"/>
        <v>Binnenbrengen en Uitgaan</v>
      </c>
    </row>
    <row r="46" spans="1:9" ht="15.75" thickBot="1" x14ac:dyDescent="0.3">
      <c r="A46" s="3">
        <v>22922</v>
      </c>
      <c r="B46" s="2" t="s">
        <v>5</v>
      </c>
      <c r="C46" s="2" t="s">
        <v>69</v>
      </c>
      <c r="D46" s="2" t="s">
        <v>28</v>
      </c>
      <c r="E46" s="2" t="s">
        <v>7</v>
      </c>
      <c r="F46" s="2" t="s">
        <v>29</v>
      </c>
      <c r="G46" s="2" t="s">
        <v>21</v>
      </c>
      <c r="H46" s="39">
        <v>45777</v>
      </c>
      <c r="I46" s="4" t="str">
        <f t="shared" si="1"/>
        <v>MDDE</v>
      </c>
    </row>
    <row r="47" spans="1:9" ht="15.75" thickBot="1" x14ac:dyDescent="0.3">
      <c r="A47" s="3">
        <v>22949</v>
      </c>
      <c r="B47" s="2" t="s">
        <v>5</v>
      </c>
      <c r="C47" s="2" t="s">
        <v>70</v>
      </c>
      <c r="D47" s="2" t="s">
        <v>14</v>
      </c>
      <c r="E47" s="2" t="s">
        <v>9</v>
      </c>
      <c r="F47" s="2" t="s">
        <v>15</v>
      </c>
      <c r="G47" s="2" t="s">
        <v>21</v>
      </c>
      <c r="H47" s="39">
        <v>45750</v>
      </c>
      <c r="I47" s="4" t="str">
        <f t="shared" si="1"/>
        <v>Binnenbrengen en Uitgaan</v>
      </c>
    </row>
    <row r="48" spans="1:9" ht="15.75" thickBot="1" x14ac:dyDescent="0.3">
      <c r="A48" s="3">
        <v>22980</v>
      </c>
      <c r="B48" s="2" t="s">
        <v>5</v>
      </c>
      <c r="C48" s="2" t="s">
        <v>71</v>
      </c>
      <c r="D48" s="2" t="s">
        <v>28</v>
      </c>
      <c r="E48" s="2" t="s">
        <v>38</v>
      </c>
      <c r="F48" s="2" t="s">
        <v>29</v>
      </c>
      <c r="G48" s="2" t="s">
        <v>21</v>
      </c>
      <c r="H48" s="39">
        <v>45763</v>
      </c>
      <c r="I48" s="4" t="str">
        <f t="shared" si="1"/>
        <v>MDDE</v>
      </c>
    </row>
    <row r="49" spans="1:9" ht="15.75" thickBot="1" x14ac:dyDescent="0.3">
      <c r="A49" s="3">
        <v>23019</v>
      </c>
      <c r="B49" s="2" t="s">
        <v>5</v>
      </c>
      <c r="C49" s="2" t="s">
        <v>72</v>
      </c>
      <c r="D49" s="2" t="s">
        <v>17</v>
      </c>
      <c r="E49" s="2" t="s">
        <v>9</v>
      </c>
      <c r="F49" s="2" t="s">
        <v>18</v>
      </c>
      <c r="G49" s="2" t="s">
        <v>43</v>
      </c>
      <c r="H49" s="39">
        <v>45777</v>
      </c>
      <c r="I49" s="4" t="str">
        <f t="shared" si="1"/>
        <v>Azure Inrichting en Ondersteuning</v>
      </c>
    </row>
    <row r="50" spans="1:9" ht="15.75" thickBot="1" x14ac:dyDescent="0.3">
      <c r="A50" s="3">
        <v>23042</v>
      </c>
      <c r="B50" s="2" t="s">
        <v>5</v>
      </c>
      <c r="C50" s="2" t="s">
        <v>73</v>
      </c>
      <c r="D50" s="2" t="s">
        <v>17</v>
      </c>
      <c r="E50" s="2" t="s">
        <v>9</v>
      </c>
      <c r="F50" s="2" t="s">
        <v>18</v>
      </c>
      <c r="G50" s="2" t="s">
        <v>74</v>
      </c>
      <c r="H50" s="39">
        <v>45813</v>
      </c>
      <c r="I50" s="4" t="str">
        <f t="shared" si="1"/>
        <v>Azure Inrichting en Ondersteuning</v>
      </c>
    </row>
    <row r="51" spans="1:9" ht="15.75" thickBot="1" x14ac:dyDescent="0.3">
      <c r="A51" s="3">
        <v>23056</v>
      </c>
      <c r="B51" s="2" t="s">
        <v>5</v>
      </c>
      <c r="C51" s="2" t="s">
        <v>75</v>
      </c>
      <c r="D51" s="2" t="s">
        <v>17</v>
      </c>
      <c r="E51" s="2" t="s">
        <v>7</v>
      </c>
      <c r="F51" s="2" t="s">
        <v>18</v>
      </c>
      <c r="G51" s="2" t="s">
        <v>43</v>
      </c>
      <c r="H51" s="39">
        <v>45788</v>
      </c>
      <c r="I51" s="4" t="str">
        <f t="shared" si="1"/>
        <v>Azure Inrichting en Ondersteuning</v>
      </c>
    </row>
    <row r="52" spans="1:9" ht="15.75" thickBot="1" x14ac:dyDescent="0.3">
      <c r="A52" s="3">
        <v>23063</v>
      </c>
      <c r="B52" s="2" t="s">
        <v>5</v>
      </c>
      <c r="C52" s="2" t="s">
        <v>76</v>
      </c>
      <c r="D52" s="2" t="s">
        <v>17</v>
      </c>
      <c r="E52" s="2" t="s">
        <v>7</v>
      </c>
      <c r="F52" s="2" t="s">
        <v>18</v>
      </c>
      <c r="G52" s="2" t="s">
        <v>77</v>
      </c>
      <c r="H52" s="39">
        <v>45763</v>
      </c>
      <c r="I52" s="4" t="str">
        <f t="shared" si="1"/>
        <v>Azure Inrichting en Ondersteuning</v>
      </c>
    </row>
    <row r="53" spans="1:9" ht="15.75" thickBot="1" x14ac:dyDescent="0.3">
      <c r="A53" s="3">
        <v>23070</v>
      </c>
      <c r="B53" s="2" t="s">
        <v>5</v>
      </c>
      <c r="C53" s="2" t="s">
        <v>78</v>
      </c>
      <c r="D53" s="2" t="s">
        <v>17</v>
      </c>
      <c r="E53" s="2" t="s">
        <v>7</v>
      </c>
      <c r="F53" s="2" t="s">
        <v>18</v>
      </c>
      <c r="G53" s="2" t="s">
        <v>77</v>
      </c>
      <c r="H53" s="39">
        <v>45763</v>
      </c>
      <c r="I53" s="4" t="str">
        <f t="shared" si="1"/>
        <v>Azure Inrichting en Ondersteuning</v>
      </c>
    </row>
    <row r="54" spans="1:9" ht="15.75" thickBot="1" x14ac:dyDescent="0.3">
      <c r="A54" s="3">
        <v>23077</v>
      </c>
      <c r="B54" s="2" t="s">
        <v>5</v>
      </c>
      <c r="C54" s="2" t="s">
        <v>79</v>
      </c>
      <c r="D54" s="2" t="s">
        <v>17</v>
      </c>
      <c r="E54" s="2" t="s">
        <v>9</v>
      </c>
      <c r="F54" s="2" t="s">
        <v>18</v>
      </c>
      <c r="G54" s="2" t="s">
        <v>43</v>
      </c>
      <c r="H54" s="39">
        <v>45777</v>
      </c>
      <c r="I54" s="4" t="str">
        <f t="shared" si="1"/>
        <v>Azure Inrichting en Ondersteuning</v>
      </c>
    </row>
    <row r="55" spans="1:9" ht="15.75" thickBot="1" x14ac:dyDescent="0.3">
      <c r="A55" s="3">
        <v>23098</v>
      </c>
      <c r="B55" s="2" t="s">
        <v>5</v>
      </c>
      <c r="C55" s="2" t="s">
        <v>80</v>
      </c>
      <c r="D55" s="2" t="s">
        <v>17</v>
      </c>
      <c r="E55" s="2" t="s">
        <v>9</v>
      </c>
      <c r="F55" s="2" t="s">
        <v>18</v>
      </c>
      <c r="G55" s="2" t="s">
        <v>43</v>
      </c>
      <c r="H55" s="39">
        <v>45788</v>
      </c>
      <c r="I55" s="4" t="str">
        <f t="shared" si="1"/>
        <v>Azure Inrichting en Ondersteuning</v>
      </c>
    </row>
    <row r="56" spans="1:9" ht="15.75" thickBot="1" x14ac:dyDescent="0.3">
      <c r="A56" s="3">
        <v>23105</v>
      </c>
      <c r="B56" s="2" t="s">
        <v>5</v>
      </c>
      <c r="C56" s="2" t="s">
        <v>81</v>
      </c>
      <c r="D56" s="2" t="s">
        <v>17</v>
      </c>
      <c r="E56" s="2" t="s">
        <v>9</v>
      </c>
      <c r="F56" s="2" t="s">
        <v>18</v>
      </c>
      <c r="G56" s="2" t="s">
        <v>54</v>
      </c>
      <c r="H56" s="39">
        <v>45791</v>
      </c>
      <c r="I56" s="4" t="str">
        <f t="shared" si="1"/>
        <v>Azure Inrichting en Ondersteuning</v>
      </c>
    </row>
    <row r="57" spans="1:9" ht="15.75" thickBot="1" x14ac:dyDescent="0.3">
      <c r="A57" s="3">
        <v>23112</v>
      </c>
      <c r="B57" s="2" t="s">
        <v>5</v>
      </c>
      <c r="C57" s="2" t="s">
        <v>82</v>
      </c>
      <c r="D57" s="2" t="s">
        <v>17</v>
      </c>
      <c r="E57" s="2" t="s">
        <v>9</v>
      </c>
      <c r="F57" s="2" t="s">
        <v>18</v>
      </c>
      <c r="G57" s="2" t="s">
        <v>54</v>
      </c>
      <c r="H57" s="39">
        <v>45791</v>
      </c>
      <c r="I57" s="4" t="str">
        <f t="shared" si="1"/>
        <v>Azure Inrichting en Ondersteuning</v>
      </c>
    </row>
    <row r="58" spans="1:9" ht="15.75" thickBot="1" x14ac:dyDescent="0.3">
      <c r="A58" s="3">
        <v>23119</v>
      </c>
      <c r="B58" s="2" t="s">
        <v>5</v>
      </c>
      <c r="C58" s="2" t="s">
        <v>83</v>
      </c>
      <c r="D58" s="2" t="s">
        <v>17</v>
      </c>
      <c r="E58" s="2" t="s">
        <v>9</v>
      </c>
      <c r="F58" s="2" t="s">
        <v>18</v>
      </c>
      <c r="G58" s="2" t="s">
        <v>54</v>
      </c>
      <c r="H58" s="39">
        <v>45791</v>
      </c>
      <c r="I58" s="4" t="str">
        <f t="shared" si="1"/>
        <v>Azure Inrichting en Ondersteuning</v>
      </c>
    </row>
    <row r="59" spans="1:9" ht="15.75" thickBot="1" x14ac:dyDescent="0.3">
      <c r="A59" s="3">
        <v>23306</v>
      </c>
      <c r="B59" s="2" t="s">
        <v>5</v>
      </c>
      <c r="C59" s="2" t="s">
        <v>91</v>
      </c>
      <c r="D59" s="2" t="s">
        <v>17</v>
      </c>
      <c r="E59" s="2" t="s">
        <v>9</v>
      </c>
      <c r="F59" s="2" t="s">
        <v>18</v>
      </c>
      <c r="G59" s="2" t="s">
        <v>22</v>
      </c>
      <c r="H59" s="39">
        <v>45813</v>
      </c>
      <c r="I59" s="4" t="str">
        <f t="shared" si="1"/>
        <v>Azure Inrichting en Ondersteuning</v>
      </c>
    </row>
    <row r="60" spans="1:9" ht="15.75" thickBot="1" x14ac:dyDescent="0.3">
      <c r="A60" s="3">
        <v>24372</v>
      </c>
      <c r="B60" s="2" t="s">
        <v>5</v>
      </c>
      <c r="C60" s="2" t="s">
        <v>84</v>
      </c>
      <c r="D60" s="2" t="s">
        <v>14</v>
      </c>
      <c r="E60" s="2" t="s">
        <v>9</v>
      </c>
      <c r="F60" s="2" t="s">
        <v>15</v>
      </c>
      <c r="G60" s="2" t="s">
        <v>21</v>
      </c>
      <c r="H60" s="39">
        <v>45792</v>
      </c>
      <c r="I60" s="4" t="str">
        <f t="shared" si="1"/>
        <v>Binnenbrengen en Uitgaan</v>
      </c>
    </row>
    <row r="61" spans="1:9" ht="15.75" thickBot="1" x14ac:dyDescent="0.3">
      <c r="A61" s="3">
        <v>24497</v>
      </c>
      <c r="B61" s="2" t="s">
        <v>5</v>
      </c>
      <c r="C61" s="2" t="s">
        <v>89</v>
      </c>
      <c r="D61" s="2" t="s">
        <v>17</v>
      </c>
      <c r="E61" s="2" t="s">
        <v>7</v>
      </c>
      <c r="F61" s="2" t="s">
        <v>18</v>
      </c>
      <c r="G61" s="2" t="s">
        <v>77</v>
      </c>
      <c r="H61" s="39">
        <v>45805</v>
      </c>
      <c r="I61" s="4" t="str">
        <f>MID(F61, 28,999)</f>
        <v>Azure Inrichting en Ondersteuning</v>
      </c>
    </row>
  </sheetData>
  <hyperlinks>
    <hyperlink ref="A2" r:id="rId1" display="https://dev.azure.com/migratie-dataketen-douane/Douane Datawerkorganisatie/_workitems/edit/7495/?view=edit" xr:uid="{A6650859-D42A-4DA0-B95D-30DDAA1F6E7E}"/>
    <hyperlink ref="A3" r:id="rId2" display="https://dev.azure.com/migratie-dataketen-douane/Douane Datawerkorganisatie/_workitems/edit/7499/?view=edit" xr:uid="{6265725D-4A9C-43E2-9D40-BA0C0EBB5329}"/>
    <hyperlink ref="A4" r:id="rId3" display="https://dev.azure.com/migratie-dataketen-douane/Douane Datawerkorganisatie/_workitems/edit/10316/?view=edit" xr:uid="{E8B73AF5-1CD6-4C18-AC9A-96DA45502B31}"/>
    <hyperlink ref="A5" r:id="rId4" display="https://dev.azure.com/migratie-dataketen-douane/Douane Datawerkorganisatie/_workitems/edit/11217/?view=edit" xr:uid="{A4ABC5D6-00D4-49D2-B535-6552FB59BF11}"/>
    <hyperlink ref="A6" r:id="rId5" display="https://dev.azure.com/migratie-dataketen-douane/Douane Datawerkorganisatie/_workitems/edit/11218/?view=edit" xr:uid="{B179A950-5AAC-49C9-AB8B-1552957930D4}"/>
    <hyperlink ref="A7" r:id="rId6" display="https://dev.azure.com/migratie-dataketen-douane/Douane Datawerkorganisatie/_workitems/edit/11479/?view=edit" xr:uid="{B2CAB608-AEE8-49EC-9F0E-1D9E27355390}"/>
    <hyperlink ref="A8" r:id="rId7" display="https://dev.azure.com/migratie-dataketen-douane/Douane Datawerkorganisatie/_workitems/edit/12938/?view=edit" xr:uid="{00E6C229-F3CF-4FFF-85F6-7253718071CC}"/>
    <hyperlink ref="A9" r:id="rId8" display="https://dev.azure.com/migratie-dataketen-douane/Douane Datawerkorganisatie/_workitems/edit/12939/?view=edit" xr:uid="{4F390305-05B2-413A-B257-98048E447F0E}"/>
    <hyperlink ref="A10" r:id="rId9" display="https://dev.azure.com/migratie-dataketen-douane/Douane Datawerkorganisatie/_workitems/edit/13248/?view=edit" xr:uid="{51632AD4-994A-4D52-A415-AB560596BE90}"/>
    <hyperlink ref="A11" r:id="rId10" display="https://dev.azure.com/migratie-dataketen-douane/Douane Datawerkorganisatie/_workitems/edit/13360/?view=edit" xr:uid="{D5C260A9-E21D-47F8-A25F-1CE0B2891E15}"/>
    <hyperlink ref="A12" r:id="rId11" display="https://dev.azure.com/migratie-dataketen-douane/Douane Datawerkorganisatie/_workitems/edit/13446/?view=edit" xr:uid="{F7CD52F9-6B70-424B-BD33-B0AAAECD0686}"/>
    <hyperlink ref="A13" r:id="rId12" display="https://dev.azure.com/migratie-dataketen-douane/Douane Datawerkorganisatie/_workitems/edit/13543/?view=edit" xr:uid="{D5668EB5-3AAC-438D-8AA2-B1BFBCA483E9}"/>
    <hyperlink ref="A14" r:id="rId13" display="https://dev.azure.com/migratie-dataketen-douane/Douane Datawerkorganisatie/_workitems/edit/14066/?view=edit" xr:uid="{E4B8E941-9699-4300-A2E1-E76741206ECB}"/>
    <hyperlink ref="A15" r:id="rId14" display="https://dev.azure.com/migratie-dataketen-douane/Douane Datawerkorganisatie/_workitems/edit/14344/?view=edit" xr:uid="{5D4C3A9B-093D-4EFC-B9FD-6F8FD6ED036A}"/>
    <hyperlink ref="A16" r:id="rId15" display="https://dev.azure.com/migratie-dataketen-douane/Douane Datawerkorganisatie/_workitems/edit/14391/?view=edit" xr:uid="{A5E35CF2-133E-4B3C-A2F0-314831CB5B3D}"/>
    <hyperlink ref="A17" r:id="rId16" display="https://dev.azure.com/migratie-dataketen-douane/Douane Datawerkorganisatie/_workitems/edit/14604/?view=edit" xr:uid="{6A43881E-841A-457E-A68A-55952C407F7E}"/>
    <hyperlink ref="A18" r:id="rId17" display="https://dev.azure.com/migratie-dataketen-douane/Douane Datawerkorganisatie/_workitems/edit/14664/?view=edit" xr:uid="{B1C16698-BF0E-4BF3-A0C5-04E4FA1D2928}"/>
    <hyperlink ref="A19" r:id="rId18" display="https://dev.azure.com/migratie-dataketen-douane/Douane Datawerkorganisatie/_workitems/edit/18216/?view=edit" xr:uid="{ED55E5BB-80DE-4C3E-90AC-7FFC7DACE71A}"/>
    <hyperlink ref="A20" r:id="rId19" display="https://dev.azure.com/migratie-dataketen-douane/Douane Datawerkorganisatie/_workitems/edit/18773/?view=edit" xr:uid="{BA39101A-4FD4-4926-A937-FDCC80BD6A7E}"/>
    <hyperlink ref="A21" r:id="rId20" display="https://dev.azure.com/migratie-dataketen-douane/Douane Datawerkorganisatie/_workitems/edit/18779/?view=edit" xr:uid="{11DE4BB8-F368-4997-9450-EF929D681F59}"/>
    <hyperlink ref="A22" r:id="rId21" display="https://dev.azure.com/migratie-dataketen-douane/Douane Datawerkorganisatie/_workitems/edit/18832/?view=edit" xr:uid="{03E25B71-6C51-40D0-992D-AC20FA4007D8}"/>
    <hyperlink ref="A23" r:id="rId22" display="https://dev.azure.com/migratie-dataketen-douane/Douane Datawerkorganisatie/_workitems/edit/18839/?view=edit" xr:uid="{24DAECC8-2C1A-4715-8504-62827BA0C51E}"/>
    <hyperlink ref="A24" r:id="rId23" display="https://dev.azure.com/migratie-dataketen-douane/Douane Datawerkorganisatie/_workitems/edit/18847/?view=edit" xr:uid="{0531A2A9-60B5-4800-867E-DE7E61FA5140}"/>
    <hyperlink ref="A25" r:id="rId24" display="https://dev.azure.com/migratie-dataketen-douane/Douane Datawerkorganisatie/_workitems/edit/18869/?view=edit" xr:uid="{C5ACC6EF-D2DE-4432-B502-0558D2E86149}"/>
    <hyperlink ref="A26" r:id="rId25" display="https://dev.azure.com/migratie-dataketen-douane/Douane Datawerkorganisatie/_workitems/edit/19015/?view=edit" xr:uid="{CE62CADC-7A71-470A-9D07-91C58FB73A65}"/>
    <hyperlink ref="A27" r:id="rId26" display="https://dev.azure.com/migratie-dataketen-douane/Douane Datawerkorganisatie/_workitems/edit/19326/?view=edit" xr:uid="{2A9DEB99-4548-404A-ABA6-E91C4A55F139}"/>
    <hyperlink ref="A28" r:id="rId27" display="https://dev.azure.com/migratie-dataketen-douane/Douane Datawerkorganisatie/_workitems/edit/20154/?view=edit" xr:uid="{AAE93ACB-9E86-4533-84B1-C74C19766F39}"/>
    <hyperlink ref="A29" r:id="rId28" display="https://dev.azure.com/migratie-dataketen-douane/Douane Datawerkorganisatie/_workitems/edit/20156/?view=edit" xr:uid="{79687042-AA8E-4573-B6CD-8550F9AC7336}"/>
    <hyperlink ref="A30" r:id="rId29" display="https://dev.azure.com/migratie-dataketen-douane/Douane Datawerkorganisatie/_workitems/edit/22179/?view=edit" xr:uid="{3BB9EC29-ABA2-4252-87DC-1FE13BC5F7D6}"/>
    <hyperlink ref="A31" r:id="rId30" display="https://dev.azure.com/migratie-dataketen-douane/Douane Datawerkorganisatie/_workitems/edit/22390/?view=edit" xr:uid="{380BDAC8-20E6-42C3-9223-1DDE3A2F5412}"/>
    <hyperlink ref="A32" r:id="rId31" display="https://dev.azure.com/migratie-dataketen-douane/Douane Datawerkorganisatie/_workitems/edit/22425/?view=edit" xr:uid="{B4B246B8-A2A2-42B4-849B-9D8D7E074896}"/>
    <hyperlink ref="A33" r:id="rId32" display="https://dev.azure.com/migratie-dataketen-douane/Douane Datawerkorganisatie/_workitems/edit/22435/?view=edit" xr:uid="{9C3A1418-1E2D-4070-BF00-CF9800B28D98}"/>
    <hyperlink ref="A34" r:id="rId33" display="https://dev.azure.com/migratie-dataketen-douane/Douane Datawerkorganisatie/_workitems/edit/22438/?view=edit" xr:uid="{92BE3E22-7260-4632-9169-930B53A0BAF7}"/>
    <hyperlink ref="A35" r:id="rId34" display="https://dev.azure.com/migratie-dataketen-douane/Douane Datawerkorganisatie/_workitems/edit/22439/?view=edit" xr:uid="{A2686351-2962-4BC4-BCF5-066E727E2F70}"/>
    <hyperlink ref="A36" r:id="rId35" display="https://dev.azure.com/migratie-dataketen-douane/Douane Datawerkorganisatie/_workitems/edit/22440/?view=edit" xr:uid="{7E967F1F-5944-4DF1-A36F-E8E0E8EF28CB}"/>
    <hyperlink ref="A37" r:id="rId36" display="https://dev.azure.com/migratie-dataketen-douane/Douane Datawerkorganisatie/_workitems/edit/22441/?view=edit" xr:uid="{6EBF1F5D-883E-4313-B8DE-A75822512F29}"/>
    <hyperlink ref="A38" r:id="rId37" display="https://dev.azure.com/migratie-dataketen-douane/Douane Datawerkorganisatie/_workitems/edit/22442/?view=edit" xr:uid="{FC62C7E1-DE66-42A3-8651-0D86F115F6A8}"/>
    <hyperlink ref="A39" r:id="rId38" display="https://dev.azure.com/migratie-dataketen-douane/Douane Datawerkorganisatie/_workitems/edit/22463/?view=edit" xr:uid="{8D2AD971-7371-4586-B3E0-FA51E4D4E48D}"/>
    <hyperlink ref="A40" r:id="rId39" display="https://dev.azure.com/migratie-dataketen-douane/Douane Datawerkorganisatie/_workitems/edit/22665/?view=edit" xr:uid="{CD1DBDCC-43C7-494F-9A7A-D5C94A38EC99}"/>
    <hyperlink ref="A41" r:id="rId40" display="https://dev.azure.com/migratie-dataketen-douane/Douane Datawerkorganisatie/_workitems/edit/22667/?view=edit" xr:uid="{B0BCA743-C8CE-4D14-94AD-B5B358A4C86E}"/>
    <hyperlink ref="A42" r:id="rId41" display="https://dev.azure.com/migratie-dataketen-douane/Douane Datawerkorganisatie/_workitems/edit/22671/?view=edit" xr:uid="{213E8155-A094-4180-9BC6-BD979A6C9079}"/>
    <hyperlink ref="A43" r:id="rId42" display="https://dev.azure.com/migratie-dataketen-douane/Douane Datawerkorganisatie/_workitems/edit/22674/?view=edit" xr:uid="{34C719BF-D567-4653-9279-EA07631C6958}"/>
    <hyperlink ref="A44" r:id="rId43" display="https://dev.azure.com/migratie-dataketen-douane/Douane Datawerkorganisatie/_workitems/edit/22677/?view=edit" xr:uid="{D3F64648-952A-4FBD-BE06-41F63B896A59}"/>
    <hyperlink ref="A45" r:id="rId44" display="https://dev.azure.com/migratie-dataketen-douane/Douane Datawerkorganisatie/_workitems/edit/22850/?view=edit" xr:uid="{59EEC9AE-AC43-4AB9-B335-1F8D536D72D3}"/>
    <hyperlink ref="A46" r:id="rId45" display="https://dev.azure.com/migratie-dataketen-douane/Douane Datawerkorganisatie/_workitems/edit/22922/?view=edit" xr:uid="{9A8B0766-4D3B-4EA7-A7F9-CA033EF1BA58}"/>
    <hyperlink ref="A47" r:id="rId46" display="https://dev.azure.com/migratie-dataketen-douane/Douane Datawerkorganisatie/_workitems/edit/22949/?view=edit" xr:uid="{C80FC27A-DB47-46D4-A622-93F25B245591}"/>
    <hyperlink ref="A48" r:id="rId47" display="https://dev.azure.com/migratie-dataketen-douane/Douane Datawerkorganisatie/_workitems/edit/22980/?view=edit" xr:uid="{806DDA43-66F9-4D67-B23F-F60872D8E8ED}"/>
    <hyperlink ref="A49" r:id="rId48" display="https://dev.azure.com/migratie-dataketen-douane/Douane Datawerkorganisatie/_workitems/edit/23019/?view=edit" xr:uid="{A07D8C7A-1E06-4E42-961A-3A31530006C5}"/>
    <hyperlink ref="A50" r:id="rId49" display="https://dev.azure.com/migratie-dataketen-douane/Douane Datawerkorganisatie/_workitems/edit/23042/?view=edit" xr:uid="{93AA7922-AC3D-47B6-9F89-C66BA4D10E71}"/>
    <hyperlink ref="A51" r:id="rId50" display="https://dev.azure.com/migratie-dataketen-douane/Douane Datawerkorganisatie/_workitems/edit/23056/?view=edit" xr:uid="{21EBCA27-22F1-4B7E-8500-3E2925761532}"/>
    <hyperlink ref="A52" r:id="rId51" display="https://dev.azure.com/migratie-dataketen-douane/Douane Datawerkorganisatie/_workitems/edit/23063/?view=edit" xr:uid="{5E55A42D-ADF7-4B4F-A7AA-E582494251F8}"/>
    <hyperlink ref="A53" r:id="rId52" display="https://dev.azure.com/migratie-dataketen-douane/Douane Datawerkorganisatie/_workitems/edit/23070/?view=edit" xr:uid="{AB2D1CDA-4CCB-4DB2-A40F-661A0E3FDECD}"/>
    <hyperlink ref="A54" r:id="rId53" display="https://dev.azure.com/migratie-dataketen-douane/Douane Datawerkorganisatie/_workitems/edit/23077/?view=edit" xr:uid="{A00301D5-DE7A-4FF7-9B03-E3E1189ED018}"/>
    <hyperlink ref="A55" r:id="rId54" display="https://dev.azure.com/migratie-dataketen-douane/Douane Datawerkorganisatie/_workitems/edit/23098/?view=edit" xr:uid="{78CB7E0A-2447-489C-A416-2D17C7D87B0E}"/>
    <hyperlink ref="A56" r:id="rId55" display="https://dev.azure.com/migratie-dataketen-douane/Douane Datawerkorganisatie/_workitems/edit/23105/?view=edit" xr:uid="{57127868-6F30-448F-B1B3-7975F82B6971}"/>
    <hyperlink ref="A57" r:id="rId56" display="https://dev.azure.com/migratie-dataketen-douane/Douane Datawerkorganisatie/_workitems/edit/23112/?view=edit" xr:uid="{6C5E9EEB-32BE-4856-B153-C2CAE6F81761}"/>
    <hyperlink ref="A58" r:id="rId57" display="https://dev.azure.com/migratie-dataketen-douane/Douane Datawerkorganisatie/_workitems/edit/23119/?view=edit" xr:uid="{0ACF0AAB-7E48-4974-961D-0801733F9129}"/>
    <hyperlink ref="A59" r:id="rId58" display="https://dev.azure.com/migratie-dataketen-douane/Douane Datawerkorganisatie/_workitems/edit/23306/?view=edit" xr:uid="{02C42440-E560-47F9-9967-C407D827A412}"/>
    <hyperlink ref="A60" r:id="rId59" display="https://dev.azure.com/migratie-dataketen-douane/Douane Datawerkorganisatie/_workitems/edit/24372/?view=edit" xr:uid="{CE960023-438B-47B4-9096-98F21E9CB317}"/>
    <hyperlink ref="A61" r:id="rId60" display="https://dev.azure.com/migratie-dataketen-douane/Douane Datawerkorganisatie/_workitems/edit/24497/?view=edit" xr:uid="{053D5E5C-2EB7-408B-BA5B-EF283A8054F2}"/>
  </hyperlinks>
  <pageMargins left="0.7" right="0.7" top="0.75" bottom="0.75" header="0.3" footer="0.3"/>
  <tableParts count="1">
    <tablePart r:id="rId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9E8B-89A5-4458-90C1-0D48CDA0CF6D}">
  <sheetPr>
    <tabColor theme="9"/>
  </sheetPr>
  <dimension ref="A2:AB62"/>
  <sheetViews>
    <sheetView showGridLines="0" zoomScale="90" zoomScaleNormal="90" workbookViewId="0">
      <selection activeCell="X79" sqref="X79"/>
    </sheetView>
  </sheetViews>
  <sheetFormatPr defaultRowHeight="15" x14ac:dyDescent="0.25"/>
  <cols>
    <col min="2" max="2" width="20.28515625" customWidth="1"/>
    <col min="4" max="4" width="11.7109375" customWidth="1"/>
    <col min="5" max="5" width="11.28515625" customWidth="1"/>
    <col min="6" max="6" width="11.5703125" bestFit="1" customWidth="1"/>
    <col min="7" max="7" width="12.5703125" bestFit="1" customWidth="1"/>
    <col min="8" max="8" width="13" customWidth="1"/>
    <col min="9" max="9" width="14.28515625" bestFit="1" customWidth="1"/>
    <col min="11" max="11" width="14.85546875" customWidth="1"/>
    <col min="12" max="12" width="11.140625" customWidth="1"/>
    <col min="13" max="13" width="14.5703125" customWidth="1"/>
    <col min="14" max="14" width="11.85546875" customWidth="1"/>
    <col min="20" max="20" width="11.140625" hidden="1" customWidth="1"/>
    <col min="21" max="21" width="15.42578125" hidden="1" customWidth="1"/>
  </cols>
  <sheetData>
    <row r="2" spans="1:28" ht="46.5" x14ac:dyDescent="0.7">
      <c r="I2" s="41" t="s">
        <v>980</v>
      </c>
    </row>
    <row r="4" spans="1:28" x14ac:dyDescent="0.25">
      <c r="H4" s="56" t="s">
        <v>92</v>
      </c>
      <c r="I4" s="57"/>
      <c r="J4" s="58" t="s">
        <v>107</v>
      </c>
    </row>
    <row r="5" spans="1:28" x14ac:dyDescent="0.25">
      <c r="H5" s="53" t="s">
        <v>967</v>
      </c>
      <c r="I5" s="54"/>
      <c r="J5" s="54" t="s">
        <v>121</v>
      </c>
      <c r="K5" s="54" t="s">
        <v>123</v>
      </c>
      <c r="L5" s="54" t="s">
        <v>124</v>
      </c>
      <c r="M5" s="55" t="s">
        <v>125</v>
      </c>
    </row>
    <row r="6" spans="1:28" x14ac:dyDescent="0.25">
      <c r="H6" s="95">
        <f>COUNTA('Nieuwe producten'!C:C)-1</f>
        <v>4</v>
      </c>
      <c r="I6" s="96"/>
      <c r="J6" s="52">
        <f>COUNTIF('Nieuwe producten'!H:H,"Onhold")</f>
        <v>1</v>
      </c>
      <c r="K6" s="52">
        <f>COUNTIF('Nieuwe producten'!H:H,"On-going")</f>
        <v>2</v>
      </c>
      <c r="L6" s="52">
        <f>COUNTIF('Nieuwe producten'!H:H,"Afgerond")</f>
        <v>0</v>
      </c>
      <c r="M6" s="52">
        <f>H6-J6-K6-L6</f>
        <v>1</v>
      </c>
    </row>
    <row r="8" spans="1:28" x14ac:dyDescent="0.25">
      <c r="H8" s="59" t="s">
        <v>190</v>
      </c>
      <c r="I8" s="60"/>
      <c r="J8" s="61" t="s">
        <v>107</v>
      </c>
    </row>
    <row r="9" spans="1:28" x14ac:dyDescent="0.25">
      <c r="H9" s="62" t="s">
        <v>954</v>
      </c>
      <c r="I9" s="63" t="s">
        <v>981</v>
      </c>
      <c r="J9" s="63" t="s">
        <v>953</v>
      </c>
      <c r="K9" s="63"/>
      <c r="L9" s="63" t="s">
        <v>203</v>
      </c>
      <c r="M9" s="63" t="s">
        <v>983</v>
      </c>
      <c r="N9" s="63" t="s">
        <v>125</v>
      </c>
      <c r="O9" s="64" t="s">
        <v>139</v>
      </c>
    </row>
    <row r="10" spans="1:28" x14ac:dyDescent="0.25">
      <c r="H10" s="50">
        <f>COUNTA('DWO-Producten'!A:A)-1</f>
        <v>248</v>
      </c>
      <c r="I10" s="51">
        <f>H10-O10</f>
        <v>203</v>
      </c>
      <c r="J10" s="93">
        <f>COUNTIF('DWO-Producten'!P:P,"Ja")</f>
        <v>23</v>
      </c>
      <c r="K10" s="94"/>
      <c r="L10" s="50">
        <f>COUNTIF('DWO-Producten'!M:M,"On-hold")</f>
        <v>74</v>
      </c>
      <c r="M10" s="50">
        <f>COUNTIF('DWO-Producten'!M:M,"In behandeling")</f>
        <v>55</v>
      </c>
      <c r="N10" s="50">
        <f>H10-L10-M10-O10</f>
        <v>74</v>
      </c>
      <c r="O10" s="51">
        <f>COUNTIF('DWO-Producten'!M:M,"Afgerond")</f>
        <v>45</v>
      </c>
    </row>
    <row r="14" spans="1:28" x14ac:dyDescent="0.25">
      <c r="A14" s="12"/>
      <c r="B14" s="12"/>
      <c r="C14" s="12"/>
      <c r="D14" s="12"/>
      <c r="F14" s="12"/>
      <c r="G14" s="12"/>
      <c r="H14" s="12"/>
    </row>
    <row r="15" spans="1:28" ht="15.75" thickBot="1" x14ac:dyDescent="0.3"/>
    <row r="16" spans="1:28" ht="21.75" thickBot="1" x14ac:dyDescent="0.4">
      <c r="B16" s="44" t="s">
        <v>984</v>
      </c>
      <c r="C16" s="45"/>
      <c r="D16" s="45"/>
      <c r="E16" s="45"/>
      <c r="F16" s="45"/>
      <c r="G16" s="45"/>
      <c r="H16" s="45"/>
      <c r="I16" s="46"/>
      <c r="K16" s="44" t="s">
        <v>982</v>
      </c>
      <c r="L16" s="45"/>
      <c r="M16" s="45"/>
      <c r="N16" s="45"/>
      <c r="O16" s="45"/>
      <c r="P16" s="45"/>
      <c r="Q16" s="46"/>
      <c r="S16" s="44" t="s">
        <v>968</v>
      </c>
      <c r="T16" s="45"/>
      <c r="U16" s="45"/>
      <c r="V16" s="45"/>
      <c r="W16" s="45"/>
      <c r="X16" s="45"/>
      <c r="Y16" s="45"/>
      <c r="Z16" s="45"/>
      <c r="AA16" s="45"/>
      <c r="AB16" s="46"/>
    </row>
    <row r="17" spans="1:28" x14ac:dyDescent="0.25">
      <c r="B17" s="43" t="s">
        <v>969</v>
      </c>
      <c r="C17" s="43" t="s">
        <v>970</v>
      </c>
      <c r="D17" s="43"/>
      <c r="E17" s="43"/>
      <c r="F17" s="43"/>
      <c r="G17" s="43"/>
      <c r="H17" s="43"/>
      <c r="I17" s="43" t="s">
        <v>107</v>
      </c>
      <c r="K17" s="43" t="s">
        <v>969</v>
      </c>
      <c r="L17" s="43"/>
      <c r="M17" s="43"/>
      <c r="N17" s="43"/>
      <c r="O17" s="43"/>
      <c r="P17" s="43"/>
      <c r="Q17" s="43" t="s">
        <v>107</v>
      </c>
      <c r="S17" s="43" t="s">
        <v>969</v>
      </c>
      <c r="T17" s="43"/>
      <c r="U17" s="43"/>
      <c r="V17" s="43"/>
      <c r="W17" s="43"/>
      <c r="X17" s="43"/>
      <c r="Y17" s="43"/>
      <c r="Z17" s="43"/>
      <c r="AA17" s="43"/>
      <c r="AB17" s="43" t="s">
        <v>107</v>
      </c>
    </row>
    <row r="18" spans="1:28" x14ac:dyDescent="0.25">
      <c r="A18" s="12"/>
      <c r="B18" s="15" t="s">
        <v>784</v>
      </c>
      <c r="C18" s="15" t="s">
        <v>782</v>
      </c>
      <c r="D18" s="16"/>
      <c r="E18" s="17"/>
      <c r="F18" s="17"/>
      <c r="G18" s="17"/>
      <c r="H18" s="17"/>
      <c r="I18" s="17" t="s">
        <v>203</v>
      </c>
      <c r="K18" s="42" t="s">
        <v>275</v>
      </c>
      <c r="L18" s="42"/>
      <c r="M18" s="42"/>
      <c r="N18" s="42"/>
      <c r="O18" s="42"/>
      <c r="P18" s="42"/>
      <c r="Q18" s="42" t="s">
        <v>139</v>
      </c>
      <c r="S18" s="42" t="s">
        <v>96</v>
      </c>
      <c r="T18" s="42" t="s">
        <v>93</v>
      </c>
      <c r="U18" s="42" t="s">
        <v>95</v>
      </c>
      <c r="V18" s="42"/>
      <c r="W18" s="42"/>
      <c r="X18" s="42"/>
      <c r="Y18" s="42"/>
      <c r="Z18" s="42"/>
      <c r="AA18" s="42"/>
      <c r="AB18" s="42" t="s">
        <v>118</v>
      </c>
    </row>
    <row r="19" spans="1:28" x14ac:dyDescent="0.25">
      <c r="A19" s="12"/>
      <c r="B19" s="13"/>
      <c r="C19" s="15" t="s">
        <v>955</v>
      </c>
      <c r="D19" s="16"/>
      <c r="E19" s="17"/>
      <c r="F19" s="17"/>
      <c r="G19" s="17"/>
      <c r="H19" s="17"/>
      <c r="I19" s="17" t="s">
        <v>203</v>
      </c>
      <c r="K19" s="42" t="s">
        <v>284</v>
      </c>
      <c r="L19" s="42"/>
      <c r="M19" s="42"/>
      <c r="N19" s="42"/>
      <c r="O19" s="42"/>
      <c r="P19" s="42"/>
      <c r="Q19" s="42" t="s">
        <v>139</v>
      </c>
      <c r="S19" s="42" t="s">
        <v>99</v>
      </c>
      <c r="T19" s="98" t="s">
        <v>38</v>
      </c>
      <c r="U19" s="97">
        <v>5</v>
      </c>
      <c r="V19" s="42"/>
      <c r="W19" s="42"/>
      <c r="X19" s="42"/>
      <c r="Y19" s="42"/>
      <c r="Z19" s="42"/>
      <c r="AA19" s="42"/>
      <c r="AB19" s="42" t="s">
        <v>118</v>
      </c>
    </row>
    <row r="20" spans="1:28" x14ac:dyDescent="0.25">
      <c r="A20" s="12"/>
      <c r="B20" s="18" t="s">
        <v>536</v>
      </c>
      <c r="C20" s="18" t="s">
        <v>479</v>
      </c>
      <c r="D20" s="19"/>
      <c r="E20" s="20"/>
      <c r="F20" s="20"/>
      <c r="G20" s="20"/>
      <c r="H20" s="20"/>
      <c r="I20" s="20" t="s">
        <v>203</v>
      </c>
      <c r="K20" s="42" t="s">
        <v>701</v>
      </c>
      <c r="L20" s="42"/>
      <c r="M20" s="42"/>
      <c r="N20" s="42"/>
      <c r="O20" s="42"/>
      <c r="P20" s="42"/>
      <c r="Q20" s="42" t="s">
        <v>139</v>
      </c>
      <c r="S20" s="42" t="s">
        <v>98</v>
      </c>
      <c r="T20" s="98" t="s">
        <v>7</v>
      </c>
      <c r="U20" s="97">
        <v>35</v>
      </c>
      <c r="V20" s="42"/>
      <c r="W20" s="42"/>
      <c r="X20" s="42"/>
      <c r="Y20" s="42"/>
      <c r="Z20" s="42"/>
      <c r="AA20" s="42"/>
      <c r="AB20" s="42" t="s">
        <v>118</v>
      </c>
    </row>
    <row r="21" spans="1:28" x14ac:dyDescent="0.25">
      <c r="A21" s="12"/>
      <c r="B21" s="12"/>
      <c r="C21" s="18" t="s">
        <v>534</v>
      </c>
      <c r="D21" s="19"/>
      <c r="E21" s="20"/>
      <c r="F21" s="20"/>
      <c r="G21" s="20"/>
      <c r="H21" s="20"/>
      <c r="I21" s="20" t="s">
        <v>203</v>
      </c>
      <c r="K21" s="42" t="s">
        <v>592</v>
      </c>
      <c r="L21" s="42"/>
      <c r="M21" s="42"/>
      <c r="N21" s="42"/>
      <c r="O21" s="42"/>
      <c r="P21" s="42"/>
      <c r="Q21" s="42" t="s">
        <v>139</v>
      </c>
      <c r="S21" s="42" t="s">
        <v>97</v>
      </c>
      <c r="T21" s="98" t="s">
        <v>9</v>
      </c>
      <c r="U21" s="97">
        <v>20</v>
      </c>
      <c r="V21" s="42"/>
      <c r="W21" s="42"/>
      <c r="X21" s="42"/>
      <c r="Y21" s="42"/>
      <c r="Z21" s="42"/>
      <c r="AA21" s="42"/>
      <c r="AB21" s="42" t="s">
        <v>121</v>
      </c>
    </row>
    <row r="22" spans="1:28" x14ac:dyDescent="0.25">
      <c r="A22" s="12"/>
      <c r="B22" s="13"/>
      <c r="C22" s="18" t="s">
        <v>547</v>
      </c>
      <c r="D22" s="19"/>
      <c r="E22" s="20"/>
      <c r="F22" s="20"/>
      <c r="G22" s="20"/>
      <c r="H22" s="20"/>
      <c r="I22" s="20" t="s">
        <v>203</v>
      </c>
      <c r="K22" s="42" t="s">
        <v>595</v>
      </c>
      <c r="L22" s="42"/>
      <c r="M22" s="42"/>
      <c r="N22" s="42"/>
      <c r="O22" s="42"/>
      <c r="P22" s="42"/>
      <c r="Q22" s="42" t="s">
        <v>139</v>
      </c>
      <c r="T22" s="6" t="s">
        <v>94</v>
      </c>
      <c r="U22" s="7">
        <v>60</v>
      </c>
    </row>
    <row r="23" spans="1:28" x14ac:dyDescent="0.25">
      <c r="A23" s="12"/>
      <c r="B23" s="13"/>
      <c r="C23" s="18" t="s">
        <v>585</v>
      </c>
      <c r="D23" s="19"/>
      <c r="E23" s="20"/>
      <c r="F23" s="20"/>
      <c r="G23" s="20"/>
      <c r="H23" s="20"/>
      <c r="I23" s="20" t="s">
        <v>203</v>
      </c>
      <c r="K23" s="42" t="s">
        <v>562</v>
      </c>
      <c r="L23" s="42"/>
      <c r="M23" s="42"/>
      <c r="N23" s="42"/>
      <c r="O23" s="42"/>
      <c r="P23" s="42"/>
      <c r="Q23" s="42" t="s">
        <v>139</v>
      </c>
    </row>
    <row r="24" spans="1:28" x14ac:dyDescent="0.25">
      <c r="A24" s="12"/>
      <c r="B24" s="13"/>
      <c r="C24" s="18" t="s">
        <v>956</v>
      </c>
      <c r="D24" s="19"/>
      <c r="E24" s="20"/>
      <c r="F24" s="20"/>
      <c r="G24" s="20"/>
      <c r="H24" s="20"/>
      <c r="I24" s="20" t="s">
        <v>203</v>
      </c>
      <c r="J24" s="11"/>
      <c r="K24" s="42" t="s">
        <v>516</v>
      </c>
      <c r="L24" s="42"/>
      <c r="M24" s="42"/>
      <c r="N24" s="42"/>
      <c r="O24" s="42"/>
      <c r="P24" s="42"/>
      <c r="Q24" s="42" t="s">
        <v>139</v>
      </c>
    </row>
    <row r="25" spans="1:28" x14ac:dyDescent="0.25">
      <c r="A25" s="12"/>
      <c r="B25" s="13"/>
      <c r="C25" s="18" t="s">
        <v>852</v>
      </c>
      <c r="D25" s="19"/>
      <c r="E25" s="20"/>
      <c r="F25" s="20"/>
      <c r="G25" s="20"/>
      <c r="H25" s="20"/>
      <c r="I25" s="20" t="s">
        <v>215</v>
      </c>
      <c r="J25" s="11"/>
      <c r="K25" s="42" t="s">
        <v>898</v>
      </c>
      <c r="L25" s="42"/>
      <c r="M25" s="42"/>
      <c r="N25" s="42"/>
      <c r="O25" s="42"/>
      <c r="P25" s="42"/>
      <c r="Q25" s="42" t="s">
        <v>139</v>
      </c>
    </row>
    <row r="26" spans="1:28" x14ac:dyDescent="0.25">
      <c r="A26" s="12"/>
      <c r="B26" s="13"/>
      <c r="C26" s="18" t="s">
        <v>938</v>
      </c>
      <c r="D26" s="19"/>
      <c r="E26" s="20"/>
      <c r="F26" s="20"/>
      <c r="G26" s="20"/>
      <c r="H26" s="20"/>
      <c r="I26" s="20" t="s">
        <v>203</v>
      </c>
      <c r="J26" s="11"/>
      <c r="K26" s="42" t="s">
        <v>611</v>
      </c>
      <c r="L26" s="42"/>
      <c r="M26" s="42"/>
      <c r="N26" s="42"/>
      <c r="O26" s="42"/>
      <c r="P26" s="42"/>
      <c r="Q26" s="42" t="s">
        <v>139</v>
      </c>
    </row>
    <row r="27" spans="1:28" x14ac:dyDescent="0.25">
      <c r="A27" s="14"/>
      <c r="B27" s="21" t="s">
        <v>304</v>
      </c>
      <c r="C27" s="21" t="s">
        <v>300</v>
      </c>
      <c r="D27" s="22"/>
      <c r="E27" s="23"/>
      <c r="F27" s="23"/>
      <c r="G27" s="23"/>
      <c r="H27" s="23"/>
      <c r="I27" s="23" t="s">
        <v>203</v>
      </c>
      <c r="J27" s="11"/>
      <c r="K27" s="42" t="s">
        <v>750</v>
      </c>
      <c r="L27" s="42"/>
      <c r="M27" s="42"/>
      <c r="N27" s="42"/>
      <c r="O27" s="42"/>
      <c r="P27" s="42"/>
      <c r="Q27" s="42" t="s">
        <v>139</v>
      </c>
    </row>
    <row r="28" spans="1:28" x14ac:dyDescent="0.25">
      <c r="A28" s="14"/>
      <c r="B28" s="13"/>
      <c r="C28" s="21" t="s">
        <v>306</v>
      </c>
      <c r="D28" s="22"/>
      <c r="E28" s="23"/>
      <c r="F28" s="23"/>
      <c r="G28" s="23"/>
      <c r="H28" s="23"/>
      <c r="I28" s="23" t="s">
        <v>203</v>
      </c>
      <c r="J28" s="11"/>
      <c r="K28" s="42" t="s">
        <v>731</v>
      </c>
      <c r="L28" s="42"/>
      <c r="M28" s="42"/>
      <c r="N28" s="42"/>
      <c r="O28" s="42"/>
      <c r="P28" s="42"/>
      <c r="Q28" s="42" t="s">
        <v>139</v>
      </c>
    </row>
    <row r="29" spans="1:28" x14ac:dyDescent="0.25">
      <c r="A29" s="14"/>
      <c r="B29" s="13"/>
      <c r="C29" s="21" t="s">
        <v>957</v>
      </c>
      <c r="D29" s="22"/>
      <c r="E29" s="23"/>
      <c r="F29" s="23"/>
      <c r="G29" s="23"/>
      <c r="H29" s="23"/>
      <c r="I29" s="23" t="s">
        <v>203</v>
      </c>
      <c r="J29" s="11"/>
      <c r="K29" s="42" t="s">
        <v>405</v>
      </c>
      <c r="L29" s="42"/>
      <c r="M29" s="42"/>
      <c r="N29" s="42"/>
      <c r="O29" s="42"/>
      <c r="P29" s="42"/>
      <c r="Q29" s="42" t="s">
        <v>139</v>
      </c>
    </row>
    <row r="30" spans="1:28" x14ac:dyDescent="0.25">
      <c r="A30" s="14"/>
      <c r="B30" s="13"/>
      <c r="C30" s="21" t="s">
        <v>544</v>
      </c>
      <c r="D30" s="22"/>
      <c r="E30" s="23"/>
      <c r="F30" s="23"/>
      <c r="G30" s="23"/>
      <c r="H30" s="23"/>
      <c r="I30" s="23" t="s">
        <v>203</v>
      </c>
      <c r="J30" s="11"/>
      <c r="K30" s="42" t="s">
        <v>506</v>
      </c>
      <c r="L30" s="42"/>
      <c r="M30" s="42"/>
      <c r="N30" s="42"/>
      <c r="O30" s="42"/>
      <c r="P30" s="42"/>
      <c r="Q30" s="42" t="s">
        <v>139</v>
      </c>
    </row>
    <row r="31" spans="1:28" x14ac:dyDescent="0.25">
      <c r="A31" s="14"/>
      <c r="B31" s="13"/>
      <c r="C31" s="21" t="s">
        <v>602</v>
      </c>
      <c r="D31" s="22"/>
      <c r="E31" s="23"/>
      <c r="F31" s="23"/>
      <c r="G31" s="23"/>
      <c r="H31" s="23"/>
      <c r="I31" s="23" t="s">
        <v>215</v>
      </c>
      <c r="J31" s="11"/>
      <c r="K31" s="42" t="s">
        <v>389</v>
      </c>
      <c r="L31" s="42"/>
      <c r="M31" s="42"/>
      <c r="N31" s="42"/>
      <c r="O31" s="42"/>
      <c r="P31" s="42"/>
      <c r="Q31" s="42" t="s">
        <v>139</v>
      </c>
    </row>
    <row r="32" spans="1:28" x14ac:dyDescent="0.25">
      <c r="A32" s="14"/>
      <c r="B32" s="13"/>
      <c r="C32" s="21" t="s">
        <v>661</v>
      </c>
      <c r="D32" s="22"/>
      <c r="E32" s="23"/>
      <c r="F32" s="23"/>
      <c r="G32" s="23"/>
      <c r="H32" s="23"/>
      <c r="I32" s="23" t="s">
        <v>215</v>
      </c>
      <c r="J32" s="11"/>
      <c r="K32" s="42" t="s">
        <v>433</v>
      </c>
      <c r="L32" s="42"/>
      <c r="M32" s="42"/>
      <c r="N32" s="42"/>
      <c r="O32" s="42"/>
      <c r="P32" s="42"/>
      <c r="Q32" s="42" t="s">
        <v>139</v>
      </c>
    </row>
    <row r="33" spans="1:17" x14ac:dyDescent="0.25">
      <c r="A33" s="14"/>
      <c r="B33" s="13"/>
      <c r="C33" s="21" t="s">
        <v>705</v>
      </c>
      <c r="D33" s="22"/>
      <c r="E33" s="23"/>
      <c r="F33" s="23"/>
      <c r="G33" s="23"/>
      <c r="H33" s="23"/>
      <c r="I33" s="23" t="s">
        <v>215</v>
      </c>
      <c r="J33" s="11"/>
      <c r="K33" s="42" t="s">
        <v>284</v>
      </c>
      <c r="L33" s="42"/>
      <c r="M33" s="42"/>
      <c r="N33" s="42"/>
      <c r="O33" s="42"/>
      <c r="P33" s="42"/>
      <c r="Q33" s="42" t="s">
        <v>139</v>
      </c>
    </row>
    <row r="34" spans="1:17" x14ac:dyDescent="0.25">
      <c r="A34" s="14"/>
      <c r="B34" s="13"/>
      <c r="C34" s="21" t="s">
        <v>958</v>
      </c>
      <c r="D34" s="22"/>
      <c r="E34" s="23"/>
      <c r="F34" s="23"/>
      <c r="G34" s="23"/>
      <c r="H34" s="23"/>
      <c r="I34" s="23" t="s">
        <v>139</v>
      </c>
      <c r="J34" s="11"/>
      <c r="K34" s="42" t="s">
        <v>415</v>
      </c>
      <c r="L34" s="42"/>
      <c r="M34" s="42"/>
      <c r="N34" s="42"/>
      <c r="O34" s="42"/>
      <c r="P34" s="42"/>
      <c r="Q34" s="42" t="s">
        <v>139</v>
      </c>
    </row>
    <row r="35" spans="1:17" x14ac:dyDescent="0.25">
      <c r="A35" s="14"/>
      <c r="B35" s="24" t="s">
        <v>717</v>
      </c>
      <c r="C35" s="24" t="s">
        <v>713</v>
      </c>
      <c r="D35" s="25"/>
      <c r="E35" s="26"/>
      <c r="F35" s="26"/>
      <c r="G35" s="26"/>
      <c r="H35" s="26"/>
      <c r="I35" s="26" t="s">
        <v>215</v>
      </c>
      <c r="J35" s="11"/>
      <c r="K35" s="42" t="s">
        <v>206</v>
      </c>
      <c r="L35" s="42"/>
      <c r="M35" s="42"/>
      <c r="N35" s="42"/>
      <c r="O35" s="42"/>
      <c r="P35" s="42"/>
      <c r="Q35" s="42" t="s">
        <v>139</v>
      </c>
    </row>
    <row r="36" spans="1:17" x14ac:dyDescent="0.25">
      <c r="A36" s="14"/>
      <c r="B36" s="27" t="s">
        <v>329</v>
      </c>
      <c r="C36" s="27" t="s">
        <v>327</v>
      </c>
      <c r="D36" s="28"/>
      <c r="E36" s="29"/>
      <c r="F36" s="29"/>
      <c r="G36" s="29"/>
      <c r="H36" s="29"/>
      <c r="I36" s="29" t="s">
        <v>203</v>
      </c>
      <c r="J36" s="11"/>
      <c r="K36" s="42" t="s">
        <v>418</v>
      </c>
      <c r="L36" s="42"/>
      <c r="M36" s="42"/>
      <c r="N36" s="42"/>
      <c r="O36" s="42"/>
      <c r="P36" s="42"/>
      <c r="Q36" s="42" t="s">
        <v>139</v>
      </c>
    </row>
    <row r="37" spans="1:17" x14ac:dyDescent="0.25">
      <c r="A37" s="14"/>
      <c r="B37" s="13"/>
      <c r="C37" s="27" t="s">
        <v>849</v>
      </c>
      <c r="D37" s="28"/>
      <c r="E37" s="29"/>
      <c r="F37" s="29"/>
      <c r="G37" s="29"/>
      <c r="H37" s="29"/>
      <c r="I37" s="29" t="s">
        <v>203</v>
      </c>
      <c r="J37" s="11"/>
      <c r="K37" s="42" t="s">
        <v>335</v>
      </c>
      <c r="L37" s="42"/>
      <c r="M37" s="42"/>
      <c r="N37" s="42"/>
      <c r="O37" s="42"/>
      <c r="P37" s="42"/>
      <c r="Q37" s="42" t="s">
        <v>139</v>
      </c>
    </row>
    <row r="38" spans="1:17" x14ac:dyDescent="0.25">
      <c r="A38" s="14"/>
      <c r="B38" s="33" t="s">
        <v>864</v>
      </c>
      <c r="C38" s="33" t="s">
        <v>863</v>
      </c>
      <c r="D38" s="34"/>
      <c r="E38" s="35"/>
      <c r="F38" s="35"/>
      <c r="G38" s="35"/>
      <c r="H38" s="35"/>
      <c r="I38" s="35" t="s">
        <v>215</v>
      </c>
      <c r="J38" s="11"/>
      <c r="K38" s="42" t="s">
        <v>489</v>
      </c>
      <c r="L38" s="42"/>
      <c r="M38" s="42"/>
      <c r="N38" s="42"/>
      <c r="O38" s="42"/>
      <c r="P38" s="42"/>
      <c r="Q38" s="42" t="s">
        <v>139</v>
      </c>
    </row>
    <row r="39" spans="1:17" x14ac:dyDescent="0.25">
      <c r="A39" s="14"/>
      <c r="B39" s="13"/>
      <c r="C39" s="33" t="s">
        <v>866</v>
      </c>
      <c r="D39" s="34"/>
      <c r="E39" s="35"/>
      <c r="F39" s="35"/>
      <c r="G39" s="35"/>
      <c r="H39" s="35"/>
      <c r="I39" s="35" t="s">
        <v>215</v>
      </c>
      <c r="J39" s="11"/>
      <c r="K39" s="42" t="s">
        <v>486</v>
      </c>
      <c r="L39" s="42"/>
      <c r="M39" s="42"/>
      <c r="N39" s="42"/>
      <c r="O39" s="42"/>
      <c r="P39" s="42"/>
      <c r="Q39" s="42" t="s">
        <v>139</v>
      </c>
    </row>
    <row r="40" spans="1:17" x14ac:dyDescent="0.25">
      <c r="A40" s="14"/>
      <c r="B40" s="13"/>
      <c r="C40" s="33" t="s">
        <v>878</v>
      </c>
      <c r="D40" s="34"/>
      <c r="E40" s="35"/>
      <c r="F40" s="35"/>
      <c r="G40" s="35"/>
      <c r="H40" s="35"/>
      <c r="I40" s="35" t="s">
        <v>215</v>
      </c>
      <c r="J40" s="11"/>
      <c r="K40" s="42" t="s">
        <v>438</v>
      </c>
      <c r="L40" s="42"/>
      <c r="M40" s="42"/>
      <c r="N40" s="42"/>
      <c r="O40" s="42"/>
      <c r="P40" s="42"/>
      <c r="Q40" s="42" t="s">
        <v>139</v>
      </c>
    </row>
    <row r="41" spans="1:17" x14ac:dyDescent="0.25">
      <c r="A41" s="14"/>
      <c r="B41" s="24" t="s">
        <v>216</v>
      </c>
      <c r="C41" s="24" t="s">
        <v>210</v>
      </c>
      <c r="D41" s="25"/>
      <c r="E41" s="26"/>
      <c r="F41" s="26"/>
      <c r="G41" s="26"/>
      <c r="H41" s="26"/>
      <c r="I41" s="26" t="s">
        <v>215</v>
      </c>
      <c r="J41" s="11"/>
      <c r="K41" s="42" t="s">
        <v>508</v>
      </c>
      <c r="L41" s="42"/>
      <c r="M41" s="42"/>
      <c r="N41" s="42"/>
      <c r="O41" s="42"/>
      <c r="P41" s="42"/>
      <c r="Q41" s="42" t="s">
        <v>139</v>
      </c>
    </row>
    <row r="42" spans="1:17" x14ac:dyDescent="0.25">
      <c r="A42" s="14"/>
      <c r="B42" s="13"/>
      <c r="C42" s="24" t="s">
        <v>218</v>
      </c>
      <c r="D42" s="25"/>
      <c r="E42" s="26"/>
      <c r="F42" s="26"/>
      <c r="G42" s="26"/>
      <c r="H42" s="26"/>
      <c r="I42" s="26" t="s">
        <v>215</v>
      </c>
      <c r="J42" s="11"/>
      <c r="K42" s="42" t="s">
        <v>275</v>
      </c>
      <c r="L42" s="42"/>
      <c r="M42" s="42"/>
      <c r="N42" s="42"/>
      <c r="O42" s="42"/>
      <c r="P42" s="42"/>
      <c r="Q42" s="42" t="s">
        <v>139</v>
      </c>
    </row>
    <row r="43" spans="1:17" x14ac:dyDescent="0.25">
      <c r="A43" s="14"/>
      <c r="B43" s="13"/>
      <c r="C43" s="24" t="s">
        <v>220</v>
      </c>
      <c r="D43" s="25"/>
      <c r="E43" s="26"/>
      <c r="F43" s="26"/>
      <c r="G43" s="26"/>
      <c r="H43" s="26"/>
      <c r="I43" s="26" t="s">
        <v>215</v>
      </c>
      <c r="J43" s="11"/>
      <c r="K43" s="42" t="s">
        <v>297</v>
      </c>
      <c r="L43" s="42"/>
      <c r="M43" s="42"/>
      <c r="N43" s="42"/>
      <c r="O43" s="42"/>
      <c r="P43" s="42"/>
      <c r="Q43" s="42" t="s">
        <v>139</v>
      </c>
    </row>
    <row r="44" spans="1:17" x14ac:dyDescent="0.25">
      <c r="A44" s="14"/>
      <c r="B44" s="13"/>
      <c r="C44" s="24" t="s">
        <v>222</v>
      </c>
      <c r="D44" s="25"/>
      <c r="E44" s="26"/>
      <c r="F44" s="26"/>
      <c r="G44" s="26"/>
      <c r="H44" s="26"/>
      <c r="I44" s="26" t="s">
        <v>215</v>
      </c>
      <c r="J44" s="11"/>
      <c r="K44" s="42" t="s">
        <v>251</v>
      </c>
      <c r="L44" s="42"/>
      <c r="M44" s="42"/>
      <c r="N44" s="42"/>
      <c r="O44" s="42"/>
      <c r="P44" s="42"/>
      <c r="Q44" s="42" t="s">
        <v>139</v>
      </c>
    </row>
    <row r="45" spans="1:17" x14ac:dyDescent="0.25">
      <c r="A45" s="14"/>
      <c r="B45" s="13"/>
      <c r="C45" s="24" t="s">
        <v>224</v>
      </c>
      <c r="D45" s="25"/>
      <c r="E45" s="26"/>
      <c r="F45" s="26"/>
      <c r="G45" s="26"/>
      <c r="H45" s="26"/>
      <c r="I45" s="26" t="s">
        <v>215</v>
      </c>
      <c r="J45" s="11"/>
      <c r="K45" s="42" t="s">
        <v>238</v>
      </c>
      <c r="L45" s="42"/>
      <c r="M45" s="42"/>
      <c r="N45" s="42"/>
      <c r="O45" s="42"/>
      <c r="P45" s="42"/>
      <c r="Q45" s="42" t="s">
        <v>139</v>
      </c>
    </row>
    <row r="46" spans="1:17" x14ac:dyDescent="0.25">
      <c r="A46" s="14"/>
      <c r="B46" s="36" t="s">
        <v>196</v>
      </c>
      <c r="C46" s="36" t="s">
        <v>189</v>
      </c>
      <c r="D46" s="37"/>
      <c r="E46" s="38"/>
      <c r="F46" s="38"/>
      <c r="G46" s="38"/>
      <c r="H46" s="38"/>
      <c r="I46" s="38" t="s">
        <v>139</v>
      </c>
      <c r="J46" s="11"/>
      <c r="K46" s="42" t="s">
        <v>393</v>
      </c>
      <c r="L46" s="42"/>
      <c r="M46" s="42"/>
      <c r="N46" s="42"/>
      <c r="O46" s="42"/>
      <c r="P46" s="42"/>
      <c r="Q46" s="42" t="s">
        <v>139</v>
      </c>
    </row>
    <row r="47" spans="1:17" x14ac:dyDescent="0.25">
      <c r="A47" s="14"/>
      <c r="B47" s="13"/>
      <c r="C47" s="36" t="s">
        <v>739</v>
      </c>
      <c r="D47" s="37"/>
      <c r="E47" s="38"/>
      <c r="F47" s="38"/>
      <c r="G47" s="38"/>
      <c r="H47" s="38"/>
      <c r="I47" s="38" t="s">
        <v>215</v>
      </c>
      <c r="J47" s="11"/>
      <c r="K47" s="42" t="s">
        <v>608</v>
      </c>
      <c r="L47" s="42"/>
      <c r="M47" s="42"/>
      <c r="N47" s="42"/>
      <c r="O47" s="42"/>
      <c r="P47" s="42"/>
      <c r="Q47" s="42" t="s">
        <v>139</v>
      </c>
    </row>
    <row r="48" spans="1:17" x14ac:dyDescent="0.25">
      <c r="A48" s="14"/>
      <c r="B48" s="13"/>
      <c r="C48" s="36" t="s">
        <v>742</v>
      </c>
      <c r="D48" s="37"/>
      <c r="E48" s="38"/>
      <c r="F48" s="38"/>
      <c r="G48" s="38"/>
      <c r="H48" s="38"/>
      <c r="I48" s="38" t="s">
        <v>215</v>
      </c>
      <c r="J48" s="11"/>
      <c r="K48" s="42" t="s">
        <v>440</v>
      </c>
      <c r="L48" s="42"/>
      <c r="M48" s="42"/>
      <c r="N48" s="42"/>
      <c r="O48" s="42"/>
      <c r="P48" s="42"/>
      <c r="Q48" s="42" t="s">
        <v>139</v>
      </c>
    </row>
    <row r="49" spans="1:17" x14ac:dyDescent="0.25">
      <c r="A49" s="14"/>
      <c r="B49" s="13"/>
      <c r="C49" s="36" t="s">
        <v>843</v>
      </c>
      <c r="D49" s="37"/>
      <c r="E49" s="38"/>
      <c r="F49" s="38"/>
      <c r="G49" s="38"/>
      <c r="H49" s="38"/>
      <c r="I49" s="38" t="s">
        <v>215</v>
      </c>
      <c r="J49" s="11"/>
      <c r="K49" s="42" t="s">
        <v>425</v>
      </c>
      <c r="L49" s="42"/>
      <c r="M49" s="42"/>
      <c r="N49" s="42"/>
      <c r="O49" s="42"/>
      <c r="P49" s="42"/>
      <c r="Q49" s="42" t="s">
        <v>139</v>
      </c>
    </row>
    <row r="50" spans="1:17" x14ac:dyDescent="0.25">
      <c r="A50" s="14"/>
      <c r="B50" s="30" t="s">
        <v>839</v>
      </c>
      <c r="C50" s="30" t="s">
        <v>836</v>
      </c>
      <c r="D50" s="31"/>
      <c r="E50" s="32"/>
      <c r="F50" s="32"/>
      <c r="G50" s="32"/>
      <c r="H50" s="32"/>
      <c r="I50" s="32" t="s">
        <v>215</v>
      </c>
      <c r="J50" s="11"/>
      <c r="K50" s="42" t="s">
        <v>370</v>
      </c>
      <c r="L50" s="42"/>
      <c r="M50" s="42"/>
      <c r="N50" s="42"/>
      <c r="O50" s="42"/>
      <c r="P50" s="42"/>
      <c r="Q50" s="42" t="s">
        <v>139</v>
      </c>
    </row>
    <row r="51" spans="1:17" x14ac:dyDescent="0.25">
      <c r="A51" s="11"/>
      <c r="J51" s="11"/>
      <c r="K51" s="42" t="s">
        <v>331</v>
      </c>
      <c r="L51" s="42"/>
      <c r="M51" s="42"/>
      <c r="N51" s="42"/>
      <c r="O51" s="42"/>
      <c r="P51" s="42"/>
      <c r="Q51" s="42" t="s">
        <v>139</v>
      </c>
    </row>
    <row r="52" spans="1:17" x14ac:dyDescent="0.25">
      <c r="A52" s="11"/>
      <c r="J52" s="11"/>
      <c r="K52" s="42" t="s">
        <v>385</v>
      </c>
      <c r="L52" s="42"/>
      <c r="M52" s="42"/>
      <c r="N52" s="42"/>
      <c r="O52" s="42"/>
      <c r="P52" s="42"/>
      <c r="Q52" s="42" t="s">
        <v>139</v>
      </c>
    </row>
    <row r="53" spans="1:17" x14ac:dyDescent="0.25">
      <c r="A53" s="11"/>
      <c r="J53" s="11"/>
      <c r="K53" s="42" t="s">
        <v>627</v>
      </c>
      <c r="L53" s="42"/>
      <c r="M53" s="42"/>
      <c r="N53" s="42"/>
      <c r="O53" s="42"/>
      <c r="P53" s="42"/>
      <c r="Q53" s="42" t="s">
        <v>139</v>
      </c>
    </row>
    <row r="54" spans="1:17" x14ac:dyDescent="0.25">
      <c r="A54" s="11"/>
      <c r="J54" s="11"/>
      <c r="K54" s="42" t="s">
        <v>680</v>
      </c>
      <c r="L54" s="42"/>
      <c r="M54" s="42"/>
      <c r="N54" s="42"/>
      <c r="O54" s="42"/>
      <c r="P54" s="42"/>
      <c r="Q54" s="42" t="s">
        <v>139</v>
      </c>
    </row>
    <row r="55" spans="1:17" x14ac:dyDescent="0.25">
      <c r="A55" s="11"/>
      <c r="J55" s="11"/>
      <c r="K55" s="42" t="s">
        <v>673</v>
      </c>
      <c r="L55" s="42"/>
      <c r="M55" s="42"/>
      <c r="N55" s="42"/>
      <c r="O55" s="42"/>
      <c r="P55" s="42"/>
      <c r="Q55" s="42" t="s">
        <v>139</v>
      </c>
    </row>
    <row r="56" spans="1:17" x14ac:dyDescent="0.25">
      <c r="A56" s="11"/>
      <c r="J56" s="11"/>
      <c r="K56" s="42" t="s">
        <v>461</v>
      </c>
      <c r="L56" s="42"/>
      <c r="M56" s="42"/>
      <c r="N56" s="42"/>
      <c r="O56" s="42"/>
      <c r="P56" s="42"/>
      <c r="Q56" s="42" t="s">
        <v>139</v>
      </c>
    </row>
    <row r="57" spans="1:17" x14ac:dyDescent="0.25">
      <c r="A57" s="11"/>
      <c r="J57" s="11"/>
      <c r="K57" s="42" t="s">
        <v>605</v>
      </c>
      <c r="L57" s="42"/>
      <c r="M57" s="42"/>
      <c r="N57" s="42"/>
      <c r="O57" s="42"/>
      <c r="P57" s="42"/>
      <c r="Q57" s="42" t="s">
        <v>139</v>
      </c>
    </row>
    <row r="58" spans="1:17" x14ac:dyDescent="0.25">
      <c r="K58" s="42" t="s">
        <v>658</v>
      </c>
      <c r="L58" s="42"/>
      <c r="M58" s="42"/>
      <c r="N58" s="42"/>
      <c r="O58" s="42"/>
      <c r="P58" s="42"/>
      <c r="Q58" s="42" t="s">
        <v>139</v>
      </c>
    </row>
    <row r="59" spans="1:17" x14ac:dyDescent="0.25">
      <c r="K59" s="42" t="s">
        <v>617</v>
      </c>
      <c r="L59" s="42"/>
      <c r="M59" s="42"/>
      <c r="N59" s="42"/>
      <c r="O59" s="42"/>
      <c r="P59" s="42"/>
      <c r="Q59" s="42" t="s">
        <v>139</v>
      </c>
    </row>
    <row r="60" spans="1:17" x14ac:dyDescent="0.25">
      <c r="K60" s="42" t="s">
        <v>697</v>
      </c>
      <c r="L60" s="42"/>
      <c r="M60" s="42"/>
      <c r="N60" s="42"/>
      <c r="O60" s="42"/>
      <c r="P60" s="42"/>
      <c r="Q60" s="42" t="s">
        <v>139</v>
      </c>
    </row>
    <row r="61" spans="1:17" x14ac:dyDescent="0.25">
      <c r="K61" s="42" t="s">
        <v>582</v>
      </c>
      <c r="L61" s="42"/>
      <c r="M61" s="42"/>
      <c r="N61" s="42"/>
      <c r="O61" s="42"/>
      <c r="P61" s="42"/>
      <c r="Q61" s="42" t="s">
        <v>139</v>
      </c>
    </row>
    <row r="62" spans="1:17" x14ac:dyDescent="0.25">
      <c r="K62" s="42" t="s">
        <v>473</v>
      </c>
      <c r="L62" s="42"/>
      <c r="M62" s="42"/>
      <c r="N62" s="42"/>
      <c r="O62" s="42"/>
      <c r="P62" s="42"/>
      <c r="Q62" s="42" t="s">
        <v>139</v>
      </c>
    </row>
  </sheetData>
  <mergeCells count="2">
    <mergeCell ref="J10:K10"/>
    <mergeCell ref="H6:I6"/>
  </mergeCell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4A61-5699-4103-9677-ED852AEBF305}">
  <sheetPr>
    <tabColor theme="9"/>
  </sheetPr>
  <dimension ref="A3:N97"/>
  <sheetViews>
    <sheetView zoomScale="110" zoomScaleNormal="110" workbookViewId="0">
      <selection activeCell="G34" sqref="G34"/>
    </sheetView>
  </sheetViews>
  <sheetFormatPr defaultRowHeight="15" x14ac:dyDescent="0.25"/>
  <cols>
    <col min="2" max="2" width="11.140625" customWidth="1"/>
    <col min="3" max="4" width="15.42578125" bestFit="1" customWidth="1"/>
    <col min="5" max="5" width="11.28515625" customWidth="1"/>
    <col min="6" max="6" width="4.5703125" customWidth="1"/>
    <col min="7" max="7" width="11.140625" bestFit="1" customWidth="1"/>
    <col min="8" max="8" width="33.7109375" bestFit="1" customWidth="1"/>
    <col min="9" max="9" width="31.42578125" bestFit="1" customWidth="1"/>
    <col min="10" max="10" width="14.42578125" bestFit="1" customWidth="1"/>
    <col min="11" max="11" width="11" bestFit="1" customWidth="1"/>
    <col min="12" max="12" width="5" bestFit="1" customWidth="1"/>
    <col min="13" max="13" width="11.140625" bestFit="1" customWidth="1"/>
    <col min="14" max="14" width="15.42578125" bestFit="1" customWidth="1"/>
    <col min="15" max="15" width="11.85546875" customWidth="1"/>
    <col min="22" max="22" width="8.7109375" customWidth="1"/>
    <col min="23" max="23" width="13.42578125" customWidth="1"/>
  </cols>
  <sheetData>
    <row r="3" spans="1:13" ht="46.5" x14ac:dyDescent="0.7">
      <c r="E3" s="41" t="s">
        <v>985</v>
      </c>
    </row>
    <row r="6" spans="1:13" ht="18.75" x14ac:dyDescent="0.3">
      <c r="B6" s="65" t="s">
        <v>995</v>
      </c>
      <c r="E6" s="8"/>
      <c r="G6" s="65" t="s">
        <v>992</v>
      </c>
    </row>
    <row r="9" spans="1:13" x14ac:dyDescent="0.25">
      <c r="I9" s="66" t="s">
        <v>991</v>
      </c>
      <c r="J9" s="66" t="s">
        <v>998</v>
      </c>
    </row>
    <row r="10" spans="1:13" x14ac:dyDescent="0.25">
      <c r="I10" s="66" t="s">
        <v>93</v>
      </c>
      <c r="J10" t="s">
        <v>38</v>
      </c>
      <c r="K10" t="s">
        <v>7</v>
      </c>
      <c r="L10" t="s">
        <v>9</v>
      </c>
      <c r="M10" t="s">
        <v>94</v>
      </c>
    </row>
    <row r="11" spans="1:13" x14ac:dyDescent="0.25">
      <c r="I11" s="6" t="s">
        <v>986</v>
      </c>
      <c r="J11" s="7"/>
      <c r="K11" s="7">
        <v>4</v>
      </c>
      <c r="L11" s="7">
        <v>2</v>
      </c>
      <c r="M11" s="7">
        <v>6</v>
      </c>
    </row>
    <row r="12" spans="1:13" x14ac:dyDescent="0.25">
      <c r="I12" s="6" t="s">
        <v>987</v>
      </c>
      <c r="J12" s="7"/>
      <c r="K12" s="7">
        <v>7</v>
      </c>
      <c r="L12" s="7">
        <v>9</v>
      </c>
      <c r="M12" s="7">
        <v>16</v>
      </c>
    </row>
    <row r="13" spans="1:13" x14ac:dyDescent="0.25">
      <c r="I13" s="6" t="s">
        <v>201</v>
      </c>
      <c r="J13" s="7">
        <v>2</v>
      </c>
      <c r="K13" s="7">
        <v>3</v>
      </c>
      <c r="L13" s="7">
        <v>5</v>
      </c>
      <c r="M13" s="7">
        <v>10</v>
      </c>
    </row>
    <row r="14" spans="1:13" x14ac:dyDescent="0.25">
      <c r="A14" s="12"/>
      <c r="B14" s="12"/>
      <c r="C14" s="12"/>
      <c r="D14" s="12"/>
      <c r="F14" s="12"/>
      <c r="G14" s="12"/>
      <c r="H14" s="12"/>
      <c r="I14" s="6" t="s">
        <v>988</v>
      </c>
      <c r="J14" s="7">
        <v>3</v>
      </c>
      <c r="K14" s="7">
        <v>9</v>
      </c>
      <c r="L14" s="7"/>
      <c r="M14" s="7">
        <v>12</v>
      </c>
    </row>
    <row r="15" spans="1:13" x14ac:dyDescent="0.25">
      <c r="I15" s="6" t="s">
        <v>989</v>
      </c>
      <c r="J15" s="7"/>
      <c r="K15" s="7">
        <v>1</v>
      </c>
      <c r="L15" s="7"/>
      <c r="M15" s="7">
        <v>1</v>
      </c>
    </row>
    <row r="16" spans="1:13" x14ac:dyDescent="0.25">
      <c r="I16" s="6" t="s">
        <v>211</v>
      </c>
      <c r="J16" s="7"/>
      <c r="K16" s="7">
        <v>6</v>
      </c>
      <c r="L16" s="7">
        <v>2</v>
      </c>
      <c r="M16" s="7">
        <v>8</v>
      </c>
    </row>
    <row r="17" spans="1:13" x14ac:dyDescent="0.25">
      <c r="I17" s="6" t="s">
        <v>990</v>
      </c>
      <c r="J17" s="7"/>
      <c r="K17" s="7">
        <v>5</v>
      </c>
      <c r="L17" s="7">
        <v>2</v>
      </c>
      <c r="M17" s="7">
        <v>7</v>
      </c>
    </row>
    <row r="18" spans="1:13" x14ac:dyDescent="0.25">
      <c r="I18" s="6" t="s">
        <v>94</v>
      </c>
      <c r="J18" s="7">
        <v>5</v>
      </c>
      <c r="K18" s="7">
        <v>35</v>
      </c>
      <c r="L18" s="7">
        <v>20</v>
      </c>
      <c r="M18" s="7">
        <v>60</v>
      </c>
    </row>
    <row r="20" spans="1:13" ht="15" customHeight="1" x14ac:dyDescent="0.25"/>
    <row r="21" spans="1:13" ht="15" customHeight="1" x14ac:dyDescent="0.25">
      <c r="B21" s="8" t="s">
        <v>1063</v>
      </c>
      <c r="J21" s="8" t="s">
        <v>1069</v>
      </c>
    </row>
    <row r="22" spans="1:13" ht="15" customHeight="1" x14ac:dyDescent="0.25">
      <c r="B22" s="105">
        <v>45772</v>
      </c>
      <c r="C22" t="s">
        <v>1064</v>
      </c>
      <c r="J22" s="105">
        <v>45772</v>
      </c>
      <c r="K22" t="s">
        <v>1064</v>
      </c>
    </row>
    <row r="23" spans="1:13" ht="15" customHeight="1" x14ac:dyDescent="0.25"/>
    <row r="24" spans="1:13" ht="15" customHeight="1" x14ac:dyDescent="0.25">
      <c r="B24" s="8" t="s">
        <v>1062</v>
      </c>
      <c r="J24" s="8" t="s">
        <v>1070</v>
      </c>
    </row>
    <row r="25" spans="1:13" ht="15" customHeight="1" x14ac:dyDescent="0.3">
      <c r="A25" s="104" t="s">
        <v>1065</v>
      </c>
      <c r="B25" s="105">
        <v>45772</v>
      </c>
      <c r="C25" t="s">
        <v>1061</v>
      </c>
      <c r="I25" s="104" t="s">
        <v>1065</v>
      </c>
      <c r="J25" s="105">
        <v>45772</v>
      </c>
      <c r="K25" t="s">
        <v>1071</v>
      </c>
    </row>
    <row r="26" spans="1:13" ht="15" customHeight="1" x14ac:dyDescent="0.25"/>
    <row r="27" spans="1:13" ht="15" customHeight="1" x14ac:dyDescent="0.25">
      <c r="B27" s="8" t="s">
        <v>1066</v>
      </c>
      <c r="J27" s="8" t="s">
        <v>1073</v>
      </c>
    </row>
    <row r="28" spans="1:13" ht="15" customHeight="1" x14ac:dyDescent="0.3">
      <c r="A28" s="104" t="s">
        <v>1065</v>
      </c>
      <c r="B28" s="105">
        <v>45772</v>
      </c>
      <c r="C28" t="s">
        <v>1067</v>
      </c>
      <c r="J28" s="105">
        <v>45772</v>
      </c>
    </row>
    <row r="29" spans="1:13" ht="15" customHeight="1" x14ac:dyDescent="0.25"/>
    <row r="30" spans="1:13" ht="15" customHeight="1" x14ac:dyDescent="0.25">
      <c r="B30" s="8" t="s">
        <v>1068</v>
      </c>
      <c r="J30" s="8" t="s">
        <v>1072</v>
      </c>
    </row>
    <row r="31" spans="1:13" ht="15" customHeight="1" x14ac:dyDescent="0.25">
      <c r="B31" s="105">
        <v>45772</v>
      </c>
      <c r="C31" t="s">
        <v>1064</v>
      </c>
      <c r="J31" s="105">
        <v>45772</v>
      </c>
    </row>
    <row r="32" spans="1:13" ht="15" customHeight="1" x14ac:dyDescent="0.25"/>
    <row r="33" spans="2:2" ht="15" customHeight="1" x14ac:dyDescent="0.25"/>
    <row r="34" spans="2:2" ht="15" customHeight="1" x14ac:dyDescent="0.25"/>
    <row r="35" spans="2:2" ht="15" customHeight="1" x14ac:dyDescent="0.25"/>
    <row r="36" spans="2:2" ht="15" customHeight="1" x14ac:dyDescent="0.25"/>
    <row r="37" spans="2:2" ht="15" customHeight="1" x14ac:dyDescent="0.25"/>
    <row r="38" spans="2:2" ht="15" customHeight="1" x14ac:dyDescent="0.25"/>
    <row r="39" spans="2:2" ht="15" customHeight="1" x14ac:dyDescent="0.25"/>
    <row r="40" spans="2:2" ht="15" customHeight="1" x14ac:dyDescent="0.25"/>
    <row r="41" spans="2:2" ht="15" customHeight="1" x14ac:dyDescent="0.25"/>
    <row r="42" spans="2:2" ht="15" customHeight="1" x14ac:dyDescent="0.25"/>
    <row r="43" spans="2:2" ht="15" customHeight="1" x14ac:dyDescent="0.25"/>
    <row r="44" spans="2:2" ht="15" customHeight="1" x14ac:dyDescent="0.25">
      <c r="B44" s="105"/>
    </row>
    <row r="45" spans="2:2" ht="15" customHeight="1" x14ac:dyDescent="0.25">
      <c r="B45" s="105"/>
    </row>
    <row r="46" spans="2:2" ht="15" customHeight="1" x14ac:dyDescent="0.25">
      <c r="B46" s="105"/>
    </row>
    <row r="47" spans="2:2" ht="15" customHeight="1" x14ac:dyDescent="0.25">
      <c r="B47" s="105"/>
    </row>
    <row r="48" spans="2:2" ht="15" customHeight="1" x14ac:dyDescent="0.25">
      <c r="B48" s="105"/>
    </row>
    <row r="49" spans="2:14" ht="15" customHeight="1" x14ac:dyDescent="0.25"/>
    <row r="50" spans="2:14" ht="15" customHeight="1" x14ac:dyDescent="0.4">
      <c r="H50" s="68" t="s">
        <v>996</v>
      </c>
    </row>
    <row r="51" spans="2:14" ht="15" customHeight="1" x14ac:dyDescent="0.25"/>
    <row r="52" spans="2:14" ht="15" customHeight="1" x14ac:dyDescent="0.35">
      <c r="B52" s="40" t="s">
        <v>986</v>
      </c>
      <c r="C52" s="67"/>
      <c r="D52" s="67"/>
      <c r="E52" s="67"/>
      <c r="F52" s="67"/>
      <c r="G52" s="40" t="s">
        <v>993</v>
      </c>
      <c r="H52" s="67"/>
      <c r="I52" s="67"/>
      <c r="J52" s="67"/>
      <c r="K52" s="67"/>
      <c r="L52" s="67"/>
      <c r="M52" s="40" t="s">
        <v>994</v>
      </c>
    </row>
    <row r="53" spans="2:14" ht="15" customHeight="1" x14ac:dyDescent="0.25"/>
    <row r="54" spans="2:14" ht="15" customHeight="1" x14ac:dyDescent="0.25">
      <c r="G54" s="66" t="s">
        <v>90</v>
      </c>
      <c r="H54" t="s">
        <v>987</v>
      </c>
      <c r="M54" s="66" t="s">
        <v>90</v>
      </c>
      <c r="N54" t="s">
        <v>201</v>
      </c>
    </row>
    <row r="55" spans="2:14" ht="15" customHeight="1" x14ac:dyDescent="0.25">
      <c r="B55" s="66" t="s">
        <v>90</v>
      </c>
      <c r="C55" t="s">
        <v>986</v>
      </c>
    </row>
    <row r="56" spans="2:14" ht="15" customHeight="1" x14ac:dyDescent="0.25">
      <c r="G56" s="66" t="s">
        <v>93</v>
      </c>
      <c r="H56" t="s">
        <v>95</v>
      </c>
      <c r="M56" s="66" t="s">
        <v>93</v>
      </c>
      <c r="N56" t="s">
        <v>95</v>
      </c>
    </row>
    <row r="57" spans="2:14" ht="15" customHeight="1" x14ac:dyDescent="0.25">
      <c r="B57" s="66" t="s">
        <v>93</v>
      </c>
      <c r="C57" t="s">
        <v>95</v>
      </c>
      <c r="G57" s="6" t="s">
        <v>7</v>
      </c>
      <c r="H57" s="7">
        <v>7</v>
      </c>
      <c r="M57" s="6" t="s">
        <v>38</v>
      </c>
      <c r="N57" s="7">
        <v>2</v>
      </c>
    </row>
    <row r="58" spans="2:14" ht="15" customHeight="1" x14ac:dyDescent="0.25">
      <c r="B58" s="6" t="s">
        <v>7</v>
      </c>
      <c r="C58" s="7">
        <v>4</v>
      </c>
      <c r="G58" s="6" t="s">
        <v>9</v>
      </c>
      <c r="H58" s="7">
        <v>9</v>
      </c>
      <c r="M58" s="6" t="s">
        <v>7</v>
      </c>
      <c r="N58" s="7">
        <v>3</v>
      </c>
    </row>
    <row r="59" spans="2:14" ht="15" customHeight="1" x14ac:dyDescent="0.25">
      <c r="B59" s="6" t="s">
        <v>9</v>
      </c>
      <c r="C59" s="7">
        <v>2</v>
      </c>
      <c r="G59" s="6" t="s">
        <v>94</v>
      </c>
      <c r="H59" s="7">
        <v>16</v>
      </c>
      <c r="M59" s="6" t="s">
        <v>9</v>
      </c>
      <c r="N59" s="7">
        <v>5</v>
      </c>
    </row>
    <row r="60" spans="2:14" ht="15" customHeight="1" x14ac:dyDescent="0.25">
      <c r="B60" s="6" t="s">
        <v>94</v>
      </c>
      <c r="C60" s="7">
        <v>6</v>
      </c>
      <c r="M60" s="6" t="s">
        <v>94</v>
      </c>
      <c r="N60" s="7">
        <v>10</v>
      </c>
    </row>
    <row r="61" spans="2:14" ht="15" customHeight="1" x14ac:dyDescent="0.25"/>
    <row r="62" spans="2:14" ht="15" customHeight="1" x14ac:dyDescent="0.25"/>
    <row r="63" spans="2:14" ht="15" customHeight="1" x14ac:dyDescent="0.25"/>
    <row r="64" spans="2:14" ht="15" customHeight="1" x14ac:dyDescent="0.25"/>
    <row r="65" spans="2:14" ht="15" customHeight="1" x14ac:dyDescent="0.25"/>
    <row r="66" spans="2:14" ht="15" customHeight="1" x14ac:dyDescent="0.35">
      <c r="B66" s="40" t="s">
        <v>988</v>
      </c>
      <c r="C66" s="67"/>
      <c r="D66" s="67"/>
      <c r="E66" s="67"/>
      <c r="F66" s="67"/>
      <c r="G66" s="40" t="s">
        <v>989</v>
      </c>
      <c r="H66" s="67"/>
      <c r="I66" s="67"/>
      <c r="J66" s="67"/>
      <c r="K66" s="67"/>
      <c r="L66" s="67"/>
      <c r="M66" s="40" t="s">
        <v>211</v>
      </c>
    </row>
    <row r="67" spans="2:14" ht="15" customHeight="1" x14ac:dyDescent="0.25"/>
    <row r="68" spans="2:14" ht="15" customHeight="1" x14ac:dyDescent="0.25">
      <c r="B68" s="66" t="s">
        <v>90</v>
      </c>
      <c r="C68" t="s">
        <v>988</v>
      </c>
      <c r="G68" s="66" t="s">
        <v>90</v>
      </c>
      <c r="H68" t="s">
        <v>989</v>
      </c>
      <c r="M68" s="66" t="s">
        <v>90</v>
      </c>
      <c r="N68" t="s">
        <v>211</v>
      </c>
    </row>
    <row r="69" spans="2:14" ht="15" customHeight="1" x14ac:dyDescent="0.25"/>
    <row r="70" spans="2:14" ht="15" customHeight="1" x14ac:dyDescent="0.25">
      <c r="B70" s="66" t="s">
        <v>93</v>
      </c>
      <c r="C70" t="s">
        <v>95</v>
      </c>
      <c r="G70" s="66" t="s">
        <v>93</v>
      </c>
      <c r="H70" t="s">
        <v>95</v>
      </c>
      <c r="M70" s="66" t="s">
        <v>93</v>
      </c>
      <c r="N70" t="s">
        <v>95</v>
      </c>
    </row>
    <row r="71" spans="2:14" ht="15" customHeight="1" x14ac:dyDescent="0.25">
      <c r="B71" s="6" t="s">
        <v>38</v>
      </c>
      <c r="C71" s="7">
        <v>3</v>
      </c>
      <c r="G71" s="6" t="s">
        <v>7</v>
      </c>
      <c r="H71" s="7">
        <v>1</v>
      </c>
      <c r="M71" s="6" t="s">
        <v>7</v>
      </c>
      <c r="N71" s="7">
        <v>6</v>
      </c>
    </row>
    <row r="72" spans="2:14" ht="15" customHeight="1" x14ac:dyDescent="0.25">
      <c r="B72" s="6" t="s">
        <v>7</v>
      </c>
      <c r="C72" s="7">
        <v>9</v>
      </c>
      <c r="G72" s="6" t="s">
        <v>94</v>
      </c>
      <c r="H72" s="7">
        <v>1</v>
      </c>
      <c r="M72" s="6" t="s">
        <v>9</v>
      </c>
      <c r="N72" s="7">
        <v>2</v>
      </c>
    </row>
    <row r="73" spans="2:14" ht="15" customHeight="1" x14ac:dyDescent="0.25">
      <c r="B73" s="6" t="s">
        <v>94</v>
      </c>
      <c r="C73" s="7">
        <v>12</v>
      </c>
      <c r="M73" s="6" t="s">
        <v>94</v>
      </c>
      <c r="N73" s="7">
        <v>8</v>
      </c>
    </row>
    <row r="74" spans="2:14" ht="15" customHeight="1" x14ac:dyDescent="0.25"/>
    <row r="75" spans="2:14" ht="15" customHeight="1" x14ac:dyDescent="0.25"/>
    <row r="76" spans="2:14" ht="15" customHeight="1" x14ac:dyDescent="0.25"/>
    <row r="77" spans="2:14" ht="15" customHeight="1" x14ac:dyDescent="0.25"/>
    <row r="78" spans="2:14" ht="15" customHeight="1" x14ac:dyDescent="0.25"/>
    <row r="79" spans="2:14" ht="15" customHeight="1" x14ac:dyDescent="0.25"/>
    <row r="80" spans="2:14" ht="15" customHeight="1" x14ac:dyDescent="0.35">
      <c r="B80" s="40" t="s">
        <v>990</v>
      </c>
    </row>
    <row r="81" spans="2:3" ht="15" customHeight="1" x14ac:dyDescent="0.25"/>
    <row r="82" spans="2:3" ht="15" customHeight="1" x14ac:dyDescent="0.25">
      <c r="B82" s="66" t="s">
        <v>90</v>
      </c>
      <c r="C82" t="s">
        <v>990</v>
      </c>
    </row>
    <row r="83" spans="2:3" ht="15" customHeight="1" x14ac:dyDescent="0.25"/>
    <row r="84" spans="2:3" ht="15" customHeight="1" x14ac:dyDescent="0.25">
      <c r="B84" s="66" t="s">
        <v>93</v>
      </c>
      <c r="C84" t="s">
        <v>95</v>
      </c>
    </row>
    <row r="85" spans="2:3" ht="15" customHeight="1" x14ac:dyDescent="0.25">
      <c r="B85" s="6" t="s">
        <v>7</v>
      </c>
      <c r="C85" s="7">
        <v>5</v>
      </c>
    </row>
    <row r="86" spans="2:3" ht="15" customHeight="1" x14ac:dyDescent="0.25">
      <c r="B86" s="6" t="s">
        <v>9</v>
      </c>
      <c r="C86" s="7">
        <v>2</v>
      </c>
    </row>
    <row r="87" spans="2:3" ht="15" customHeight="1" x14ac:dyDescent="0.25">
      <c r="B87" s="6" t="s">
        <v>94</v>
      </c>
      <c r="C87" s="7">
        <v>7</v>
      </c>
    </row>
    <row r="88" spans="2:3" ht="15" customHeight="1" x14ac:dyDescent="0.25"/>
    <row r="89" spans="2:3" ht="15" customHeight="1" x14ac:dyDescent="0.25"/>
    <row r="90" spans="2:3" ht="15" customHeight="1" x14ac:dyDescent="0.25"/>
    <row r="91" spans="2:3" ht="15" customHeight="1" x14ac:dyDescent="0.25"/>
    <row r="92" spans="2:3" ht="15" customHeight="1" x14ac:dyDescent="0.25"/>
    <row r="93" spans="2:3" ht="15" customHeight="1" x14ac:dyDescent="0.25"/>
    <row r="94" spans="2:3" ht="15" customHeight="1" x14ac:dyDescent="0.25"/>
    <row r="95" spans="2:3" ht="15" customHeight="1" x14ac:dyDescent="0.25"/>
    <row r="96" spans="2:3" ht="15" customHeight="1" x14ac:dyDescent="0.25"/>
    <row r="97" ht="15" customHeight="1" x14ac:dyDescent="0.25"/>
  </sheetData>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7CFE9-C701-4574-98F3-080EA3B1D364}">
  <sheetPr>
    <tabColor theme="9"/>
  </sheetPr>
  <dimension ref="A2:N39"/>
  <sheetViews>
    <sheetView zoomScale="130" zoomScaleNormal="130" workbookViewId="0">
      <selection activeCell="A25" sqref="A25"/>
    </sheetView>
  </sheetViews>
  <sheetFormatPr defaultRowHeight="15" x14ac:dyDescent="0.25"/>
  <cols>
    <col min="1" max="1" width="9.42578125" bestFit="1" customWidth="1"/>
    <col min="2" max="2" width="13.7109375" customWidth="1"/>
    <col min="3" max="3" width="15.140625" bestFit="1" customWidth="1"/>
    <col min="4" max="4" width="15.28515625" bestFit="1" customWidth="1"/>
    <col min="5" max="5" width="16.7109375" bestFit="1" customWidth="1"/>
    <col min="8" max="8" width="12" customWidth="1"/>
    <col min="10" max="10" width="19.85546875" bestFit="1" customWidth="1"/>
    <col min="11" max="11" width="15.140625" bestFit="1" customWidth="1"/>
    <col min="12" max="12" width="13.85546875" bestFit="1" customWidth="1"/>
  </cols>
  <sheetData>
    <row r="2" spans="1:12" ht="24" x14ac:dyDescent="0.4">
      <c r="B2" s="68" t="s">
        <v>978</v>
      </c>
      <c r="H2" s="68" t="s">
        <v>979</v>
      </c>
    </row>
    <row r="4" spans="1:12" x14ac:dyDescent="0.25">
      <c r="B4" s="69" t="s">
        <v>959</v>
      </c>
      <c r="C4" s="70" t="s">
        <v>960</v>
      </c>
      <c r="D4" s="69" t="s">
        <v>961</v>
      </c>
      <c r="E4" s="70" t="s">
        <v>962</v>
      </c>
      <c r="H4" s="74" t="s">
        <v>959</v>
      </c>
      <c r="I4" s="75" t="s">
        <v>960</v>
      </c>
      <c r="J4" s="75" t="s">
        <v>997</v>
      </c>
      <c r="K4" s="75" t="s">
        <v>961</v>
      </c>
      <c r="L4" s="75" t="s">
        <v>962</v>
      </c>
    </row>
    <row r="5" spans="1:12" x14ac:dyDescent="0.25">
      <c r="B5" s="71">
        <v>45761</v>
      </c>
      <c r="C5" s="72">
        <v>59</v>
      </c>
      <c r="D5" s="72">
        <v>4</v>
      </c>
      <c r="E5" s="73">
        <f>IF(D5="",0,(D5/C5))</f>
        <v>6.7796610169491525E-2</v>
      </c>
      <c r="H5" s="71">
        <v>45761</v>
      </c>
      <c r="I5" s="72">
        <v>248</v>
      </c>
      <c r="J5" s="72">
        <v>205</v>
      </c>
      <c r="K5" s="72">
        <f>IF(J5="",0,I5-J5)</f>
        <v>43</v>
      </c>
      <c r="L5" s="73">
        <f>IF(J5="",0,(K5/I5))</f>
        <v>0.17338709677419356</v>
      </c>
    </row>
    <row r="6" spans="1:12" x14ac:dyDescent="0.25">
      <c r="B6" s="71">
        <v>45770</v>
      </c>
      <c r="C6" s="72">
        <v>59</v>
      </c>
      <c r="D6" s="72">
        <v>5</v>
      </c>
      <c r="E6" s="73">
        <f t="shared" ref="E6:E13" si="0">IF(D6="",0,(D6/C6))</f>
        <v>8.4745762711864403E-2</v>
      </c>
      <c r="H6" s="71">
        <v>45770</v>
      </c>
      <c r="I6" s="72">
        <v>248</v>
      </c>
      <c r="J6" s="72">
        <v>203</v>
      </c>
      <c r="K6" s="72">
        <f t="shared" ref="K6:K13" si="1">IF(J6="",0,I6-J6)</f>
        <v>45</v>
      </c>
      <c r="L6" s="73">
        <f t="shared" ref="L6:L13" si="2">IF(J6="",0,(K6/I6))</f>
        <v>0.18145161290322581</v>
      </c>
    </row>
    <row r="7" spans="1:12" x14ac:dyDescent="0.25">
      <c r="B7" s="71">
        <v>45775</v>
      </c>
      <c r="C7" s="72">
        <v>59</v>
      </c>
      <c r="D7" s="72">
        <v>5</v>
      </c>
      <c r="E7" s="73">
        <f t="shared" si="0"/>
        <v>8.4745762711864403E-2</v>
      </c>
      <c r="H7" s="71">
        <v>45775</v>
      </c>
      <c r="I7" s="72">
        <v>248</v>
      </c>
      <c r="J7" s="72">
        <v>203</v>
      </c>
      <c r="K7" s="72">
        <f t="shared" si="1"/>
        <v>45</v>
      </c>
      <c r="L7" s="73">
        <f t="shared" si="2"/>
        <v>0.18145161290322581</v>
      </c>
    </row>
    <row r="8" spans="1:12" x14ac:dyDescent="0.25">
      <c r="B8" s="71">
        <v>45782</v>
      </c>
      <c r="C8" s="72">
        <v>59</v>
      </c>
      <c r="D8" s="72">
        <v>5</v>
      </c>
      <c r="E8" s="73">
        <f t="shared" si="0"/>
        <v>8.4745762711864403E-2</v>
      </c>
      <c r="H8" s="71">
        <v>45782</v>
      </c>
      <c r="I8" s="72">
        <v>248</v>
      </c>
      <c r="J8" s="72">
        <v>203</v>
      </c>
      <c r="K8" s="72">
        <f t="shared" si="1"/>
        <v>45</v>
      </c>
      <c r="L8" s="73">
        <f t="shared" si="2"/>
        <v>0.18145161290322581</v>
      </c>
    </row>
    <row r="9" spans="1:12" x14ac:dyDescent="0.25">
      <c r="B9" s="71">
        <v>45789</v>
      </c>
      <c r="C9" s="72">
        <v>59</v>
      </c>
      <c r="D9" s="72"/>
      <c r="E9" s="73">
        <f t="shared" si="0"/>
        <v>0</v>
      </c>
      <c r="H9" s="71">
        <v>45789</v>
      </c>
      <c r="I9" s="72">
        <v>248</v>
      </c>
      <c r="J9" s="72"/>
      <c r="K9" s="72">
        <f t="shared" si="1"/>
        <v>0</v>
      </c>
      <c r="L9" s="73">
        <f t="shared" si="2"/>
        <v>0</v>
      </c>
    </row>
    <row r="10" spans="1:12" x14ac:dyDescent="0.25">
      <c r="B10" s="71">
        <v>45796</v>
      </c>
      <c r="C10" s="72">
        <v>59</v>
      </c>
      <c r="D10" s="72"/>
      <c r="E10" s="73">
        <f t="shared" si="0"/>
        <v>0</v>
      </c>
      <c r="H10" s="71">
        <v>45796</v>
      </c>
      <c r="I10" s="72">
        <v>248</v>
      </c>
      <c r="J10" s="72"/>
      <c r="K10" s="72">
        <f t="shared" si="1"/>
        <v>0</v>
      </c>
      <c r="L10" s="73">
        <f t="shared" si="2"/>
        <v>0</v>
      </c>
    </row>
    <row r="11" spans="1:12" x14ac:dyDescent="0.25">
      <c r="B11" s="71">
        <v>45803</v>
      </c>
      <c r="C11" s="72">
        <v>59</v>
      </c>
      <c r="D11" s="72"/>
      <c r="E11" s="73">
        <f t="shared" si="0"/>
        <v>0</v>
      </c>
      <c r="H11" s="71">
        <v>45803</v>
      </c>
      <c r="I11" s="72">
        <v>248</v>
      </c>
      <c r="J11" s="72"/>
      <c r="K11" s="72">
        <f t="shared" si="1"/>
        <v>0</v>
      </c>
      <c r="L11" s="73">
        <f t="shared" si="2"/>
        <v>0</v>
      </c>
    </row>
    <row r="12" spans="1:12" x14ac:dyDescent="0.25">
      <c r="B12" s="71">
        <v>45810</v>
      </c>
      <c r="C12" s="72">
        <v>59</v>
      </c>
      <c r="D12" s="72"/>
      <c r="E12" s="73">
        <f t="shared" si="0"/>
        <v>0</v>
      </c>
      <c r="H12" s="71">
        <v>45810</v>
      </c>
      <c r="I12" s="72">
        <v>248</v>
      </c>
      <c r="J12" s="72"/>
      <c r="K12" s="72">
        <f t="shared" si="1"/>
        <v>0</v>
      </c>
      <c r="L12" s="73">
        <f t="shared" si="2"/>
        <v>0</v>
      </c>
    </row>
    <row r="13" spans="1:12" x14ac:dyDescent="0.25">
      <c r="B13" s="71">
        <v>45817</v>
      </c>
      <c r="C13" s="72">
        <v>59</v>
      </c>
      <c r="D13" s="72"/>
      <c r="E13" s="73">
        <f t="shared" si="0"/>
        <v>0</v>
      </c>
      <c r="H13" s="71">
        <v>45817</v>
      </c>
      <c r="I13" s="72">
        <v>248</v>
      </c>
      <c r="J13" s="72"/>
      <c r="K13" s="72">
        <f t="shared" si="1"/>
        <v>0</v>
      </c>
      <c r="L13" s="73">
        <f t="shared" si="2"/>
        <v>0</v>
      </c>
    </row>
    <row r="14" spans="1:12" x14ac:dyDescent="0.25">
      <c r="A14" s="9"/>
    </row>
    <row r="15" spans="1:12" x14ac:dyDescent="0.25">
      <c r="A15" s="9"/>
    </row>
    <row r="16" spans="1:12" x14ac:dyDescent="0.25">
      <c r="A16" s="9"/>
    </row>
    <row r="17" spans="1:14" ht="24" x14ac:dyDescent="0.4">
      <c r="A17" s="9"/>
      <c r="B17" s="68" t="s">
        <v>1036</v>
      </c>
      <c r="H17" s="68" t="s">
        <v>1034</v>
      </c>
      <c r="L17" s="68" t="s">
        <v>1054</v>
      </c>
    </row>
    <row r="18" spans="1:14" x14ac:dyDescent="0.25">
      <c r="A18" s="9"/>
    </row>
    <row r="19" spans="1:14" x14ac:dyDescent="0.25">
      <c r="A19" s="9"/>
      <c r="B19" s="69" t="s">
        <v>1033</v>
      </c>
      <c r="C19" s="69" t="s">
        <v>1031</v>
      </c>
      <c r="D19" s="69" t="s">
        <v>1030</v>
      </c>
      <c r="H19" s="69" t="s">
        <v>1033</v>
      </c>
      <c r="I19" s="69" t="s">
        <v>1031</v>
      </c>
      <c r="J19" s="69" t="s">
        <v>1030</v>
      </c>
      <c r="L19" s="69" t="s">
        <v>1033</v>
      </c>
      <c r="M19" s="69" t="s">
        <v>1031</v>
      </c>
      <c r="N19" s="69" t="s">
        <v>1030</v>
      </c>
    </row>
    <row r="20" spans="1:14" x14ac:dyDescent="0.25">
      <c r="A20" s="9"/>
      <c r="B20" t="s">
        <v>1060</v>
      </c>
      <c r="C20" t="s">
        <v>1012</v>
      </c>
      <c r="H20" t="s">
        <v>1032</v>
      </c>
      <c r="I20" t="s">
        <v>1012</v>
      </c>
      <c r="L20" t="s">
        <v>233</v>
      </c>
    </row>
    <row r="21" spans="1:14" x14ac:dyDescent="0.25">
      <c r="A21" s="9"/>
      <c r="B21" t="s">
        <v>1032</v>
      </c>
      <c r="C21" t="s">
        <v>1012</v>
      </c>
      <c r="L21" t="s">
        <v>783</v>
      </c>
    </row>
    <row r="22" spans="1:14" x14ac:dyDescent="0.25">
      <c r="A22" s="9"/>
      <c r="B22" t="s">
        <v>1035</v>
      </c>
      <c r="C22" t="s">
        <v>1012</v>
      </c>
      <c r="L22" t="s">
        <v>721</v>
      </c>
    </row>
    <row r="23" spans="1:14" x14ac:dyDescent="0.25">
      <c r="A23" s="9"/>
      <c r="B23" t="s">
        <v>873</v>
      </c>
      <c r="C23" t="s">
        <v>1012</v>
      </c>
      <c r="L23" t="s">
        <v>838</v>
      </c>
    </row>
    <row r="24" spans="1:14" x14ac:dyDescent="0.25">
      <c r="A24" s="9"/>
      <c r="L24" t="s">
        <v>240</v>
      </c>
    </row>
    <row r="25" spans="1:14" x14ac:dyDescent="0.25">
      <c r="A25" s="9"/>
      <c r="L25" t="s">
        <v>825</v>
      </c>
    </row>
    <row r="26" spans="1:14" x14ac:dyDescent="0.25">
      <c r="A26" s="9"/>
      <c r="L26" t="s">
        <v>1053</v>
      </c>
    </row>
    <row r="27" spans="1:14" x14ac:dyDescent="0.25">
      <c r="A27" s="9"/>
      <c r="L27" t="s">
        <v>266</v>
      </c>
    </row>
    <row r="28" spans="1:14" x14ac:dyDescent="0.25">
      <c r="A28" s="9"/>
      <c r="L28" t="s">
        <v>572</v>
      </c>
    </row>
    <row r="29" spans="1:14" x14ac:dyDescent="0.25">
      <c r="A29" s="9"/>
      <c r="L29" t="s">
        <v>931</v>
      </c>
    </row>
    <row r="30" spans="1:14" x14ac:dyDescent="0.25">
      <c r="A30" s="9"/>
      <c r="L30" t="s">
        <v>934</v>
      </c>
    </row>
    <row r="31" spans="1:14" x14ac:dyDescent="0.25">
      <c r="A31" s="9"/>
      <c r="L31" t="s">
        <v>725</v>
      </c>
    </row>
    <row r="32" spans="1:14" x14ac:dyDescent="0.25">
      <c r="A32" s="9"/>
      <c r="L32" t="s">
        <v>483</v>
      </c>
    </row>
    <row r="33" spans="1:1" x14ac:dyDescent="0.25">
      <c r="A33" s="9"/>
    </row>
    <row r="34" spans="1:1" x14ac:dyDescent="0.25">
      <c r="A34" s="9"/>
    </row>
    <row r="35" spans="1:1" x14ac:dyDescent="0.25">
      <c r="A35" s="9"/>
    </row>
    <row r="36" spans="1:1" x14ac:dyDescent="0.25">
      <c r="A36" s="9"/>
    </row>
    <row r="37" spans="1:1" x14ac:dyDescent="0.25">
      <c r="A37" s="9"/>
    </row>
    <row r="38" spans="1:1" x14ac:dyDescent="0.25">
      <c r="A38" s="9"/>
    </row>
    <row r="39" spans="1:1" x14ac:dyDescent="0.25">
      <c r="A39" s="9"/>
    </row>
  </sheetData>
  <sortState xmlns:xlrd2="http://schemas.microsoft.com/office/spreadsheetml/2017/richdata2" ref="L20:N32">
    <sortCondition ref="L20:L32"/>
  </sortState>
  <conditionalFormatting sqref="E5:E13">
    <cfRule type="dataBar" priority="7">
      <dataBar>
        <cfvo type="num" val="0"/>
        <cfvo type="num" val="1"/>
        <color rgb="FF638EC6"/>
      </dataBar>
      <extLst>
        <ext xmlns:x14="http://schemas.microsoft.com/office/spreadsheetml/2009/9/main" uri="{B025F937-C7B1-47D3-B67F-A62EFF666E3E}">
          <x14:id>{600C922A-63EA-485D-8E71-D63C092BCA8D}</x14:id>
        </ext>
      </extLst>
    </cfRule>
    <cfRule type="dataBar" priority="8">
      <dataBar>
        <cfvo type="percent" val="0"/>
        <cfvo type="percent" val="100"/>
        <color rgb="FF638EC6"/>
      </dataBar>
      <extLst>
        <ext xmlns:x14="http://schemas.microsoft.com/office/spreadsheetml/2009/9/main" uri="{B025F937-C7B1-47D3-B67F-A62EFF666E3E}">
          <x14:id>{BF1CBC7E-CDBD-4A73-B80F-7B965EA3CA22}</x14:id>
        </ext>
      </extLst>
    </cfRule>
  </conditionalFormatting>
  <conditionalFormatting sqref="L5:L13">
    <cfRule type="dataBar" priority="11">
      <dataBar>
        <cfvo type="num" val="0"/>
        <cfvo type="num" val="1"/>
        <color rgb="FF638EC6"/>
      </dataBar>
      <extLst>
        <ext xmlns:x14="http://schemas.microsoft.com/office/spreadsheetml/2009/9/main" uri="{B025F937-C7B1-47D3-B67F-A62EFF666E3E}">
          <x14:id>{8FE3A657-B8FE-484B-B5A2-DA8669DA3063}</x14:id>
        </ext>
      </extLst>
    </cfRule>
    <cfRule type="dataBar" priority="12">
      <dataBar>
        <cfvo type="percent" val="0"/>
        <cfvo type="percent" val="100"/>
        <color rgb="FF638EC6"/>
      </dataBar>
      <extLst>
        <ext xmlns:x14="http://schemas.microsoft.com/office/spreadsheetml/2009/9/main" uri="{B025F937-C7B1-47D3-B67F-A62EFF666E3E}">
          <x14:id>{5EF1BE91-E69E-4B53-99EA-CAD7EDBD46D1}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00C922A-63EA-485D-8E71-D63C092BCA8D}">
            <x14:dataBar minLength="0" maxLength="100" gradient="0">
              <x14:cfvo type="num">
                <xm:f>0</xm:f>
              </x14:cfvo>
              <x14:cfvo type="num">
                <xm:f>1</xm:f>
              </x14:cfvo>
              <x14:negativeFillColor rgb="FFFF0000"/>
              <x14:axisColor rgb="FF000000"/>
            </x14:dataBar>
          </x14:cfRule>
          <x14:cfRule type="dataBar" id="{BF1CBC7E-CDBD-4A73-B80F-7B965EA3CA22}">
            <x14:dataBar minLength="0" maxLength="100" gradient="0">
              <x14:cfvo type="percent">
                <xm:f>0</xm:f>
              </x14:cfvo>
              <x14:cfvo type="percent">
                <xm:f>100</xm:f>
              </x14:cfvo>
              <x14:negativeFillColor rgb="FFFF0000"/>
              <x14:axisColor rgb="FF000000"/>
            </x14:dataBar>
          </x14:cfRule>
          <xm:sqref>E5:E13</xm:sqref>
        </x14:conditionalFormatting>
        <x14:conditionalFormatting xmlns:xm="http://schemas.microsoft.com/office/excel/2006/main">
          <x14:cfRule type="dataBar" id="{8FE3A657-B8FE-484B-B5A2-DA8669DA3063}">
            <x14:dataBar minLength="0" maxLength="100" gradient="0">
              <x14:cfvo type="num">
                <xm:f>0</xm:f>
              </x14:cfvo>
              <x14:cfvo type="num">
                <xm:f>1</xm:f>
              </x14:cfvo>
              <x14:negativeFillColor rgb="FFFF0000"/>
              <x14:axisColor rgb="FF000000"/>
            </x14:dataBar>
          </x14:cfRule>
          <x14:cfRule type="dataBar" id="{5EF1BE91-E69E-4B53-99EA-CAD7EDBD46D1}">
            <x14:dataBar minLength="0" maxLength="100" gradient="0">
              <x14:cfvo type="percent">
                <xm:f>0</xm:f>
              </x14:cfvo>
              <x14:cfvo type="percent">
                <xm:f>100</xm:f>
              </x14:cfvo>
              <x14:negativeFillColor rgb="FFFF0000"/>
              <x14:axisColor rgb="FF000000"/>
            </x14:dataBar>
          </x14:cfRule>
          <xm:sqref>L5:L13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5992-FB54-4219-B7B3-3F93E783991A}">
  <sheetPr>
    <tabColor theme="9"/>
  </sheetPr>
  <dimension ref="A4:F45"/>
  <sheetViews>
    <sheetView showGridLines="0" tabSelected="1" zoomScale="130" zoomScaleNormal="130" workbookViewId="0">
      <selection activeCell="G15" sqref="G15"/>
    </sheetView>
  </sheetViews>
  <sheetFormatPr defaultRowHeight="15" x14ac:dyDescent="0.25"/>
  <cols>
    <col min="1" max="1" width="5.85546875" customWidth="1"/>
    <col min="2" max="2" width="42.5703125" customWidth="1"/>
    <col min="3" max="3" width="14.42578125" bestFit="1" customWidth="1"/>
    <col min="5" max="5" width="41.140625" customWidth="1"/>
  </cols>
  <sheetData>
    <row r="4" spans="1:6" ht="24" x14ac:dyDescent="0.4">
      <c r="A4" s="73"/>
      <c r="B4" s="68" t="s">
        <v>1038</v>
      </c>
      <c r="E4" s="68" t="s">
        <v>1039</v>
      </c>
    </row>
    <row r="5" spans="1:6" x14ac:dyDescent="0.25">
      <c r="A5" s="73"/>
    </row>
    <row r="6" spans="1:6" x14ac:dyDescent="0.25">
      <c r="A6" s="73"/>
      <c r="B6" s="99" t="s">
        <v>1040</v>
      </c>
      <c r="C6" s="99" t="s">
        <v>107</v>
      </c>
      <c r="E6" s="99" t="s">
        <v>1037</v>
      </c>
      <c r="F6" s="99" t="s">
        <v>107</v>
      </c>
    </row>
    <row r="7" spans="1:6" ht="30" x14ac:dyDescent="0.25">
      <c r="A7" s="73"/>
      <c r="B7" s="49" t="s">
        <v>1041</v>
      </c>
      <c r="C7" s="100" t="s">
        <v>38</v>
      </c>
      <c r="E7" s="49" t="s">
        <v>1042</v>
      </c>
      <c r="F7" s="100" t="s">
        <v>38</v>
      </c>
    </row>
    <row r="8" spans="1:6" x14ac:dyDescent="0.25">
      <c r="A8" s="73"/>
      <c r="B8" s="102" t="s">
        <v>1043</v>
      </c>
      <c r="C8" s="103" t="s">
        <v>1048</v>
      </c>
      <c r="E8" s="102" t="s">
        <v>1052</v>
      </c>
      <c r="F8" s="100" t="s">
        <v>38</v>
      </c>
    </row>
    <row r="9" spans="1:6" x14ac:dyDescent="0.25">
      <c r="A9" s="73"/>
      <c r="B9" s="49" t="s">
        <v>1044</v>
      </c>
      <c r="C9" s="103" t="s">
        <v>1048</v>
      </c>
      <c r="E9" s="49" t="s">
        <v>1047</v>
      </c>
      <c r="F9" s="103" t="s">
        <v>1048</v>
      </c>
    </row>
    <row r="10" spans="1:6" x14ac:dyDescent="0.25">
      <c r="A10" s="73"/>
      <c r="B10" s="102" t="s">
        <v>1045</v>
      </c>
      <c r="C10" s="103" t="s">
        <v>1048</v>
      </c>
      <c r="E10" s="91" t="s">
        <v>1050</v>
      </c>
      <c r="F10" s="103" t="s">
        <v>1048</v>
      </c>
    </row>
    <row r="11" spans="1:6" x14ac:dyDescent="0.25">
      <c r="A11" s="73"/>
      <c r="B11" s="49" t="s">
        <v>1046</v>
      </c>
      <c r="C11" s="103" t="s">
        <v>1048</v>
      </c>
      <c r="E11" s="49" t="s">
        <v>1051</v>
      </c>
      <c r="F11" s="103" t="s">
        <v>1048</v>
      </c>
    </row>
    <row r="12" spans="1:6" x14ac:dyDescent="0.25">
      <c r="A12" s="73"/>
      <c r="B12" s="102" t="s">
        <v>1047</v>
      </c>
      <c r="C12" s="103" t="s">
        <v>1048</v>
      </c>
      <c r="E12" s="49"/>
      <c r="F12" s="101"/>
    </row>
    <row r="13" spans="1:6" x14ac:dyDescent="0.25">
      <c r="A13" s="73"/>
      <c r="B13" s="49" t="s">
        <v>1049</v>
      </c>
      <c r="C13" s="103" t="s">
        <v>1048</v>
      </c>
      <c r="E13" s="49"/>
      <c r="F13" s="101"/>
    </row>
    <row r="14" spans="1:6" x14ac:dyDescent="0.25">
      <c r="B14" s="91" t="s">
        <v>1050</v>
      </c>
      <c r="C14" s="103" t="s">
        <v>1048</v>
      </c>
      <c r="E14" s="49"/>
      <c r="F14" s="101"/>
    </row>
    <row r="15" spans="1:6" x14ac:dyDescent="0.25">
      <c r="B15" s="49" t="s">
        <v>1051</v>
      </c>
      <c r="C15" s="103" t="s">
        <v>1048</v>
      </c>
      <c r="E15" s="49"/>
      <c r="F15" s="101"/>
    </row>
    <row r="16" spans="1:6" x14ac:dyDescent="0.25">
      <c r="B16" s="49"/>
      <c r="C16" s="101"/>
      <c r="E16" s="49"/>
      <c r="F16" s="101"/>
    </row>
    <row r="17" spans="2:6" x14ac:dyDescent="0.25">
      <c r="B17" s="49"/>
      <c r="C17" s="101"/>
      <c r="E17" s="49"/>
      <c r="F17" s="101"/>
    </row>
    <row r="18" spans="2:6" x14ac:dyDescent="0.25">
      <c r="B18" s="49"/>
      <c r="C18" s="101"/>
      <c r="E18" s="49"/>
      <c r="F18" s="101"/>
    </row>
    <row r="19" spans="2:6" x14ac:dyDescent="0.25">
      <c r="B19" s="49"/>
      <c r="C19" s="101"/>
      <c r="E19" s="49"/>
      <c r="F19" s="101"/>
    </row>
    <row r="20" spans="2:6" x14ac:dyDescent="0.25">
      <c r="B20" s="49"/>
      <c r="C20" s="101"/>
      <c r="E20" s="49"/>
      <c r="F20" s="101"/>
    </row>
    <row r="21" spans="2:6" x14ac:dyDescent="0.25">
      <c r="B21" s="49"/>
      <c r="C21" s="101"/>
      <c r="E21" s="49"/>
      <c r="F21" s="101"/>
    </row>
    <row r="22" spans="2:6" x14ac:dyDescent="0.25">
      <c r="B22" s="49"/>
      <c r="C22" s="101"/>
      <c r="E22" s="49"/>
      <c r="F22" s="101"/>
    </row>
    <row r="23" spans="2:6" x14ac:dyDescent="0.25">
      <c r="B23" s="49"/>
      <c r="C23" s="101"/>
      <c r="E23" s="49"/>
      <c r="F23" s="101"/>
    </row>
    <row r="24" spans="2:6" x14ac:dyDescent="0.25">
      <c r="B24" s="49"/>
      <c r="C24" s="101"/>
      <c r="E24" s="49"/>
      <c r="F24" s="101"/>
    </row>
    <row r="25" spans="2:6" x14ac:dyDescent="0.25">
      <c r="B25" s="49"/>
      <c r="C25" s="101"/>
      <c r="E25" s="49"/>
      <c r="F25" s="101"/>
    </row>
    <row r="26" spans="2:6" x14ac:dyDescent="0.25">
      <c r="B26" s="49"/>
      <c r="C26" s="101"/>
      <c r="E26" s="49"/>
      <c r="F26" s="101"/>
    </row>
    <row r="27" spans="2:6" x14ac:dyDescent="0.25">
      <c r="B27" s="49"/>
      <c r="C27" s="101"/>
      <c r="E27" s="49"/>
      <c r="F27" s="101"/>
    </row>
    <row r="28" spans="2:6" x14ac:dyDescent="0.25">
      <c r="B28" s="49"/>
      <c r="C28" s="101"/>
      <c r="E28" s="49"/>
      <c r="F28" s="101"/>
    </row>
    <row r="29" spans="2:6" x14ac:dyDescent="0.25">
      <c r="B29" s="49"/>
      <c r="C29" s="101"/>
      <c r="E29" s="49"/>
      <c r="F29" s="101"/>
    </row>
    <row r="30" spans="2:6" x14ac:dyDescent="0.25">
      <c r="B30" s="49"/>
      <c r="C30" s="101"/>
      <c r="E30" s="49"/>
      <c r="F30" s="101"/>
    </row>
    <row r="31" spans="2:6" x14ac:dyDescent="0.25">
      <c r="B31" s="49"/>
      <c r="C31" s="101"/>
      <c r="E31" s="49"/>
      <c r="F31" s="101"/>
    </row>
    <row r="32" spans="2:6" x14ac:dyDescent="0.25">
      <c r="B32" s="49"/>
      <c r="C32" s="101"/>
      <c r="E32" s="49"/>
      <c r="F32" s="101"/>
    </row>
    <row r="33" spans="2:6" x14ac:dyDescent="0.25">
      <c r="B33" s="49"/>
      <c r="C33" s="101"/>
      <c r="E33" s="49"/>
      <c r="F33" s="101"/>
    </row>
    <row r="34" spans="2:6" x14ac:dyDescent="0.25">
      <c r="B34" s="49"/>
      <c r="C34" s="101"/>
      <c r="E34" s="49"/>
      <c r="F34" s="101"/>
    </row>
    <row r="35" spans="2:6" x14ac:dyDescent="0.25">
      <c r="B35" s="76"/>
      <c r="C35" s="101"/>
      <c r="E35" s="49"/>
      <c r="F35" s="101"/>
    </row>
    <row r="36" spans="2:6" x14ac:dyDescent="0.25">
      <c r="B36" s="76"/>
      <c r="C36" s="101"/>
      <c r="E36" s="49"/>
      <c r="F36" s="101"/>
    </row>
    <row r="37" spans="2:6" x14ac:dyDescent="0.25">
      <c r="B37" s="76"/>
      <c r="C37" s="101"/>
      <c r="E37" s="49"/>
      <c r="F37" s="101"/>
    </row>
    <row r="38" spans="2:6" x14ac:dyDescent="0.25">
      <c r="B38" s="76"/>
      <c r="C38" s="101"/>
      <c r="E38" s="49"/>
      <c r="F38" s="101"/>
    </row>
    <row r="39" spans="2:6" x14ac:dyDescent="0.25">
      <c r="C39" s="101"/>
      <c r="E39" s="49"/>
      <c r="F39" s="101"/>
    </row>
    <row r="40" spans="2:6" x14ac:dyDescent="0.25">
      <c r="E40" s="49"/>
      <c r="F40" s="101"/>
    </row>
    <row r="41" spans="2:6" x14ac:dyDescent="0.25">
      <c r="E41" s="49"/>
      <c r="F41" s="101"/>
    </row>
    <row r="42" spans="2:6" x14ac:dyDescent="0.25">
      <c r="E42" s="49"/>
      <c r="F42" s="101"/>
    </row>
    <row r="43" spans="2:6" x14ac:dyDescent="0.25">
      <c r="E43" s="49"/>
      <c r="F43" s="101"/>
    </row>
    <row r="44" spans="2:6" x14ac:dyDescent="0.25">
      <c r="F44" s="101"/>
    </row>
    <row r="45" spans="2:6" x14ac:dyDescent="0.25">
      <c r="F45" s="101"/>
    </row>
  </sheetData>
  <conditionalFormatting sqref="A4">
    <cfRule type="dataBar" priority="1">
      <dataBar>
        <cfvo type="num" val="0"/>
        <cfvo type="num" val="1"/>
        <color rgb="FF638EC6"/>
      </dataBar>
      <extLst>
        <ext xmlns:x14="http://schemas.microsoft.com/office/spreadsheetml/2009/9/main" uri="{B025F937-C7B1-47D3-B67F-A62EFF666E3E}">
          <x14:id>{94B18EB9-63B3-468A-855A-0489E203831D}</x14:id>
        </ext>
      </extLst>
    </cfRule>
    <cfRule type="dataBar" priority="2">
      <dataBar>
        <cfvo type="percent" val="0"/>
        <cfvo type="percent" val="100"/>
        <color rgb="FF638EC6"/>
      </dataBar>
      <extLst>
        <ext xmlns:x14="http://schemas.microsoft.com/office/spreadsheetml/2009/9/main" uri="{B025F937-C7B1-47D3-B67F-A62EFF666E3E}">
          <x14:id>{41B194EE-42A0-4D2E-BABB-5837D69D5286}</x14:id>
        </ext>
      </extLst>
    </cfRule>
  </conditionalFormatting>
  <conditionalFormatting sqref="A5:A13">
    <cfRule type="dataBar" priority="13">
      <dataBar>
        <cfvo type="num" val="0"/>
        <cfvo type="num" val="1"/>
        <color rgb="FF638EC6"/>
      </dataBar>
      <extLst>
        <ext xmlns:x14="http://schemas.microsoft.com/office/spreadsheetml/2009/9/main" uri="{B025F937-C7B1-47D3-B67F-A62EFF666E3E}">
          <x14:id>{1C0B1881-6A4B-483B-BF63-1BF0AB9A1C06}</x14:id>
        </ext>
      </extLst>
    </cfRule>
    <cfRule type="dataBar" priority="14">
      <dataBar>
        <cfvo type="percent" val="0"/>
        <cfvo type="percent" val="100"/>
        <color rgb="FF638EC6"/>
      </dataBar>
      <extLst>
        <ext xmlns:x14="http://schemas.microsoft.com/office/spreadsheetml/2009/9/main" uri="{B025F937-C7B1-47D3-B67F-A62EFF666E3E}">
          <x14:id>{953E7A25-1C49-4B8B-8B43-07A0102ED443}</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4B18EB9-63B3-468A-855A-0489E203831D}">
            <x14:dataBar minLength="0" maxLength="100" gradient="0">
              <x14:cfvo type="num">
                <xm:f>0</xm:f>
              </x14:cfvo>
              <x14:cfvo type="num">
                <xm:f>1</xm:f>
              </x14:cfvo>
              <x14:negativeFillColor rgb="FFFF0000"/>
              <x14:axisColor rgb="FF000000"/>
            </x14:dataBar>
          </x14:cfRule>
          <x14:cfRule type="dataBar" id="{41B194EE-42A0-4D2E-BABB-5837D69D5286}">
            <x14:dataBar minLength="0" maxLength="100" gradient="0">
              <x14:cfvo type="percent">
                <xm:f>0</xm:f>
              </x14:cfvo>
              <x14:cfvo type="percent">
                <xm:f>100</xm:f>
              </x14:cfvo>
              <x14:negativeFillColor rgb="FFFF0000"/>
              <x14:axisColor rgb="FF000000"/>
            </x14:dataBar>
          </x14:cfRule>
          <xm:sqref>A4</xm:sqref>
        </x14:conditionalFormatting>
        <x14:conditionalFormatting xmlns:xm="http://schemas.microsoft.com/office/excel/2006/main">
          <x14:cfRule type="dataBar" id="{1C0B1881-6A4B-483B-BF63-1BF0AB9A1C06}">
            <x14:dataBar minLength="0" maxLength="100" gradient="0">
              <x14:cfvo type="num">
                <xm:f>0</xm:f>
              </x14:cfvo>
              <x14:cfvo type="num">
                <xm:f>1</xm:f>
              </x14:cfvo>
              <x14:negativeFillColor rgb="FFFF0000"/>
              <x14:axisColor rgb="FF000000"/>
            </x14:dataBar>
          </x14:cfRule>
          <x14:cfRule type="dataBar" id="{953E7A25-1C49-4B8B-8B43-07A0102ED443}">
            <x14:dataBar minLength="0" maxLength="100" gradient="0">
              <x14:cfvo type="percent">
                <xm:f>0</xm:f>
              </x14:cfvo>
              <x14:cfvo type="percent">
                <xm:f>100</xm:f>
              </x14:cfvo>
              <x14:negativeFillColor rgb="FFFF0000"/>
              <x14:axisColor rgb="FF000000"/>
            </x14:dataBar>
          </x14:cfRule>
          <xm:sqref>A5:A13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A8F92-4743-432B-ACD5-D9F87576AF85}">
  <sheetPr>
    <tabColor rgb="FFFF0000"/>
  </sheetPr>
  <dimension ref="B3:L188"/>
  <sheetViews>
    <sheetView showGridLines="0" topLeftCell="A11" workbookViewId="0">
      <selection activeCell="C20" sqref="C20"/>
    </sheetView>
  </sheetViews>
  <sheetFormatPr defaultRowHeight="15" x14ac:dyDescent="0.25"/>
  <cols>
    <col min="1" max="1" width="9.140625" style="76"/>
    <col min="2" max="2" width="3.5703125" style="79" bestFit="1" customWidth="1"/>
    <col min="3" max="3" width="4.7109375" style="79" bestFit="1" customWidth="1"/>
    <col min="4" max="4" width="11.85546875" style="76" customWidth="1"/>
    <col min="5" max="5" width="79" style="76" customWidth="1"/>
    <col min="6" max="6" width="18.42578125" style="76" bestFit="1" customWidth="1"/>
    <col min="7" max="7" width="15.28515625" style="76" customWidth="1"/>
    <col min="8" max="9" width="9.140625" style="76"/>
    <col min="10" max="10" width="21.42578125" style="76" customWidth="1"/>
    <col min="11" max="11" width="38.42578125" style="76" customWidth="1"/>
    <col min="12" max="12" width="13.85546875" style="83" customWidth="1"/>
    <col min="13" max="16384" width="9.140625" style="76"/>
  </cols>
  <sheetData>
    <row r="3" spans="2:12" ht="46.5" x14ac:dyDescent="0.25">
      <c r="G3" s="77" t="s">
        <v>1001</v>
      </c>
    </row>
    <row r="9" spans="2:12" ht="15.75" thickBot="1" x14ac:dyDescent="0.3"/>
    <row r="10" spans="2:12" ht="15.75" thickBot="1" x14ac:dyDescent="0.3">
      <c r="B10" s="80" t="s">
        <v>1</v>
      </c>
      <c r="C10" s="80" t="s">
        <v>1006</v>
      </c>
      <c r="D10" s="78" t="s">
        <v>959</v>
      </c>
      <c r="E10" s="78" t="s">
        <v>1002</v>
      </c>
      <c r="F10" s="84" t="s">
        <v>1007</v>
      </c>
      <c r="G10" s="84" t="s">
        <v>1003</v>
      </c>
      <c r="J10" s="78" t="s">
        <v>1004</v>
      </c>
      <c r="K10" s="78" t="s">
        <v>1005</v>
      </c>
      <c r="L10" s="84" t="s">
        <v>107</v>
      </c>
    </row>
    <row r="11" spans="2:12" ht="105.75" customHeight="1" thickTop="1" x14ac:dyDescent="0.25">
      <c r="B11" s="79">
        <v>1</v>
      </c>
      <c r="C11" s="79" t="s">
        <v>1008</v>
      </c>
      <c r="D11" s="81">
        <v>45586</v>
      </c>
      <c r="E11" s="49" t="s">
        <v>1009</v>
      </c>
      <c r="F11" s="88" t="s">
        <v>1013</v>
      </c>
      <c r="G11" s="88" t="s">
        <v>1013</v>
      </c>
      <c r="J11" s="76" t="s">
        <v>1010</v>
      </c>
      <c r="K11" s="49" t="s">
        <v>1011</v>
      </c>
      <c r="L11" s="82" t="s">
        <v>1012</v>
      </c>
    </row>
    <row r="12" spans="2:12" ht="180" x14ac:dyDescent="0.25">
      <c r="B12" s="85">
        <v>2</v>
      </c>
      <c r="C12" s="85" t="s">
        <v>1008</v>
      </c>
      <c r="D12" s="89">
        <v>45621</v>
      </c>
      <c r="E12" s="86" t="s">
        <v>1014</v>
      </c>
      <c r="F12" s="90" t="s">
        <v>1015</v>
      </c>
      <c r="G12" s="90" t="s">
        <v>1015</v>
      </c>
      <c r="J12" s="86" t="s">
        <v>1016</v>
      </c>
      <c r="K12" s="91" t="s">
        <v>1017</v>
      </c>
      <c r="L12" s="82" t="s">
        <v>1012</v>
      </c>
    </row>
    <row r="13" spans="2:12" ht="120" x14ac:dyDescent="0.25">
      <c r="B13" s="79">
        <v>3</v>
      </c>
      <c r="C13" s="79" t="s">
        <v>1008</v>
      </c>
      <c r="D13" s="81">
        <v>45769</v>
      </c>
      <c r="E13" s="49" t="s">
        <v>1018</v>
      </c>
      <c r="F13" s="100" t="s">
        <v>1013</v>
      </c>
      <c r="G13" s="100" t="s">
        <v>1013</v>
      </c>
      <c r="J13" s="76" t="s">
        <v>1020</v>
      </c>
      <c r="K13" s="49" t="s">
        <v>1019</v>
      </c>
      <c r="L13" s="82" t="s">
        <v>1012</v>
      </c>
    </row>
    <row r="14" spans="2:12" ht="30" x14ac:dyDescent="0.25">
      <c r="B14" s="85">
        <v>4</v>
      </c>
      <c r="C14" s="85" t="s">
        <v>1021</v>
      </c>
      <c r="D14" s="89">
        <v>45771</v>
      </c>
      <c r="E14" s="91" t="s">
        <v>1022</v>
      </c>
      <c r="F14" s="92" t="s">
        <v>1023</v>
      </c>
      <c r="G14" s="92" t="s">
        <v>1023</v>
      </c>
      <c r="J14" s="86" t="s">
        <v>1024</v>
      </c>
      <c r="K14" s="86"/>
      <c r="L14" s="82" t="s">
        <v>1012</v>
      </c>
    </row>
    <row r="15" spans="2:12" ht="45" x14ac:dyDescent="0.25">
      <c r="B15" s="79">
        <v>5</v>
      </c>
      <c r="C15" s="79" t="s">
        <v>1021</v>
      </c>
      <c r="D15" s="81">
        <v>45772</v>
      </c>
      <c r="E15" s="49" t="s">
        <v>1026</v>
      </c>
      <c r="F15" s="92" t="s">
        <v>1023</v>
      </c>
      <c r="G15" s="92" t="s">
        <v>1023</v>
      </c>
      <c r="J15" s="76" t="s">
        <v>1024</v>
      </c>
      <c r="K15" s="49" t="s">
        <v>1025</v>
      </c>
      <c r="L15" s="82" t="s">
        <v>1012</v>
      </c>
    </row>
    <row r="16" spans="2:12" ht="30" x14ac:dyDescent="0.25">
      <c r="B16" s="85">
        <v>6</v>
      </c>
      <c r="C16" s="85" t="s">
        <v>1021</v>
      </c>
      <c r="D16" s="89">
        <v>45771</v>
      </c>
      <c r="E16" s="91" t="s">
        <v>1027</v>
      </c>
      <c r="F16" s="92" t="s">
        <v>1023</v>
      </c>
      <c r="G16" s="92" t="s">
        <v>1023</v>
      </c>
      <c r="J16" s="86"/>
      <c r="K16" s="86"/>
      <c r="L16" s="82" t="s">
        <v>1012</v>
      </c>
    </row>
    <row r="17" spans="2:12" ht="30" x14ac:dyDescent="0.25">
      <c r="B17" s="79">
        <v>7</v>
      </c>
      <c r="C17" s="79" t="s">
        <v>1021</v>
      </c>
      <c r="D17" s="81">
        <v>45772</v>
      </c>
      <c r="E17" s="49" t="s">
        <v>1028</v>
      </c>
      <c r="F17" s="90" t="s">
        <v>1015</v>
      </c>
      <c r="G17" s="90" t="s">
        <v>1015</v>
      </c>
      <c r="J17" s="76" t="s">
        <v>1024</v>
      </c>
      <c r="K17" s="49" t="s">
        <v>1029</v>
      </c>
      <c r="L17" s="82" t="s">
        <v>1012</v>
      </c>
    </row>
    <row r="18" spans="2:12" x14ac:dyDescent="0.25">
      <c r="B18" s="85">
        <v>8</v>
      </c>
      <c r="C18" s="85" t="s">
        <v>1008</v>
      </c>
      <c r="D18" s="89">
        <v>45772</v>
      </c>
      <c r="E18" s="86" t="s">
        <v>1057</v>
      </c>
      <c r="F18" s="90" t="s">
        <v>1015</v>
      </c>
      <c r="G18" s="90" t="s">
        <v>1015</v>
      </c>
      <c r="J18" s="86" t="s">
        <v>1055</v>
      </c>
      <c r="K18" s="86" t="s">
        <v>1056</v>
      </c>
      <c r="L18" s="82" t="s">
        <v>1012</v>
      </c>
    </row>
    <row r="19" spans="2:12" ht="75" x14ac:dyDescent="0.25">
      <c r="B19" s="79">
        <v>9</v>
      </c>
      <c r="C19" s="79" t="s">
        <v>1008</v>
      </c>
      <c r="D19" s="81">
        <v>45772</v>
      </c>
      <c r="E19" s="49" t="s">
        <v>1058</v>
      </c>
      <c r="F19" s="90" t="s">
        <v>1015</v>
      </c>
      <c r="G19" s="90" t="s">
        <v>1015</v>
      </c>
      <c r="J19" s="76" t="s">
        <v>116</v>
      </c>
      <c r="K19" s="49" t="s">
        <v>1059</v>
      </c>
      <c r="L19" s="82" t="s">
        <v>1012</v>
      </c>
    </row>
    <row r="20" spans="2:12" x14ac:dyDescent="0.25">
      <c r="B20" s="85">
        <v>10</v>
      </c>
      <c r="C20" s="85"/>
      <c r="D20" s="86"/>
      <c r="E20" s="86"/>
      <c r="F20" s="87"/>
      <c r="G20" s="87"/>
      <c r="J20" s="86"/>
      <c r="K20" s="86"/>
      <c r="L20" s="87"/>
    </row>
    <row r="21" spans="2:12" x14ac:dyDescent="0.25">
      <c r="F21" s="83"/>
      <c r="G21" s="83"/>
    </row>
    <row r="22" spans="2:12" x14ac:dyDescent="0.25">
      <c r="F22" s="83"/>
      <c r="G22" s="83"/>
    </row>
    <row r="23" spans="2:12" x14ac:dyDescent="0.25">
      <c r="F23" s="83"/>
      <c r="G23" s="83"/>
    </row>
    <row r="24" spans="2:12" x14ac:dyDescent="0.25">
      <c r="F24" s="83"/>
      <c r="G24" s="83"/>
    </row>
    <row r="25" spans="2:12" x14ac:dyDescent="0.25">
      <c r="F25" s="83"/>
      <c r="G25" s="83"/>
    </row>
    <row r="26" spans="2:12" x14ac:dyDescent="0.25">
      <c r="F26" s="83"/>
      <c r="G26" s="83"/>
    </row>
    <row r="27" spans="2:12" x14ac:dyDescent="0.25">
      <c r="F27" s="83"/>
      <c r="G27" s="83"/>
    </row>
    <row r="28" spans="2:12" x14ac:dyDescent="0.25">
      <c r="F28" s="83"/>
      <c r="G28" s="83"/>
    </row>
    <row r="29" spans="2:12" x14ac:dyDescent="0.25">
      <c r="F29" s="83"/>
      <c r="G29" s="83"/>
    </row>
    <row r="30" spans="2:12" x14ac:dyDescent="0.25">
      <c r="F30" s="83"/>
      <c r="G30" s="83"/>
    </row>
    <row r="31" spans="2:12" x14ac:dyDescent="0.25">
      <c r="F31" s="83"/>
      <c r="G31" s="83"/>
    </row>
    <row r="32" spans="2:12" x14ac:dyDescent="0.25">
      <c r="F32" s="83"/>
      <c r="G32" s="83"/>
    </row>
    <row r="33" spans="6:7" x14ac:dyDescent="0.25">
      <c r="F33" s="83"/>
      <c r="G33" s="83"/>
    </row>
    <row r="34" spans="6:7" x14ac:dyDescent="0.25">
      <c r="F34" s="83"/>
      <c r="G34" s="83"/>
    </row>
    <row r="35" spans="6:7" x14ac:dyDescent="0.25">
      <c r="F35" s="83"/>
      <c r="G35" s="83"/>
    </row>
    <row r="36" spans="6:7" x14ac:dyDescent="0.25">
      <c r="F36" s="83"/>
      <c r="G36" s="83"/>
    </row>
    <row r="37" spans="6:7" x14ac:dyDescent="0.25">
      <c r="F37" s="83"/>
      <c r="G37" s="83"/>
    </row>
    <row r="38" spans="6:7" x14ac:dyDescent="0.25">
      <c r="F38" s="83"/>
      <c r="G38" s="83"/>
    </row>
    <row r="39" spans="6:7" x14ac:dyDescent="0.25">
      <c r="F39" s="83"/>
      <c r="G39" s="83"/>
    </row>
    <row r="40" spans="6:7" x14ac:dyDescent="0.25">
      <c r="F40" s="83"/>
      <c r="G40" s="83"/>
    </row>
    <row r="41" spans="6:7" x14ac:dyDescent="0.25">
      <c r="F41" s="83"/>
      <c r="G41" s="83"/>
    </row>
    <row r="42" spans="6:7" x14ac:dyDescent="0.25">
      <c r="F42" s="83"/>
      <c r="G42" s="83"/>
    </row>
    <row r="43" spans="6:7" x14ac:dyDescent="0.25">
      <c r="F43" s="83"/>
      <c r="G43" s="83"/>
    </row>
    <row r="44" spans="6:7" x14ac:dyDescent="0.25">
      <c r="F44" s="83"/>
      <c r="G44" s="83"/>
    </row>
    <row r="45" spans="6:7" x14ac:dyDescent="0.25">
      <c r="F45" s="83"/>
      <c r="G45" s="83"/>
    </row>
    <row r="46" spans="6:7" x14ac:dyDescent="0.25">
      <c r="F46" s="83"/>
      <c r="G46" s="83"/>
    </row>
    <row r="47" spans="6:7" x14ac:dyDescent="0.25">
      <c r="F47" s="83"/>
      <c r="G47" s="83"/>
    </row>
    <row r="48" spans="6:7" x14ac:dyDescent="0.25">
      <c r="F48" s="83"/>
      <c r="G48" s="83"/>
    </row>
    <row r="49" spans="6:7" x14ac:dyDescent="0.25">
      <c r="F49" s="83"/>
      <c r="G49" s="83"/>
    </row>
    <row r="50" spans="6:7" x14ac:dyDescent="0.25">
      <c r="F50" s="83"/>
      <c r="G50" s="83"/>
    </row>
    <row r="51" spans="6:7" x14ac:dyDescent="0.25">
      <c r="F51" s="83"/>
      <c r="G51" s="83"/>
    </row>
    <row r="52" spans="6:7" x14ac:dyDescent="0.25">
      <c r="F52" s="83"/>
      <c r="G52" s="83"/>
    </row>
    <row r="53" spans="6:7" x14ac:dyDescent="0.25">
      <c r="F53" s="83"/>
      <c r="G53" s="83"/>
    </row>
    <row r="54" spans="6:7" x14ac:dyDescent="0.25">
      <c r="F54" s="83"/>
      <c r="G54" s="83"/>
    </row>
    <row r="55" spans="6:7" x14ac:dyDescent="0.25">
      <c r="F55" s="83"/>
      <c r="G55" s="83"/>
    </row>
    <row r="56" spans="6:7" x14ac:dyDescent="0.25">
      <c r="F56" s="83"/>
      <c r="G56" s="83"/>
    </row>
    <row r="57" spans="6:7" x14ac:dyDescent="0.25">
      <c r="F57" s="83"/>
      <c r="G57" s="83"/>
    </row>
    <row r="58" spans="6:7" x14ac:dyDescent="0.25">
      <c r="F58" s="83"/>
      <c r="G58" s="83"/>
    </row>
    <row r="59" spans="6:7" x14ac:dyDescent="0.25">
      <c r="F59" s="83"/>
      <c r="G59" s="83"/>
    </row>
    <row r="60" spans="6:7" x14ac:dyDescent="0.25">
      <c r="F60" s="83"/>
      <c r="G60" s="83"/>
    </row>
    <row r="61" spans="6:7" x14ac:dyDescent="0.25">
      <c r="F61" s="83"/>
      <c r="G61" s="83"/>
    </row>
    <row r="62" spans="6:7" x14ac:dyDescent="0.25">
      <c r="F62" s="83"/>
      <c r="G62" s="83"/>
    </row>
    <row r="63" spans="6:7" x14ac:dyDescent="0.25">
      <c r="F63" s="83"/>
      <c r="G63" s="83"/>
    </row>
    <row r="64" spans="6:7" x14ac:dyDescent="0.25">
      <c r="F64" s="83"/>
      <c r="G64" s="83"/>
    </row>
    <row r="65" spans="6:7" x14ac:dyDescent="0.25">
      <c r="F65" s="83"/>
      <c r="G65" s="83"/>
    </row>
    <row r="66" spans="6:7" x14ac:dyDescent="0.25">
      <c r="F66" s="83"/>
      <c r="G66" s="83"/>
    </row>
    <row r="67" spans="6:7" x14ac:dyDescent="0.25">
      <c r="F67" s="83"/>
      <c r="G67" s="83"/>
    </row>
    <row r="68" spans="6:7" x14ac:dyDescent="0.25">
      <c r="F68" s="83"/>
      <c r="G68" s="83"/>
    </row>
    <row r="69" spans="6:7" x14ac:dyDescent="0.25">
      <c r="F69" s="83"/>
      <c r="G69" s="83"/>
    </row>
    <row r="70" spans="6:7" x14ac:dyDescent="0.25">
      <c r="F70" s="83"/>
      <c r="G70" s="83"/>
    </row>
    <row r="71" spans="6:7" x14ac:dyDescent="0.25">
      <c r="F71" s="83"/>
      <c r="G71" s="83"/>
    </row>
    <row r="72" spans="6:7" x14ac:dyDescent="0.25">
      <c r="F72" s="83"/>
      <c r="G72" s="83"/>
    </row>
    <row r="73" spans="6:7" x14ac:dyDescent="0.25">
      <c r="F73" s="83"/>
      <c r="G73" s="83"/>
    </row>
    <row r="74" spans="6:7" x14ac:dyDescent="0.25">
      <c r="F74" s="83"/>
      <c r="G74" s="83"/>
    </row>
    <row r="75" spans="6:7" x14ac:dyDescent="0.25">
      <c r="F75" s="83"/>
      <c r="G75" s="83"/>
    </row>
    <row r="76" spans="6:7" x14ac:dyDescent="0.25">
      <c r="F76" s="83"/>
      <c r="G76" s="83"/>
    </row>
    <row r="77" spans="6:7" x14ac:dyDescent="0.25">
      <c r="F77" s="83"/>
      <c r="G77" s="83"/>
    </row>
    <row r="78" spans="6:7" x14ac:dyDescent="0.25">
      <c r="F78" s="83"/>
      <c r="G78" s="83"/>
    </row>
    <row r="79" spans="6:7" x14ac:dyDescent="0.25">
      <c r="F79" s="83"/>
      <c r="G79" s="83"/>
    </row>
    <row r="80" spans="6:7" x14ac:dyDescent="0.25">
      <c r="F80" s="83"/>
      <c r="G80" s="83"/>
    </row>
    <row r="81" spans="6:7" x14ac:dyDescent="0.25">
      <c r="F81" s="83"/>
      <c r="G81" s="83"/>
    </row>
    <row r="82" spans="6:7" x14ac:dyDescent="0.25">
      <c r="F82" s="83"/>
      <c r="G82" s="83"/>
    </row>
    <row r="83" spans="6:7" x14ac:dyDescent="0.25">
      <c r="F83" s="83"/>
      <c r="G83" s="83"/>
    </row>
    <row r="84" spans="6:7" x14ac:dyDescent="0.25">
      <c r="F84" s="83"/>
      <c r="G84" s="83"/>
    </row>
    <row r="85" spans="6:7" x14ac:dyDescent="0.25">
      <c r="F85" s="83"/>
      <c r="G85" s="83"/>
    </row>
    <row r="86" spans="6:7" x14ac:dyDescent="0.25">
      <c r="F86" s="83"/>
      <c r="G86" s="83"/>
    </row>
    <row r="87" spans="6:7" x14ac:dyDescent="0.25">
      <c r="F87" s="83"/>
      <c r="G87" s="83"/>
    </row>
    <row r="88" spans="6:7" x14ac:dyDescent="0.25">
      <c r="F88" s="83"/>
      <c r="G88" s="83"/>
    </row>
    <row r="89" spans="6:7" x14ac:dyDescent="0.25">
      <c r="F89" s="83"/>
      <c r="G89" s="83"/>
    </row>
    <row r="90" spans="6:7" x14ac:dyDescent="0.25">
      <c r="F90" s="83"/>
      <c r="G90" s="83"/>
    </row>
    <row r="91" spans="6:7" x14ac:dyDescent="0.25">
      <c r="F91" s="83"/>
      <c r="G91" s="83"/>
    </row>
    <row r="92" spans="6:7" x14ac:dyDescent="0.25">
      <c r="F92" s="83"/>
      <c r="G92" s="83"/>
    </row>
    <row r="93" spans="6:7" x14ac:dyDescent="0.25">
      <c r="F93" s="83"/>
      <c r="G93" s="83"/>
    </row>
    <row r="94" spans="6:7" x14ac:dyDescent="0.25">
      <c r="F94" s="83"/>
      <c r="G94" s="83"/>
    </row>
    <row r="95" spans="6:7" x14ac:dyDescent="0.25">
      <c r="F95" s="83"/>
      <c r="G95" s="83"/>
    </row>
    <row r="96" spans="6:7" x14ac:dyDescent="0.25">
      <c r="F96" s="83"/>
      <c r="G96" s="83"/>
    </row>
    <row r="97" spans="6:7" x14ac:dyDescent="0.25">
      <c r="F97" s="83"/>
      <c r="G97" s="83"/>
    </row>
    <row r="98" spans="6:7" x14ac:dyDescent="0.25">
      <c r="F98" s="83"/>
      <c r="G98" s="83"/>
    </row>
    <row r="99" spans="6:7" x14ac:dyDescent="0.25">
      <c r="F99" s="83"/>
      <c r="G99" s="83"/>
    </row>
    <row r="100" spans="6:7" x14ac:dyDescent="0.25">
      <c r="F100" s="83"/>
      <c r="G100" s="83"/>
    </row>
    <row r="101" spans="6:7" x14ac:dyDescent="0.25">
      <c r="F101" s="83"/>
      <c r="G101" s="83"/>
    </row>
    <row r="102" spans="6:7" x14ac:dyDescent="0.25">
      <c r="F102" s="83"/>
      <c r="G102" s="83"/>
    </row>
    <row r="103" spans="6:7" x14ac:dyDescent="0.25">
      <c r="F103" s="83"/>
      <c r="G103" s="83"/>
    </row>
    <row r="104" spans="6:7" x14ac:dyDescent="0.25">
      <c r="F104" s="83"/>
      <c r="G104" s="83"/>
    </row>
    <row r="105" spans="6:7" x14ac:dyDescent="0.25">
      <c r="F105" s="83"/>
      <c r="G105" s="83"/>
    </row>
    <row r="106" spans="6:7" x14ac:dyDescent="0.25">
      <c r="F106" s="83"/>
      <c r="G106" s="83"/>
    </row>
    <row r="107" spans="6:7" x14ac:dyDescent="0.25">
      <c r="F107" s="83"/>
      <c r="G107" s="83"/>
    </row>
    <row r="108" spans="6:7" x14ac:dyDescent="0.25">
      <c r="F108" s="83"/>
      <c r="G108" s="83"/>
    </row>
    <row r="109" spans="6:7" x14ac:dyDescent="0.25">
      <c r="F109" s="83"/>
      <c r="G109" s="83"/>
    </row>
    <row r="110" spans="6:7" x14ac:dyDescent="0.25">
      <c r="F110" s="83"/>
      <c r="G110" s="83"/>
    </row>
    <row r="111" spans="6:7" x14ac:dyDescent="0.25">
      <c r="F111" s="83"/>
      <c r="G111" s="83"/>
    </row>
    <row r="112" spans="6:7" x14ac:dyDescent="0.25">
      <c r="F112" s="83"/>
      <c r="G112" s="83"/>
    </row>
    <row r="113" spans="6:7" x14ac:dyDescent="0.25">
      <c r="F113" s="83"/>
      <c r="G113" s="83"/>
    </row>
    <row r="114" spans="6:7" x14ac:dyDescent="0.25">
      <c r="F114" s="83"/>
      <c r="G114" s="83"/>
    </row>
    <row r="115" spans="6:7" x14ac:dyDescent="0.25">
      <c r="F115" s="83"/>
      <c r="G115" s="83"/>
    </row>
    <row r="116" spans="6:7" x14ac:dyDescent="0.25">
      <c r="F116" s="83"/>
      <c r="G116" s="83"/>
    </row>
    <row r="117" spans="6:7" x14ac:dyDescent="0.25">
      <c r="F117" s="83"/>
      <c r="G117" s="83"/>
    </row>
    <row r="118" spans="6:7" x14ac:dyDescent="0.25">
      <c r="F118" s="83"/>
      <c r="G118" s="83"/>
    </row>
    <row r="119" spans="6:7" x14ac:dyDescent="0.25">
      <c r="F119" s="83"/>
      <c r="G119" s="83"/>
    </row>
    <row r="120" spans="6:7" x14ac:dyDescent="0.25">
      <c r="F120" s="83"/>
      <c r="G120" s="83"/>
    </row>
    <row r="121" spans="6:7" x14ac:dyDescent="0.25">
      <c r="F121" s="83"/>
      <c r="G121" s="83"/>
    </row>
    <row r="122" spans="6:7" x14ac:dyDescent="0.25">
      <c r="F122" s="83"/>
      <c r="G122" s="83"/>
    </row>
    <row r="123" spans="6:7" x14ac:dyDescent="0.25">
      <c r="F123" s="83"/>
      <c r="G123" s="83"/>
    </row>
    <row r="124" spans="6:7" x14ac:dyDescent="0.25">
      <c r="F124" s="83"/>
      <c r="G124" s="83"/>
    </row>
    <row r="125" spans="6:7" x14ac:dyDescent="0.25">
      <c r="F125" s="83"/>
      <c r="G125" s="83"/>
    </row>
    <row r="126" spans="6:7" x14ac:dyDescent="0.25">
      <c r="F126" s="83"/>
      <c r="G126" s="83"/>
    </row>
    <row r="127" spans="6:7" x14ac:dyDescent="0.25">
      <c r="F127" s="83"/>
      <c r="G127" s="83"/>
    </row>
    <row r="128" spans="6:7" x14ac:dyDescent="0.25">
      <c r="F128" s="83"/>
      <c r="G128" s="83"/>
    </row>
    <row r="129" spans="6:7" x14ac:dyDescent="0.25">
      <c r="F129" s="83"/>
      <c r="G129" s="83"/>
    </row>
    <row r="130" spans="6:7" x14ac:dyDescent="0.25">
      <c r="F130" s="83"/>
      <c r="G130" s="83"/>
    </row>
    <row r="131" spans="6:7" x14ac:dyDescent="0.25">
      <c r="F131" s="83"/>
      <c r="G131" s="83"/>
    </row>
    <row r="132" spans="6:7" x14ac:dyDescent="0.25">
      <c r="F132" s="83"/>
      <c r="G132" s="83"/>
    </row>
    <row r="133" spans="6:7" x14ac:dyDescent="0.25">
      <c r="F133" s="83"/>
      <c r="G133" s="83"/>
    </row>
    <row r="134" spans="6:7" x14ac:dyDescent="0.25">
      <c r="F134" s="83"/>
      <c r="G134" s="83"/>
    </row>
    <row r="135" spans="6:7" x14ac:dyDescent="0.25">
      <c r="F135" s="83"/>
      <c r="G135" s="83"/>
    </row>
    <row r="136" spans="6:7" x14ac:dyDescent="0.25">
      <c r="F136" s="83"/>
      <c r="G136" s="83"/>
    </row>
    <row r="137" spans="6:7" x14ac:dyDescent="0.25">
      <c r="F137" s="83"/>
      <c r="G137" s="83"/>
    </row>
    <row r="138" spans="6:7" x14ac:dyDescent="0.25">
      <c r="F138" s="83"/>
      <c r="G138" s="83"/>
    </row>
    <row r="139" spans="6:7" x14ac:dyDescent="0.25">
      <c r="F139" s="83"/>
      <c r="G139" s="83"/>
    </row>
    <row r="140" spans="6:7" x14ac:dyDescent="0.25">
      <c r="F140" s="83"/>
      <c r="G140" s="83"/>
    </row>
    <row r="141" spans="6:7" x14ac:dyDescent="0.25">
      <c r="F141" s="83"/>
      <c r="G141" s="83"/>
    </row>
    <row r="142" spans="6:7" x14ac:dyDescent="0.25">
      <c r="F142" s="83"/>
      <c r="G142" s="83"/>
    </row>
    <row r="143" spans="6:7" x14ac:dyDescent="0.25">
      <c r="F143" s="83"/>
      <c r="G143" s="83"/>
    </row>
    <row r="144" spans="6:7" x14ac:dyDescent="0.25">
      <c r="F144" s="83"/>
      <c r="G144" s="83"/>
    </row>
    <row r="145" spans="6:7" x14ac:dyDescent="0.25">
      <c r="F145" s="83"/>
      <c r="G145" s="83"/>
    </row>
    <row r="146" spans="6:7" x14ac:dyDescent="0.25">
      <c r="F146" s="83"/>
      <c r="G146" s="83"/>
    </row>
    <row r="147" spans="6:7" x14ac:dyDescent="0.25">
      <c r="F147" s="83"/>
      <c r="G147" s="83"/>
    </row>
    <row r="148" spans="6:7" x14ac:dyDescent="0.25">
      <c r="F148" s="83"/>
      <c r="G148" s="83"/>
    </row>
    <row r="149" spans="6:7" x14ac:dyDescent="0.25">
      <c r="F149" s="83"/>
      <c r="G149" s="83"/>
    </row>
    <row r="150" spans="6:7" x14ac:dyDescent="0.25">
      <c r="F150" s="83"/>
      <c r="G150" s="83"/>
    </row>
    <row r="151" spans="6:7" x14ac:dyDescent="0.25">
      <c r="F151" s="83"/>
      <c r="G151" s="83"/>
    </row>
    <row r="152" spans="6:7" x14ac:dyDescent="0.25">
      <c r="F152" s="83"/>
      <c r="G152" s="83"/>
    </row>
    <row r="153" spans="6:7" x14ac:dyDescent="0.25">
      <c r="F153" s="83"/>
      <c r="G153" s="83"/>
    </row>
    <row r="154" spans="6:7" x14ac:dyDescent="0.25">
      <c r="F154" s="83"/>
      <c r="G154" s="83"/>
    </row>
    <row r="155" spans="6:7" x14ac:dyDescent="0.25">
      <c r="F155" s="83"/>
      <c r="G155" s="83"/>
    </row>
    <row r="156" spans="6:7" x14ac:dyDescent="0.25">
      <c r="F156" s="83"/>
      <c r="G156" s="83"/>
    </row>
    <row r="157" spans="6:7" x14ac:dyDescent="0.25">
      <c r="F157" s="83"/>
      <c r="G157" s="83"/>
    </row>
    <row r="158" spans="6:7" x14ac:dyDescent="0.25">
      <c r="F158" s="83"/>
      <c r="G158" s="83"/>
    </row>
    <row r="159" spans="6:7" x14ac:dyDescent="0.25">
      <c r="F159" s="83"/>
      <c r="G159" s="83"/>
    </row>
    <row r="160" spans="6:7" x14ac:dyDescent="0.25">
      <c r="F160" s="83"/>
      <c r="G160" s="83"/>
    </row>
    <row r="161" spans="6:7" x14ac:dyDescent="0.25">
      <c r="F161" s="83"/>
      <c r="G161" s="83"/>
    </row>
    <row r="162" spans="6:7" x14ac:dyDescent="0.25">
      <c r="F162" s="83"/>
      <c r="G162" s="83"/>
    </row>
    <row r="163" spans="6:7" x14ac:dyDescent="0.25">
      <c r="F163" s="83"/>
      <c r="G163" s="83"/>
    </row>
    <row r="164" spans="6:7" x14ac:dyDescent="0.25">
      <c r="F164" s="83"/>
      <c r="G164" s="83"/>
    </row>
    <row r="165" spans="6:7" x14ac:dyDescent="0.25">
      <c r="F165" s="83"/>
      <c r="G165" s="83"/>
    </row>
    <row r="166" spans="6:7" x14ac:dyDescent="0.25">
      <c r="F166" s="83"/>
      <c r="G166" s="83"/>
    </row>
    <row r="167" spans="6:7" x14ac:dyDescent="0.25">
      <c r="F167" s="83"/>
      <c r="G167" s="83"/>
    </row>
    <row r="168" spans="6:7" x14ac:dyDescent="0.25">
      <c r="F168" s="83"/>
      <c r="G168" s="83"/>
    </row>
    <row r="169" spans="6:7" x14ac:dyDescent="0.25">
      <c r="F169" s="83"/>
      <c r="G169" s="83"/>
    </row>
    <row r="170" spans="6:7" x14ac:dyDescent="0.25">
      <c r="F170" s="83"/>
      <c r="G170" s="83"/>
    </row>
    <row r="171" spans="6:7" x14ac:dyDescent="0.25">
      <c r="F171" s="83"/>
      <c r="G171" s="83"/>
    </row>
    <row r="172" spans="6:7" x14ac:dyDescent="0.25">
      <c r="F172" s="83"/>
      <c r="G172" s="83"/>
    </row>
    <row r="173" spans="6:7" x14ac:dyDescent="0.25">
      <c r="F173" s="83"/>
      <c r="G173" s="83"/>
    </row>
    <row r="174" spans="6:7" x14ac:dyDescent="0.25">
      <c r="F174" s="83"/>
      <c r="G174" s="83"/>
    </row>
    <row r="175" spans="6:7" x14ac:dyDescent="0.25">
      <c r="F175" s="83"/>
      <c r="G175" s="83"/>
    </row>
    <row r="176" spans="6:7" x14ac:dyDescent="0.25">
      <c r="F176" s="83"/>
      <c r="G176" s="83"/>
    </row>
    <row r="177" spans="6:7" x14ac:dyDescent="0.25">
      <c r="F177" s="83"/>
      <c r="G177" s="83"/>
    </row>
    <row r="178" spans="6:7" x14ac:dyDescent="0.25">
      <c r="F178" s="83"/>
      <c r="G178" s="83"/>
    </row>
    <row r="179" spans="6:7" x14ac:dyDescent="0.25">
      <c r="F179" s="83"/>
      <c r="G179" s="83"/>
    </row>
    <row r="180" spans="6:7" x14ac:dyDescent="0.25">
      <c r="F180" s="83"/>
      <c r="G180" s="83"/>
    </row>
    <row r="181" spans="6:7" x14ac:dyDescent="0.25">
      <c r="G181" s="83"/>
    </row>
    <row r="182" spans="6:7" x14ac:dyDescent="0.25">
      <c r="G182" s="83"/>
    </row>
    <row r="183" spans="6:7" x14ac:dyDescent="0.25">
      <c r="G183" s="83"/>
    </row>
    <row r="184" spans="6:7" x14ac:dyDescent="0.25">
      <c r="G184" s="83"/>
    </row>
    <row r="185" spans="6:7" x14ac:dyDescent="0.25">
      <c r="G185" s="83"/>
    </row>
    <row r="186" spans="6:7" x14ac:dyDescent="0.25">
      <c r="G186" s="83"/>
    </row>
    <row r="187" spans="6:7" x14ac:dyDescent="0.25">
      <c r="G187" s="83"/>
    </row>
    <row r="188" spans="6:7" x14ac:dyDescent="0.25">
      <c r="G188" s="8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E53-650F-4D8A-B3A3-34800F168A12}">
  <dimension ref="A1:N5"/>
  <sheetViews>
    <sheetView workbookViewId="0"/>
  </sheetViews>
  <sheetFormatPr defaultRowHeight="15" x14ac:dyDescent="0.25"/>
  <cols>
    <col min="1" max="1" width="12.140625" bestFit="1" customWidth="1"/>
    <col min="2" max="2" width="14.140625" bestFit="1" customWidth="1"/>
    <col min="3" max="3" width="33.28515625" bestFit="1" customWidth="1"/>
    <col min="4" max="4" width="13.28515625" bestFit="1" customWidth="1"/>
    <col min="5" max="5" width="18.5703125" bestFit="1" customWidth="1"/>
    <col min="6" max="6" width="12" bestFit="1" customWidth="1"/>
    <col min="7" max="7" width="23.140625" bestFit="1" customWidth="1"/>
    <col min="9" max="9" width="6.85546875" bestFit="1" customWidth="1"/>
    <col min="10" max="10" width="7.140625" bestFit="1" customWidth="1"/>
    <col min="11" max="11" width="13.85546875" bestFit="1" customWidth="1"/>
    <col min="12" max="12" width="12.42578125" bestFit="1" customWidth="1"/>
    <col min="13" max="13" width="25.28515625" bestFit="1" customWidth="1"/>
    <col min="14" max="14" width="15.5703125" bestFit="1" customWidth="1"/>
  </cols>
  <sheetData>
    <row r="1" spans="1:14" x14ac:dyDescent="0.25">
      <c r="A1" t="s">
        <v>100</v>
      </c>
      <c r="B1" t="s">
        <v>101</v>
      </c>
      <c r="C1" t="s">
        <v>102</v>
      </c>
      <c r="D1" t="s">
        <v>103</v>
      </c>
      <c r="E1" t="s">
        <v>104</v>
      </c>
      <c r="F1" t="s">
        <v>105</v>
      </c>
      <c r="G1" t="s">
        <v>106</v>
      </c>
      <c r="H1" t="s">
        <v>107</v>
      </c>
      <c r="I1" t="s">
        <v>108</v>
      </c>
      <c r="J1" t="s">
        <v>109</v>
      </c>
      <c r="K1" t="s">
        <v>110</v>
      </c>
      <c r="L1" t="s">
        <v>111</v>
      </c>
      <c r="M1" t="s">
        <v>112</v>
      </c>
      <c r="N1" t="s">
        <v>113</v>
      </c>
    </row>
    <row r="2" spans="1:14" x14ac:dyDescent="0.25">
      <c r="A2" s="7" t="s">
        <v>114</v>
      </c>
      <c r="B2" s="7"/>
      <c r="C2" s="7" t="s">
        <v>96</v>
      </c>
      <c r="D2" s="9"/>
      <c r="F2" s="7"/>
      <c r="G2" s="7"/>
      <c r="H2" s="7"/>
      <c r="N2" s="7"/>
    </row>
    <row r="3" spans="1:14" x14ac:dyDescent="0.25">
      <c r="A3" s="7"/>
      <c r="B3" s="7" t="s">
        <v>115</v>
      </c>
      <c r="C3" s="7" t="s">
        <v>99</v>
      </c>
      <c r="D3" s="9">
        <v>45694</v>
      </c>
      <c r="F3" s="7" t="s">
        <v>116</v>
      </c>
      <c r="G3" s="7" t="s">
        <v>117</v>
      </c>
      <c r="H3" s="7" t="s">
        <v>118</v>
      </c>
      <c r="N3" s="7"/>
    </row>
    <row r="4" spans="1:14" x14ac:dyDescent="0.25">
      <c r="A4" s="7"/>
      <c r="B4" s="7" t="s">
        <v>119</v>
      </c>
      <c r="C4" s="7" t="s">
        <v>98</v>
      </c>
      <c r="D4" s="9">
        <v>45694</v>
      </c>
      <c r="F4" s="7" t="s">
        <v>116</v>
      </c>
      <c r="G4" s="7" t="s">
        <v>117</v>
      </c>
      <c r="H4" s="7" t="s">
        <v>118</v>
      </c>
      <c r="N4" s="7"/>
    </row>
    <row r="5" spans="1:14" x14ac:dyDescent="0.25">
      <c r="A5" s="7"/>
      <c r="B5" s="7" t="s">
        <v>120</v>
      </c>
      <c r="C5" s="7" t="s">
        <v>97</v>
      </c>
      <c r="D5" s="9">
        <v>45737</v>
      </c>
      <c r="F5" s="7" t="s">
        <v>116</v>
      </c>
      <c r="G5" s="7" t="s">
        <v>117</v>
      </c>
      <c r="H5" s="7" t="s">
        <v>121</v>
      </c>
      <c r="N5" s="7" t="s">
        <v>122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0B6C-4397-4ECD-B8AC-E077FC675A7B}">
  <dimension ref="A1:BM256"/>
  <sheetViews>
    <sheetView workbookViewId="0">
      <selection activeCell="C9" sqref="C9"/>
    </sheetView>
  </sheetViews>
  <sheetFormatPr defaultRowHeight="15" x14ac:dyDescent="0.25"/>
  <cols>
    <col min="1" max="2" width="12.7109375" bestFit="1" customWidth="1"/>
    <col min="3" max="3" width="81.140625" bestFit="1" customWidth="1"/>
    <col min="4" max="4" width="10.140625" bestFit="1" customWidth="1"/>
    <col min="5" max="5" width="25.7109375" bestFit="1" customWidth="1"/>
    <col min="6" max="6" width="26.28515625" bestFit="1" customWidth="1"/>
    <col min="7" max="7" width="17.85546875" bestFit="1" customWidth="1"/>
    <col min="8" max="8" width="24.5703125" bestFit="1" customWidth="1"/>
    <col min="9" max="9" width="19.140625" bestFit="1" customWidth="1"/>
    <col min="10" max="10" width="78.42578125" bestFit="1" customWidth="1"/>
    <col min="11" max="11" width="55.5703125" bestFit="1" customWidth="1"/>
    <col min="12" max="12" width="21.28515625" bestFit="1" customWidth="1"/>
    <col min="13" max="13" width="14.28515625" bestFit="1" customWidth="1"/>
    <col min="14" max="14" width="59.85546875" bestFit="1" customWidth="1"/>
    <col min="15" max="15" width="33.5703125" bestFit="1" customWidth="1"/>
    <col min="16" max="16" width="31.140625" bestFit="1" customWidth="1"/>
    <col min="17" max="17" width="11.42578125" bestFit="1" customWidth="1"/>
    <col min="18" max="65" width="12.42578125" bestFit="1" customWidth="1"/>
  </cols>
  <sheetData>
    <row r="1" spans="1:65" x14ac:dyDescent="0.25">
      <c r="A1" t="s">
        <v>126</v>
      </c>
      <c r="B1" t="s">
        <v>101</v>
      </c>
      <c r="C1" t="s">
        <v>127</v>
      </c>
      <c r="D1" t="s">
        <v>128</v>
      </c>
      <c r="E1" t="s">
        <v>129</v>
      </c>
      <c r="F1" t="s">
        <v>130</v>
      </c>
      <c r="G1" t="s">
        <v>131</v>
      </c>
      <c r="H1" t="s">
        <v>106</v>
      </c>
      <c r="I1" t="s">
        <v>132</v>
      </c>
      <c r="J1" t="s">
        <v>133</v>
      </c>
      <c r="K1" t="s">
        <v>134</v>
      </c>
      <c r="L1" t="s">
        <v>135</v>
      </c>
      <c r="M1" t="s">
        <v>107</v>
      </c>
      <c r="N1" t="s">
        <v>136</v>
      </c>
      <c r="O1" t="s">
        <v>137</v>
      </c>
      <c r="P1" t="s">
        <v>138</v>
      </c>
      <c r="Q1" t="s">
        <v>139</v>
      </c>
      <c r="R1" t="s">
        <v>140</v>
      </c>
      <c r="S1" t="s">
        <v>141</v>
      </c>
      <c r="T1" t="s">
        <v>142</v>
      </c>
      <c r="U1" t="s">
        <v>143</v>
      </c>
      <c r="V1" t="s">
        <v>144</v>
      </c>
      <c r="W1" t="s">
        <v>145</v>
      </c>
      <c r="X1" t="s">
        <v>146</v>
      </c>
      <c r="Y1" t="s">
        <v>147</v>
      </c>
      <c r="Z1" t="s">
        <v>148</v>
      </c>
      <c r="AA1" t="s">
        <v>149</v>
      </c>
      <c r="AB1" t="s">
        <v>150</v>
      </c>
      <c r="AC1" t="s">
        <v>151</v>
      </c>
      <c r="AD1" t="s">
        <v>152</v>
      </c>
      <c r="AE1" t="s">
        <v>153</v>
      </c>
      <c r="AF1" t="s">
        <v>154</v>
      </c>
      <c r="AG1" t="s">
        <v>155</v>
      </c>
      <c r="AH1" t="s">
        <v>156</v>
      </c>
      <c r="AI1" t="s">
        <v>157</v>
      </c>
      <c r="AJ1" t="s">
        <v>158</v>
      </c>
      <c r="AK1" t="s">
        <v>159</v>
      </c>
      <c r="AL1" t="s">
        <v>160</v>
      </c>
      <c r="AM1" t="s">
        <v>161</v>
      </c>
      <c r="AN1" t="s">
        <v>162</v>
      </c>
      <c r="AO1" t="s">
        <v>163</v>
      </c>
      <c r="AP1" t="s">
        <v>164</v>
      </c>
      <c r="AQ1" t="s">
        <v>165</v>
      </c>
      <c r="AR1" t="s">
        <v>166</v>
      </c>
      <c r="AS1" t="s">
        <v>167</v>
      </c>
      <c r="AT1" t="s">
        <v>168</v>
      </c>
      <c r="AU1" t="s">
        <v>169</v>
      </c>
      <c r="AV1" t="s">
        <v>170</v>
      </c>
      <c r="AW1" t="s">
        <v>171</v>
      </c>
      <c r="AX1" t="s">
        <v>172</v>
      </c>
      <c r="AY1" t="s">
        <v>173</v>
      </c>
      <c r="AZ1" t="s">
        <v>174</v>
      </c>
      <c r="BA1" t="s">
        <v>175</v>
      </c>
      <c r="BB1" t="s">
        <v>176</v>
      </c>
      <c r="BC1" t="s">
        <v>177</v>
      </c>
      <c r="BD1" t="s">
        <v>178</v>
      </c>
      <c r="BE1" t="s">
        <v>179</v>
      </c>
      <c r="BF1" t="s">
        <v>180</v>
      </c>
      <c r="BG1" t="s">
        <v>181</v>
      </c>
      <c r="BH1" t="s">
        <v>182</v>
      </c>
      <c r="BI1" t="s">
        <v>183</v>
      </c>
      <c r="BJ1" t="s">
        <v>184</v>
      </c>
      <c r="BK1" t="s">
        <v>185</v>
      </c>
      <c r="BL1" t="s">
        <v>186</v>
      </c>
      <c r="BM1" t="s">
        <v>187</v>
      </c>
    </row>
    <row r="2" spans="1:65" x14ac:dyDescent="0.25">
      <c r="A2" s="7" t="s">
        <v>188</v>
      </c>
      <c r="C2" s="7" t="s">
        <v>189</v>
      </c>
      <c r="D2" s="7" t="s">
        <v>190</v>
      </c>
      <c r="E2" s="7" t="s">
        <v>191</v>
      </c>
      <c r="F2" s="7"/>
      <c r="G2" s="7"/>
      <c r="H2" s="7" t="s">
        <v>192</v>
      </c>
      <c r="I2" s="7"/>
      <c r="J2" s="7" t="s">
        <v>193</v>
      </c>
      <c r="K2" s="7" t="s">
        <v>194</v>
      </c>
      <c r="L2" s="9"/>
      <c r="M2" s="7" t="s">
        <v>139</v>
      </c>
      <c r="N2" s="7" t="s">
        <v>195</v>
      </c>
      <c r="O2" s="7" t="s">
        <v>196</v>
      </c>
      <c r="P2" t="s">
        <v>197</v>
      </c>
      <c r="Q2" t="s">
        <v>197</v>
      </c>
    </row>
    <row r="3" spans="1:65" x14ac:dyDescent="0.25">
      <c r="A3" s="7" t="s">
        <v>198</v>
      </c>
      <c r="C3" s="7" t="s">
        <v>199</v>
      </c>
      <c r="D3" s="7" t="s">
        <v>190</v>
      </c>
      <c r="E3" s="7" t="s">
        <v>200</v>
      </c>
      <c r="F3" s="7"/>
      <c r="G3" s="7"/>
      <c r="H3" s="7" t="s">
        <v>201</v>
      </c>
      <c r="I3" s="7"/>
      <c r="J3" s="7" t="s">
        <v>193</v>
      </c>
      <c r="K3" s="7" t="s">
        <v>202</v>
      </c>
      <c r="L3" s="9"/>
      <c r="M3" s="7" t="s">
        <v>203</v>
      </c>
      <c r="N3" s="7" t="s">
        <v>200</v>
      </c>
      <c r="O3" s="7"/>
      <c r="Q3" t="s">
        <v>204</v>
      </c>
    </row>
    <row r="4" spans="1:65" x14ac:dyDescent="0.25">
      <c r="A4" s="7" t="s">
        <v>205</v>
      </c>
      <c r="C4" s="7" t="s">
        <v>206</v>
      </c>
      <c r="D4" s="7" t="s">
        <v>190</v>
      </c>
      <c r="E4" s="7" t="s">
        <v>191</v>
      </c>
      <c r="F4" s="7"/>
      <c r="G4" s="7"/>
      <c r="H4" s="7" t="s">
        <v>192</v>
      </c>
      <c r="I4" s="7"/>
      <c r="J4" s="7" t="s">
        <v>193</v>
      </c>
      <c r="K4" s="7" t="s">
        <v>207</v>
      </c>
      <c r="L4" s="9"/>
      <c r="M4" s="7" t="s">
        <v>139</v>
      </c>
      <c r="N4" s="7" t="s">
        <v>208</v>
      </c>
      <c r="O4" s="7"/>
      <c r="P4" t="s">
        <v>204</v>
      </c>
    </row>
    <row r="5" spans="1:65" x14ac:dyDescent="0.25">
      <c r="A5" s="7" t="s">
        <v>209</v>
      </c>
      <c r="C5" s="7" t="s">
        <v>210</v>
      </c>
      <c r="D5" s="7" t="s">
        <v>190</v>
      </c>
      <c r="E5" s="7" t="s">
        <v>191</v>
      </c>
      <c r="F5" s="7"/>
      <c r="G5" s="7"/>
      <c r="H5" s="7" t="s">
        <v>211</v>
      </c>
      <c r="I5" s="7" t="s">
        <v>212</v>
      </c>
      <c r="J5" s="7" t="s">
        <v>213</v>
      </c>
      <c r="K5" s="7" t="s">
        <v>214</v>
      </c>
      <c r="L5" s="9"/>
      <c r="M5" s="7" t="s">
        <v>215</v>
      </c>
      <c r="N5" s="7"/>
      <c r="O5" s="7" t="s">
        <v>216</v>
      </c>
    </row>
    <row r="6" spans="1:65" x14ac:dyDescent="0.25">
      <c r="A6" s="7" t="s">
        <v>217</v>
      </c>
      <c r="C6" s="7" t="s">
        <v>218</v>
      </c>
      <c r="D6" s="7" t="s">
        <v>190</v>
      </c>
      <c r="E6" s="7" t="s">
        <v>191</v>
      </c>
      <c r="F6" s="7"/>
      <c r="G6" s="7"/>
      <c r="H6" s="7" t="s">
        <v>211</v>
      </c>
      <c r="I6" s="7" t="s">
        <v>212</v>
      </c>
      <c r="J6" s="7" t="s">
        <v>213</v>
      </c>
      <c r="K6" s="7" t="s">
        <v>214</v>
      </c>
      <c r="L6" s="9"/>
      <c r="M6" s="7" t="s">
        <v>215</v>
      </c>
      <c r="N6" s="7"/>
      <c r="O6" s="7" t="s">
        <v>216</v>
      </c>
    </row>
    <row r="7" spans="1:65" x14ac:dyDescent="0.25">
      <c r="A7" s="7" t="s">
        <v>219</v>
      </c>
      <c r="C7" s="7" t="s">
        <v>220</v>
      </c>
      <c r="D7" s="7" t="s">
        <v>190</v>
      </c>
      <c r="E7" s="7" t="s">
        <v>191</v>
      </c>
      <c r="F7" s="7"/>
      <c r="G7" s="7"/>
      <c r="H7" s="7" t="s">
        <v>211</v>
      </c>
      <c r="I7" s="7" t="s">
        <v>212</v>
      </c>
      <c r="J7" s="7" t="s">
        <v>213</v>
      </c>
      <c r="K7" s="7" t="s">
        <v>214</v>
      </c>
      <c r="L7" s="9"/>
      <c r="M7" s="7" t="s">
        <v>215</v>
      </c>
      <c r="N7" s="7"/>
      <c r="O7" s="7" t="s">
        <v>216</v>
      </c>
    </row>
    <row r="8" spans="1:65" x14ac:dyDescent="0.25">
      <c r="A8" s="7" t="s">
        <v>221</v>
      </c>
      <c r="C8" s="7" t="s">
        <v>222</v>
      </c>
      <c r="D8" s="7" t="s">
        <v>190</v>
      </c>
      <c r="E8" s="7" t="s">
        <v>191</v>
      </c>
      <c r="F8" s="7"/>
      <c r="G8" s="7"/>
      <c r="H8" s="7" t="s">
        <v>211</v>
      </c>
      <c r="I8" s="7" t="s">
        <v>212</v>
      </c>
      <c r="J8" s="7" t="s">
        <v>213</v>
      </c>
      <c r="K8" s="7" t="s">
        <v>214</v>
      </c>
      <c r="L8" s="9"/>
      <c r="M8" s="7" t="s">
        <v>215</v>
      </c>
      <c r="N8" s="7"/>
      <c r="O8" s="7" t="s">
        <v>216</v>
      </c>
    </row>
    <row r="9" spans="1:65" x14ac:dyDescent="0.25">
      <c r="A9" s="7" t="s">
        <v>223</v>
      </c>
      <c r="C9" s="7" t="s">
        <v>224</v>
      </c>
      <c r="D9" s="7" t="s">
        <v>190</v>
      </c>
      <c r="E9" s="7" t="s">
        <v>191</v>
      </c>
      <c r="F9" s="7"/>
      <c r="G9" s="7"/>
      <c r="H9" s="7" t="s">
        <v>211</v>
      </c>
      <c r="I9" s="7" t="s">
        <v>212</v>
      </c>
      <c r="J9" s="7" t="s">
        <v>213</v>
      </c>
      <c r="K9" s="7" t="s">
        <v>214</v>
      </c>
      <c r="L9" s="9"/>
      <c r="M9" s="7" t="s">
        <v>215</v>
      </c>
      <c r="N9" s="7"/>
      <c r="O9" s="7" t="s">
        <v>216</v>
      </c>
    </row>
    <row r="10" spans="1:65" x14ac:dyDescent="0.25">
      <c r="A10" s="7" t="s">
        <v>225</v>
      </c>
      <c r="C10" s="7" t="s">
        <v>226</v>
      </c>
      <c r="D10" s="7" t="s">
        <v>190</v>
      </c>
      <c r="E10" s="7" t="s">
        <v>200</v>
      </c>
      <c r="F10" s="7" t="s">
        <v>212</v>
      </c>
      <c r="G10" s="7"/>
      <c r="H10" s="7" t="s">
        <v>201</v>
      </c>
      <c r="I10" s="7"/>
      <c r="J10" s="7" t="s">
        <v>227</v>
      </c>
      <c r="K10" s="7" t="s">
        <v>228</v>
      </c>
      <c r="L10" s="9"/>
      <c r="M10" s="7" t="s">
        <v>203</v>
      </c>
      <c r="N10" s="7" t="s">
        <v>229</v>
      </c>
      <c r="O10" s="7"/>
    </row>
    <row r="11" spans="1:65" x14ac:dyDescent="0.25">
      <c r="A11" s="7" t="s">
        <v>230</v>
      </c>
      <c r="C11" s="7" t="s">
        <v>231</v>
      </c>
      <c r="D11" s="7" t="s">
        <v>190</v>
      </c>
      <c r="E11" s="7" t="s">
        <v>200</v>
      </c>
      <c r="F11" s="7"/>
      <c r="G11" s="7"/>
      <c r="H11" s="7" t="s">
        <v>192</v>
      </c>
      <c r="I11" s="7"/>
      <c r="J11" s="7" t="s">
        <v>232</v>
      </c>
      <c r="K11" s="7" t="s">
        <v>233</v>
      </c>
      <c r="L11" s="9"/>
      <c r="M11" s="7" t="s">
        <v>203</v>
      </c>
      <c r="N11" s="7" t="s">
        <v>200</v>
      </c>
      <c r="O11" s="7"/>
    </row>
    <row r="12" spans="1:65" x14ac:dyDescent="0.25">
      <c r="A12" s="7" t="s">
        <v>234</v>
      </c>
      <c r="C12" s="7" t="s">
        <v>235</v>
      </c>
      <c r="D12" s="7" t="s">
        <v>190</v>
      </c>
      <c r="E12" s="7" t="s">
        <v>200</v>
      </c>
      <c r="F12" s="7"/>
      <c r="G12" s="7"/>
      <c r="H12" s="7" t="s">
        <v>192</v>
      </c>
      <c r="I12" s="7"/>
      <c r="J12" s="7" t="s">
        <v>232</v>
      </c>
      <c r="K12" s="7" t="s">
        <v>236</v>
      </c>
      <c r="L12" s="9"/>
      <c r="M12" s="7" t="s">
        <v>203</v>
      </c>
      <c r="N12" s="7" t="s">
        <v>200</v>
      </c>
      <c r="O12" s="7"/>
    </row>
    <row r="13" spans="1:65" x14ac:dyDescent="0.25">
      <c r="A13" s="7" t="s">
        <v>237</v>
      </c>
      <c r="C13" s="7" t="s">
        <v>238</v>
      </c>
      <c r="D13" s="7" t="s">
        <v>190</v>
      </c>
      <c r="E13" s="7" t="s">
        <v>191</v>
      </c>
      <c r="F13" s="7"/>
      <c r="G13" s="7"/>
      <c r="H13" s="7" t="s">
        <v>201</v>
      </c>
      <c r="I13" s="7"/>
      <c r="J13" s="7" t="s">
        <v>239</v>
      </c>
      <c r="K13" s="7" t="s">
        <v>240</v>
      </c>
      <c r="L13" s="9"/>
      <c r="M13" s="7" t="s">
        <v>139</v>
      </c>
      <c r="N13" s="7" t="s">
        <v>241</v>
      </c>
      <c r="O13" s="7"/>
      <c r="P13" t="s">
        <v>197</v>
      </c>
    </row>
    <row r="14" spans="1:65" x14ac:dyDescent="0.25">
      <c r="A14" s="7" t="s">
        <v>242</v>
      </c>
      <c r="C14" s="7" t="s">
        <v>243</v>
      </c>
      <c r="D14" s="7" t="s">
        <v>190</v>
      </c>
      <c r="E14" s="7" t="s">
        <v>191</v>
      </c>
      <c r="F14" s="7" t="s">
        <v>244</v>
      </c>
      <c r="G14" s="7"/>
      <c r="H14" s="7" t="s">
        <v>201</v>
      </c>
      <c r="I14" s="7"/>
      <c r="J14" s="7" t="s">
        <v>245</v>
      </c>
      <c r="K14" s="7" t="s">
        <v>228</v>
      </c>
      <c r="L14" s="9"/>
      <c r="M14" s="7" t="s">
        <v>215</v>
      </c>
      <c r="N14" s="7" t="s">
        <v>246</v>
      </c>
      <c r="O14" s="7"/>
    </row>
    <row r="15" spans="1:65" x14ac:dyDescent="0.25">
      <c r="A15" s="7" t="s">
        <v>247</v>
      </c>
      <c r="C15" s="7" t="s">
        <v>248</v>
      </c>
      <c r="D15" s="7" t="s">
        <v>190</v>
      </c>
      <c r="E15" s="7" t="s">
        <v>191</v>
      </c>
      <c r="F15" s="7"/>
      <c r="G15" s="7"/>
      <c r="H15" s="7" t="s">
        <v>192</v>
      </c>
      <c r="I15" s="7"/>
      <c r="J15" s="7" t="s">
        <v>245</v>
      </c>
      <c r="K15" s="7" t="s">
        <v>233</v>
      </c>
      <c r="L15" s="9"/>
      <c r="M15" s="7" t="s">
        <v>215</v>
      </c>
      <c r="N15" s="7" t="s">
        <v>249</v>
      </c>
      <c r="O15" s="7"/>
    </row>
    <row r="16" spans="1:65" x14ac:dyDescent="0.25">
      <c r="A16" s="7" t="s">
        <v>250</v>
      </c>
      <c r="C16" s="7" t="s">
        <v>251</v>
      </c>
      <c r="D16" s="7" t="s">
        <v>190</v>
      </c>
      <c r="E16" s="7" t="s">
        <v>191</v>
      </c>
      <c r="F16" s="7"/>
      <c r="G16" s="7"/>
      <c r="H16" s="7" t="s">
        <v>192</v>
      </c>
      <c r="I16" s="7"/>
      <c r="J16" s="7" t="s">
        <v>252</v>
      </c>
      <c r="K16" s="7" t="s">
        <v>253</v>
      </c>
      <c r="L16" s="9"/>
      <c r="M16" s="7" t="s">
        <v>139</v>
      </c>
      <c r="N16" s="7" t="s">
        <v>254</v>
      </c>
      <c r="O16" s="7"/>
      <c r="P16" t="s">
        <v>197</v>
      </c>
    </row>
    <row r="17" spans="1:17" x14ac:dyDescent="0.25">
      <c r="A17" s="7" t="s">
        <v>255</v>
      </c>
      <c r="C17" s="7" t="s">
        <v>256</v>
      </c>
      <c r="D17" s="7" t="s">
        <v>190</v>
      </c>
      <c r="E17" s="7" t="s">
        <v>191</v>
      </c>
      <c r="F17" s="7"/>
      <c r="G17" s="7"/>
      <c r="H17" s="7" t="s">
        <v>117</v>
      </c>
      <c r="I17" s="7" t="s">
        <v>116</v>
      </c>
      <c r="J17" s="7" t="s">
        <v>257</v>
      </c>
      <c r="K17" s="7" t="s">
        <v>258</v>
      </c>
      <c r="L17" s="9"/>
      <c r="M17" s="7"/>
      <c r="N17" s="7"/>
      <c r="O17" s="7"/>
    </row>
    <row r="18" spans="1:17" x14ac:dyDescent="0.25">
      <c r="A18" s="7" t="s">
        <v>259</v>
      </c>
      <c r="C18" s="7" t="s">
        <v>260</v>
      </c>
      <c r="D18" s="7" t="s">
        <v>190</v>
      </c>
      <c r="E18" s="7" t="s">
        <v>200</v>
      </c>
      <c r="F18" s="7"/>
      <c r="G18" s="7"/>
      <c r="H18" s="7" t="s">
        <v>192</v>
      </c>
      <c r="I18" s="7"/>
      <c r="J18" s="7" t="s">
        <v>261</v>
      </c>
      <c r="K18" s="7" t="s">
        <v>262</v>
      </c>
      <c r="L18" s="9"/>
      <c r="M18" s="7" t="s">
        <v>203</v>
      </c>
      <c r="N18" s="7" t="s">
        <v>200</v>
      </c>
      <c r="O18" s="7"/>
    </row>
    <row r="19" spans="1:17" x14ac:dyDescent="0.25">
      <c r="A19" s="7" t="s">
        <v>263</v>
      </c>
      <c r="C19" s="7" t="s">
        <v>264</v>
      </c>
      <c r="D19" s="7" t="s">
        <v>190</v>
      </c>
      <c r="E19" s="7" t="s">
        <v>200</v>
      </c>
      <c r="F19" s="7"/>
      <c r="G19" s="7"/>
      <c r="H19" s="7"/>
      <c r="I19" s="7"/>
      <c r="J19" s="7" t="s">
        <v>265</v>
      </c>
      <c r="K19" s="7" t="s">
        <v>266</v>
      </c>
      <c r="L19" s="9"/>
      <c r="M19" s="7" t="s">
        <v>203</v>
      </c>
      <c r="N19" s="7" t="s">
        <v>200</v>
      </c>
      <c r="O19" s="7"/>
    </row>
    <row r="20" spans="1:17" x14ac:dyDescent="0.25">
      <c r="A20" s="7" t="s">
        <v>267</v>
      </c>
      <c r="C20" s="7" t="s">
        <v>268</v>
      </c>
      <c r="D20" s="7" t="s">
        <v>190</v>
      </c>
      <c r="E20" s="7" t="s">
        <v>200</v>
      </c>
      <c r="F20" s="7"/>
      <c r="G20" s="7"/>
      <c r="H20" s="7" t="s">
        <v>192</v>
      </c>
      <c r="I20" s="7"/>
      <c r="J20" s="7" t="s">
        <v>245</v>
      </c>
      <c r="K20" s="7" t="s">
        <v>233</v>
      </c>
      <c r="L20" s="9"/>
      <c r="M20" s="7" t="s">
        <v>203</v>
      </c>
      <c r="N20" s="7" t="s">
        <v>200</v>
      </c>
      <c r="O20" s="7"/>
    </row>
    <row r="21" spans="1:17" x14ac:dyDescent="0.25">
      <c r="A21" s="7" t="s">
        <v>269</v>
      </c>
      <c r="C21" s="7" t="s">
        <v>270</v>
      </c>
      <c r="D21" s="7" t="s">
        <v>190</v>
      </c>
      <c r="E21" s="7" t="s">
        <v>191</v>
      </c>
      <c r="F21" s="7"/>
      <c r="G21" s="7"/>
      <c r="H21" s="7" t="s">
        <v>201</v>
      </c>
      <c r="I21" s="7"/>
      <c r="J21" s="7" t="s">
        <v>271</v>
      </c>
      <c r="K21" s="7" t="s">
        <v>240</v>
      </c>
      <c r="L21" s="9"/>
      <c r="M21" s="7" t="s">
        <v>215</v>
      </c>
      <c r="N21" s="7" t="s">
        <v>246</v>
      </c>
      <c r="O21" s="7"/>
    </row>
    <row r="22" spans="1:17" x14ac:dyDescent="0.25">
      <c r="A22" s="7" t="s">
        <v>272</v>
      </c>
      <c r="C22" s="7" t="s">
        <v>273</v>
      </c>
      <c r="D22" s="7" t="s">
        <v>190</v>
      </c>
      <c r="E22" s="7" t="s">
        <v>191</v>
      </c>
      <c r="F22" s="7"/>
      <c r="G22" s="7"/>
      <c r="H22" s="7" t="s">
        <v>201</v>
      </c>
      <c r="I22" s="7"/>
      <c r="J22" s="7" t="s">
        <v>245</v>
      </c>
      <c r="K22" s="7" t="s">
        <v>228</v>
      </c>
      <c r="L22" s="9"/>
      <c r="M22" s="7" t="s">
        <v>215</v>
      </c>
      <c r="N22" s="7" t="s">
        <v>246</v>
      </c>
      <c r="O22" s="7"/>
    </row>
    <row r="23" spans="1:17" x14ac:dyDescent="0.25">
      <c r="A23" s="7" t="s">
        <v>274</v>
      </c>
      <c r="C23" s="7" t="s">
        <v>275</v>
      </c>
      <c r="D23" s="7" t="s">
        <v>190</v>
      </c>
      <c r="E23" s="7" t="s">
        <v>191</v>
      </c>
      <c r="F23" s="7"/>
      <c r="G23" s="7"/>
      <c r="H23" s="7" t="s">
        <v>211</v>
      </c>
      <c r="I23" s="7"/>
      <c r="J23" s="7" t="s">
        <v>257</v>
      </c>
      <c r="K23" s="7" t="s">
        <v>276</v>
      </c>
      <c r="L23" s="9"/>
      <c r="M23" s="7" t="s">
        <v>139</v>
      </c>
      <c r="N23" s="7" t="s">
        <v>277</v>
      </c>
      <c r="O23" s="7" t="s">
        <v>278</v>
      </c>
      <c r="P23" t="s">
        <v>197</v>
      </c>
      <c r="Q23" t="s">
        <v>197</v>
      </c>
    </row>
    <row r="24" spans="1:17" x14ac:dyDescent="0.25">
      <c r="A24" s="7" t="s">
        <v>279</v>
      </c>
      <c r="C24" s="7" t="s">
        <v>280</v>
      </c>
      <c r="D24" s="7" t="s">
        <v>190</v>
      </c>
      <c r="E24" s="7" t="s">
        <v>191</v>
      </c>
      <c r="F24" s="7"/>
      <c r="G24" s="7"/>
      <c r="H24" s="7" t="s">
        <v>201</v>
      </c>
      <c r="I24" s="7"/>
      <c r="J24" s="7" t="s">
        <v>281</v>
      </c>
      <c r="K24" s="7" t="s">
        <v>282</v>
      </c>
      <c r="L24" s="9"/>
      <c r="M24" s="7" t="s">
        <v>215</v>
      </c>
      <c r="N24" s="7" t="s">
        <v>246</v>
      </c>
      <c r="O24" s="7"/>
    </row>
    <row r="25" spans="1:17" x14ac:dyDescent="0.25">
      <c r="A25" s="7" t="s">
        <v>283</v>
      </c>
      <c r="C25" s="7" t="s">
        <v>284</v>
      </c>
      <c r="D25" s="7" t="s">
        <v>190</v>
      </c>
      <c r="E25" s="7" t="s">
        <v>191</v>
      </c>
      <c r="F25" s="7"/>
      <c r="G25" s="7"/>
      <c r="H25" s="7" t="s">
        <v>201</v>
      </c>
      <c r="I25" s="7"/>
      <c r="J25" s="7" t="s">
        <v>281</v>
      </c>
      <c r="K25" s="7" t="s">
        <v>240</v>
      </c>
      <c r="L25" s="9"/>
      <c r="M25" s="7" t="s">
        <v>139</v>
      </c>
      <c r="N25" s="7" t="s">
        <v>277</v>
      </c>
      <c r="O25" s="7" t="s">
        <v>278</v>
      </c>
      <c r="P25" t="s">
        <v>197</v>
      </c>
      <c r="Q25" t="s">
        <v>197</v>
      </c>
    </row>
    <row r="26" spans="1:17" x14ac:dyDescent="0.25">
      <c r="A26" s="7" t="s">
        <v>285</v>
      </c>
      <c r="C26" s="7" t="s">
        <v>286</v>
      </c>
      <c r="D26" s="7" t="s">
        <v>190</v>
      </c>
      <c r="E26" s="7" t="s">
        <v>191</v>
      </c>
      <c r="F26" s="7"/>
      <c r="G26" s="7"/>
      <c r="H26" s="7" t="s">
        <v>117</v>
      </c>
      <c r="I26" s="7" t="s">
        <v>116</v>
      </c>
      <c r="J26" s="7" t="s">
        <v>287</v>
      </c>
      <c r="K26" s="7" t="s">
        <v>288</v>
      </c>
      <c r="L26" s="9"/>
      <c r="M26" s="7"/>
      <c r="N26" s="7"/>
      <c r="O26" s="7"/>
    </row>
    <row r="27" spans="1:17" x14ac:dyDescent="0.25">
      <c r="A27" s="7" t="s">
        <v>289</v>
      </c>
      <c r="C27" s="7" t="s">
        <v>290</v>
      </c>
      <c r="D27" s="7" t="s">
        <v>190</v>
      </c>
      <c r="E27" s="7" t="s">
        <v>191</v>
      </c>
      <c r="F27" s="7"/>
      <c r="G27" s="7"/>
      <c r="H27" s="7" t="s">
        <v>117</v>
      </c>
      <c r="I27" s="7" t="s">
        <v>116</v>
      </c>
      <c r="J27" s="7" t="s">
        <v>281</v>
      </c>
      <c r="K27" s="7" t="s">
        <v>291</v>
      </c>
      <c r="L27" s="9"/>
      <c r="M27" s="7"/>
      <c r="N27" s="7"/>
      <c r="O27" s="7"/>
    </row>
    <row r="28" spans="1:17" x14ac:dyDescent="0.25">
      <c r="A28" s="7" t="s">
        <v>292</v>
      </c>
      <c r="C28" s="7" t="s">
        <v>293</v>
      </c>
      <c r="D28" s="7" t="s">
        <v>190</v>
      </c>
      <c r="E28" s="7" t="s">
        <v>200</v>
      </c>
      <c r="F28" s="7"/>
      <c r="G28" s="7"/>
      <c r="H28" s="7" t="s">
        <v>192</v>
      </c>
      <c r="I28" s="7"/>
      <c r="J28" s="7" t="s">
        <v>294</v>
      </c>
      <c r="K28" s="7" t="s">
        <v>295</v>
      </c>
      <c r="L28" s="9"/>
      <c r="M28" s="7" t="s">
        <v>203</v>
      </c>
      <c r="N28" s="7" t="s">
        <v>200</v>
      </c>
      <c r="O28" s="7"/>
    </row>
    <row r="29" spans="1:17" x14ac:dyDescent="0.25">
      <c r="A29" s="7" t="s">
        <v>296</v>
      </c>
      <c r="C29" s="7" t="s">
        <v>297</v>
      </c>
      <c r="D29" s="7" t="s">
        <v>190</v>
      </c>
      <c r="E29" s="7" t="s">
        <v>191</v>
      </c>
      <c r="F29" s="7"/>
      <c r="G29" s="7"/>
      <c r="H29" s="7" t="s">
        <v>201</v>
      </c>
      <c r="I29" s="7"/>
      <c r="J29" s="7" t="s">
        <v>252</v>
      </c>
      <c r="K29" s="7" t="s">
        <v>240</v>
      </c>
      <c r="L29" s="9"/>
      <c r="M29" s="7" t="s">
        <v>139</v>
      </c>
      <c r="N29" s="7" t="s">
        <v>298</v>
      </c>
      <c r="O29" s="7"/>
      <c r="P29" t="s">
        <v>204</v>
      </c>
      <c r="Q29" t="s">
        <v>204</v>
      </c>
    </row>
    <row r="30" spans="1:17" x14ac:dyDescent="0.25">
      <c r="A30" s="7" t="s">
        <v>299</v>
      </c>
      <c r="C30" s="7" t="s">
        <v>300</v>
      </c>
      <c r="D30" s="7" t="s">
        <v>190</v>
      </c>
      <c r="E30" s="7" t="s">
        <v>191</v>
      </c>
      <c r="F30" s="7" t="s">
        <v>301</v>
      </c>
      <c r="G30" s="7" t="s">
        <v>302</v>
      </c>
      <c r="H30" s="7" t="s">
        <v>117</v>
      </c>
      <c r="I30" s="7" t="s">
        <v>116</v>
      </c>
      <c r="J30" s="7" t="s">
        <v>303</v>
      </c>
      <c r="K30" s="7" t="s">
        <v>266</v>
      </c>
      <c r="L30" s="9">
        <v>45948</v>
      </c>
      <c r="M30" s="7" t="s">
        <v>203</v>
      </c>
      <c r="N30" s="7"/>
      <c r="O30" s="7" t="s">
        <v>304</v>
      </c>
    </row>
    <row r="31" spans="1:17" x14ac:dyDescent="0.25">
      <c r="A31" s="7" t="s">
        <v>305</v>
      </c>
      <c r="C31" s="7" t="s">
        <v>306</v>
      </c>
      <c r="D31" s="7" t="s">
        <v>190</v>
      </c>
      <c r="E31" s="7" t="s">
        <v>191</v>
      </c>
      <c r="F31" s="7" t="s">
        <v>301</v>
      </c>
      <c r="G31" s="7" t="s">
        <v>302</v>
      </c>
      <c r="H31" s="7" t="s">
        <v>117</v>
      </c>
      <c r="I31" s="7" t="s">
        <v>116</v>
      </c>
      <c r="J31" s="7" t="s">
        <v>303</v>
      </c>
      <c r="K31" s="7" t="s">
        <v>266</v>
      </c>
      <c r="L31" s="9">
        <v>45948</v>
      </c>
      <c r="M31" s="7" t="s">
        <v>203</v>
      </c>
      <c r="N31" s="7"/>
      <c r="O31" s="7" t="s">
        <v>304</v>
      </c>
    </row>
    <row r="32" spans="1:17" x14ac:dyDescent="0.25">
      <c r="A32" s="7" t="s">
        <v>307</v>
      </c>
      <c r="C32" s="7" t="s">
        <v>308</v>
      </c>
      <c r="D32" s="7" t="s">
        <v>190</v>
      </c>
      <c r="E32" s="7" t="s">
        <v>200</v>
      </c>
      <c r="F32" s="7"/>
      <c r="G32" s="7"/>
      <c r="H32" s="7" t="s">
        <v>192</v>
      </c>
      <c r="I32" s="7"/>
      <c r="J32" s="7" t="s">
        <v>309</v>
      </c>
      <c r="K32" s="7" t="s">
        <v>233</v>
      </c>
      <c r="L32" s="9"/>
      <c r="M32" s="7" t="s">
        <v>203</v>
      </c>
      <c r="N32" s="7" t="s">
        <v>200</v>
      </c>
      <c r="O32" s="7"/>
    </row>
    <row r="33" spans="1:17" x14ac:dyDescent="0.25">
      <c r="A33" s="7" t="s">
        <v>310</v>
      </c>
      <c r="C33" s="7" t="s">
        <v>311</v>
      </c>
      <c r="D33" s="7" t="s">
        <v>190</v>
      </c>
      <c r="E33" s="7" t="s">
        <v>191</v>
      </c>
      <c r="F33" s="7"/>
      <c r="G33" s="7"/>
      <c r="H33" s="7" t="s">
        <v>201</v>
      </c>
      <c r="I33" s="7"/>
      <c r="J33" s="7" t="s">
        <v>312</v>
      </c>
      <c r="K33" s="7" t="s">
        <v>240</v>
      </c>
      <c r="L33" s="9"/>
      <c r="M33" s="7" t="s">
        <v>215</v>
      </c>
      <c r="N33" s="7" t="s">
        <v>246</v>
      </c>
      <c r="O33" s="7"/>
    </row>
    <row r="34" spans="1:17" x14ac:dyDescent="0.25">
      <c r="A34" s="7" t="s">
        <v>313</v>
      </c>
      <c r="C34" s="7" t="s">
        <v>314</v>
      </c>
      <c r="D34" s="7" t="s">
        <v>190</v>
      </c>
      <c r="E34" s="7" t="s">
        <v>200</v>
      </c>
      <c r="F34" s="7"/>
      <c r="G34" s="7"/>
      <c r="H34" s="7"/>
      <c r="I34" s="7"/>
      <c r="J34" s="7" t="s">
        <v>315</v>
      </c>
      <c r="K34" s="7" t="s">
        <v>316</v>
      </c>
      <c r="L34" s="9"/>
      <c r="M34" s="7" t="s">
        <v>203</v>
      </c>
      <c r="N34" s="7" t="s">
        <v>200</v>
      </c>
      <c r="O34" s="7"/>
    </row>
    <row r="35" spans="1:17" x14ac:dyDescent="0.25">
      <c r="A35" s="7" t="s">
        <v>317</v>
      </c>
      <c r="C35" s="7" t="s">
        <v>318</v>
      </c>
      <c r="D35" s="7" t="s">
        <v>190</v>
      </c>
      <c r="E35" s="7" t="s">
        <v>191</v>
      </c>
      <c r="F35" s="7"/>
      <c r="G35" s="7"/>
      <c r="H35" s="7" t="s">
        <v>319</v>
      </c>
      <c r="I35" s="7"/>
      <c r="J35" s="7" t="s">
        <v>227</v>
      </c>
      <c r="K35" s="7" t="s">
        <v>320</v>
      </c>
      <c r="L35" s="9"/>
      <c r="M35" s="7"/>
      <c r="N35" s="7"/>
      <c r="O35" s="7"/>
    </row>
    <row r="36" spans="1:17" x14ac:dyDescent="0.25">
      <c r="A36" s="7" t="s">
        <v>321</v>
      </c>
      <c r="C36" s="7" t="s">
        <v>322</v>
      </c>
      <c r="D36" s="7" t="s">
        <v>190</v>
      </c>
      <c r="E36" s="7" t="s">
        <v>200</v>
      </c>
      <c r="F36" s="7"/>
      <c r="G36" s="7"/>
      <c r="H36" s="7" t="s">
        <v>192</v>
      </c>
      <c r="I36" s="7"/>
      <c r="J36" s="7" t="s">
        <v>315</v>
      </c>
      <c r="K36" s="7" t="s">
        <v>233</v>
      </c>
      <c r="L36" s="9"/>
      <c r="M36" s="7" t="s">
        <v>203</v>
      </c>
      <c r="N36" s="7" t="s">
        <v>200</v>
      </c>
      <c r="O36" s="7"/>
    </row>
    <row r="37" spans="1:17" x14ac:dyDescent="0.25">
      <c r="A37" s="7" t="s">
        <v>323</v>
      </c>
      <c r="C37" s="7" t="s">
        <v>324</v>
      </c>
      <c r="D37" s="7" t="s">
        <v>190</v>
      </c>
      <c r="E37" s="7" t="s">
        <v>200</v>
      </c>
      <c r="F37" s="7"/>
      <c r="G37" s="7"/>
      <c r="H37" s="7" t="s">
        <v>192</v>
      </c>
      <c r="I37" s="7"/>
      <c r="J37" s="7" t="s">
        <v>227</v>
      </c>
      <c r="K37" s="7" t="s">
        <v>325</v>
      </c>
      <c r="L37" s="9"/>
      <c r="M37" s="7" t="s">
        <v>203</v>
      </c>
      <c r="N37" s="7" t="s">
        <v>200</v>
      </c>
      <c r="O37" s="7"/>
    </row>
    <row r="38" spans="1:17" x14ac:dyDescent="0.25">
      <c r="A38" s="7" t="s">
        <v>326</v>
      </c>
      <c r="C38" s="7" t="s">
        <v>327</v>
      </c>
      <c r="D38" s="7" t="s">
        <v>190</v>
      </c>
      <c r="E38" s="7" t="s">
        <v>200</v>
      </c>
      <c r="F38" s="7"/>
      <c r="G38" s="7"/>
      <c r="H38" s="7" t="s">
        <v>192</v>
      </c>
      <c r="I38" s="7"/>
      <c r="J38" s="7" t="s">
        <v>227</v>
      </c>
      <c r="K38" s="7" t="s">
        <v>328</v>
      </c>
      <c r="L38" s="9">
        <v>46009</v>
      </c>
      <c r="M38" s="7" t="s">
        <v>203</v>
      </c>
      <c r="N38" s="7" t="s">
        <v>200</v>
      </c>
      <c r="O38" s="7" t="s">
        <v>329</v>
      </c>
      <c r="P38">
        <v>46023</v>
      </c>
      <c r="Q38">
        <v>46023</v>
      </c>
    </row>
    <row r="39" spans="1:17" x14ac:dyDescent="0.25">
      <c r="A39" s="7" t="s">
        <v>330</v>
      </c>
      <c r="C39" s="7" t="s">
        <v>331</v>
      </c>
      <c r="D39" s="7" t="s">
        <v>190</v>
      </c>
      <c r="E39" s="7" t="s">
        <v>191</v>
      </c>
      <c r="F39" s="7"/>
      <c r="G39" s="7"/>
      <c r="H39" s="7" t="s">
        <v>192</v>
      </c>
      <c r="I39" s="7"/>
      <c r="J39" s="7" t="s">
        <v>332</v>
      </c>
      <c r="K39" s="7" t="s">
        <v>207</v>
      </c>
      <c r="L39" s="9"/>
      <c r="M39" s="7" t="s">
        <v>139</v>
      </c>
      <c r="N39" s="7" t="s">
        <v>333</v>
      </c>
      <c r="O39" s="7"/>
      <c r="P39" t="s">
        <v>197</v>
      </c>
    </row>
    <row r="40" spans="1:17" x14ac:dyDescent="0.25">
      <c r="A40" s="7" t="s">
        <v>334</v>
      </c>
      <c r="C40" s="7" t="s">
        <v>335</v>
      </c>
      <c r="D40" s="7" t="s">
        <v>190</v>
      </c>
      <c r="E40" s="7" t="s">
        <v>191</v>
      </c>
      <c r="F40" s="7"/>
      <c r="G40" s="7"/>
      <c r="H40" s="7" t="s">
        <v>192</v>
      </c>
      <c r="I40" s="7"/>
      <c r="J40" s="7" t="s">
        <v>281</v>
      </c>
      <c r="K40" s="7" t="s">
        <v>336</v>
      </c>
      <c r="L40" s="9"/>
      <c r="M40" s="7" t="s">
        <v>139</v>
      </c>
      <c r="N40" s="7" t="s">
        <v>337</v>
      </c>
      <c r="O40" s="7"/>
      <c r="P40" t="s">
        <v>197</v>
      </c>
    </row>
    <row r="41" spans="1:17" x14ac:dyDescent="0.25">
      <c r="A41" s="7" t="s">
        <v>338</v>
      </c>
      <c r="C41" s="7" t="s">
        <v>339</v>
      </c>
      <c r="D41" s="7" t="s">
        <v>190</v>
      </c>
      <c r="E41" s="7" t="s">
        <v>200</v>
      </c>
      <c r="F41" s="7"/>
      <c r="G41" s="7"/>
      <c r="H41" s="7" t="s">
        <v>192</v>
      </c>
      <c r="I41" s="7"/>
      <c r="J41" s="7" t="s">
        <v>232</v>
      </c>
      <c r="K41" s="7" t="s">
        <v>207</v>
      </c>
      <c r="L41" s="9"/>
      <c r="M41" s="7" t="s">
        <v>203</v>
      </c>
      <c r="N41" s="7" t="s">
        <v>200</v>
      </c>
      <c r="O41" s="7"/>
    </row>
    <row r="42" spans="1:17" x14ac:dyDescent="0.25">
      <c r="A42" s="7" t="s">
        <v>340</v>
      </c>
      <c r="C42" s="7" t="s">
        <v>341</v>
      </c>
      <c r="D42" s="7" t="s">
        <v>190</v>
      </c>
      <c r="E42" s="7" t="s">
        <v>191</v>
      </c>
      <c r="F42" s="7"/>
      <c r="G42" s="7"/>
      <c r="H42" s="7" t="s">
        <v>201</v>
      </c>
      <c r="I42" s="7"/>
      <c r="J42" s="7" t="s">
        <v>257</v>
      </c>
      <c r="K42" s="7" t="s">
        <v>240</v>
      </c>
      <c r="L42" s="9"/>
      <c r="M42" s="7" t="s">
        <v>203</v>
      </c>
      <c r="N42" s="7" t="s">
        <v>342</v>
      </c>
      <c r="O42" s="7"/>
      <c r="P42" t="s">
        <v>197</v>
      </c>
    </row>
    <row r="43" spans="1:17" x14ac:dyDescent="0.25">
      <c r="A43" s="7" t="s">
        <v>343</v>
      </c>
      <c r="C43" s="7" t="s">
        <v>344</v>
      </c>
      <c r="D43" s="7" t="s">
        <v>190</v>
      </c>
      <c r="E43" s="7" t="s">
        <v>191</v>
      </c>
      <c r="F43" s="7"/>
      <c r="G43" s="7"/>
      <c r="H43" s="7" t="s">
        <v>211</v>
      </c>
      <c r="I43" s="7" t="s">
        <v>212</v>
      </c>
      <c r="J43" s="7" t="s">
        <v>245</v>
      </c>
      <c r="K43" s="7" t="s">
        <v>345</v>
      </c>
      <c r="L43" s="9"/>
      <c r="M43" s="7" t="s">
        <v>203</v>
      </c>
      <c r="N43" s="7"/>
      <c r="O43" s="7"/>
    </row>
    <row r="44" spans="1:17" x14ac:dyDescent="0.25">
      <c r="A44" s="7" t="s">
        <v>346</v>
      </c>
      <c r="C44" s="7" t="s">
        <v>347</v>
      </c>
      <c r="D44" s="7" t="s">
        <v>190</v>
      </c>
      <c r="E44" s="7" t="s">
        <v>191</v>
      </c>
      <c r="F44" s="7"/>
      <c r="G44" s="7"/>
      <c r="H44" s="7" t="s">
        <v>192</v>
      </c>
      <c r="I44" s="7"/>
      <c r="J44" s="7" t="s">
        <v>193</v>
      </c>
      <c r="K44" s="7" t="s">
        <v>348</v>
      </c>
      <c r="L44" s="9"/>
      <c r="M44" s="7" t="s">
        <v>215</v>
      </c>
      <c r="N44" s="7" t="s">
        <v>349</v>
      </c>
      <c r="O44" s="7"/>
    </row>
    <row r="45" spans="1:17" x14ac:dyDescent="0.25">
      <c r="A45" s="7" t="s">
        <v>350</v>
      </c>
      <c r="C45" s="7" t="s">
        <v>351</v>
      </c>
      <c r="D45" s="7" t="s">
        <v>190</v>
      </c>
      <c r="E45" s="7" t="s">
        <v>191</v>
      </c>
      <c r="F45" s="7"/>
      <c r="G45" s="7"/>
      <c r="H45" s="7" t="s">
        <v>211</v>
      </c>
      <c r="I45" s="7" t="s">
        <v>212</v>
      </c>
      <c r="J45" s="7" t="s">
        <v>281</v>
      </c>
      <c r="K45" s="7" t="s">
        <v>352</v>
      </c>
      <c r="L45" s="9"/>
      <c r="M45" s="7" t="s">
        <v>203</v>
      </c>
      <c r="N45" s="7"/>
      <c r="O45" s="7"/>
    </row>
    <row r="46" spans="1:17" x14ac:dyDescent="0.25">
      <c r="A46" s="7" t="s">
        <v>353</v>
      </c>
      <c r="C46" s="7" t="s">
        <v>354</v>
      </c>
      <c r="D46" s="7" t="s">
        <v>190</v>
      </c>
      <c r="E46" s="7" t="s">
        <v>191</v>
      </c>
      <c r="F46" s="7"/>
      <c r="G46" s="7"/>
      <c r="H46" s="7" t="s">
        <v>201</v>
      </c>
      <c r="I46" s="7"/>
      <c r="J46" s="7" t="s">
        <v>245</v>
      </c>
      <c r="K46" s="7" t="s">
        <v>355</v>
      </c>
      <c r="L46" s="9"/>
      <c r="M46" s="7" t="s">
        <v>215</v>
      </c>
      <c r="N46" s="7" t="s">
        <v>246</v>
      </c>
      <c r="O46" s="7"/>
    </row>
    <row r="47" spans="1:17" x14ac:dyDescent="0.25">
      <c r="A47" s="7" t="s">
        <v>356</v>
      </c>
      <c r="C47" s="7" t="s">
        <v>357</v>
      </c>
      <c r="D47" s="7" t="s">
        <v>190</v>
      </c>
      <c r="E47" s="7" t="s">
        <v>200</v>
      </c>
      <c r="F47" s="7"/>
      <c r="G47" s="7"/>
      <c r="H47" s="7" t="s">
        <v>201</v>
      </c>
      <c r="I47" s="7"/>
      <c r="J47" s="7" t="s">
        <v>358</v>
      </c>
      <c r="K47" s="7" t="s">
        <v>240</v>
      </c>
      <c r="L47" s="9"/>
      <c r="M47" s="7" t="s">
        <v>203</v>
      </c>
      <c r="N47" s="7" t="s">
        <v>200</v>
      </c>
      <c r="O47" s="7"/>
    </row>
    <row r="48" spans="1:17" x14ac:dyDescent="0.25">
      <c r="A48" s="7" t="s">
        <v>359</v>
      </c>
      <c r="C48" s="7" t="s">
        <v>360</v>
      </c>
      <c r="D48" s="7" t="s">
        <v>190</v>
      </c>
      <c r="E48" s="7" t="s">
        <v>191</v>
      </c>
      <c r="F48" s="7"/>
      <c r="G48" s="7"/>
      <c r="H48" s="7" t="s">
        <v>201</v>
      </c>
      <c r="I48" s="7"/>
      <c r="J48" s="7" t="s">
        <v>193</v>
      </c>
      <c r="K48" s="7" t="s">
        <v>361</v>
      </c>
      <c r="L48" s="9"/>
      <c r="M48" s="7" t="s">
        <v>215</v>
      </c>
      <c r="N48" s="7" t="s">
        <v>246</v>
      </c>
      <c r="O48" s="7"/>
    </row>
    <row r="49" spans="1:17" x14ac:dyDescent="0.25">
      <c r="A49" s="7" t="s">
        <v>362</v>
      </c>
      <c r="C49" s="7" t="s">
        <v>363</v>
      </c>
      <c r="D49" s="7" t="s">
        <v>190</v>
      </c>
      <c r="E49" s="7" t="s">
        <v>200</v>
      </c>
      <c r="F49" s="7"/>
      <c r="G49" s="7"/>
      <c r="H49" s="7"/>
      <c r="I49" s="7"/>
      <c r="J49" s="7" t="s">
        <v>245</v>
      </c>
      <c r="K49" s="7" t="s">
        <v>364</v>
      </c>
      <c r="L49" s="9"/>
      <c r="M49" s="7" t="s">
        <v>203</v>
      </c>
      <c r="N49" s="7" t="s">
        <v>200</v>
      </c>
      <c r="O49" s="7"/>
    </row>
    <row r="50" spans="1:17" x14ac:dyDescent="0.25">
      <c r="A50" s="7" t="s">
        <v>365</v>
      </c>
      <c r="C50" s="7" t="s">
        <v>366</v>
      </c>
      <c r="D50" s="7" t="s">
        <v>190</v>
      </c>
      <c r="E50" s="7" t="s">
        <v>191</v>
      </c>
      <c r="F50" s="7"/>
      <c r="G50" s="7"/>
      <c r="H50" s="7" t="s">
        <v>211</v>
      </c>
      <c r="I50" s="7"/>
      <c r="J50" s="7" t="s">
        <v>367</v>
      </c>
      <c r="K50" s="7" t="s">
        <v>368</v>
      </c>
      <c r="L50" s="9"/>
      <c r="M50" s="7"/>
      <c r="N50" s="7"/>
      <c r="O50" s="7"/>
    </row>
    <row r="51" spans="1:17" x14ac:dyDescent="0.25">
      <c r="A51" s="7" t="s">
        <v>369</v>
      </c>
      <c r="C51" s="7" t="s">
        <v>370</v>
      </c>
      <c r="D51" s="7" t="s">
        <v>190</v>
      </c>
      <c r="E51" s="7" t="s">
        <v>191</v>
      </c>
      <c r="F51" s="7"/>
      <c r="G51" s="7"/>
      <c r="H51" s="7" t="s">
        <v>192</v>
      </c>
      <c r="I51" s="7"/>
      <c r="J51" s="7" t="s">
        <v>261</v>
      </c>
      <c r="K51" s="7" t="s">
        <v>371</v>
      </c>
      <c r="L51" s="9"/>
      <c r="M51" s="7" t="s">
        <v>139</v>
      </c>
      <c r="N51" s="7" t="s">
        <v>372</v>
      </c>
      <c r="O51" s="7"/>
      <c r="P51" t="s">
        <v>204</v>
      </c>
      <c r="Q51" t="s">
        <v>204</v>
      </c>
    </row>
    <row r="52" spans="1:17" x14ac:dyDescent="0.25">
      <c r="A52" s="7" t="s">
        <v>373</v>
      </c>
      <c r="C52" s="7" t="s">
        <v>374</v>
      </c>
      <c r="D52" s="7" t="s">
        <v>190</v>
      </c>
      <c r="E52" s="7" t="s">
        <v>191</v>
      </c>
      <c r="F52" s="7"/>
      <c r="G52" s="7"/>
      <c r="H52" s="7" t="s">
        <v>201</v>
      </c>
      <c r="I52" s="7"/>
      <c r="J52" s="7" t="s">
        <v>375</v>
      </c>
      <c r="K52" s="7" t="s">
        <v>240</v>
      </c>
      <c r="L52" s="9"/>
      <c r="M52" s="7" t="s">
        <v>215</v>
      </c>
      <c r="N52" s="7" t="s">
        <v>376</v>
      </c>
      <c r="O52" s="7"/>
    </row>
    <row r="53" spans="1:17" x14ac:dyDescent="0.25">
      <c r="A53" s="7" t="s">
        <v>377</v>
      </c>
      <c r="C53" s="7" t="s">
        <v>378</v>
      </c>
      <c r="D53" s="7" t="s">
        <v>190</v>
      </c>
      <c r="E53" s="7" t="s">
        <v>191</v>
      </c>
      <c r="F53" s="7"/>
      <c r="G53" s="7"/>
      <c r="H53" s="7" t="s">
        <v>211</v>
      </c>
      <c r="I53" s="7" t="s">
        <v>212</v>
      </c>
      <c r="J53" s="7" t="s">
        <v>379</v>
      </c>
      <c r="K53" s="7" t="s">
        <v>380</v>
      </c>
      <c r="L53" s="9"/>
      <c r="M53" s="7"/>
      <c r="N53" s="7"/>
      <c r="O53" s="7"/>
    </row>
    <row r="54" spans="1:17" x14ac:dyDescent="0.25">
      <c r="A54" s="7" t="s">
        <v>381</v>
      </c>
      <c r="C54" s="7" t="s">
        <v>382</v>
      </c>
      <c r="D54" s="7" t="s">
        <v>190</v>
      </c>
      <c r="E54" s="7" t="s">
        <v>191</v>
      </c>
      <c r="F54" s="7"/>
      <c r="G54" s="7"/>
      <c r="H54" s="7" t="s">
        <v>192</v>
      </c>
      <c r="I54" s="7"/>
      <c r="J54" s="7" t="s">
        <v>271</v>
      </c>
      <c r="K54" s="7" t="s">
        <v>233</v>
      </c>
      <c r="L54" s="9"/>
      <c r="M54" s="7" t="s">
        <v>215</v>
      </c>
      <c r="N54" s="7" t="s">
        <v>383</v>
      </c>
      <c r="O54" s="7"/>
    </row>
    <row r="55" spans="1:17" x14ac:dyDescent="0.25">
      <c r="A55" s="7" t="s">
        <v>384</v>
      </c>
      <c r="C55" s="7" t="s">
        <v>385</v>
      </c>
      <c r="D55" s="7" t="s">
        <v>190</v>
      </c>
      <c r="E55" s="7" t="s">
        <v>191</v>
      </c>
      <c r="F55" s="7"/>
      <c r="G55" s="7"/>
      <c r="H55" s="7" t="s">
        <v>201</v>
      </c>
      <c r="I55" s="7"/>
      <c r="J55" s="7" t="s">
        <v>245</v>
      </c>
      <c r="K55" s="7" t="s">
        <v>386</v>
      </c>
      <c r="L55" s="9"/>
      <c r="M55" s="7" t="s">
        <v>139</v>
      </c>
      <c r="N55" s="7" t="s">
        <v>387</v>
      </c>
      <c r="O55" s="7"/>
      <c r="P55" t="s">
        <v>204</v>
      </c>
      <c r="Q55" t="s">
        <v>204</v>
      </c>
    </row>
    <row r="56" spans="1:17" x14ac:dyDescent="0.25">
      <c r="A56" s="7" t="s">
        <v>388</v>
      </c>
      <c r="C56" s="7" t="s">
        <v>389</v>
      </c>
      <c r="D56" s="7" t="s">
        <v>190</v>
      </c>
      <c r="E56" s="7" t="s">
        <v>191</v>
      </c>
      <c r="F56" s="7"/>
      <c r="G56" s="7"/>
      <c r="H56" s="7" t="s">
        <v>192</v>
      </c>
      <c r="I56" s="7"/>
      <c r="J56" s="7" t="s">
        <v>281</v>
      </c>
      <c r="K56" s="7" t="s">
        <v>233</v>
      </c>
      <c r="L56" s="9"/>
      <c r="M56" s="7" t="s">
        <v>139</v>
      </c>
      <c r="N56" s="7" t="s">
        <v>277</v>
      </c>
      <c r="O56" s="7"/>
    </row>
    <row r="57" spans="1:17" x14ac:dyDescent="0.25">
      <c r="A57" s="7" t="s">
        <v>390</v>
      </c>
      <c r="C57" s="7" t="s">
        <v>391</v>
      </c>
      <c r="D57" s="7" t="s">
        <v>190</v>
      </c>
      <c r="E57" s="7" t="s">
        <v>200</v>
      </c>
      <c r="F57" s="7"/>
      <c r="G57" s="7"/>
      <c r="H57" s="7" t="s">
        <v>192</v>
      </c>
      <c r="I57" s="7"/>
      <c r="J57" s="7" t="s">
        <v>315</v>
      </c>
      <c r="K57" s="7" t="s">
        <v>233</v>
      </c>
      <c r="L57" s="9"/>
      <c r="M57" s="7" t="s">
        <v>203</v>
      </c>
      <c r="N57" s="7" t="s">
        <v>200</v>
      </c>
      <c r="O57" s="7"/>
    </row>
    <row r="58" spans="1:17" x14ac:dyDescent="0.25">
      <c r="A58" s="7" t="s">
        <v>392</v>
      </c>
      <c r="C58" s="7" t="s">
        <v>393</v>
      </c>
      <c r="D58" s="7" t="s">
        <v>190</v>
      </c>
      <c r="E58" s="7" t="s">
        <v>191</v>
      </c>
      <c r="F58" s="7"/>
      <c r="G58" s="7"/>
      <c r="H58" s="7" t="s">
        <v>192</v>
      </c>
      <c r="I58" s="7"/>
      <c r="J58" s="7" t="s">
        <v>281</v>
      </c>
      <c r="K58" s="7" t="s">
        <v>325</v>
      </c>
      <c r="L58" s="9"/>
      <c r="M58" s="7" t="s">
        <v>139</v>
      </c>
      <c r="N58" s="7" t="s">
        <v>337</v>
      </c>
      <c r="O58" s="7"/>
      <c r="P58" t="s">
        <v>197</v>
      </c>
    </row>
    <row r="59" spans="1:17" x14ac:dyDescent="0.25">
      <c r="A59" s="7" t="s">
        <v>394</v>
      </c>
      <c r="C59" s="7" t="s">
        <v>395</v>
      </c>
      <c r="D59" s="7" t="s">
        <v>190</v>
      </c>
      <c r="E59" s="7" t="s">
        <v>191</v>
      </c>
      <c r="F59" s="7"/>
      <c r="G59" s="7"/>
      <c r="H59" s="7" t="s">
        <v>211</v>
      </c>
      <c r="I59" s="7" t="s">
        <v>212</v>
      </c>
      <c r="J59" s="7" t="s">
        <v>396</v>
      </c>
      <c r="K59" s="7" t="s">
        <v>397</v>
      </c>
      <c r="L59" s="9"/>
      <c r="M59" s="7"/>
      <c r="N59" s="7"/>
      <c r="O59" s="7"/>
    </row>
    <row r="60" spans="1:17" x14ac:dyDescent="0.25">
      <c r="A60" s="7" t="s">
        <v>398</v>
      </c>
      <c r="C60" s="7" t="s">
        <v>399</v>
      </c>
      <c r="D60" s="7" t="s">
        <v>190</v>
      </c>
      <c r="E60" s="7" t="s">
        <v>200</v>
      </c>
      <c r="F60" s="7"/>
      <c r="G60" s="7"/>
      <c r="H60" s="7" t="s">
        <v>192</v>
      </c>
      <c r="I60" s="7"/>
      <c r="J60" s="7" t="s">
        <v>400</v>
      </c>
      <c r="K60" s="7" t="s">
        <v>233</v>
      </c>
      <c r="L60" s="9"/>
      <c r="M60" s="7" t="s">
        <v>203</v>
      </c>
      <c r="N60" s="7" t="s">
        <v>200</v>
      </c>
      <c r="O60" s="7"/>
    </row>
    <row r="61" spans="1:17" x14ac:dyDescent="0.25">
      <c r="A61" s="7" t="s">
        <v>401</v>
      </c>
      <c r="C61" s="7" t="s">
        <v>402</v>
      </c>
      <c r="D61" s="7" t="s">
        <v>190</v>
      </c>
      <c r="E61" s="7" t="s">
        <v>191</v>
      </c>
      <c r="F61" s="7"/>
      <c r="G61" s="7"/>
      <c r="H61" s="7" t="s">
        <v>211</v>
      </c>
      <c r="I61" s="7" t="s">
        <v>212</v>
      </c>
      <c r="J61" s="7" t="s">
        <v>213</v>
      </c>
      <c r="K61" s="7" t="s">
        <v>403</v>
      </c>
      <c r="L61" s="9"/>
      <c r="M61" s="7" t="s">
        <v>215</v>
      </c>
      <c r="N61" s="7"/>
      <c r="O61" s="7"/>
    </row>
    <row r="62" spans="1:17" x14ac:dyDescent="0.25">
      <c r="A62" s="7" t="s">
        <v>404</v>
      </c>
      <c r="C62" s="7" t="s">
        <v>405</v>
      </c>
      <c r="D62" s="7" t="s">
        <v>190</v>
      </c>
      <c r="E62" s="7" t="s">
        <v>191</v>
      </c>
      <c r="F62" s="7"/>
      <c r="G62" s="7"/>
      <c r="H62" s="7" t="s">
        <v>192</v>
      </c>
      <c r="I62" s="7"/>
      <c r="J62" s="7" t="s">
        <v>245</v>
      </c>
      <c r="K62" s="7" t="s">
        <v>207</v>
      </c>
      <c r="L62" s="9"/>
      <c r="M62" s="7" t="s">
        <v>139</v>
      </c>
      <c r="N62" s="7" t="s">
        <v>406</v>
      </c>
      <c r="O62" s="7"/>
      <c r="P62" t="s">
        <v>204</v>
      </c>
      <c r="Q62" t="s">
        <v>204</v>
      </c>
    </row>
    <row r="63" spans="1:17" x14ac:dyDescent="0.25">
      <c r="A63" s="7" t="s">
        <v>407</v>
      </c>
      <c r="C63" s="7" t="s">
        <v>408</v>
      </c>
      <c r="D63" s="7" t="s">
        <v>190</v>
      </c>
      <c r="E63" s="7" t="s">
        <v>200</v>
      </c>
      <c r="F63" s="7"/>
      <c r="G63" s="7"/>
      <c r="H63" s="7" t="s">
        <v>201</v>
      </c>
      <c r="I63" s="7"/>
      <c r="J63" s="7" t="s">
        <v>245</v>
      </c>
      <c r="K63" s="7" t="s">
        <v>240</v>
      </c>
      <c r="L63" s="9"/>
      <c r="M63" s="7" t="s">
        <v>203</v>
      </c>
      <c r="N63" s="7" t="s">
        <v>200</v>
      </c>
      <c r="O63" s="7"/>
    </row>
    <row r="64" spans="1:17" x14ac:dyDescent="0.25">
      <c r="A64" s="7" t="s">
        <v>409</v>
      </c>
      <c r="C64" s="7" t="s">
        <v>410</v>
      </c>
      <c r="D64" s="7" t="s">
        <v>190</v>
      </c>
      <c r="E64" s="7" t="s">
        <v>200</v>
      </c>
      <c r="F64" s="7"/>
      <c r="G64" s="7"/>
      <c r="H64" s="7" t="s">
        <v>192</v>
      </c>
      <c r="I64" s="7"/>
      <c r="J64" s="7" t="s">
        <v>245</v>
      </c>
      <c r="K64" s="7" t="s">
        <v>233</v>
      </c>
      <c r="L64" s="9"/>
      <c r="M64" s="7" t="s">
        <v>203</v>
      </c>
      <c r="N64" s="7" t="s">
        <v>200</v>
      </c>
      <c r="O64" s="7"/>
    </row>
    <row r="65" spans="1:17" x14ac:dyDescent="0.25">
      <c r="A65" s="7" t="s">
        <v>411</v>
      </c>
      <c r="C65" s="7" t="s">
        <v>412</v>
      </c>
      <c r="D65" s="7" t="s">
        <v>190</v>
      </c>
      <c r="E65" s="7" t="s">
        <v>200</v>
      </c>
      <c r="F65" s="7"/>
      <c r="G65" s="7"/>
      <c r="H65" s="7" t="s">
        <v>192</v>
      </c>
      <c r="I65" s="7"/>
      <c r="J65" s="7" t="s">
        <v>413</v>
      </c>
      <c r="K65" s="7" t="s">
        <v>233</v>
      </c>
      <c r="L65" s="9"/>
      <c r="M65" s="7" t="s">
        <v>203</v>
      </c>
      <c r="N65" s="7" t="s">
        <v>200</v>
      </c>
      <c r="O65" s="7"/>
    </row>
    <row r="66" spans="1:17" x14ac:dyDescent="0.25">
      <c r="A66" s="7" t="s">
        <v>414</v>
      </c>
      <c r="C66" s="7" t="s">
        <v>415</v>
      </c>
      <c r="D66" s="7" t="s">
        <v>190</v>
      </c>
      <c r="E66" s="7" t="s">
        <v>200</v>
      </c>
      <c r="F66" s="7"/>
      <c r="G66" s="7"/>
      <c r="H66" s="7" t="s">
        <v>192</v>
      </c>
      <c r="I66" s="7"/>
      <c r="J66" s="7" t="s">
        <v>281</v>
      </c>
      <c r="K66" s="7" t="s">
        <v>233</v>
      </c>
      <c r="L66" s="9"/>
      <c r="M66" s="7" t="s">
        <v>139</v>
      </c>
      <c r="N66" s="7" t="s">
        <v>416</v>
      </c>
      <c r="O66" s="7"/>
      <c r="P66" t="s">
        <v>204</v>
      </c>
      <c r="Q66" t="s">
        <v>204</v>
      </c>
    </row>
    <row r="67" spans="1:17" x14ac:dyDescent="0.25">
      <c r="A67" s="7" t="s">
        <v>417</v>
      </c>
      <c r="C67" s="7" t="s">
        <v>418</v>
      </c>
      <c r="D67" s="7" t="s">
        <v>190</v>
      </c>
      <c r="E67" s="7" t="s">
        <v>191</v>
      </c>
      <c r="F67" s="7"/>
      <c r="G67" s="7"/>
      <c r="H67" s="7" t="s">
        <v>117</v>
      </c>
      <c r="I67" s="7" t="s">
        <v>116</v>
      </c>
      <c r="J67" s="7" t="s">
        <v>245</v>
      </c>
      <c r="K67" s="7" t="s">
        <v>419</v>
      </c>
      <c r="L67" s="9"/>
      <c r="M67" s="7" t="s">
        <v>139</v>
      </c>
      <c r="N67" s="7" t="s">
        <v>420</v>
      </c>
      <c r="O67" s="7"/>
      <c r="Q67" t="s">
        <v>204</v>
      </c>
    </row>
    <row r="68" spans="1:17" x14ac:dyDescent="0.25">
      <c r="A68" s="7" t="s">
        <v>421</v>
      </c>
      <c r="C68" s="7" t="s">
        <v>422</v>
      </c>
      <c r="D68" s="7" t="s">
        <v>190</v>
      </c>
      <c r="E68" s="7" t="s">
        <v>200</v>
      </c>
      <c r="F68" s="7"/>
      <c r="G68" s="7"/>
      <c r="H68" s="7"/>
      <c r="I68" s="7"/>
      <c r="J68" s="7" t="s">
        <v>423</v>
      </c>
      <c r="K68" s="7" t="s">
        <v>320</v>
      </c>
      <c r="L68" s="9"/>
      <c r="M68" s="7" t="s">
        <v>203</v>
      </c>
      <c r="N68" s="7" t="s">
        <v>200</v>
      </c>
      <c r="O68" s="7"/>
    </row>
    <row r="69" spans="1:17" x14ac:dyDescent="0.25">
      <c r="A69" s="7" t="s">
        <v>424</v>
      </c>
      <c r="C69" s="7" t="s">
        <v>425</v>
      </c>
      <c r="D69" s="7" t="s">
        <v>190</v>
      </c>
      <c r="E69" s="7" t="s">
        <v>191</v>
      </c>
      <c r="F69" s="7"/>
      <c r="G69" s="7"/>
      <c r="H69" s="7" t="s">
        <v>201</v>
      </c>
      <c r="I69" s="7"/>
      <c r="J69" s="7" t="s">
        <v>245</v>
      </c>
      <c r="K69" s="7" t="s">
        <v>240</v>
      </c>
      <c r="L69" s="9"/>
      <c r="M69" s="7" t="s">
        <v>139</v>
      </c>
      <c r="N69" s="7" t="s">
        <v>387</v>
      </c>
      <c r="O69" s="7"/>
      <c r="P69" t="s">
        <v>204</v>
      </c>
      <c r="Q69" t="s">
        <v>204</v>
      </c>
    </row>
    <row r="70" spans="1:17" x14ac:dyDescent="0.25">
      <c r="A70" s="7" t="s">
        <v>426</v>
      </c>
      <c r="C70" s="7" t="s">
        <v>427</v>
      </c>
      <c r="D70" s="7" t="s">
        <v>190</v>
      </c>
      <c r="E70" s="7" t="s">
        <v>191</v>
      </c>
      <c r="F70" s="7"/>
      <c r="G70" s="7"/>
      <c r="H70" s="7" t="s">
        <v>211</v>
      </c>
      <c r="I70" s="7" t="s">
        <v>212</v>
      </c>
      <c r="J70" s="7" t="s">
        <v>245</v>
      </c>
      <c r="K70" s="7" t="s">
        <v>428</v>
      </c>
      <c r="L70" s="9"/>
      <c r="M70" s="7" t="s">
        <v>203</v>
      </c>
      <c r="N70" s="7"/>
      <c r="O70" s="7"/>
    </row>
    <row r="71" spans="1:17" x14ac:dyDescent="0.25">
      <c r="A71" s="7" t="s">
        <v>429</v>
      </c>
      <c r="C71" s="7" t="s">
        <v>430</v>
      </c>
      <c r="D71" s="7" t="s">
        <v>190</v>
      </c>
      <c r="E71" s="7" t="s">
        <v>191</v>
      </c>
      <c r="F71" s="7" t="s">
        <v>301</v>
      </c>
      <c r="G71" s="7" t="s">
        <v>302</v>
      </c>
      <c r="H71" s="7" t="s">
        <v>117</v>
      </c>
      <c r="I71" s="7" t="s">
        <v>116</v>
      </c>
      <c r="J71" s="7" t="s">
        <v>379</v>
      </c>
      <c r="K71" s="7" t="s">
        <v>431</v>
      </c>
      <c r="L71" s="9">
        <v>45948</v>
      </c>
      <c r="M71" s="7" t="s">
        <v>203</v>
      </c>
      <c r="N71" s="7"/>
      <c r="O71" s="7" t="s">
        <v>304</v>
      </c>
    </row>
    <row r="72" spans="1:17" x14ac:dyDescent="0.25">
      <c r="A72" s="7" t="s">
        <v>432</v>
      </c>
      <c r="C72" s="7" t="s">
        <v>433</v>
      </c>
      <c r="D72" s="7" t="s">
        <v>190</v>
      </c>
      <c r="E72" s="7" t="s">
        <v>191</v>
      </c>
      <c r="F72" s="7"/>
      <c r="G72" s="7"/>
      <c r="H72" s="7" t="s">
        <v>192</v>
      </c>
      <c r="I72" s="7"/>
      <c r="J72" s="7" t="s">
        <v>434</v>
      </c>
      <c r="K72" s="7" t="s">
        <v>435</v>
      </c>
      <c r="L72" s="9"/>
      <c r="M72" s="7" t="s">
        <v>139</v>
      </c>
      <c r="N72" s="7" t="s">
        <v>436</v>
      </c>
      <c r="O72" s="7"/>
      <c r="P72" t="s">
        <v>204</v>
      </c>
      <c r="Q72" t="s">
        <v>204</v>
      </c>
    </row>
    <row r="73" spans="1:17" x14ac:dyDescent="0.25">
      <c r="A73" s="7" t="s">
        <v>437</v>
      </c>
      <c r="C73" s="7" t="s">
        <v>438</v>
      </c>
      <c r="D73" s="7" t="s">
        <v>190</v>
      </c>
      <c r="E73" s="7" t="s">
        <v>191</v>
      </c>
      <c r="F73" s="7"/>
      <c r="G73" s="7"/>
      <c r="H73" s="7" t="s">
        <v>201</v>
      </c>
      <c r="I73" s="7"/>
      <c r="J73" s="7" t="s">
        <v>245</v>
      </c>
      <c r="K73" s="7" t="s">
        <v>240</v>
      </c>
      <c r="L73" s="9"/>
      <c r="M73" s="7" t="s">
        <v>139</v>
      </c>
      <c r="N73" s="7" t="s">
        <v>387</v>
      </c>
      <c r="O73" s="7"/>
      <c r="P73" t="s">
        <v>204</v>
      </c>
      <c r="Q73" t="s">
        <v>204</v>
      </c>
    </row>
    <row r="74" spans="1:17" x14ac:dyDescent="0.25">
      <c r="A74" s="7" t="s">
        <v>439</v>
      </c>
      <c r="C74" s="7" t="s">
        <v>440</v>
      </c>
      <c r="D74" s="7" t="s">
        <v>190</v>
      </c>
      <c r="E74" s="7" t="s">
        <v>200</v>
      </c>
      <c r="F74" s="7"/>
      <c r="G74" s="7"/>
      <c r="H74" s="7" t="s">
        <v>192</v>
      </c>
      <c r="I74" s="7"/>
      <c r="J74" s="7" t="s">
        <v>441</v>
      </c>
      <c r="K74" s="7" t="s">
        <v>233</v>
      </c>
      <c r="L74" s="9"/>
      <c r="M74" s="7" t="s">
        <v>139</v>
      </c>
      <c r="N74" s="7" t="s">
        <v>442</v>
      </c>
      <c r="O74" s="7"/>
      <c r="P74" t="s">
        <v>204</v>
      </c>
      <c r="Q74" t="s">
        <v>204</v>
      </c>
    </row>
    <row r="75" spans="1:17" x14ac:dyDescent="0.25">
      <c r="A75" s="7" t="s">
        <v>443</v>
      </c>
      <c r="C75" s="7" t="s">
        <v>444</v>
      </c>
      <c r="D75" s="7" t="s">
        <v>190</v>
      </c>
      <c r="E75" s="7" t="s">
        <v>191</v>
      </c>
      <c r="F75" s="7"/>
      <c r="G75" s="7"/>
      <c r="H75" s="7" t="s">
        <v>192</v>
      </c>
      <c r="I75" s="7"/>
      <c r="J75" s="7" t="s">
        <v>445</v>
      </c>
      <c r="K75" s="7" t="s">
        <v>233</v>
      </c>
      <c r="L75" s="9"/>
      <c r="M75" s="7" t="s">
        <v>215</v>
      </c>
      <c r="N75" s="7" t="s">
        <v>446</v>
      </c>
      <c r="O75" s="7"/>
    </row>
    <row r="76" spans="1:17" x14ac:dyDescent="0.25">
      <c r="A76" s="7" t="s">
        <v>447</v>
      </c>
      <c r="C76" s="7" t="s">
        <v>448</v>
      </c>
      <c r="D76" s="7" t="s">
        <v>190</v>
      </c>
      <c r="E76" s="7" t="s">
        <v>191</v>
      </c>
      <c r="F76" s="7"/>
      <c r="G76" s="7"/>
      <c r="H76" s="7" t="s">
        <v>211</v>
      </c>
      <c r="I76" s="7" t="s">
        <v>212</v>
      </c>
      <c r="J76" s="7" t="s">
        <v>396</v>
      </c>
      <c r="K76" s="7" t="s">
        <v>262</v>
      </c>
      <c r="L76" s="9"/>
      <c r="M76" s="7"/>
      <c r="N76" s="7"/>
      <c r="O76" s="7"/>
    </row>
    <row r="77" spans="1:17" x14ac:dyDescent="0.25">
      <c r="A77" s="7" t="s">
        <v>449</v>
      </c>
      <c r="C77" s="7" t="s">
        <v>450</v>
      </c>
      <c r="D77" s="7" t="s">
        <v>190</v>
      </c>
      <c r="E77" s="7" t="s">
        <v>191</v>
      </c>
      <c r="F77" s="7"/>
      <c r="G77" s="7"/>
      <c r="H77" s="7" t="s">
        <v>117</v>
      </c>
      <c r="I77" s="7" t="s">
        <v>116</v>
      </c>
      <c r="J77" s="7" t="s">
        <v>193</v>
      </c>
      <c r="K77" s="7" t="s">
        <v>451</v>
      </c>
      <c r="L77" s="9"/>
      <c r="M77" s="7"/>
      <c r="N77" s="7"/>
      <c r="O77" s="7"/>
    </row>
    <row r="78" spans="1:17" x14ac:dyDescent="0.25">
      <c r="A78" s="7" t="s">
        <v>452</v>
      </c>
      <c r="C78" s="7" t="s">
        <v>453</v>
      </c>
      <c r="D78" s="7" t="s">
        <v>190</v>
      </c>
      <c r="E78" s="7" t="s">
        <v>191</v>
      </c>
      <c r="F78" s="7"/>
      <c r="G78" s="7"/>
      <c r="H78" s="7" t="s">
        <v>117</v>
      </c>
      <c r="I78" s="7" t="s">
        <v>116</v>
      </c>
      <c r="J78" s="7" t="s">
        <v>400</v>
      </c>
      <c r="K78" s="7" t="s">
        <v>454</v>
      </c>
      <c r="L78" s="9"/>
      <c r="M78" s="7"/>
      <c r="N78" s="7" t="s">
        <v>455</v>
      </c>
      <c r="O78" s="7"/>
    </row>
    <row r="79" spans="1:17" x14ac:dyDescent="0.25">
      <c r="A79" s="7" t="s">
        <v>456</v>
      </c>
      <c r="C79" s="7" t="s">
        <v>457</v>
      </c>
      <c r="D79" s="7" t="s">
        <v>190</v>
      </c>
      <c r="E79" s="7" t="s">
        <v>191</v>
      </c>
      <c r="F79" s="7"/>
      <c r="G79" s="7"/>
      <c r="H79" s="7" t="s">
        <v>117</v>
      </c>
      <c r="I79" s="7" t="s">
        <v>116</v>
      </c>
      <c r="J79" s="7" t="s">
        <v>193</v>
      </c>
      <c r="K79" s="7" t="s">
        <v>451</v>
      </c>
      <c r="L79" s="9"/>
      <c r="M79" s="7"/>
      <c r="N79" s="7"/>
      <c r="O79" s="7"/>
    </row>
    <row r="80" spans="1:17" x14ac:dyDescent="0.25">
      <c r="A80" s="7" t="s">
        <v>458</v>
      </c>
      <c r="C80" s="7" t="s">
        <v>459</v>
      </c>
      <c r="D80" s="7" t="s">
        <v>190</v>
      </c>
      <c r="E80" s="7" t="s">
        <v>200</v>
      </c>
      <c r="F80" s="7"/>
      <c r="G80" s="7"/>
      <c r="H80" s="7" t="s">
        <v>192</v>
      </c>
      <c r="I80" s="7"/>
      <c r="J80" s="7" t="s">
        <v>245</v>
      </c>
      <c r="K80" s="7" t="s">
        <v>233</v>
      </c>
      <c r="L80" s="9"/>
      <c r="M80" s="7" t="s">
        <v>203</v>
      </c>
      <c r="N80" s="7" t="s">
        <v>200</v>
      </c>
      <c r="O80" s="7"/>
    </row>
    <row r="81" spans="1:17" x14ac:dyDescent="0.25">
      <c r="A81" s="7" t="s">
        <v>460</v>
      </c>
      <c r="C81" s="7" t="s">
        <v>461</v>
      </c>
      <c r="D81" s="7" t="s">
        <v>190</v>
      </c>
      <c r="E81" s="7" t="s">
        <v>191</v>
      </c>
      <c r="F81" s="7"/>
      <c r="G81" s="7"/>
      <c r="H81" s="7" t="s">
        <v>192</v>
      </c>
      <c r="I81" s="7"/>
      <c r="J81" s="7" t="s">
        <v>261</v>
      </c>
      <c r="K81" s="7" t="s">
        <v>371</v>
      </c>
      <c r="L81" s="9"/>
      <c r="M81" s="7" t="s">
        <v>139</v>
      </c>
      <c r="N81" s="7" t="s">
        <v>462</v>
      </c>
      <c r="O81" s="7"/>
      <c r="P81" t="s">
        <v>204</v>
      </c>
      <c r="Q81" t="s">
        <v>204</v>
      </c>
    </row>
    <row r="82" spans="1:17" x14ac:dyDescent="0.25">
      <c r="A82" s="7" t="s">
        <v>463</v>
      </c>
      <c r="C82" s="7" t="s">
        <v>464</v>
      </c>
      <c r="D82" s="7" t="s">
        <v>190</v>
      </c>
      <c r="E82" s="7" t="s">
        <v>200</v>
      </c>
      <c r="F82" s="7"/>
      <c r="G82" s="7"/>
      <c r="H82" s="7" t="s">
        <v>192</v>
      </c>
      <c r="I82" s="7"/>
      <c r="J82" s="7" t="s">
        <v>413</v>
      </c>
      <c r="K82" s="7" t="s">
        <v>233</v>
      </c>
      <c r="L82" s="9"/>
      <c r="M82" s="7" t="s">
        <v>203</v>
      </c>
      <c r="N82" s="7" t="s">
        <v>200</v>
      </c>
      <c r="O82" s="7"/>
    </row>
    <row r="83" spans="1:17" x14ac:dyDescent="0.25">
      <c r="A83" s="7" t="s">
        <v>465</v>
      </c>
      <c r="C83" s="7" t="s">
        <v>466</v>
      </c>
      <c r="D83" s="7" t="s">
        <v>190</v>
      </c>
      <c r="E83" s="7" t="s">
        <v>191</v>
      </c>
      <c r="F83" s="7"/>
      <c r="G83" s="7"/>
      <c r="H83" s="7" t="s">
        <v>467</v>
      </c>
      <c r="I83" s="7"/>
      <c r="J83" s="7" t="s">
        <v>312</v>
      </c>
      <c r="K83" s="7" t="s">
        <v>468</v>
      </c>
      <c r="L83" s="9"/>
      <c r="M83" s="7"/>
      <c r="N83" s="7"/>
      <c r="O83" s="7"/>
    </row>
    <row r="84" spans="1:17" x14ac:dyDescent="0.25">
      <c r="A84" s="7" t="s">
        <v>469</v>
      </c>
      <c r="C84" s="7" t="s">
        <v>470</v>
      </c>
      <c r="D84" s="7" t="s">
        <v>190</v>
      </c>
      <c r="E84" s="7" t="s">
        <v>191</v>
      </c>
      <c r="F84" s="7"/>
      <c r="G84" s="7"/>
      <c r="H84" s="7" t="s">
        <v>192</v>
      </c>
      <c r="I84" s="7"/>
      <c r="J84" s="7" t="s">
        <v>227</v>
      </c>
      <c r="K84" s="7" t="s">
        <v>471</v>
      </c>
      <c r="L84" s="9"/>
      <c r="M84" s="7"/>
      <c r="N84" s="7"/>
      <c r="O84" s="7"/>
    </row>
    <row r="85" spans="1:17" x14ac:dyDescent="0.25">
      <c r="A85" s="7" t="s">
        <v>472</v>
      </c>
      <c r="C85" s="7" t="s">
        <v>473</v>
      </c>
      <c r="D85" s="7" t="s">
        <v>190</v>
      </c>
      <c r="E85" s="7" t="s">
        <v>191</v>
      </c>
      <c r="F85" s="7"/>
      <c r="G85" s="7"/>
      <c r="H85" s="7" t="s">
        <v>117</v>
      </c>
      <c r="I85" s="7" t="s">
        <v>116</v>
      </c>
      <c r="J85" s="7" t="s">
        <v>312</v>
      </c>
      <c r="K85" s="7" t="s">
        <v>419</v>
      </c>
      <c r="L85" s="9"/>
      <c r="M85" s="7" t="s">
        <v>139</v>
      </c>
      <c r="N85" s="7" t="s">
        <v>474</v>
      </c>
      <c r="O85" s="7"/>
      <c r="Q85" t="s">
        <v>204</v>
      </c>
    </row>
    <row r="86" spans="1:17" x14ac:dyDescent="0.25">
      <c r="A86" s="7" t="s">
        <v>475</v>
      </c>
      <c r="C86" s="7" t="s">
        <v>476</v>
      </c>
      <c r="D86" s="7" t="s">
        <v>190</v>
      </c>
      <c r="E86" s="7" t="s">
        <v>200</v>
      </c>
      <c r="F86" s="7"/>
      <c r="G86" s="7"/>
      <c r="H86" s="7" t="s">
        <v>201</v>
      </c>
      <c r="I86" s="7"/>
      <c r="J86" s="7" t="s">
        <v>193</v>
      </c>
      <c r="K86" s="7" t="s">
        <v>477</v>
      </c>
      <c r="L86" s="9">
        <v>45947</v>
      </c>
      <c r="M86" s="7" t="s">
        <v>203</v>
      </c>
      <c r="N86" s="7" t="s">
        <v>200</v>
      </c>
      <c r="O86" s="7"/>
      <c r="P86">
        <v>45962</v>
      </c>
      <c r="Q86">
        <v>45962</v>
      </c>
    </row>
    <row r="87" spans="1:17" x14ac:dyDescent="0.25">
      <c r="A87" s="7" t="s">
        <v>478</v>
      </c>
      <c r="C87" s="7" t="s">
        <v>479</v>
      </c>
      <c r="D87" s="7" t="s">
        <v>190</v>
      </c>
      <c r="E87" s="7" t="s">
        <v>191</v>
      </c>
      <c r="F87" s="7" t="s">
        <v>480</v>
      </c>
      <c r="G87" s="7" t="s">
        <v>481</v>
      </c>
      <c r="H87" s="7" t="s">
        <v>117</v>
      </c>
      <c r="I87" s="7" t="s">
        <v>116</v>
      </c>
      <c r="J87" s="7" t="s">
        <v>482</v>
      </c>
      <c r="K87" s="7" t="s">
        <v>483</v>
      </c>
      <c r="L87" s="9">
        <v>45948</v>
      </c>
      <c r="M87" s="7" t="s">
        <v>203</v>
      </c>
      <c r="N87" s="7"/>
      <c r="O87" s="7" t="s">
        <v>484</v>
      </c>
    </row>
    <row r="88" spans="1:17" x14ac:dyDescent="0.25">
      <c r="A88" s="7" t="s">
        <v>485</v>
      </c>
      <c r="C88" s="7" t="s">
        <v>486</v>
      </c>
      <c r="D88" s="7" t="s">
        <v>190</v>
      </c>
      <c r="E88" s="7" t="s">
        <v>191</v>
      </c>
      <c r="F88" s="7"/>
      <c r="G88" s="7"/>
      <c r="H88" s="7" t="s">
        <v>117</v>
      </c>
      <c r="I88" s="7" t="s">
        <v>116</v>
      </c>
      <c r="J88" s="7" t="s">
        <v>423</v>
      </c>
      <c r="K88" s="7" t="s">
        <v>419</v>
      </c>
      <c r="L88" s="9"/>
      <c r="M88" s="7" t="s">
        <v>139</v>
      </c>
      <c r="N88" s="7" t="s">
        <v>487</v>
      </c>
      <c r="O88" s="7"/>
      <c r="Q88" t="s">
        <v>204</v>
      </c>
    </row>
    <row r="89" spans="1:17" x14ac:dyDescent="0.25">
      <c r="A89" s="7" t="s">
        <v>488</v>
      </c>
      <c r="C89" s="7" t="s">
        <v>489</v>
      </c>
      <c r="D89" s="7" t="s">
        <v>190</v>
      </c>
      <c r="E89" s="7" t="s">
        <v>191</v>
      </c>
      <c r="F89" s="7"/>
      <c r="G89" s="7"/>
      <c r="H89" s="7" t="s">
        <v>192</v>
      </c>
      <c r="I89" s="7"/>
      <c r="J89" s="7" t="s">
        <v>281</v>
      </c>
      <c r="K89" s="7" t="s">
        <v>233</v>
      </c>
      <c r="L89" s="9"/>
      <c r="M89" s="7" t="s">
        <v>139</v>
      </c>
      <c r="N89" s="7" t="s">
        <v>337</v>
      </c>
      <c r="O89" s="7"/>
      <c r="P89" t="s">
        <v>197</v>
      </c>
    </row>
    <row r="90" spans="1:17" x14ac:dyDescent="0.25">
      <c r="A90" s="7" t="s">
        <v>490</v>
      </c>
      <c r="C90" s="7" t="s">
        <v>491</v>
      </c>
      <c r="D90" s="7" t="s">
        <v>190</v>
      </c>
      <c r="E90" s="7" t="s">
        <v>191</v>
      </c>
      <c r="F90" s="7"/>
      <c r="G90" s="7"/>
      <c r="H90" s="7" t="s">
        <v>117</v>
      </c>
      <c r="I90" s="7" t="s">
        <v>116</v>
      </c>
      <c r="J90" s="7" t="s">
        <v>193</v>
      </c>
      <c r="K90" s="7" t="s">
        <v>492</v>
      </c>
      <c r="L90" s="9"/>
      <c r="M90" s="7"/>
      <c r="N90" s="7"/>
      <c r="O90" s="7"/>
    </row>
    <row r="91" spans="1:17" x14ac:dyDescent="0.25">
      <c r="A91" s="7" t="s">
        <v>493</v>
      </c>
      <c r="C91" s="7" t="s">
        <v>494</v>
      </c>
      <c r="D91" s="7" t="s">
        <v>190</v>
      </c>
      <c r="E91" s="7" t="s">
        <v>191</v>
      </c>
      <c r="F91" s="7"/>
      <c r="G91" s="7"/>
      <c r="H91" s="7" t="s">
        <v>117</v>
      </c>
      <c r="I91" s="7" t="s">
        <v>116</v>
      </c>
      <c r="J91" s="7" t="s">
        <v>193</v>
      </c>
      <c r="K91" s="7" t="s">
        <v>495</v>
      </c>
      <c r="L91" s="9"/>
      <c r="M91" s="7"/>
      <c r="N91" s="7"/>
      <c r="O91" s="7"/>
    </row>
    <row r="92" spans="1:17" x14ac:dyDescent="0.25">
      <c r="A92" s="7" t="s">
        <v>496</v>
      </c>
      <c r="C92" s="7" t="s">
        <v>497</v>
      </c>
      <c r="D92" s="7" t="s">
        <v>190</v>
      </c>
      <c r="E92" s="7" t="s">
        <v>200</v>
      </c>
      <c r="F92" s="7"/>
      <c r="G92" s="7"/>
      <c r="H92" s="7" t="s">
        <v>201</v>
      </c>
      <c r="I92" s="7"/>
      <c r="J92" s="7" t="s">
        <v>315</v>
      </c>
      <c r="K92" s="7" t="s">
        <v>240</v>
      </c>
      <c r="L92" s="9"/>
      <c r="M92" s="7" t="s">
        <v>203</v>
      </c>
      <c r="N92" s="7" t="s">
        <v>200</v>
      </c>
      <c r="O92" s="7"/>
    </row>
    <row r="93" spans="1:17" x14ac:dyDescent="0.25">
      <c r="A93" s="7" t="s">
        <v>498</v>
      </c>
      <c r="C93" s="7" t="s">
        <v>499</v>
      </c>
      <c r="D93" s="7" t="s">
        <v>190</v>
      </c>
      <c r="E93" s="7" t="s">
        <v>200</v>
      </c>
      <c r="F93" s="7"/>
      <c r="G93" s="7"/>
      <c r="H93" s="7" t="s">
        <v>192</v>
      </c>
      <c r="I93" s="7"/>
      <c r="J93" s="7" t="s">
        <v>193</v>
      </c>
      <c r="K93" s="7" t="s">
        <v>500</v>
      </c>
      <c r="L93" s="9"/>
      <c r="M93" s="7" t="s">
        <v>203</v>
      </c>
      <c r="N93" s="7" t="s">
        <v>200</v>
      </c>
      <c r="O93" s="7"/>
    </row>
    <row r="94" spans="1:17" x14ac:dyDescent="0.25">
      <c r="A94" s="7" t="s">
        <v>501</v>
      </c>
      <c r="C94" s="7" t="s">
        <v>502</v>
      </c>
      <c r="D94" s="7" t="s">
        <v>190</v>
      </c>
      <c r="E94" s="7" t="s">
        <v>191</v>
      </c>
      <c r="F94" s="7"/>
      <c r="G94" s="7"/>
      <c r="H94" s="7" t="s">
        <v>192</v>
      </c>
      <c r="I94" s="7"/>
      <c r="J94" s="7" t="s">
        <v>503</v>
      </c>
      <c r="K94" s="7" t="s">
        <v>233</v>
      </c>
      <c r="L94" s="9"/>
      <c r="M94" s="7" t="s">
        <v>215</v>
      </c>
      <c r="N94" s="7" t="s">
        <v>504</v>
      </c>
      <c r="O94" s="7"/>
    </row>
    <row r="95" spans="1:17" x14ac:dyDescent="0.25">
      <c r="A95" s="7" t="s">
        <v>505</v>
      </c>
      <c r="C95" s="7" t="s">
        <v>506</v>
      </c>
      <c r="D95" s="7" t="s">
        <v>190</v>
      </c>
      <c r="E95" s="7" t="s">
        <v>191</v>
      </c>
      <c r="F95" s="7"/>
      <c r="G95" s="7"/>
      <c r="H95" s="7" t="s">
        <v>192</v>
      </c>
      <c r="I95" s="7"/>
      <c r="J95" s="7" t="s">
        <v>281</v>
      </c>
      <c r="K95" s="7" t="s">
        <v>233</v>
      </c>
      <c r="L95" s="9"/>
      <c r="M95" s="7" t="s">
        <v>139</v>
      </c>
      <c r="N95" s="7" t="s">
        <v>337</v>
      </c>
      <c r="O95" s="7"/>
      <c r="P95" t="s">
        <v>197</v>
      </c>
    </row>
    <row r="96" spans="1:17" x14ac:dyDescent="0.25">
      <c r="A96" s="7" t="s">
        <v>507</v>
      </c>
      <c r="C96" s="7" t="s">
        <v>508</v>
      </c>
      <c r="D96" s="7" t="s">
        <v>190</v>
      </c>
      <c r="E96" s="7" t="s">
        <v>191</v>
      </c>
      <c r="F96" s="7"/>
      <c r="G96" s="7"/>
      <c r="H96" s="7" t="s">
        <v>192</v>
      </c>
      <c r="I96" s="7"/>
      <c r="J96" s="7" t="s">
        <v>193</v>
      </c>
      <c r="K96" s="7" t="s">
        <v>233</v>
      </c>
      <c r="L96" s="9"/>
      <c r="M96" s="7" t="s">
        <v>139</v>
      </c>
      <c r="N96" s="7" t="s">
        <v>509</v>
      </c>
      <c r="O96" s="7"/>
      <c r="P96" t="s">
        <v>204</v>
      </c>
      <c r="Q96" t="s">
        <v>204</v>
      </c>
    </row>
    <row r="97" spans="1:17" x14ac:dyDescent="0.25">
      <c r="A97" s="7" t="s">
        <v>510</v>
      </c>
      <c r="C97" s="7" t="s">
        <v>511</v>
      </c>
      <c r="D97" s="7" t="s">
        <v>190</v>
      </c>
      <c r="E97" s="7" t="s">
        <v>191</v>
      </c>
      <c r="F97" s="7"/>
      <c r="G97" s="7"/>
      <c r="H97" s="7" t="s">
        <v>211</v>
      </c>
      <c r="I97" s="7" t="s">
        <v>212</v>
      </c>
      <c r="J97" s="7" t="s">
        <v>245</v>
      </c>
      <c r="K97" s="7" t="s">
        <v>325</v>
      </c>
      <c r="L97" s="9"/>
      <c r="M97" s="7"/>
      <c r="N97" s="7"/>
      <c r="O97" s="7"/>
    </row>
    <row r="98" spans="1:17" x14ac:dyDescent="0.25">
      <c r="A98" s="7" t="s">
        <v>512</v>
      </c>
      <c r="C98" s="7" t="s">
        <v>513</v>
      </c>
      <c r="D98" s="7" t="s">
        <v>190</v>
      </c>
      <c r="E98" s="7" t="s">
        <v>191</v>
      </c>
      <c r="F98" s="7"/>
      <c r="G98" s="7"/>
      <c r="H98" s="7" t="s">
        <v>211</v>
      </c>
      <c r="I98" s="7" t="s">
        <v>212</v>
      </c>
      <c r="J98" s="7" t="s">
        <v>514</v>
      </c>
      <c r="K98" s="7" t="s">
        <v>316</v>
      </c>
      <c r="L98" s="9"/>
      <c r="M98" s="7"/>
      <c r="N98" s="7"/>
      <c r="O98" s="7"/>
    </row>
    <row r="99" spans="1:17" x14ac:dyDescent="0.25">
      <c r="A99" s="7" t="s">
        <v>515</v>
      </c>
      <c r="C99" s="7" t="s">
        <v>516</v>
      </c>
      <c r="D99" s="7" t="s">
        <v>190</v>
      </c>
      <c r="E99" s="7" t="s">
        <v>191</v>
      </c>
      <c r="F99" s="7"/>
      <c r="G99" s="7"/>
      <c r="H99" s="7" t="s">
        <v>192</v>
      </c>
      <c r="I99" s="7"/>
      <c r="J99" s="7" t="s">
        <v>261</v>
      </c>
      <c r="K99" s="7" t="s">
        <v>233</v>
      </c>
      <c r="L99" s="9"/>
      <c r="M99" s="7" t="s">
        <v>139</v>
      </c>
      <c r="N99" s="7" t="s">
        <v>462</v>
      </c>
      <c r="O99" s="7"/>
      <c r="P99" t="s">
        <v>204</v>
      </c>
      <c r="Q99" t="s">
        <v>204</v>
      </c>
    </row>
    <row r="100" spans="1:17" x14ac:dyDescent="0.25">
      <c r="A100" s="7" t="s">
        <v>517</v>
      </c>
      <c r="C100" s="7" t="s">
        <v>518</v>
      </c>
      <c r="D100" s="7" t="s">
        <v>190</v>
      </c>
      <c r="E100" s="7" t="s">
        <v>191</v>
      </c>
      <c r="F100" s="7"/>
      <c r="G100" s="7"/>
      <c r="H100" s="7" t="s">
        <v>211</v>
      </c>
      <c r="I100" s="7" t="s">
        <v>212</v>
      </c>
      <c r="J100" s="7" t="s">
        <v>434</v>
      </c>
      <c r="K100" s="7" t="s">
        <v>316</v>
      </c>
      <c r="L100" s="9"/>
      <c r="M100" s="7"/>
      <c r="N100" s="7"/>
      <c r="O100" s="7"/>
    </row>
    <row r="101" spans="1:17" x14ac:dyDescent="0.25">
      <c r="A101" s="7" t="s">
        <v>519</v>
      </c>
      <c r="C101" s="7" t="s">
        <v>520</v>
      </c>
      <c r="D101" s="7" t="s">
        <v>190</v>
      </c>
      <c r="E101" s="7" t="s">
        <v>191</v>
      </c>
      <c r="F101" s="7"/>
      <c r="G101" s="7"/>
      <c r="H101" s="7" t="s">
        <v>211</v>
      </c>
      <c r="I101" s="7" t="s">
        <v>212</v>
      </c>
      <c r="J101" s="7" t="s">
        <v>521</v>
      </c>
      <c r="K101" s="7" t="s">
        <v>316</v>
      </c>
      <c r="L101" s="9"/>
      <c r="M101" s="7"/>
      <c r="N101" s="7"/>
      <c r="O101" s="7"/>
    </row>
    <row r="102" spans="1:17" x14ac:dyDescent="0.25">
      <c r="A102" s="7" t="s">
        <v>522</v>
      </c>
      <c r="C102" s="7" t="s">
        <v>523</v>
      </c>
      <c r="D102" s="7" t="s">
        <v>190</v>
      </c>
      <c r="E102" s="7" t="s">
        <v>191</v>
      </c>
      <c r="F102" s="7"/>
      <c r="G102" s="7"/>
      <c r="H102" s="7" t="s">
        <v>211</v>
      </c>
      <c r="I102" s="7" t="s">
        <v>212</v>
      </c>
      <c r="J102" s="7" t="s">
        <v>434</v>
      </c>
      <c r="K102" s="7" t="s">
        <v>325</v>
      </c>
      <c r="L102" s="9"/>
      <c r="M102" s="7"/>
      <c r="N102" s="7"/>
      <c r="O102" s="7"/>
    </row>
    <row r="103" spans="1:17" x14ac:dyDescent="0.25">
      <c r="A103" s="7" t="s">
        <v>524</v>
      </c>
      <c r="C103" s="7" t="s">
        <v>525</v>
      </c>
      <c r="D103" s="7" t="s">
        <v>190</v>
      </c>
      <c r="E103" s="7" t="s">
        <v>191</v>
      </c>
      <c r="F103" s="7"/>
      <c r="G103" s="7"/>
      <c r="H103" s="7" t="s">
        <v>211</v>
      </c>
      <c r="I103" s="7"/>
      <c r="J103" s="7" t="s">
        <v>434</v>
      </c>
      <c r="K103" s="7" t="s">
        <v>526</v>
      </c>
      <c r="L103" s="9"/>
      <c r="M103" s="7"/>
      <c r="N103" s="7"/>
      <c r="O103" s="7"/>
    </row>
    <row r="104" spans="1:17" x14ac:dyDescent="0.25">
      <c r="A104" s="7" t="s">
        <v>527</v>
      </c>
      <c r="C104" s="7" t="s">
        <v>528</v>
      </c>
      <c r="D104" s="7" t="s">
        <v>190</v>
      </c>
      <c r="E104" s="7" t="s">
        <v>191</v>
      </c>
      <c r="F104" s="7"/>
      <c r="G104" s="7"/>
      <c r="H104" s="7" t="s">
        <v>117</v>
      </c>
      <c r="I104" s="7" t="s">
        <v>116</v>
      </c>
      <c r="J104" s="7" t="s">
        <v>434</v>
      </c>
      <c r="K104" s="7" t="s">
        <v>529</v>
      </c>
      <c r="L104" s="9"/>
      <c r="M104" s="7"/>
      <c r="N104" s="7"/>
      <c r="O104" s="7"/>
    </row>
    <row r="105" spans="1:17" x14ac:dyDescent="0.25">
      <c r="A105" s="7" t="s">
        <v>530</v>
      </c>
      <c r="C105" s="7" t="s">
        <v>531</v>
      </c>
      <c r="D105" s="7" t="s">
        <v>190</v>
      </c>
      <c r="E105" s="7" t="s">
        <v>191</v>
      </c>
      <c r="F105" s="7"/>
      <c r="G105" s="7"/>
      <c r="H105" s="7" t="s">
        <v>192</v>
      </c>
      <c r="I105" s="7"/>
      <c r="J105" s="7" t="s">
        <v>434</v>
      </c>
      <c r="K105" s="7" t="s">
        <v>233</v>
      </c>
      <c r="L105" s="9"/>
      <c r="M105" s="7" t="s">
        <v>215</v>
      </c>
      <c r="N105" s="7" t="s">
        <v>532</v>
      </c>
      <c r="O105" s="7"/>
    </row>
    <row r="106" spans="1:17" x14ac:dyDescent="0.25">
      <c r="A106" s="7" t="s">
        <v>533</v>
      </c>
      <c r="C106" s="7" t="s">
        <v>534</v>
      </c>
      <c r="D106" s="7" t="s">
        <v>190</v>
      </c>
      <c r="E106" s="7" t="s">
        <v>191</v>
      </c>
      <c r="F106" s="7" t="s">
        <v>535</v>
      </c>
      <c r="G106" s="7" t="s">
        <v>481</v>
      </c>
      <c r="H106" s="7" t="s">
        <v>117</v>
      </c>
      <c r="I106" s="7" t="s">
        <v>116</v>
      </c>
      <c r="J106" s="7" t="s">
        <v>521</v>
      </c>
      <c r="K106" s="7" t="s">
        <v>483</v>
      </c>
      <c r="L106" s="9">
        <v>45948</v>
      </c>
      <c r="M106" s="7" t="s">
        <v>203</v>
      </c>
      <c r="N106" s="7"/>
      <c r="O106" s="7" t="s">
        <v>536</v>
      </c>
    </row>
    <row r="107" spans="1:17" x14ac:dyDescent="0.25">
      <c r="A107" s="7" t="s">
        <v>537</v>
      </c>
      <c r="C107" s="7" t="s">
        <v>538</v>
      </c>
      <c r="D107" s="7" t="s">
        <v>190</v>
      </c>
      <c r="E107" s="7" t="s">
        <v>191</v>
      </c>
      <c r="F107" s="7"/>
      <c r="G107" s="7"/>
      <c r="H107" s="7" t="s">
        <v>201</v>
      </c>
      <c r="I107" s="7"/>
      <c r="J107" s="7" t="s">
        <v>434</v>
      </c>
      <c r="K107" s="7" t="s">
        <v>539</v>
      </c>
      <c r="L107" s="9"/>
      <c r="M107" s="7" t="s">
        <v>215</v>
      </c>
      <c r="N107" s="7" t="s">
        <v>540</v>
      </c>
      <c r="O107" s="7"/>
    </row>
    <row r="108" spans="1:17" x14ac:dyDescent="0.25">
      <c r="A108" s="7" t="s">
        <v>541</v>
      </c>
      <c r="C108" s="7" t="s">
        <v>542</v>
      </c>
      <c r="D108" s="7" t="s">
        <v>190</v>
      </c>
      <c r="E108" s="7" t="s">
        <v>191</v>
      </c>
      <c r="F108" s="7"/>
      <c r="G108" s="7"/>
      <c r="H108" s="7" t="s">
        <v>117</v>
      </c>
      <c r="I108" s="7" t="s">
        <v>116</v>
      </c>
      <c r="J108" s="7" t="s">
        <v>434</v>
      </c>
      <c r="K108" s="7" t="s">
        <v>419</v>
      </c>
      <c r="L108" s="9"/>
      <c r="M108" s="7" t="s">
        <v>215</v>
      </c>
      <c r="N108" s="7"/>
      <c r="O108" s="7"/>
    </row>
    <row r="109" spans="1:17" x14ac:dyDescent="0.25">
      <c r="A109" s="7" t="s">
        <v>543</v>
      </c>
      <c r="C109" s="7" t="s">
        <v>544</v>
      </c>
      <c r="D109" s="7" t="s">
        <v>190</v>
      </c>
      <c r="E109" s="7" t="s">
        <v>191</v>
      </c>
      <c r="F109" s="7" t="s">
        <v>545</v>
      </c>
      <c r="G109" s="7" t="s">
        <v>302</v>
      </c>
      <c r="H109" s="7" t="s">
        <v>117</v>
      </c>
      <c r="I109" s="7" t="s">
        <v>116</v>
      </c>
      <c r="J109" s="7" t="s">
        <v>434</v>
      </c>
      <c r="K109" s="7" t="s">
        <v>431</v>
      </c>
      <c r="L109" s="9">
        <v>45947</v>
      </c>
      <c r="M109" s="7" t="s">
        <v>203</v>
      </c>
      <c r="N109" s="7"/>
      <c r="O109" s="7" t="s">
        <v>304</v>
      </c>
    </row>
    <row r="110" spans="1:17" x14ac:dyDescent="0.25">
      <c r="A110" s="7" t="s">
        <v>546</v>
      </c>
      <c r="C110" s="7" t="s">
        <v>547</v>
      </c>
      <c r="D110" s="7" t="s">
        <v>190</v>
      </c>
      <c r="E110" s="7" t="s">
        <v>191</v>
      </c>
      <c r="F110" s="7" t="s">
        <v>548</v>
      </c>
      <c r="G110" s="7" t="s">
        <v>481</v>
      </c>
      <c r="H110" s="7" t="s">
        <v>117</v>
      </c>
      <c r="I110" s="7" t="s">
        <v>116</v>
      </c>
      <c r="J110" s="7" t="s">
        <v>521</v>
      </c>
      <c r="K110" s="7" t="s">
        <v>483</v>
      </c>
      <c r="L110" s="9">
        <v>45948</v>
      </c>
      <c r="M110" s="7" t="s">
        <v>203</v>
      </c>
      <c r="N110" s="7"/>
      <c r="O110" s="7" t="s">
        <v>536</v>
      </c>
    </row>
    <row r="111" spans="1:17" x14ac:dyDescent="0.25">
      <c r="A111" s="7" t="s">
        <v>549</v>
      </c>
      <c r="C111" s="7" t="s">
        <v>550</v>
      </c>
      <c r="D111" s="7" t="s">
        <v>190</v>
      </c>
      <c r="E111" s="7" t="s">
        <v>191</v>
      </c>
      <c r="F111" s="7"/>
      <c r="G111" s="7"/>
      <c r="H111" s="7" t="s">
        <v>201</v>
      </c>
      <c r="I111" s="7"/>
      <c r="J111" s="7" t="s">
        <v>434</v>
      </c>
      <c r="K111" s="7" t="s">
        <v>551</v>
      </c>
      <c r="L111" s="9"/>
      <c r="M111" s="7" t="s">
        <v>215</v>
      </c>
      <c r="N111" s="7" t="s">
        <v>552</v>
      </c>
      <c r="O111" s="7"/>
    </row>
    <row r="112" spans="1:17" x14ac:dyDescent="0.25">
      <c r="A112" s="7" t="s">
        <v>553</v>
      </c>
      <c r="C112" s="7" t="s">
        <v>554</v>
      </c>
      <c r="D112" s="7" t="s">
        <v>190</v>
      </c>
      <c r="E112" s="7" t="s">
        <v>191</v>
      </c>
      <c r="F112" s="7"/>
      <c r="G112" s="7"/>
      <c r="H112" s="7" t="s">
        <v>467</v>
      </c>
      <c r="I112" s="7"/>
      <c r="J112" s="7" t="s">
        <v>434</v>
      </c>
      <c r="K112" s="7" t="s">
        <v>555</v>
      </c>
      <c r="L112" s="9"/>
      <c r="M112" s="7"/>
      <c r="N112" s="7"/>
      <c r="O112" s="7"/>
    </row>
    <row r="113" spans="1:17" x14ac:dyDescent="0.25">
      <c r="A113" s="7" t="s">
        <v>556</v>
      </c>
      <c r="C113" s="7" t="s">
        <v>557</v>
      </c>
      <c r="D113" s="7" t="s">
        <v>190</v>
      </c>
      <c r="E113" s="7" t="s">
        <v>191</v>
      </c>
      <c r="F113" s="7"/>
      <c r="G113" s="7"/>
      <c r="H113" s="7" t="s">
        <v>117</v>
      </c>
      <c r="I113" s="7" t="s">
        <v>116</v>
      </c>
      <c r="J113" s="7" t="s">
        <v>434</v>
      </c>
      <c r="K113" s="7" t="s">
        <v>529</v>
      </c>
      <c r="L113" s="9"/>
      <c r="M113" s="7"/>
      <c r="N113" s="7"/>
      <c r="O113" s="7"/>
    </row>
    <row r="114" spans="1:17" x14ac:dyDescent="0.25">
      <c r="A114" s="7" t="s">
        <v>558</v>
      </c>
      <c r="C114" s="7" t="s">
        <v>559</v>
      </c>
      <c r="D114" s="7" t="s">
        <v>190</v>
      </c>
      <c r="E114" s="7" t="s">
        <v>200</v>
      </c>
      <c r="F114" s="7"/>
      <c r="G114" s="7"/>
      <c r="H114" s="7" t="s">
        <v>192</v>
      </c>
      <c r="I114" s="7"/>
      <c r="J114" s="7" t="s">
        <v>560</v>
      </c>
      <c r="K114" s="7" t="s">
        <v>295</v>
      </c>
      <c r="L114" s="9"/>
      <c r="M114" s="7" t="s">
        <v>203</v>
      </c>
      <c r="N114" s="7" t="s">
        <v>200</v>
      </c>
      <c r="O114" s="7"/>
    </row>
    <row r="115" spans="1:17" x14ac:dyDescent="0.25">
      <c r="A115" s="7" t="s">
        <v>561</v>
      </c>
      <c r="C115" s="7" t="s">
        <v>562</v>
      </c>
      <c r="D115" s="7" t="s">
        <v>190</v>
      </c>
      <c r="E115" s="7" t="s">
        <v>191</v>
      </c>
      <c r="F115" s="7"/>
      <c r="G115" s="7"/>
      <c r="H115" s="7" t="s">
        <v>117</v>
      </c>
      <c r="I115" s="7" t="s">
        <v>116</v>
      </c>
      <c r="J115" s="7" t="s">
        <v>560</v>
      </c>
      <c r="K115" s="7" t="s">
        <v>419</v>
      </c>
      <c r="L115" s="9"/>
      <c r="M115" s="7" t="s">
        <v>139</v>
      </c>
      <c r="N115" s="7" t="s">
        <v>563</v>
      </c>
      <c r="O115" s="7"/>
      <c r="Q115" t="s">
        <v>204</v>
      </c>
    </row>
    <row r="116" spans="1:17" x14ac:dyDescent="0.25">
      <c r="A116" s="7" t="s">
        <v>564</v>
      </c>
      <c r="C116" s="7" t="s">
        <v>565</v>
      </c>
      <c r="D116" s="7" t="s">
        <v>190</v>
      </c>
      <c r="E116" s="7" t="s">
        <v>200</v>
      </c>
      <c r="F116" s="7"/>
      <c r="G116" s="7"/>
      <c r="H116" s="7" t="s">
        <v>192</v>
      </c>
      <c r="I116" s="7"/>
      <c r="J116" s="7" t="s">
        <v>566</v>
      </c>
      <c r="K116" s="7" t="s">
        <v>233</v>
      </c>
      <c r="L116" s="9"/>
      <c r="M116" s="7" t="s">
        <v>203</v>
      </c>
      <c r="N116" s="7" t="s">
        <v>200</v>
      </c>
      <c r="O116" s="7"/>
    </row>
    <row r="117" spans="1:17" x14ac:dyDescent="0.25">
      <c r="A117" s="7" t="s">
        <v>567</v>
      </c>
      <c r="C117" s="7" t="s">
        <v>568</v>
      </c>
      <c r="D117" s="7" t="s">
        <v>190</v>
      </c>
      <c r="E117" s="7" t="s">
        <v>200</v>
      </c>
      <c r="F117" s="7"/>
      <c r="G117" s="7"/>
      <c r="H117" s="7" t="s">
        <v>192</v>
      </c>
      <c r="I117" s="7"/>
      <c r="J117" s="7" t="s">
        <v>566</v>
      </c>
      <c r="K117" s="7" t="s">
        <v>569</v>
      </c>
      <c r="L117" s="9"/>
      <c r="M117" s="7" t="s">
        <v>203</v>
      </c>
      <c r="N117" s="7" t="s">
        <v>200</v>
      </c>
      <c r="O117" s="7"/>
    </row>
    <row r="118" spans="1:17" x14ac:dyDescent="0.25">
      <c r="A118" s="7" t="s">
        <v>570</v>
      </c>
      <c r="C118" s="7" t="s">
        <v>571</v>
      </c>
      <c r="D118" s="7" t="s">
        <v>190</v>
      </c>
      <c r="E118" s="7" t="s">
        <v>200</v>
      </c>
      <c r="F118" s="7"/>
      <c r="G118" s="7"/>
      <c r="H118" s="7"/>
      <c r="I118" s="7"/>
      <c r="J118" s="7" t="s">
        <v>566</v>
      </c>
      <c r="K118" s="7" t="s">
        <v>572</v>
      </c>
      <c r="L118" s="9"/>
      <c r="M118" s="7" t="s">
        <v>203</v>
      </c>
      <c r="N118" s="7" t="s">
        <v>200</v>
      </c>
      <c r="O118" s="7"/>
    </row>
    <row r="119" spans="1:17" x14ac:dyDescent="0.25">
      <c r="A119" s="7" t="s">
        <v>573</v>
      </c>
      <c r="C119" s="7" t="s">
        <v>574</v>
      </c>
      <c r="D119" s="7" t="s">
        <v>190</v>
      </c>
      <c r="E119" s="7" t="s">
        <v>200</v>
      </c>
      <c r="F119" s="7"/>
      <c r="G119" s="7"/>
      <c r="H119" s="7"/>
      <c r="I119" s="7"/>
      <c r="J119" s="7" t="s">
        <v>566</v>
      </c>
      <c r="K119" s="7" t="s">
        <v>266</v>
      </c>
      <c r="L119" s="9"/>
      <c r="M119" s="7" t="s">
        <v>203</v>
      </c>
      <c r="N119" s="7" t="s">
        <v>200</v>
      </c>
      <c r="O119" s="7"/>
    </row>
    <row r="120" spans="1:17" x14ac:dyDescent="0.25">
      <c r="A120" s="7" t="s">
        <v>575</v>
      </c>
      <c r="C120" s="7" t="s">
        <v>576</v>
      </c>
      <c r="D120" s="7" t="s">
        <v>190</v>
      </c>
      <c r="E120" s="7" t="s">
        <v>191</v>
      </c>
      <c r="F120" s="7"/>
      <c r="G120" s="7"/>
      <c r="H120" s="7" t="s">
        <v>117</v>
      </c>
      <c r="I120" s="7" t="s">
        <v>116</v>
      </c>
      <c r="J120" s="7" t="s">
        <v>560</v>
      </c>
      <c r="K120" s="7" t="s">
        <v>266</v>
      </c>
      <c r="L120" s="9"/>
      <c r="M120" s="7"/>
      <c r="N120" s="7"/>
      <c r="O120" s="7"/>
    </row>
    <row r="121" spans="1:17" x14ac:dyDescent="0.25">
      <c r="A121" s="7" t="s">
        <v>577</v>
      </c>
      <c r="C121" s="7" t="s">
        <v>578</v>
      </c>
      <c r="D121" s="7" t="s">
        <v>190</v>
      </c>
      <c r="E121" s="7" t="s">
        <v>191</v>
      </c>
      <c r="F121" s="7"/>
      <c r="G121" s="7"/>
      <c r="H121" s="7" t="s">
        <v>117</v>
      </c>
      <c r="I121" s="7" t="s">
        <v>116</v>
      </c>
      <c r="J121" s="7" t="s">
        <v>560</v>
      </c>
      <c r="K121" s="7" t="s">
        <v>266</v>
      </c>
      <c r="L121" s="9"/>
      <c r="M121" s="7"/>
      <c r="N121" s="7"/>
      <c r="O121" s="7"/>
    </row>
    <row r="122" spans="1:17" x14ac:dyDescent="0.25">
      <c r="A122" s="7" t="s">
        <v>579</v>
      </c>
      <c r="C122" s="7" t="s">
        <v>580</v>
      </c>
      <c r="D122" s="7" t="s">
        <v>190</v>
      </c>
      <c r="E122" s="7" t="s">
        <v>191</v>
      </c>
      <c r="F122" s="7"/>
      <c r="G122" s="7"/>
      <c r="H122" s="7" t="s">
        <v>117</v>
      </c>
      <c r="I122" s="7" t="s">
        <v>116</v>
      </c>
      <c r="J122" s="7" t="s">
        <v>560</v>
      </c>
      <c r="K122" s="7" t="s">
        <v>529</v>
      </c>
      <c r="L122" s="9"/>
      <c r="M122" s="7"/>
      <c r="N122" s="7"/>
      <c r="O122" s="7"/>
    </row>
    <row r="123" spans="1:17" x14ac:dyDescent="0.25">
      <c r="A123" s="7" t="s">
        <v>581</v>
      </c>
      <c r="C123" s="7" t="s">
        <v>582</v>
      </c>
      <c r="D123" s="7" t="s">
        <v>190</v>
      </c>
      <c r="E123" s="7" t="s">
        <v>191</v>
      </c>
      <c r="F123" s="7"/>
      <c r="G123" s="7"/>
      <c r="H123" s="7" t="s">
        <v>192</v>
      </c>
      <c r="I123" s="7"/>
      <c r="J123" s="7" t="s">
        <v>560</v>
      </c>
      <c r="K123" s="7" t="s">
        <v>325</v>
      </c>
      <c r="L123" s="9"/>
      <c r="M123" s="7" t="s">
        <v>139</v>
      </c>
      <c r="N123" s="7" t="s">
        <v>583</v>
      </c>
      <c r="O123" s="7"/>
      <c r="P123" t="s">
        <v>204</v>
      </c>
      <c r="Q123" t="s">
        <v>204</v>
      </c>
    </row>
    <row r="124" spans="1:17" x14ac:dyDescent="0.25">
      <c r="A124" s="7" t="s">
        <v>584</v>
      </c>
      <c r="C124" s="7" t="s">
        <v>585</v>
      </c>
      <c r="D124" s="7" t="s">
        <v>190</v>
      </c>
      <c r="E124" s="7" t="s">
        <v>191</v>
      </c>
      <c r="F124" s="7" t="s">
        <v>586</v>
      </c>
      <c r="G124" s="7" t="s">
        <v>481</v>
      </c>
      <c r="H124" s="7" t="s">
        <v>117</v>
      </c>
      <c r="I124" s="7" t="s">
        <v>116</v>
      </c>
      <c r="J124" s="7" t="s">
        <v>560</v>
      </c>
      <c r="K124" s="7" t="s">
        <v>483</v>
      </c>
      <c r="L124" s="9">
        <v>45948</v>
      </c>
      <c r="M124" s="7" t="s">
        <v>203</v>
      </c>
      <c r="N124" s="7"/>
      <c r="O124" s="7" t="s">
        <v>536</v>
      </c>
    </row>
    <row r="125" spans="1:17" x14ac:dyDescent="0.25">
      <c r="A125" s="7" t="s">
        <v>587</v>
      </c>
      <c r="C125" s="7" t="s">
        <v>588</v>
      </c>
      <c r="D125" s="7" t="s">
        <v>190</v>
      </c>
      <c r="E125" s="7" t="s">
        <v>191</v>
      </c>
      <c r="F125" s="7"/>
      <c r="G125" s="7"/>
      <c r="H125" s="7" t="s">
        <v>117</v>
      </c>
      <c r="I125" s="7" t="s">
        <v>116</v>
      </c>
      <c r="J125" s="7" t="s">
        <v>521</v>
      </c>
      <c r="K125" s="7" t="s">
        <v>529</v>
      </c>
      <c r="L125" s="9"/>
      <c r="M125" s="7"/>
      <c r="N125" s="7"/>
      <c r="O125" s="7"/>
    </row>
    <row r="126" spans="1:17" x14ac:dyDescent="0.25">
      <c r="A126" s="7" t="s">
        <v>589</v>
      </c>
      <c r="C126" s="7" t="s">
        <v>590</v>
      </c>
      <c r="D126" s="7" t="s">
        <v>190</v>
      </c>
      <c r="E126" s="7" t="s">
        <v>191</v>
      </c>
      <c r="F126" s="7"/>
      <c r="G126" s="7"/>
      <c r="H126" s="7" t="s">
        <v>117</v>
      </c>
      <c r="I126" s="7" t="s">
        <v>116</v>
      </c>
      <c r="J126" s="7" t="s">
        <v>434</v>
      </c>
      <c r="K126" s="7" t="s">
        <v>529</v>
      </c>
      <c r="L126" s="9"/>
      <c r="M126" s="7"/>
      <c r="N126" s="7"/>
      <c r="O126" s="7"/>
    </row>
    <row r="127" spans="1:17" x14ac:dyDescent="0.25">
      <c r="A127" s="7" t="s">
        <v>591</v>
      </c>
      <c r="C127" s="7" t="s">
        <v>592</v>
      </c>
      <c r="D127" s="7" t="s">
        <v>190</v>
      </c>
      <c r="E127" s="7" t="s">
        <v>200</v>
      </c>
      <c r="F127" s="7"/>
      <c r="G127" s="7"/>
      <c r="H127" s="7" t="s">
        <v>192</v>
      </c>
      <c r="I127" s="7"/>
      <c r="J127" s="7" t="s">
        <v>521</v>
      </c>
      <c r="K127" s="7" t="s">
        <v>325</v>
      </c>
      <c r="L127" s="9"/>
      <c r="M127" s="7" t="s">
        <v>139</v>
      </c>
      <c r="N127" s="7" t="s">
        <v>298</v>
      </c>
      <c r="O127" s="7"/>
      <c r="P127" t="s">
        <v>593</v>
      </c>
      <c r="Q127" t="s">
        <v>593</v>
      </c>
    </row>
    <row r="128" spans="1:17" x14ac:dyDescent="0.25">
      <c r="A128" s="7" t="s">
        <v>594</v>
      </c>
      <c r="C128" s="7" t="s">
        <v>595</v>
      </c>
      <c r="D128" s="7" t="s">
        <v>190</v>
      </c>
      <c r="E128" s="7" t="s">
        <v>200</v>
      </c>
      <c r="F128" s="7"/>
      <c r="G128" s="7"/>
      <c r="H128" s="7" t="s">
        <v>192</v>
      </c>
      <c r="I128" s="7"/>
      <c r="J128" s="7" t="s">
        <v>560</v>
      </c>
      <c r="K128" s="7" t="s">
        <v>596</v>
      </c>
      <c r="L128" s="9"/>
      <c r="M128" s="7" t="s">
        <v>139</v>
      </c>
      <c r="N128" s="7" t="s">
        <v>298</v>
      </c>
      <c r="O128" s="7"/>
      <c r="P128" t="s">
        <v>593</v>
      </c>
      <c r="Q128" t="s">
        <v>593</v>
      </c>
    </row>
    <row r="129" spans="1:17" x14ac:dyDescent="0.25">
      <c r="A129" s="7" t="s">
        <v>597</v>
      </c>
      <c r="C129" s="7" t="s">
        <v>598</v>
      </c>
      <c r="D129" s="7" t="s">
        <v>190</v>
      </c>
      <c r="E129" s="7" t="s">
        <v>191</v>
      </c>
      <c r="F129" s="7"/>
      <c r="G129" s="7"/>
      <c r="H129" s="7" t="s">
        <v>192</v>
      </c>
      <c r="I129" s="7"/>
      <c r="J129" s="7" t="s">
        <v>521</v>
      </c>
      <c r="K129" s="7" t="s">
        <v>599</v>
      </c>
      <c r="L129" s="9"/>
      <c r="M129" s="7" t="s">
        <v>203</v>
      </c>
      <c r="N129" s="7" t="s">
        <v>600</v>
      </c>
      <c r="O129" s="7"/>
    </row>
    <row r="130" spans="1:17" x14ac:dyDescent="0.25">
      <c r="A130" s="7" t="s">
        <v>601</v>
      </c>
      <c r="C130" s="7" t="s">
        <v>602</v>
      </c>
      <c r="D130" s="7" t="s">
        <v>190</v>
      </c>
      <c r="E130" s="7" t="s">
        <v>191</v>
      </c>
      <c r="F130" s="7" t="s">
        <v>301</v>
      </c>
      <c r="G130" s="7" t="s">
        <v>302</v>
      </c>
      <c r="H130" s="7" t="s">
        <v>117</v>
      </c>
      <c r="I130" s="7" t="s">
        <v>116</v>
      </c>
      <c r="J130" s="7" t="s">
        <v>303</v>
      </c>
      <c r="K130" s="7" t="s">
        <v>603</v>
      </c>
      <c r="L130" s="9">
        <v>45833</v>
      </c>
      <c r="M130" s="7" t="s">
        <v>215</v>
      </c>
      <c r="N130" s="7"/>
      <c r="O130" s="7" t="s">
        <v>304</v>
      </c>
    </row>
    <row r="131" spans="1:17" x14ac:dyDescent="0.25">
      <c r="A131" s="7" t="s">
        <v>604</v>
      </c>
      <c r="C131" s="7" t="s">
        <v>605</v>
      </c>
      <c r="D131" s="7" t="s">
        <v>190</v>
      </c>
      <c r="E131" s="7" t="s">
        <v>191</v>
      </c>
      <c r="F131" s="7"/>
      <c r="G131" s="7"/>
      <c r="H131" s="7" t="s">
        <v>192</v>
      </c>
      <c r="I131" s="7"/>
      <c r="J131" s="7" t="s">
        <v>257</v>
      </c>
      <c r="K131" s="7" t="s">
        <v>233</v>
      </c>
      <c r="L131" s="9"/>
      <c r="M131" s="7" t="s">
        <v>139</v>
      </c>
      <c r="N131" s="7" t="s">
        <v>606</v>
      </c>
      <c r="O131" s="7"/>
      <c r="P131" t="s">
        <v>197</v>
      </c>
      <c r="Q131" t="s">
        <v>197</v>
      </c>
    </row>
    <row r="132" spans="1:17" x14ac:dyDescent="0.25">
      <c r="A132" s="7" t="s">
        <v>607</v>
      </c>
      <c r="C132" s="7" t="s">
        <v>608</v>
      </c>
      <c r="D132" s="7" t="s">
        <v>190</v>
      </c>
      <c r="E132" s="7" t="s">
        <v>191</v>
      </c>
      <c r="F132" s="7"/>
      <c r="G132" s="7"/>
      <c r="H132" s="7" t="s">
        <v>201</v>
      </c>
      <c r="I132" s="7"/>
      <c r="J132" s="7" t="s">
        <v>281</v>
      </c>
      <c r="K132" s="7" t="s">
        <v>228</v>
      </c>
      <c r="L132" s="9"/>
      <c r="M132" s="7" t="s">
        <v>139</v>
      </c>
      <c r="N132" s="7" t="s">
        <v>609</v>
      </c>
      <c r="O132" s="7"/>
      <c r="P132" t="s">
        <v>204</v>
      </c>
      <c r="Q132" t="s">
        <v>204</v>
      </c>
    </row>
    <row r="133" spans="1:17" x14ac:dyDescent="0.25">
      <c r="A133" s="7" t="s">
        <v>610</v>
      </c>
      <c r="C133" s="7" t="s">
        <v>611</v>
      </c>
      <c r="D133" s="7" t="s">
        <v>190</v>
      </c>
      <c r="E133" s="7" t="s">
        <v>191</v>
      </c>
      <c r="F133" s="7"/>
      <c r="G133" s="7"/>
      <c r="H133" s="7" t="s">
        <v>192</v>
      </c>
      <c r="I133" s="7"/>
      <c r="J133" s="7" t="s">
        <v>332</v>
      </c>
      <c r="K133" s="7" t="s">
        <v>612</v>
      </c>
      <c r="L133" s="9"/>
      <c r="M133" s="7" t="s">
        <v>139</v>
      </c>
      <c r="N133" s="7" t="s">
        <v>436</v>
      </c>
      <c r="O133" s="7"/>
      <c r="P133" t="s">
        <v>204</v>
      </c>
      <c r="Q133" t="s">
        <v>204</v>
      </c>
    </row>
    <row r="134" spans="1:17" x14ac:dyDescent="0.25">
      <c r="A134" s="7" t="s">
        <v>613</v>
      </c>
      <c r="C134" s="7" t="s">
        <v>614</v>
      </c>
      <c r="D134" s="7" t="s">
        <v>190</v>
      </c>
      <c r="E134" s="7" t="s">
        <v>191</v>
      </c>
      <c r="F134" s="7"/>
      <c r="G134" s="7"/>
      <c r="H134" s="7" t="s">
        <v>192</v>
      </c>
      <c r="I134" s="7"/>
      <c r="J134" s="7" t="s">
        <v>521</v>
      </c>
      <c r="K134" s="7" t="s">
        <v>233</v>
      </c>
      <c r="L134" s="9"/>
      <c r="M134" s="7" t="s">
        <v>215</v>
      </c>
      <c r="N134" s="7" t="s">
        <v>615</v>
      </c>
      <c r="O134" s="7"/>
    </row>
    <row r="135" spans="1:17" x14ac:dyDescent="0.25">
      <c r="A135" s="7" t="s">
        <v>616</v>
      </c>
      <c r="C135" s="7" t="s">
        <v>617</v>
      </c>
      <c r="D135" s="7" t="s">
        <v>190</v>
      </c>
      <c r="E135" s="7" t="s">
        <v>191</v>
      </c>
      <c r="F135" s="7"/>
      <c r="G135" s="7"/>
      <c r="H135" s="7" t="s">
        <v>201</v>
      </c>
      <c r="I135" s="7"/>
      <c r="J135" s="7" t="s">
        <v>560</v>
      </c>
      <c r="K135" s="7" t="s">
        <v>240</v>
      </c>
      <c r="L135" s="9"/>
      <c r="M135" s="7" t="s">
        <v>139</v>
      </c>
      <c r="N135" s="7" t="s">
        <v>618</v>
      </c>
      <c r="O135" s="7"/>
      <c r="P135" t="s">
        <v>204</v>
      </c>
      <c r="Q135" t="s">
        <v>204</v>
      </c>
    </row>
    <row r="136" spans="1:17" x14ac:dyDescent="0.25">
      <c r="A136" s="7" t="s">
        <v>619</v>
      </c>
      <c r="C136" s="7" t="s">
        <v>620</v>
      </c>
      <c r="D136" s="7" t="s">
        <v>190</v>
      </c>
      <c r="E136" s="7" t="s">
        <v>191</v>
      </c>
      <c r="F136" s="7"/>
      <c r="G136" s="7"/>
      <c r="H136" s="7" t="s">
        <v>192</v>
      </c>
      <c r="I136" s="7"/>
      <c r="J136" s="7" t="s">
        <v>621</v>
      </c>
      <c r="K136" s="7" t="s">
        <v>233</v>
      </c>
      <c r="L136" s="9"/>
      <c r="M136" s="7" t="s">
        <v>203</v>
      </c>
      <c r="N136" s="7" t="s">
        <v>622</v>
      </c>
      <c r="O136" s="7"/>
    </row>
    <row r="137" spans="1:17" x14ac:dyDescent="0.25">
      <c r="A137" s="7" t="s">
        <v>623</v>
      </c>
      <c r="C137" s="7" t="s">
        <v>624</v>
      </c>
      <c r="D137" s="7" t="s">
        <v>190</v>
      </c>
      <c r="E137" s="7" t="s">
        <v>200</v>
      </c>
      <c r="F137" s="7" t="s">
        <v>625</v>
      </c>
      <c r="G137" s="7" t="s">
        <v>481</v>
      </c>
      <c r="H137" s="7" t="s">
        <v>117</v>
      </c>
      <c r="I137" s="7" t="s">
        <v>116</v>
      </c>
      <c r="J137" s="7" t="s">
        <v>566</v>
      </c>
      <c r="K137" s="7" t="s">
        <v>483</v>
      </c>
      <c r="L137" s="9">
        <v>45948</v>
      </c>
      <c r="M137" s="7" t="s">
        <v>203</v>
      </c>
      <c r="N137" s="7"/>
      <c r="O137" s="7" t="s">
        <v>536</v>
      </c>
    </row>
    <row r="138" spans="1:17" x14ac:dyDescent="0.25">
      <c r="A138" s="7" t="s">
        <v>626</v>
      </c>
      <c r="C138" s="7" t="s">
        <v>627</v>
      </c>
      <c r="D138" s="7" t="s">
        <v>190</v>
      </c>
      <c r="E138" s="7" t="s">
        <v>200</v>
      </c>
      <c r="F138" s="7"/>
      <c r="G138" s="7"/>
      <c r="H138" s="7" t="s">
        <v>192</v>
      </c>
      <c r="I138" s="7"/>
      <c r="J138" s="7" t="s">
        <v>628</v>
      </c>
      <c r="K138" s="7" t="s">
        <v>233</v>
      </c>
      <c r="L138" s="9"/>
      <c r="M138" s="7" t="s">
        <v>139</v>
      </c>
      <c r="N138" s="7" t="s">
        <v>629</v>
      </c>
      <c r="O138" s="7"/>
      <c r="P138" t="s">
        <v>204</v>
      </c>
      <c r="Q138" t="s">
        <v>204</v>
      </c>
    </row>
    <row r="139" spans="1:17" x14ac:dyDescent="0.25">
      <c r="A139" s="7" t="s">
        <v>630</v>
      </c>
      <c r="C139" s="7" t="s">
        <v>631</v>
      </c>
      <c r="D139" s="7" t="s">
        <v>190</v>
      </c>
      <c r="E139" s="7" t="s">
        <v>191</v>
      </c>
      <c r="F139" s="7"/>
      <c r="G139" s="7"/>
      <c r="H139" s="7" t="s">
        <v>117</v>
      </c>
      <c r="I139" s="7" t="s">
        <v>116</v>
      </c>
      <c r="J139" s="7" t="s">
        <v>332</v>
      </c>
      <c r="K139" s="7" t="s">
        <v>632</v>
      </c>
      <c r="L139" s="9"/>
      <c r="M139" s="7"/>
      <c r="N139" s="7"/>
      <c r="O139" s="7"/>
    </row>
    <row r="140" spans="1:17" x14ac:dyDescent="0.25">
      <c r="A140" s="7" t="s">
        <v>633</v>
      </c>
      <c r="C140" s="7" t="s">
        <v>634</v>
      </c>
      <c r="D140" s="7" t="s">
        <v>190</v>
      </c>
      <c r="E140" s="7" t="s">
        <v>191</v>
      </c>
      <c r="F140" s="7"/>
      <c r="G140" s="7"/>
      <c r="H140" s="7" t="s">
        <v>117</v>
      </c>
      <c r="I140" s="7" t="s">
        <v>116</v>
      </c>
      <c r="J140" s="7" t="s">
        <v>635</v>
      </c>
      <c r="K140" s="7" t="s">
        <v>636</v>
      </c>
      <c r="L140" s="9"/>
      <c r="M140" s="7"/>
      <c r="N140" s="7"/>
      <c r="O140" s="7"/>
    </row>
    <row r="141" spans="1:17" x14ac:dyDescent="0.25">
      <c r="A141" s="7" t="s">
        <v>637</v>
      </c>
      <c r="C141" s="7" t="s">
        <v>638</v>
      </c>
      <c r="D141" s="7" t="s">
        <v>190</v>
      </c>
      <c r="E141" s="7" t="s">
        <v>191</v>
      </c>
      <c r="F141" s="7"/>
      <c r="G141" s="7"/>
      <c r="H141" s="7" t="s">
        <v>211</v>
      </c>
      <c r="I141" s="7" t="s">
        <v>212</v>
      </c>
      <c r="J141" s="7" t="s">
        <v>309</v>
      </c>
      <c r="K141" s="7" t="s">
        <v>316</v>
      </c>
      <c r="L141" s="9"/>
      <c r="M141" s="7"/>
      <c r="N141" s="7"/>
      <c r="O141" s="7"/>
    </row>
    <row r="142" spans="1:17" x14ac:dyDescent="0.25">
      <c r="A142" s="7" t="s">
        <v>639</v>
      </c>
      <c r="C142" s="7" t="s">
        <v>640</v>
      </c>
      <c r="D142" s="7" t="s">
        <v>190</v>
      </c>
      <c r="E142" s="7" t="s">
        <v>191</v>
      </c>
      <c r="F142" s="7"/>
      <c r="G142" s="7"/>
      <c r="H142" s="7" t="s">
        <v>319</v>
      </c>
      <c r="I142" s="7"/>
      <c r="J142" s="7" t="s">
        <v>641</v>
      </c>
      <c r="K142" s="7" t="s">
        <v>320</v>
      </c>
      <c r="L142" s="9"/>
      <c r="M142" s="7"/>
      <c r="N142" s="7"/>
      <c r="O142" s="7"/>
    </row>
    <row r="143" spans="1:17" x14ac:dyDescent="0.25">
      <c r="A143" s="7" t="s">
        <v>642</v>
      </c>
      <c r="C143" s="7" t="s">
        <v>643</v>
      </c>
      <c r="D143" s="7" t="s">
        <v>190</v>
      </c>
      <c r="E143" s="7" t="s">
        <v>191</v>
      </c>
      <c r="F143" s="7"/>
      <c r="G143" s="7"/>
      <c r="H143" s="7" t="s">
        <v>201</v>
      </c>
      <c r="I143" s="7"/>
      <c r="J143" s="7" t="s">
        <v>641</v>
      </c>
      <c r="K143" s="7" t="s">
        <v>644</v>
      </c>
      <c r="L143" s="9"/>
      <c r="M143" s="7"/>
      <c r="N143" s="7"/>
      <c r="O143" s="7"/>
    </row>
    <row r="144" spans="1:17" x14ac:dyDescent="0.25">
      <c r="A144" s="7" t="s">
        <v>645</v>
      </c>
      <c r="C144" s="7" t="s">
        <v>646</v>
      </c>
      <c r="D144" s="7" t="s">
        <v>190</v>
      </c>
      <c r="E144" s="7" t="s">
        <v>191</v>
      </c>
      <c r="F144" s="7"/>
      <c r="G144" s="7"/>
      <c r="H144" s="7" t="s">
        <v>117</v>
      </c>
      <c r="I144" s="7" t="s">
        <v>116</v>
      </c>
      <c r="J144" s="7" t="s">
        <v>281</v>
      </c>
      <c r="K144" s="7" t="s">
        <v>632</v>
      </c>
      <c r="L144" s="9"/>
      <c r="M144" s="7"/>
      <c r="N144" s="7"/>
      <c r="O144" s="7"/>
    </row>
    <row r="145" spans="1:17" x14ac:dyDescent="0.25">
      <c r="A145" s="7" t="s">
        <v>647</v>
      </c>
      <c r="C145" s="7" t="s">
        <v>648</v>
      </c>
      <c r="D145" s="7" t="s">
        <v>190</v>
      </c>
      <c r="E145" s="7" t="s">
        <v>191</v>
      </c>
      <c r="F145" s="7"/>
      <c r="G145" s="7"/>
      <c r="H145" s="7" t="s">
        <v>192</v>
      </c>
      <c r="I145" s="7"/>
      <c r="J145" s="7" t="s">
        <v>281</v>
      </c>
      <c r="K145" s="7" t="s">
        <v>649</v>
      </c>
      <c r="L145" s="9"/>
      <c r="M145" s="7"/>
      <c r="N145" s="7"/>
      <c r="O145" s="7"/>
    </row>
    <row r="146" spans="1:17" x14ac:dyDescent="0.25">
      <c r="A146" s="7" t="s">
        <v>650</v>
      </c>
      <c r="C146" s="7" t="s">
        <v>651</v>
      </c>
      <c r="D146" s="7" t="s">
        <v>190</v>
      </c>
      <c r="E146" s="7" t="s">
        <v>191</v>
      </c>
      <c r="F146" s="7"/>
      <c r="G146" s="7"/>
      <c r="H146" s="7" t="s">
        <v>192</v>
      </c>
      <c r="I146" s="7"/>
      <c r="J146" s="7" t="s">
        <v>281</v>
      </c>
      <c r="K146" s="7" t="s">
        <v>471</v>
      </c>
      <c r="L146" s="9"/>
      <c r="M146" s="7"/>
      <c r="N146" s="7"/>
      <c r="O146" s="7"/>
    </row>
    <row r="147" spans="1:17" x14ac:dyDescent="0.25">
      <c r="A147" s="7" t="s">
        <v>652</v>
      </c>
      <c r="C147" s="7" t="s">
        <v>653</v>
      </c>
      <c r="D147" s="7" t="s">
        <v>190</v>
      </c>
      <c r="E147" s="7" t="s">
        <v>191</v>
      </c>
      <c r="F147" s="7"/>
      <c r="G147" s="7"/>
      <c r="H147" s="7" t="s">
        <v>192</v>
      </c>
      <c r="I147" s="7"/>
      <c r="J147" s="7" t="s">
        <v>281</v>
      </c>
      <c r="K147" s="7" t="s">
        <v>336</v>
      </c>
      <c r="L147" s="9"/>
      <c r="M147" s="7"/>
      <c r="N147" s="7"/>
      <c r="O147" s="7"/>
    </row>
    <row r="148" spans="1:17" x14ac:dyDescent="0.25">
      <c r="A148" s="7" t="s">
        <v>654</v>
      </c>
      <c r="C148" s="7" t="s">
        <v>655</v>
      </c>
      <c r="D148" s="7" t="s">
        <v>190</v>
      </c>
      <c r="E148" s="7" t="s">
        <v>191</v>
      </c>
      <c r="F148" s="7"/>
      <c r="G148" s="7"/>
      <c r="H148" s="7" t="s">
        <v>117</v>
      </c>
      <c r="I148" s="7" t="s">
        <v>116</v>
      </c>
      <c r="J148" s="7" t="s">
        <v>287</v>
      </c>
      <c r="K148" s="7" t="s">
        <v>656</v>
      </c>
      <c r="L148" s="9"/>
      <c r="M148" s="7"/>
      <c r="N148" s="7"/>
      <c r="O148" s="7"/>
    </row>
    <row r="149" spans="1:17" x14ac:dyDescent="0.25">
      <c r="A149" s="7" t="s">
        <v>657</v>
      </c>
      <c r="C149" s="7" t="s">
        <v>658</v>
      </c>
      <c r="D149" s="7" t="s">
        <v>190</v>
      </c>
      <c r="E149" s="7" t="s">
        <v>191</v>
      </c>
      <c r="F149" s="7"/>
      <c r="G149" s="7"/>
      <c r="H149" s="7" t="s">
        <v>201</v>
      </c>
      <c r="I149" s="7"/>
      <c r="J149" s="7" t="s">
        <v>641</v>
      </c>
      <c r="K149" s="7" t="s">
        <v>240</v>
      </c>
      <c r="L149" s="9"/>
      <c r="M149" s="7" t="s">
        <v>139</v>
      </c>
      <c r="N149" s="7" t="s">
        <v>659</v>
      </c>
      <c r="O149" s="7"/>
      <c r="P149" t="s">
        <v>204</v>
      </c>
      <c r="Q149" t="s">
        <v>204</v>
      </c>
    </row>
    <row r="150" spans="1:17" x14ac:dyDescent="0.25">
      <c r="A150" s="7" t="s">
        <v>660</v>
      </c>
      <c r="C150" s="7" t="s">
        <v>661</v>
      </c>
      <c r="D150" s="7" t="s">
        <v>190</v>
      </c>
      <c r="E150" s="7" t="s">
        <v>191</v>
      </c>
      <c r="F150" s="7" t="s">
        <v>301</v>
      </c>
      <c r="G150" s="7" t="s">
        <v>302</v>
      </c>
      <c r="H150" s="7" t="s">
        <v>117</v>
      </c>
      <c r="I150" s="7" t="s">
        <v>116</v>
      </c>
      <c r="J150" s="7" t="s">
        <v>303</v>
      </c>
      <c r="K150" s="7" t="s">
        <v>662</v>
      </c>
      <c r="L150" s="9">
        <v>45833</v>
      </c>
      <c r="M150" s="7" t="s">
        <v>215</v>
      </c>
      <c r="N150" s="7"/>
      <c r="O150" s="7" t="s">
        <v>304</v>
      </c>
    </row>
    <row r="151" spans="1:17" x14ac:dyDescent="0.25">
      <c r="A151" s="7" t="s">
        <v>663</v>
      </c>
      <c r="C151" s="7" t="s">
        <v>664</v>
      </c>
      <c r="D151" s="7" t="s">
        <v>190</v>
      </c>
      <c r="E151" s="7" t="s">
        <v>191</v>
      </c>
      <c r="F151" s="7"/>
      <c r="G151" s="7"/>
      <c r="H151" s="7" t="s">
        <v>211</v>
      </c>
      <c r="I151" s="7"/>
      <c r="J151" s="7" t="s">
        <v>281</v>
      </c>
      <c r="K151" s="7" t="s">
        <v>636</v>
      </c>
      <c r="L151" s="9"/>
      <c r="M151" s="7"/>
      <c r="N151" s="7"/>
      <c r="O151" s="7"/>
    </row>
    <row r="152" spans="1:17" x14ac:dyDescent="0.25">
      <c r="A152" s="7" t="s">
        <v>665</v>
      </c>
      <c r="C152" s="7" t="s">
        <v>666</v>
      </c>
      <c r="D152" s="7" t="s">
        <v>190</v>
      </c>
      <c r="E152" s="7" t="s">
        <v>191</v>
      </c>
      <c r="F152" s="7"/>
      <c r="G152" s="7"/>
      <c r="H152" s="7" t="s">
        <v>211</v>
      </c>
      <c r="I152" s="7" t="s">
        <v>212</v>
      </c>
      <c r="J152" s="7" t="s">
        <v>641</v>
      </c>
      <c r="K152" s="7" t="s">
        <v>316</v>
      </c>
      <c r="L152" s="9"/>
      <c r="M152" s="7"/>
      <c r="N152" s="7"/>
      <c r="O152" s="7"/>
    </row>
    <row r="153" spans="1:17" x14ac:dyDescent="0.25">
      <c r="A153" s="7" t="s">
        <v>667</v>
      </c>
      <c r="C153" s="7" t="s">
        <v>668</v>
      </c>
      <c r="D153" s="7" t="s">
        <v>190</v>
      </c>
      <c r="E153" s="7" t="s">
        <v>191</v>
      </c>
      <c r="F153" s="7"/>
      <c r="G153" s="7"/>
      <c r="H153" s="7" t="s">
        <v>201</v>
      </c>
      <c r="I153" s="7"/>
      <c r="J153" s="7" t="s">
        <v>641</v>
      </c>
      <c r="K153" s="7" t="s">
        <v>669</v>
      </c>
      <c r="L153" s="9"/>
      <c r="M153" s="7"/>
      <c r="N153" s="7"/>
      <c r="O153" s="7"/>
    </row>
    <row r="154" spans="1:17" x14ac:dyDescent="0.25">
      <c r="A154" s="7" t="s">
        <v>670</v>
      </c>
      <c r="C154" s="7" t="s">
        <v>671</v>
      </c>
      <c r="D154" s="7" t="s">
        <v>190</v>
      </c>
      <c r="E154" s="7" t="s">
        <v>191</v>
      </c>
      <c r="F154" s="7"/>
      <c r="G154" s="7"/>
      <c r="H154" s="7" t="s">
        <v>211</v>
      </c>
      <c r="I154" s="7"/>
      <c r="J154" s="7" t="s">
        <v>281</v>
      </c>
      <c r="K154" s="7" t="s">
        <v>368</v>
      </c>
      <c r="L154" s="9"/>
      <c r="M154" s="7"/>
      <c r="N154" s="7"/>
      <c r="O154" s="7"/>
    </row>
    <row r="155" spans="1:17" x14ac:dyDescent="0.25">
      <c r="A155" s="7" t="s">
        <v>672</v>
      </c>
      <c r="C155" s="7" t="s">
        <v>673</v>
      </c>
      <c r="D155" s="7" t="s">
        <v>190</v>
      </c>
      <c r="E155" s="7" t="s">
        <v>191</v>
      </c>
      <c r="F155" s="7"/>
      <c r="G155" s="7"/>
      <c r="H155" s="7" t="s">
        <v>117</v>
      </c>
      <c r="I155" s="7" t="s">
        <v>116</v>
      </c>
      <c r="J155" s="7" t="s">
        <v>281</v>
      </c>
      <c r="K155" s="7" t="s">
        <v>674</v>
      </c>
      <c r="L155" s="9"/>
      <c r="M155" s="7" t="s">
        <v>139</v>
      </c>
      <c r="N155" s="7" t="s">
        <v>659</v>
      </c>
      <c r="O155" s="7"/>
      <c r="P155" t="s">
        <v>467</v>
      </c>
      <c r="Q155" t="s">
        <v>197</v>
      </c>
    </row>
    <row r="156" spans="1:17" x14ac:dyDescent="0.25">
      <c r="A156" s="7" t="s">
        <v>675</v>
      </c>
      <c r="C156" s="7" t="s">
        <v>676</v>
      </c>
      <c r="D156" s="7" t="s">
        <v>190</v>
      </c>
      <c r="E156" s="7" t="s">
        <v>191</v>
      </c>
      <c r="F156" s="7"/>
      <c r="G156" s="7"/>
      <c r="H156" s="7" t="s">
        <v>117</v>
      </c>
      <c r="I156" s="7" t="s">
        <v>116</v>
      </c>
      <c r="J156" s="7" t="s">
        <v>641</v>
      </c>
      <c r="K156" s="7" t="s">
        <v>662</v>
      </c>
      <c r="L156" s="9"/>
      <c r="M156" s="7"/>
      <c r="N156" s="7"/>
      <c r="O156" s="7"/>
    </row>
    <row r="157" spans="1:17" x14ac:dyDescent="0.25">
      <c r="A157" s="7" t="s">
        <v>677</v>
      </c>
      <c r="C157" s="7" t="s">
        <v>678</v>
      </c>
      <c r="D157" s="7" t="s">
        <v>190</v>
      </c>
      <c r="E157" s="7" t="s">
        <v>191</v>
      </c>
      <c r="F157" s="7"/>
      <c r="G157" s="7"/>
      <c r="H157" s="7" t="s">
        <v>319</v>
      </c>
      <c r="I157" s="7"/>
      <c r="J157" s="7" t="s">
        <v>193</v>
      </c>
      <c r="K157" s="7" t="s">
        <v>320</v>
      </c>
      <c r="L157" s="9"/>
      <c r="M157" s="7"/>
      <c r="N157" s="7"/>
      <c r="O157" s="7"/>
    </row>
    <row r="158" spans="1:17" x14ac:dyDescent="0.25">
      <c r="A158" s="7" t="s">
        <v>679</v>
      </c>
      <c r="C158" s="7" t="s">
        <v>680</v>
      </c>
      <c r="D158" s="7" t="s">
        <v>190</v>
      </c>
      <c r="E158" s="7" t="s">
        <v>191</v>
      </c>
      <c r="F158" s="7"/>
      <c r="G158" s="7"/>
      <c r="H158" s="7" t="s">
        <v>117</v>
      </c>
      <c r="I158" s="7" t="s">
        <v>116</v>
      </c>
      <c r="J158" s="7" t="s">
        <v>281</v>
      </c>
      <c r="K158" s="7" t="s">
        <v>419</v>
      </c>
      <c r="L158" s="9"/>
      <c r="M158" s="7" t="s">
        <v>139</v>
      </c>
      <c r="N158" s="7" t="s">
        <v>681</v>
      </c>
      <c r="O158" s="7"/>
      <c r="Q158" t="s">
        <v>204</v>
      </c>
    </row>
    <row r="159" spans="1:17" x14ac:dyDescent="0.25">
      <c r="A159" s="7" t="s">
        <v>682</v>
      </c>
      <c r="C159" s="7" t="s">
        <v>683</v>
      </c>
      <c r="D159" s="7" t="s">
        <v>190</v>
      </c>
      <c r="E159" s="7" t="s">
        <v>191</v>
      </c>
      <c r="F159" s="7"/>
      <c r="G159" s="7"/>
      <c r="H159" s="7" t="s">
        <v>211</v>
      </c>
      <c r="I159" s="7"/>
      <c r="J159" s="7" t="s">
        <v>281</v>
      </c>
      <c r="K159" s="7" t="s">
        <v>684</v>
      </c>
      <c r="L159" s="9"/>
      <c r="M159" s="7"/>
      <c r="N159" s="7"/>
      <c r="O159" s="7"/>
    </row>
    <row r="160" spans="1:17" x14ac:dyDescent="0.25">
      <c r="A160" s="7" t="s">
        <v>685</v>
      </c>
      <c r="C160" s="7" t="s">
        <v>686</v>
      </c>
      <c r="D160" s="7" t="s">
        <v>190</v>
      </c>
      <c r="E160" s="7" t="s">
        <v>191</v>
      </c>
      <c r="F160" s="7"/>
      <c r="G160" s="7"/>
      <c r="H160" s="7" t="s">
        <v>117</v>
      </c>
      <c r="I160" s="7" t="s">
        <v>116</v>
      </c>
      <c r="J160" s="7" t="s">
        <v>281</v>
      </c>
      <c r="K160" s="7" t="s">
        <v>662</v>
      </c>
      <c r="L160" s="9"/>
      <c r="M160" s="7"/>
      <c r="N160" s="7"/>
      <c r="O160" s="7"/>
    </row>
    <row r="161" spans="1:17" x14ac:dyDescent="0.25">
      <c r="A161" s="7" t="s">
        <v>687</v>
      </c>
      <c r="C161" s="7" t="s">
        <v>688</v>
      </c>
      <c r="D161" s="7" t="s">
        <v>190</v>
      </c>
      <c r="E161" s="7" t="s">
        <v>191</v>
      </c>
      <c r="F161" s="7"/>
      <c r="G161" s="7"/>
      <c r="H161" s="7" t="s">
        <v>117</v>
      </c>
      <c r="I161" s="7" t="s">
        <v>116</v>
      </c>
      <c r="J161" s="7" t="s">
        <v>641</v>
      </c>
      <c r="K161" s="7" t="s">
        <v>266</v>
      </c>
      <c r="L161" s="9"/>
      <c r="M161" s="7"/>
      <c r="N161" s="7"/>
      <c r="O161" s="7"/>
    </row>
    <row r="162" spans="1:17" x14ac:dyDescent="0.25">
      <c r="A162" s="7" t="s">
        <v>689</v>
      </c>
      <c r="C162" s="7" t="s">
        <v>690</v>
      </c>
      <c r="D162" s="7" t="s">
        <v>190</v>
      </c>
      <c r="E162" s="7" t="s">
        <v>191</v>
      </c>
      <c r="F162" s="7"/>
      <c r="G162" s="7"/>
      <c r="H162" s="7" t="s">
        <v>319</v>
      </c>
      <c r="I162" s="7"/>
      <c r="J162" s="7" t="s">
        <v>641</v>
      </c>
      <c r="K162" s="7" t="s">
        <v>320</v>
      </c>
      <c r="L162" s="9"/>
      <c r="M162" s="7"/>
      <c r="N162" s="7"/>
      <c r="O162" s="7"/>
    </row>
    <row r="163" spans="1:17" x14ac:dyDescent="0.25">
      <c r="A163" s="7" t="s">
        <v>691</v>
      </c>
      <c r="C163" s="7" t="s">
        <v>692</v>
      </c>
      <c r="D163" s="7" t="s">
        <v>190</v>
      </c>
      <c r="E163" s="7" t="s">
        <v>191</v>
      </c>
      <c r="F163" s="7"/>
      <c r="G163" s="7"/>
      <c r="H163" s="7" t="s">
        <v>117</v>
      </c>
      <c r="I163" s="7" t="s">
        <v>116</v>
      </c>
      <c r="J163" s="7" t="s">
        <v>287</v>
      </c>
      <c r="K163" s="7" t="s">
        <v>288</v>
      </c>
      <c r="L163" s="9"/>
      <c r="M163" s="7"/>
      <c r="N163" s="7"/>
      <c r="O163" s="7"/>
    </row>
    <row r="164" spans="1:17" x14ac:dyDescent="0.25">
      <c r="A164" s="7" t="s">
        <v>693</v>
      </c>
      <c r="C164" s="7" t="s">
        <v>694</v>
      </c>
      <c r="D164" s="7" t="s">
        <v>190</v>
      </c>
      <c r="E164" s="7" t="s">
        <v>191</v>
      </c>
      <c r="F164" s="7"/>
      <c r="G164" s="7"/>
      <c r="H164" s="7" t="s">
        <v>117</v>
      </c>
      <c r="I164" s="7" t="s">
        <v>116</v>
      </c>
      <c r="J164" s="7" t="s">
        <v>695</v>
      </c>
      <c r="K164" s="7" t="s">
        <v>266</v>
      </c>
      <c r="L164" s="9"/>
      <c r="M164" s="7"/>
      <c r="N164" s="7"/>
      <c r="O164" s="7"/>
    </row>
    <row r="165" spans="1:17" x14ac:dyDescent="0.25">
      <c r="A165" s="7" t="s">
        <v>696</v>
      </c>
      <c r="C165" s="7" t="s">
        <v>697</v>
      </c>
      <c r="D165" s="7" t="s">
        <v>190</v>
      </c>
      <c r="E165" s="7" t="s">
        <v>191</v>
      </c>
      <c r="F165" s="7"/>
      <c r="G165" s="7"/>
      <c r="H165" s="7" t="s">
        <v>201</v>
      </c>
      <c r="I165" s="7"/>
      <c r="J165" s="7" t="s">
        <v>193</v>
      </c>
      <c r="K165" s="7" t="s">
        <v>698</v>
      </c>
      <c r="L165" s="9">
        <v>45702</v>
      </c>
      <c r="M165" s="7" t="s">
        <v>139</v>
      </c>
      <c r="N165" s="7" t="s">
        <v>699</v>
      </c>
      <c r="O165" s="7"/>
      <c r="P165" t="s">
        <v>204</v>
      </c>
      <c r="Q165" t="s">
        <v>204</v>
      </c>
    </row>
    <row r="166" spans="1:17" x14ac:dyDescent="0.25">
      <c r="A166" s="7" t="s">
        <v>700</v>
      </c>
      <c r="C166" s="7" t="s">
        <v>701</v>
      </c>
      <c r="D166" s="7" t="s">
        <v>190</v>
      </c>
      <c r="E166" s="7" t="s">
        <v>191</v>
      </c>
      <c r="F166" s="7"/>
      <c r="G166" s="7"/>
      <c r="H166" s="7" t="s">
        <v>192</v>
      </c>
      <c r="I166" s="7"/>
      <c r="J166" s="7" t="s">
        <v>514</v>
      </c>
      <c r="K166" s="7" t="s">
        <v>702</v>
      </c>
      <c r="L166" s="9"/>
      <c r="M166" s="7" t="s">
        <v>139</v>
      </c>
      <c r="N166" s="7" t="s">
        <v>703</v>
      </c>
      <c r="O166" s="7"/>
      <c r="P166" t="s">
        <v>197</v>
      </c>
    </row>
    <row r="167" spans="1:17" x14ac:dyDescent="0.25">
      <c r="A167" s="7" t="s">
        <v>704</v>
      </c>
      <c r="C167" s="7" t="s">
        <v>705</v>
      </c>
      <c r="D167" s="7" t="s">
        <v>190</v>
      </c>
      <c r="E167" s="7" t="s">
        <v>191</v>
      </c>
      <c r="F167" s="7" t="s">
        <v>301</v>
      </c>
      <c r="G167" s="7" t="s">
        <v>302</v>
      </c>
      <c r="H167" s="7" t="s">
        <v>117</v>
      </c>
      <c r="I167" s="7" t="s">
        <v>116</v>
      </c>
      <c r="J167" s="7" t="s">
        <v>303</v>
      </c>
      <c r="K167" s="7" t="s">
        <v>662</v>
      </c>
      <c r="L167" s="9">
        <v>45833</v>
      </c>
      <c r="M167" s="7" t="s">
        <v>215</v>
      </c>
      <c r="N167" s="7"/>
      <c r="O167" s="7" t="s">
        <v>304</v>
      </c>
    </row>
    <row r="168" spans="1:17" x14ac:dyDescent="0.25">
      <c r="A168" s="7" t="s">
        <v>706</v>
      </c>
      <c r="C168" s="7" t="s">
        <v>707</v>
      </c>
      <c r="D168" s="7" t="s">
        <v>190</v>
      </c>
      <c r="E168" s="7" t="s">
        <v>191</v>
      </c>
      <c r="F168" s="7"/>
      <c r="G168" s="7"/>
      <c r="H168" s="7" t="s">
        <v>211</v>
      </c>
      <c r="I168" s="7" t="s">
        <v>212</v>
      </c>
      <c r="J168" s="7" t="s">
        <v>708</v>
      </c>
      <c r="K168" s="7" t="s">
        <v>709</v>
      </c>
      <c r="L168" s="9"/>
      <c r="M168" s="7" t="s">
        <v>203</v>
      </c>
      <c r="N168" s="7"/>
      <c r="O168" s="7"/>
    </row>
    <row r="169" spans="1:17" x14ac:dyDescent="0.25">
      <c r="A169" s="7" t="s">
        <v>710</v>
      </c>
      <c r="C169" s="7" t="s">
        <v>711</v>
      </c>
      <c r="D169" s="7" t="s">
        <v>190</v>
      </c>
      <c r="E169" s="7" t="s">
        <v>191</v>
      </c>
      <c r="F169" s="7"/>
      <c r="G169" s="7"/>
      <c r="H169" s="7" t="s">
        <v>117</v>
      </c>
      <c r="I169" s="7" t="s">
        <v>116</v>
      </c>
      <c r="J169" s="7" t="s">
        <v>708</v>
      </c>
      <c r="K169" s="7" t="s">
        <v>529</v>
      </c>
      <c r="L169" s="9"/>
      <c r="M169" s="7"/>
      <c r="N169" s="7"/>
      <c r="O169" s="7"/>
    </row>
    <row r="170" spans="1:17" x14ac:dyDescent="0.25">
      <c r="A170" s="7" t="s">
        <v>712</v>
      </c>
      <c r="C170" s="7" t="s">
        <v>713</v>
      </c>
      <c r="D170" s="7" t="s">
        <v>190</v>
      </c>
      <c r="E170" s="7" t="s">
        <v>191</v>
      </c>
      <c r="F170" s="7" t="s">
        <v>714</v>
      </c>
      <c r="G170" s="7" t="s">
        <v>715</v>
      </c>
      <c r="H170" s="7" t="s">
        <v>117</v>
      </c>
      <c r="I170" s="7" t="s">
        <v>116</v>
      </c>
      <c r="J170" s="7" t="s">
        <v>312</v>
      </c>
      <c r="K170" s="7" t="s">
        <v>716</v>
      </c>
      <c r="L170" s="9">
        <v>45833</v>
      </c>
      <c r="M170" s="7" t="s">
        <v>215</v>
      </c>
      <c r="N170" s="7"/>
      <c r="O170" s="7" t="s">
        <v>717</v>
      </c>
    </row>
    <row r="171" spans="1:17" x14ac:dyDescent="0.25">
      <c r="A171" s="7" t="s">
        <v>718</v>
      </c>
      <c r="C171" s="7" t="s">
        <v>719</v>
      </c>
      <c r="D171" s="7" t="s">
        <v>190</v>
      </c>
      <c r="E171" s="7" t="s">
        <v>191</v>
      </c>
      <c r="F171" s="7"/>
      <c r="G171" s="7"/>
      <c r="H171" s="7" t="s">
        <v>192</v>
      </c>
      <c r="I171" s="7"/>
      <c r="J171" s="7" t="s">
        <v>720</v>
      </c>
      <c r="K171" s="7" t="s">
        <v>721</v>
      </c>
      <c r="L171" s="9"/>
      <c r="M171" s="7" t="s">
        <v>215</v>
      </c>
      <c r="N171" s="7" t="s">
        <v>722</v>
      </c>
      <c r="O171" s="7"/>
    </row>
    <row r="172" spans="1:17" x14ac:dyDescent="0.25">
      <c r="A172" s="7" t="s">
        <v>723</v>
      </c>
      <c r="C172" s="7" t="s">
        <v>724</v>
      </c>
      <c r="D172" s="7" t="s">
        <v>190</v>
      </c>
      <c r="E172" s="7" t="s">
        <v>191</v>
      </c>
      <c r="F172" s="7" t="s">
        <v>301</v>
      </c>
      <c r="G172" s="7" t="s">
        <v>302</v>
      </c>
      <c r="H172" s="7" t="s">
        <v>117</v>
      </c>
      <c r="I172" s="7" t="s">
        <v>116</v>
      </c>
      <c r="J172" s="7" t="s">
        <v>303</v>
      </c>
      <c r="K172" s="7" t="s">
        <v>725</v>
      </c>
      <c r="L172" s="9">
        <v>45702</v>
      </c>
      <c r="M172" s="7" t="s">
        <v>139</v>
      </c>
      <c r="N172" s="7"/>
      <c r="O172" s="7" t="s">
        <v>304</v>
      </c>
    </row>
    <row r="173" spans="1:17" x14ac:dyDescent="0.25">
      <c r="A173" s="7" t="s">
        <v>726</v>
      </c>
      <c r="C173" s="7" t="s">
        <v>727</v>
      </c>
      <c r="D173" s="7" t="s">
        <v>190</v>
      </c>
      <c r="E173" s="7" t="s">
        <v>200</v>
      </c>
      <c r="F173" s="7"/>
      <c r="G173" s="7"/>
      <c r="H173" s="7" t="s">
        <v>192</v>
      </c>
      <c r="I173" s="7"/>
      <c r="J173" s="7" t="s">
        <v>728</v>
      </c>
      <c r="K173" s="7" t="s">
        <v>729</v>
      </c>
      <c r="L173" s="9"/>
      <c r="M173" s="7" t="s">
        <v>203</v>
      </c>
      <c r="N173" s="7" t="s">
        <v>200</v>
      </c>
      <c r="O173" s="7"/>
    </row>
    <row r="174" spans="1:17" x14ac:dyDescent="0.25">
      <c r="A174" s="7" t="s">
        <v>730</v>
      </c>
      <c r="C174" s="7" t="s">
        <v>731</v>
      </c>
      <c r="D174" s="7" t="s">
        <v>190</v>
      </c>
      <c r="E174" s="7" t="s">
        <v>191</v>
      </c>
      <c r="F174" s="7"/>
      <c r="G174" s="7"/>
      <c r="H174" s="7" t="s">
        <v>201</v>
      </c>
      <c r="I174" s="7"/>
      <c r="J174" s="7" t="s">
        <v>514</v>
      </c>
      <c r="K174" s="7" t="s">
        <v>240</v>
      </c>
      <c r="L174" s="9"/>
      <c r="M174" s="7" t="s">
        <v>139</v>
      </c>
      <c r="N174" s="7" t="s">
        <v>609</v>
      </c>
      <c r="O174" s="7"/>
    </row>
    <row r="175" spans="1:17" x14ac:dyDescent="0.25">
      <c r="A175" s="7" t="s">
        <v>732</v>
      </c>
      <c r="C175" s="7" t="s">
        <v>733</v>
      </c>
      <c r="D175" s="7" t="s">
        <v>190</v>
      </c>
      <c r="E175" s="7" t="s">
        <v>191</v>
      </c>
      <c r="F175" s="7"/>
      <c r="G175" s="7"/>
      <c r="H175" s="7" t="s">
        <v>211</v>
      </c>
      <c r="I175" s="7"/>
      <c r="J175" s="7" t="s">
        <v>445</v>
      </c>
      <c r="K175" s="7" t="s">
        <v>734</v>
      </c>
      <c r="L175" s="9"/>
      <c r="M175" s="7"/>
      <c r="N175" s="7"/>
      <c r="O175" s="7"/>
    </row>
    <row r="176" spans="1:17" x14ac:dyDescent="0.25">
      <c r="A176" s="7" t="s">
        <v>735</v>
      </c>
      <c r="C176" s="7" t="s">
        <v>736</v>
      </c>
      <c r="D176" s="7" t="s">
        <v>190</v>
      </c>
      <c r="E176" s="7" t="s">
        <v>191</v>
      </c>
      <c r="F176" s="7"/>
      <c r="G176" s="7"/>
      <c r="H176" s="7" t="s">
        <v>201</v>
      </c>
      <c r="I176" s="7"/>
      <c r="J176" s="7" t="s">
        <v>245</v>
      </c>
      <c r="K176" s="7" t="s">
        <v>240</v>
      </c>
      <c r="L176" s="9"/>
      <c r="M176" s="7" t="s">
        <v>215</v>
      </c>
      <c r="N176" s="7" t="s">
        <v>737</v>
      </c>
      <c r="O176" s="7"/>
    </row>
    <row r="177" spans="1:17" x14ac:dyDescent="0.25">
      <c r="A177" s="7" t="s">
        <v>738</v>
      </c>
      <c r="C177" s="7" t="s">
        <v>739</v>
      </c>
      <c r="D177" s="7" t="s">
        <v>190</v>
      </c>
      <c r="E177" s="7" t="s">
        <v>191</v>
      </c>
      <c r="F177" s="7"/>
      <c r="G177" s="7"/>
      <c r="H177" s="7" t="s">
        <v>192</v>
      </c>
      <c r="I177" s="7"/>
      <c r="J177" s="7" t="s">
        <v>445</v>
      </c>
      <c r="K177" s="7" t="s">
        <v>371</v>
      </c>
      <c r="L177" s="9"/>
      <c r="M177" s="7" t="s">
        <v>215</v>
      </c>
      <c r="N177" s="7" t="s">
        <v>740</v>
      </c>
      <c r="O177" s="7" t="s">
        <v>196</v>
      </c>
    </row>
    <row r="178" spans="1:17" x14ac:dyDescent="0.25">
      <c r="A178" s="7" t="s">
        <v>741</v>
      </c>
      <c r="C178" s="7" t="s">
        <v>742</v>
      </c>
      <c r="D178" s="7" t="s">
        <v>190</v>
      </c>
      <c r="E178" s="7" t="s">
        <v>191</v>
      </c>
      <c r="F178" s="7"/>
      <c r="G178" s="7"/>
      <c r="H178" s="7" t="s">
        <v>201</v>
      </c>
      <c r="I178" s="7"/>
      <c r="J178" s="7" t="s">
        <v>445</v>
      </c>
      <c r="K178" s="7" t="s">
        <v>743</v>
      </c>
      <c r="L178" s="9"/>
      <c r="M178" s="7" t="s">
        <v>215</v>
      </c>
      <c r="N178" s="7" t="s">
        <v>744</v>
      </c>
      <c r="O178" s="7" t="s">
        <v>196</v>
      </c>
    </row>
    <row r="179" spans="1:17" x14ac:dyDescent="0.25">
      <c r="A179" s="7" t="s">
        <v>745</v>
      </c>
      <c r="C179" s="7" t="s">
        <v>746</v>
      </c>
      <c r="D179" s="7" t="s">
        <v>190</v>
      </c>
      <c r="E179" s="7" t="s">
        <v>200</v>
      </c>
      <c r="F179" s="7"/>
      <c r="G179" s="7"/>
      <c r="H179" s="7" t="s">
        <v>192</v>
      </c>
      <c r="I179" s="7"/>
      <c r="J179" s="7" t="s">
        <v>747</v>
      </c>
      <c r="K179" s="7" t="s">
        <v>748</v>
      </c>
      <c r="L179" s="9"/>
      <c r="M179" s="7" t="s">
        <v>203</v>
      </c>
      <c r="N179" s="7" t="s">
        <v>200</v>
      </c>
      <c r="O179" s="7"/>
    </row>
    <row r="180" spans="1:17" x14ac:dyDescent="0.25">
      <c r="A180" s="7" t="s">
        <v>749</v>
      </c>
      <c r="C180" s="7" t="s">
        <v>750</v>
      </c>
      <c r="D180" s="7" t="s">
        <v>190</v>
      </c>
      <c r="E180" s="7" t="s">
        <v>191</v>
      </c>
      <c r="F180" s="7"/>
      <c r="G180" s="7"/>
      <c r="H180" s="7" t="s">
        <v>192</v>
      </c>
      <c r="I180" s="7"/>
      <c r="J180" s="7" t="s">
        <v>261</v>
      </c>
      <c r="K180" s="7" t="s">
        <v>233</v>
      </c>
      <c r="L180" s="9"/>
      <c r="M180" s="7" t="s">
        <v>139</v>
      </c>
      <c r="N180" s="7" t="s">
        <v>462</v>
      </c>
      <c r="O180" s="7"/>
      <c r="P180" t="s">
        <v>204</v>
      </c>
      <c r="Q180" t="s">
        <v>204</v>
      </c>
    </row>
    <row r="181" spans="1:17" x14ac:dyDescent="0.25">
      <c r="A181" s="7" t="s">
        <v>751</v>
      </c>
      <c r="C181" s="7" t="s">
        <v>752</v>
      </c>
      <c r="D181" s="7" t="s">
        <v>190</v>
      </c>
      <c r="E181" s="7" t="s">
        <v>191</v>
      </c>
      <c r="F181" s="7"/>
      <c r="G181" s="7"/>
      <c r="H181" s="7" t="s">
        <v>211</v>
      </c>
      <c r="I181" s="7" t="s">
        <v>212</v>
      </c>
      <c r="J181" s="7" t="s">
        <v>379</v>
      </c>
      <c r="K181" s="7" t="s">
        <v>316</v>
      </c>
      <c r="L181" s="9"/>
      <c r="M181" s="7"/>
      <c r="N181" s="7"/>
      <c r="O181" s="7"/>
    </row>
    <row r="182" spans="1:17" x14ac:dyDescent="0.25">
      <c r="A182" s="7" t="s">
        <v>753</v>
      </c>
      <c r="C182" s="7" t="s">
        <v>754</v>
      </c>
      <c r="D182" s="7" t="s">
        <v>190</v>
      </c>
      <c r="E182" s="7" t="s">
        <v>191</v>
      </c>
      <c r="F182" s="7"/>
      <c r="G182" s="7"/>
      <c r="H182" s="7" t="s">
        <v>319</v>
      </c>
      <c r="I182" s="7"/>
      <c r="J182" s="7" t="s">
        <v>312</v>
      </c>
      <c r="K182" s="7" t="s">
        <v>755</v>
      </c>
      <c r="L182" s="9"/>
      <c r="M182" s="7"/>
      <c r="N182" s="7"/>
      <c r="O182" s="7"/>
    </row>
    <row r="183" spans="1:17" x14ac:dyDescent="0.25">
      <c r="A183" s="7" t="s">
        <v>756</v>
      </c>
      <c r="C183" s="7" t="s">
        <v>757</v>
      </c>
      <c r="D183" s="7" t="s">
        <v>190</v>
      </c>
      <c r="E183" s="7" t="s">
        <v>191</v>
      </c>
      <c r="F183" s="7"/>
      <c r="G183" s="7"/>
      <c r="H183" s="7" t="s">
        <v>192</v>
      </c>
      <c r="I183" s="7"/>
      <c r="J183" s="7" t="s">
        <v>245</v>
      </c>
      <c r="K183" s="7" t="s">
        <v>233</v>
      </c>
      <c r="L183" s="9"/>
      <c r="M183" s="7" t="s">
        <v>215</v>
      </c>
      <c r="N183" s="7" t="s">
        <v>758</v>
      </c>
      <c r="O183" s="7"/>
    </row>
    <row r="184" spans="1:17" x14ac:dyDescent="0.25">
      <c r="A184" s="7" t="s">
        <v>759</v>
      </c>
      <c r="C184" s="7" t="s">
        <v>760</v>
      </c>
      <c r="D184" s="7" t="s">
        <v>190</v>
      </c>
      <c r="E184" s="7" t="s">
        <v>191</v>
      </c>
      <c r="F184" s="7"/>
      <c r="G184" s="7"/>
      <c r="H184" s="7" t="s">
        <v>211</v>
      </c>
      <c r="I184" s="7" t="s">
        <v>212</v>
      </c>
      <c r="J184" s="7" t="s">
        <v>434</v>
      </c>
      <c r="K184" s="7" t="s">
        <v>316</v>
      </c>
      <c r="L184" s="9"/>
      <c r="M184" s="7"/>
      <c r="N184" s="7"/>
      <c r="O184" s="7"/>
    </row>
    <row r="185" spans="1:17" x14ac:dyDescent="0.25">
      <c r="A185" s="7" t="s">
        <v>761</v>
      </c>
      <c r="C185" s="7" t="s">
        <v>762</v>
      </c>
      <c r="D185" s="7" t="s">
        <v>190</v>
      </c>
      <c r="E185" s="7" t="s">
        <v>191</v>
      </c>
      <c r="F185" s="7"/>
      <c r="G185" s="7"/>
      <c r="H185" s="7" t="s">
        <v>192</v>
      </c>
      <c r="I185" s="7"/>
      <c r="J185" s="7" t="s">
        <v>763</v>
      </c>
      <c r="K185" s="7" t="s">
        <v>233</v>
      </c>
      <c r="L185" s="9"/>
      <c r="M185" s="7" t="s">
        <v>215</v>
      </c>
      <c r="N185" s="7" t="s">
        <v>764</v>
      </c>
      <c r="O185" s="7"/>
    </row>
    <row r="186" spans="1:17" x14ac:dyDescent="0.25">
      <c r="A186" s="7" t="s">
        <v>765</v>
      </c>
      <c r="C186" s="7" t="s">
        <v>766</v>
      </c>
      <c r="D186" s="7" t="s">
        <v>190</v>
      </c>
      <c r="E186" s="7" t="s">
        <v>191</v>
      </c>
      <c r="F186" s="7"/>
      <c r="G186" s="7"/>
      <c r="H186" s="7" t="s">
        <v>192</v>
      </c>
      <c r="I186" s="7"/>
      <c r="J186" s="7" t="s">
        <v>445</v>
      </c>
      <c r="K186" s="7" t="s">
        <v>767</v>
      </c>
      <c r="L186" s="9"/>
      <c r="M186" s="7" t="s">
        <v>215</v>
      </c>
      <c r="N186" s="7" t="s">
        <v>768</v>
      </c>
      <c r="O186" s="7"/>
    </row>
    <row r="187" spans="1:17" x14ac:dyDescent="0.25">
      <c r="A187" s="7" t="s">
        <v>769</v>
      </c>
      <c r="C187" s="7" t="s">
        <v>770</v>
      </c>
      <c r="D187" s="7" t="s">
        <v>190</v>
      </c>
      <c r="E187" s="7" t="s">
        <v>191</v>
      </c>
      <c r="F187" s="7"/>
      <c r="G187" s="7"/>
      <c r="H187" s="7" t="s">
        <v>117</v>
      </c>
      <c r="I187" s="7" t="s">
        <v>116</v>
      </c>
      <c r="J187" s="7" t="s">
        <v>227</v>
      </c>
      <c r="K187" s="7" t="s">
        <v>419</v>
      </c>
      <c r="L187" s="9"/>
      <c r="M187" s="7" t="s">
        <v>215</v>
      </c>
      <c r="N187" s="7" t="s">
        <v>771</v>
      </c>
      <c r="O187" s="7"/>
    </row>
    <row r="188" spans="1:17" x14ac:dyDescent="0.25">
      <c r="A188" s="7" t="s">
        <v>772</v>
      </c>
      <c r="C188" s="7" t="s">
        <v>773</v>
      </c>
      <c r="D188" s="7" t="s">
        <v>190</v>
      </c>
      <c r="E188" s="7" t="s">
        <v>191</v>
      </c>
      <c r="F188" s="7"/>
      <c r="G188" s="7"/>
      <c r="H188" s="7" t="s">
        <v>211</v>
      </c>
      <c r="I188" s="7"/>
      <c r="J188" s="7" t="s">
        <v>227</v>
      </c>
      <c r="K188" s="7" t="s">
        <v>368</v>
      </c>
      <c r="L188" s="9"/>
      <c r="M188" s="7"/>
      <c r="N188" s="7"/>
      <c r="O188" s="7"/>
    </row>
    <row r="189" spans="1:17" x14ac:dyDescent="0.25">
      <c r="A189" s="7" t="s">
        <v>774</v>
      </c>
      <c r="C189" s="7" t="s">
        <v>775</v>
      </c>
      <c r="D189" s="7" t="s">
        <v>190</v>
      </c>
      <c r="E189" s="7" t="s">
        <v>191</v>
      </c>
      <c r="F189" s="7"/>
      <c r="G189" s="7"/>
      <c r="H189" s="7" t="s">
        <v>192</v>
      </c>
      <c r="I189" s="7"/>
      <c r="J189" s="7" t="s">
        <v>445</v>
      </c>
      <c r="K189" s="7" t="s">
        <v>233</v>
      </c>
      <c r="L189" s="9"/>
      <c r="M189" s="7" t="s">
        <v>215</v>
      </c>
      <c r="N189" s="7" t="s">
        <v>776</v>
      </c>
      <c r="O189" s="7"/>
    </row>
    <row r="190" spans="1:17" x14ac:dyDescent="0.25">
      <c r="A190" s="7" t="s">
        <v>777</v>
      </c>
      <c r="C190" s="7" t="s">
        <v>778</v>
      </c>
      <c r="D190" s="7" t="s">
        <v>190</v>
      </c>
      <c r="E190" s="7" t="s">
        <v>191</v>
      </c>
      <c r="F190" s="7"/>
      <c r="G190" s="7"/>
      <c r="H190" s="7" t="s">
        <v>211</v>
      </c>
      <c r="I190" s="7" t="s">
        <v>212</v>
      </c>
      <c r="J190" s="7" t="s">
        <v>779</v>
      </c>
      <c r="K190" s="7" t="s">
        <v>780</v>
      </c>
      <c r="L190" s="9"/>
      <c r="M190" s="7"/>
      <c r="N190" s="7"/>
      <c r="O190" s="7"/>
    </row>
    <row r="191" spans="1:17" x14ac:dyDescent="0.25">
      <c r="A191" s="7" t="s">
        <v>781</v>
      </c>
      <c r="C191" s="7" t="s">
        <v>782</v>
      </c>
      <c r="D191" s="7" t="s">
        <v>190</v>
      </c>
      <c r="E191" s="7" t="s">
        <v>200</v>
      </c>
      <c r="F191" s="7"/>
      <c r="G191" s="7"/>
      <c r="H191" s="7" t="s">
        <v>319</v>
      </c>
      <c r="I191" s="7" t="s">
        <v>212</v>
      </c>
      <c r="J191" s="7" t="s">
        <v>566</v>
      </c>
      <c r="K191" s="7" t="s">
        <v>783</v>
      </c>
      <c r="L191" s="9"/>
      <c r="M191" s="7" t="s">
        <v>203</v>
      </c>
      <c r="N191" s="7"/>
      <c r="O191" s="7" t="s">
        <v>784</v>
      </c>
    </row>
    <row r="192" spans="1:17" x14ac:dyDescent="0.25">
      <c r="A192" s="7" t="s">
        <v>785</v>
      </c>
      <c r="C192" s="7" t="s">
        <v>786</v>
      </c>
      <c r="D192" s="7" t="s">
        <v>190</v>
      </c>
      <c r="E192" s="7" t="s">
        <v>200</v>
      </c>
      <c r="F192" s="7" t="s">
        <v>625</v>
      </c>
      <c r="G192" s="7" t="s">
        <v>302</v>
      </c>
      <c r="H192" s="7" t="s">
        <v>117</v>
      </c>
      <c r="I192" s="7" t="s">
        <v>116</v>
      </c>
      <c r="J192" s="7" t="s">
        <v>566</v>
      </c>
      <c r="K192" s="7" t="s">
        <v>725</v>
      </c>
      <c r="L192" s="9">
        <v>45833</v>
      </c>
      <c r="M192" s="7" t="s">
        <v>203</v>
      </c>
      <c r="N192" s="7"/>
      <c r="O192" s="7" t="s">
        <v>784</v>
      </c>
    </row>
    <row r="193" spans="1:15" x14ac:dyDescent="0.25">
      <c r="A193" s="7" t="s">
        <v>787</v>
      </c>
      <c r="C193" s="7" t="s">
        <v>788</v>
      </c>
      <c r="D193" s="7" t="s">
        <v>190</v>
      </c>
      <c r="E193" s="7" t="s">
        <v>200</v>
      </c>
      <c r="F193" s="7"/>
      <c r="G193" s="7"/>
      <c r="H193" s="7" t="s">
        <v>201</v>
      </c>
      <c r="I193" s="7"/>
      <c r="J193" s="7" t="s">
        <v>566</v>
      </c>
      <c r="K193" s="7" t="s">
        <v>240</v>
      </c>
      <c r="L193" s="9"/>
      <c r="M193" s="7" t="s">
        <v>203</v>
      </c>
      <c r="N193" s="7" t="s">
        <v>200</v>
      </c>
      <c r="O193" s="7"/>
    </row>
    <row r="194" spans="1:15" x14ac:dyDescent="0.25">
      <c r="A194" s="7" t="s">
        <v>789</v>
      </c>
      <c r="C194" s="7" t="s">
        <v>790</v>
      </c>
      <c r="D194" s="7" t="s">
        <v>190</v>
      </c>
      <c r="E194" s="7" t="s">
        <v>200</v>
      </c>
      <c r="F194" s="7"/>
      <c r="G194" s="7"/>
      <c r="H194" s="7" t="s">
        <v>192</v>
      </c>
      <c r="I194" s="7"/>
      <c r="J194" s="7" t="s">
        <v>791</v>
      </c>
      <c r="K194" s="7" t="s">
        <v>233</v>
      </c>
      <c r="L194" s="9"/>
      <c r="M194" s="7" t="s">
        <v>203</v>
      </c>
      <c r="N194" s="7" t="s">
        <v>200</v>
      </c>
      <c r="O194" s="7"/>
    </row>
    <row r="195" spans="1:15" x14ac:dyDescent="0.25">
      <c r="A195" s="7" t="s">
        <v>792</v>
      </c>
      <c r="C195" s="7" t="s">
        <v>793</v>
      </c>
      <c r="D195" s="7" t="s">
        <v>190</v>
      </c>
      <c r="E195" s="7" t="s">
        <v>200</v>
      </c>
      <c r="F195" s="7"/>
      <c r="G195" s="7"/>
      <c r="H195" s="7" t="s">
        <v>192</v>
      </c>
      <c r="I195" s="7"/>
      <c r="J195" s="7" t="s">
        <v>794</v>
      </c>
      <c r="K195" s="7" t="s">
        <v>336</v>
      </c>
      <c r="L195" s="9"/>
      <c r="M195" s="7" t="s">
        <v>203</v>
      </c>
      <c r="N195" s="7" t="s">
        <v>200</v>
      </c>
      <c r="O195" s="7"/>
    </row>
    <row r="196" spans="1:15" x14ac:dyDescent="0.25">
      <c r="A196" s="7" t="s">
        <v>795</v>
      </c>
      <c r="C196" s="7" t="s">
        <v>796</v>
      </c>
      <c r="D196" s="7" t="s">
        <v>190</v>
      </c>
      <c r="E196" s="7" t="s">
        <v>191</v>
      </c>
      <c r="F196" s="7"/>
      <c r="G196" s="7"/>
      <c r="H196" s="7" t="s">
        <v>211</v>
      </c>
      <c r="I196" s="7" t="s">
        <v>212</v>
      </c>
      <c r="J196" s="7" t="s">
        <v>797</v>
      </c>
      <c r="K196" s="7" t="s">
        <v>316</v>
      </c>
      <c r="L196" s="9"/>
      <c r="M196" s="7"/>
      <c r="N196" s="7"/>
      <c r="O196" s="7"/>
    </row>
    <row r="197" spans="1:15" x14ac:dyDescent="0.25">
      <c r="A197" s="7" t="s">
        <v>798</v>
      </c>
      <c r="C197" s="7" t="s">
        <v>799</v>
      </c>
      <c r="D197" s="7" t="s">
        <v>190</v>
      </c>
      <c r="E197" s="7" t="s">
        <v>200</v>
      </c>
      <c r="F197" s="7"/>
      <c r="G197" s="7"/>
      <c r="H197" s="7" t="s">
        <v>192</v>
      </c>
      <c r="I197" s="7"/>
      <c r="J197" s="7" t="s">
        <v>728</v>
      </c>
      <c r="K197" s="7" t="s">
        <v>800</v>
      </c>
      <c r="L197" s="9"/>
      <c r="M197" s="7" t="s">
        <v>203</v>
      </c>
      <c r="N197" s="7" t="s">
        <v>200</v>
      </c>
      <c r="O197" s="7"/>
    </row>
    <row r="198" spans="1:15" x14ac:dyDescent="0.25">
      <c r="A198" s="7" t="s">
        <v>801</v>
      </c>
      <c r="C198" s="7" t="s">
        <v>802</v>
      </c>
      <c r="D198" s="7" t="s">
        <v>190</v>
      </c>
      <c r="E198" s="7" t="s">
        <v>191</v>
      </c>
      <c r="F198" s="7"/>
      <c r="G198" s="7"/>
      <c r="H198" s="7" t="s">
        <v>192</v>
      </c>
      <c r="I198" s="7"/>
      <c r="J198" s="7" t="s">
        <v>803</v>
      </c>
      <c r="K198" s="7" t="s">
        <v>233</v>
      </c>
      <c r="L198" s="9"/>
      <c r="M198" s="7" t="s">
        <v>215</v>
      </c>
      <c r="N198" s="7" t="s">
        <v>804</v>
      </c>
      <c r="O198" s="7"/>
    </row>
    <row r="199" spans="1:15" x14ac:dyDescent="0.25">
      <c r="A199" s="7" t="s">
        <v>805</v>
      </c>
      <c r="C199" s="7" t="s">
        <v>806</v>
      </c>
      <c r="D199" s="7" t="s">
        <v>190</v>
      </c>
      <c r="E199" s="7" t="s">
        <v>200</v>
      </c>
      <c r="F199" s="7"/>
      <c r="G199" s="7"/>
      <c r="H199" s="7"/>
      <c r="I199" s="7"/>
      <c r="J199" s="7" t="s">
        <v>728</v>
      </c>
      <c r="K199" s="7" t="s">
        <v>471</v>
      </c>
      <c r="L199" s="9"/>
      <c r="M199" s="7" t="s">
        <v>203</v>
      </c>
      <c r="N199" s="7" t="s">
        <v>200</v>
      </c>
      <c r="O199" s="7"/>
    </row>
    <row r="200" spans="1:15" x14ac:dyDescent="0.25">
      <c r="A200" s="7" t="s">
        <v>807</v>
      </c>
      <c r="C200" s="7" t="s">
        <v>808</v>
      </c>
      <c r="D200" s="7" t="s">
        <v>190</v>
      </c>
      <c r="E200" s="7" t="s">
        <v>191</v>
      </c>
      <c r="F200" s="7"/>
      <c r="G200" s="7"/>
      <c r="H200" s="7" t="s">
        <v>211</v>
      </c>
      <c r="I200" s="7" t="s">
        <v>212</v>
      </c>
      <c r="J200" s="7" t="s">
        <v>803</v>
      </c>
      <c r="K200" s="7" t="s">
        <v>809</v>
      </c>
      <c r="L200" s="9"/>
      <c r="M200" s="7" t="s">
        <v>203</v>
      </c>
      <c r="N200" s="7"/>
      <c r="O200" s="7"/>
    </row>
    <row r="201" spans="1:15" x14ac:dyDescent="0.25">
      <c r="A201" s="7" t="s">
        <v>810</v>
      </c>
      <c r="C201" s="7" t="s">
        <v>811</v>
      </c>
      <c r="D201" s="7" t="s">
        <v>190</v>
      </c>
      <c r="E201" s="7" t="s">
        <v>191</v>
      </c>
      <c r="F201" s="7"/>
      <c r="G201" s="7"/>
      <c r="H201" s="7" t="s">
        <v>211</v>
      </c>
      <c r="I201" s="7" t="s">
        <v>212</v>
      </c>
      <c r="J201" s="7" t="s">
        <v>803</v>
      </c>
      <c r="K201" s="7" t="s">
        <v>812</v>
      </c>
      <c r="L201" s="9"/>
      <c r="M201" s="7" t="s">
        <v>215</v>
      </c>
      <c r="N201" s="7"/>
      <c r="O201" s="7"/>
    </row>
    <row r="202" spans="1:15" x14ac:dyDescent="0.25">
      <c r="A202" s="7" t="s">
        <v>813</v>
      </c>
      <c r="C202" s="7" t="s">
        <v>814</v>
      </c>
      <c r="D202" s="7" t="s">
        <v>190</v>
      </c>
      <c r="E202" s="7" t="s">
        <v>191</v>
      </c>
      <c r="F202" s="7"/>
      <c r="G202" s="7"/>
      <c r="H202" s="7" t="s">
        <v>211</v>
      </c>
      <c r="I202" s="7" t="s">
        <v>212</v>
      </c>
      <c r="J202" s="7" t="s">
        <v>803</v>
      </c>
      <c r="K202" s="7" t="s">
        <v>815</v>
      </c>
      <c r="L202" s="9">
        <v>45735</v>
      </c>
      <c r="M202" s="7" t="s">
        <v>215</v>
      </c>
      <c r="N202" s="7" t="s">
        <v>816</v>
      </c>
      <c r="O202" s="7"/>
    </row>
    <row r="203" spans="1:15" x14ac:dyDescent="0.25">
      <c r="A203" s="7" t="s">
        <v>817</v>
      </c>
      <c r="C203" s="7" t="s">
        <v>818</v>
      </c>
      <c r="D203" s="7" t="s">
        <v>190</v>
      </c>
      <c r="E203" s="7" t="s">
        <v>200</v>
      </c>
      <c r="F203" s="7"/>
      <c r="G203" s="7"/>
      <c r="H203" s="7"/>
      <c r="I203" s="7"/>
      <c r="J203" s="7" t="s">
        <v>566</v>
      </c>
      <c r="K203" s="7" t="s">
        <v>819</v>
      </c>
      <c r="L203" s="9"/>
      <c r="M203" s="7" t="s">
        <v>203</v>
      </c>
      <c r="N203" s="7" t="s">
        <v>200</v>
      </c>
      <c r="O203" s="7"/>
    </row>
    <row r="204" spans="1:15" x14ac:dyDescent="0.25">
      <c r="A204" s="7" t="s">
        <v>820</v>
      </c>
      <c r="C204" s="7" t="s">
        <v>821</v>
      </c>
      <c r="D204" s="7" t="s">
        <v>190</v>
      </c>
      <c r="E204" s="7" t="s">
        <v>191</v>
      </c>
      <c r="F204" s="7"/>
      <c r="G204" s="7"/>
      <c r="H204" s="7" t="s">
        <v>192</v>
      </c>
      <c r="I204" s="7"/>
      <c r="J204" s="7" t="s">
        <v>245</v>
      </c>
      <c r="K204" s="7" t="s">
        <v>233</v>
      </c>
      <c r="L204" s="9"/>
      <c r="M204" s="7" t="s">
        <v>215</v>
      </c>
      <c r="N204" s="7" t="s">
        <v>822</v>
      </c>
      <c r="O204" s="7"/>
    </row>
    <row r="205" spans="1:15" x14ac:dyDescent="0.25">
      <c r="A205" s="7" t="s">
        <v>823</v>
      </c>
      <c r="C205" s="7" t="s">
        <v>824</v>
      </c>
      <c r="D205" s="7" t="s">
        <v>190</v>
      </c>
      <c r="E205" s="7" t="s">
        <v>191</v>
      </c>
      <c r="F205" s="7"/>
      <c r="G205" s="7"/>
      <c r="H205" s="7" t="s">
        <v>192</v>
      </c>
      <c r="I205" s="7"/>
      <c r="J205" s="7" t="s">
        <v>503</v>
      </c>
      <c r="K205" s="7" t="s">
        <v>825</v>
      </c>
      <c r="L205" s="9"/>
      <c r="M205" s="7" t="s">
        <v>215</v>
      </c>
      <c r="N205" s="7" t="s">
        <v>826</v>
      </c>
      <c r="O205" s="7"/>
    </row>
    <row r="206" spans="1:15" x14ac:dyDescent="0.25">
      <c r="A206" s="7" t="s">
        <v>827</v>
      </c>
      <c r="C206" s="7" t="s">
        <v>828</v>
      </c>
      <c r="D206" s="7" t="s">
        <v>190</v>
      </c>
      <c r="E206" s="7" t="s">
        <v>191</v>
      </c>
      <c r="F206" s="7"/>
      <c r="G206" s="7"/>
      <c r="H206" s="7" t="s">
        <v>211</v>
      </c>
      <c r="I206" s="7"/>
      <c r="J206" s="7" t="s">
        <v>829</v>
      </c>
      <c r="K206" s="7" t="s">
        <v>555</v>
      </c>
      <c r="L206" s="9"/>
      <c r="M206" s="7"/>
      <c r="N206" s="7"/>
      <c r="O206" s="7"/>
    </row>
    <row r="207" spans="1:15" x14ac:dyDescent="0.25">
      <c r="A207" s="7" t="s">
        <v>830</v>
      </c>
      <c r="C207" s="7" t="s">
        <v>831</v>
      </c>
      <c r="D207" s="7" t="s">
        <v>190</v>
      </c>
      <c r="E207" s="7" t="s">
        <v>832</v>
      </c>
      <c r="F207" s="7"/>
      <c r="G207" s="7"/>
      <c r="H207" s="7" t="s">
        <v>117</v>
      </c>
      <c r="I207" s="7" t="s">
        <v>116</v>
      </c>
      <c r="J207" s="7" t="s">
        <v>833</v>
      </c>
      <c r="K207" s="7" t="s">
        <v>834</v>
      </c>
      <c r="L207" s="9"/>
      <c r="M207" s="7" t="s">
        <v>203</v>
      </c>
      <c r="N207" s="7" t="s">
        <v>200</v>
      </c>
      <c r="O207" s="7"/>
    </row>
    <row r="208" spans="1:15" x14ac:dyDescent="0.25">
      <c r="A208" s="7" t="s">
        <v>835</v>
      </c>
      <c r="C208" s="7" t="s">
        <v>836</v>
      </c>
      <c r="D208" s="7" t="s">
        <v>190</v>
      </c>
      <c r="E208" s="7" t="s">
        <v>191</v>
      </c>
      <c r="F208" s="7"/>
      <c r="G208" s="7"/>
      <c r="H208" s="7" t="s">
        <v>319</v>
      </c>
      <c r="I208" s="7" t="s">
        <v>212</v>
      </c>
      <c r="J208" s="7" t="s">
        <v>837</v>
      </c>
      <c r="K208" s="7" t="s">
        <v>838</v>
      </c>
      <c r="L208" s="9">
        <v>45735</v>
      </c>
      <c r="M208" s="7" t="s">
        <v>215</v>
      </c>
      <c r="N208" s="7"/>
      <c r="O208" s="7" t="s">
        <v>839</v>
      </c>
    </row>
    <row r="209" spans="1:15" x14ac:dyDescent="0.25">
      <c r="A209" s="7" t="s">
        <v>840</v>
      </c>
      <c r="C209" s="7" t="s">
        <v>841</v>
      </c>
      <c r="D209" s="7" t="s">
        <v>190</v>
      </c>
      <c r="E209" s="7" t="s">
        <v>191</v>
      </c>
      <c r="F209" s="7"/>
      <c r="G209" s="7"/>
      <c r="H209" s="7" t="s">
        <v>211</v>
      </c>
      <c r="I209" s="7" t="s">
        <v>212</v>
      </c>
      <c r="J209" s="7" t="s">
        <v>332</v>
      </c>
      <c r="K209" s="7" t="s">
        <v>316</v>
      </c>
      <c r="L209" s="9"/>
      <c r="M209" s="7"/>
      <c r="N209" s="7"/>
      <c r="O209" s="7"/>
    </row>
    <row r="210" spans="1:15" x14ac:dyDescent="0.25">
      <c r="A210" s="7" t="s">
        <v>842</v>
      </c>
      <c r="C210" s="7" t="s">
        <v>843</v>
      </c>
      <c r="D210" s="7" t="s">
        <v>190</v>
      </c>
      <c r="E210" s="7" t="s">
        <v>191</v>
      </c>
      <c r="F210" s="7"/>
      <c r="G210" s="7"/>
      <c r="H210" s="7" t="s">
        <v>192</v>
      </c>
      <c r="I210" s="7"/>
      <c r="J210" s="7" t="s">
        <v>261</v>
      </c>
      <c r="K210" s="7" t="s">
        <v>825</v>
      </c>
      <c r="L210" s="9"/>
      <c r="M210" s="7" t="s">
        <v>215</v>
      </c>
      <c r="N210" s="7" t="s">
        <v>844</v>
      </c>
      <c r="O210" s="7" t="s">
        <v>196</v>
      </c>
    </row>
    <row r="211" spans="1:15" x14ac:dyDescent="0.25">
      <c r="A211" s="7" t="s">
        <v>845</v>
      </c>
      <c r="C211" s="7" t="s">
        <v>846</v>
      </c>
      <c r="D211" s="7" t="s">
        <v>190</v>
      </c>
      <c r="E211" s="7" t="s">
        <v>200</v>
      </c>
      <c r="F211" s="7"/>
      <c r="G211" s="7"/>
      <c r="H211" s="7" t="s">
        <v>201</v>
      </c>
      <c r="I211" s="7"/>
      <c r="J211" s="7" t="s">
        <v>728</v>
      </c>
      <c r="K211" s="7" t="s">
        <v>847</v>
      </c>
      <c r="L211" s="9"/>
      <c r="M211" s="7" t="s">
        <v>203</v>
      </c>
      <c r="N211" s="7" t="s">
        <v>200</v>
      </c>
      <c r="O211" s="7"/>
    </row>
    <row r="212" spans="1:15" x14ac:dyDescent="0.25">
      <c r="A212" s="7" t="s">
        <v>848</v>
      </c>
      <c r="C212" s="7" t="s">
        <v>849</v>
      </c>
      <c r="D212" s="7" t="s">
        <v>190</v>
      </c>
      <c r="E212" s="7" t="s">
        <v>200</v>
      </c>
      <c r="F212" s="7" t="s">
        <v>850</v>
      </c>
      <c r="G212" s="7" t="s">
        <v>302</v>
      </c>
      <c r="H212" s="7" t="s">
        <v>117</v>
      </c>
      <c r="I212" s="7" t="s">
        <v>116</v>
      </c>
      <c r="J212" s="7" t="s">
        <v>332</v>
      </c>
      <c r="K212" s="7" t="s">
        <v>662</v>
      </c>
      <c r="L212" s="9">
        <v>46009</v>
      </c>
      <c r="M212" s="7" t="s">
        <v>203</v>
      </c>
      <c r="N212" s="7" t="s">
        <v>200</v>
      </c>
      <c r="O212" s="7" t="s">
        <v>329</v>
      </c>
    </row>
    <row r="213" spans="1:15" x14ac:dyDescent="0.25">
      <c r="A213" s="7" t="s">
        <v>851</v>
      </c>
      <c r="C213" s="7" t="s">
        <v>852</v>
      </c>
      <c r="D213" s="7" t="s">
        <v>190</v>
      </c>
      <c r="E213" s="7" t="s">
        <v>191</v>
      </c>
      <c r="F213" s="7" t="s">
        <v>853</v>
      </c>
      <c r="G213" s="7" t="s">
        <v>481</v>
      </c>
      <c r="H213" s="7" t="s">
        <v>117</v>
      </c>
      <c r="I213" s="7" t="s">
        <v>116</v>
      </c>
      <c r="J213" s="7" t="s">
        <v>803</v>
      </c>
      <c r="K213" s="7" t="s">
        <v>483</v>
      </c>
      <c r="L213" s="9">
        <v>45833</v>
      </c>
      <c r="M213" s="7" t="s">
        <v>215</v>
      </c>
      <c r="N213" s="7"/>
      <c r="O213" s="7" t="s">
        <v>536</v>
      </c>
    </row>
    <row r="214" spans="1:15" x14ac:dyDescent="0.25">
      <c r="A214" s="7" t="s">
        <v>854</v>
      </c>
      <c r="C214" s="7" t="s">
        <v>855</v>
      </c>
      <c r="D214" s="7" t="s">
        <v>190</v>
      </c>
      <c r="E214" s="7" t="s">
        <v>200</v>
      </c>
      <c r="F214" s="7"/>
      <c r="G214" s="7"/>
      <c r="H214" s="7" t="s">
        <v>192</v>
      </c>
      <c r="I214" s="7"/>
      <c r="J214" s="7" t="s">
        <v>728</v>
      </c>
      <c r="K214" s="7" t="s">
        <v>233</v>
      </c>
      <c r="L214" s="9"/>
      <c r="M214" s="7" t="s">
        <v>203</v>
      </c>
      <c r="N214" s="7" t="s">
        <v>200</v>
      </c>
      <c r="O214" s="7"/>
    </row>
    <row r="215" spans="1:15" x14ac:dyDescent="0.25">
      <c r="A215" s="7" t="s">
        <v>856</v>
      </c>
      <c r="C215" s="7" t="s">
        <v>857</v>
      </c>
      <c r="D215" s="7" t="s">
        <v>190</v>
      </c>
      <c r="E215" s="7" t="s">
        <v>200</v>
      </c>
      <c r="F215" s="7"/>
      <c r="G215" s="7"/>
      <c r="H215" s="7" t="s">
        <v>192</v>
      </c>
      <c r="I215" s="7"/>
      <c r="J215" s="7" t="s">
        <v>728</v>
      </c>
      <c r="K215" s="7" t="s">
        <v>858</v>
      </c>
      <c r="L215" s="9"/>
      <c r="M215" s="7" t="s">
        <v>203</v>
      </c>
      <c r="N215" s="7" t="s">
        <v>200</v>
      </c>
      <c r="O215" s="7"/>
    </row>
    <row r="216" spans="1:15" x14ac:dyDescent="0.25">
      <c r="A216" s="7" t="s">
        <v>859</v>
      </c>
      <c r="C216" s="7" t="s">
        <v>860</v>
      </c>
      <c r="D216" s="7" t="s">
        <v>190</v>
      </c>
      <c r="E216" s="7" t="s">
        <v>191</v>
      </c>
      <c r="F216" s="7"/>
      <c r="G216" s="7"/>
      <c r="H216" s="7" t="s">
        <v>192</v>
      </c>
      <c r="I216" s="7"/>
      <c r="J216" s="7" t="s">
        <v>332</v>
      </c>
      <c r="K216" s="7" t="s">
        <v>825</v>
      </c>
      <c r="L216" s="9"/>
      <c r="M216" s="7" t="s">
        <v>215</v>
      </c>
      <c r="N216" s="7" t="s">
        <v>861</v>
      </c>
      <c r="O216" s="7"/>
    </row>
    <row r="217" spans="1:15" x14ac:dyDescent="0.25">
      <c r="A217" s="7" t="s">
        <v>862</v>
      </c>
      <c r="C217" s="7" t="s">
        <v>863</v>
      </c>
      <c r="D217" s="7" t="s">
        <v>190</v>
      </c>
      <c r="E217" s="7" t="s">
        <v>191</v>
      </c>
      <c r="F217" s="7"/>
      <c r="G217" s="7"/>
      <c r="H217" s="7" t="s">
        <v>319</v>
      </c>
      <c r="I217" s="7" t="s">
        <v>212</v>
      </c>
      <c r="J217" s="7" t="s">
        <v>560</v>
      </c>
      <c r="K217" s="7" t="s">
        <v>783</v>
      </c>
      <c r="L217" s="9">
        <v>45735</v>
      </c>
      <c r="M217" s="7" t="s">
        <v>215</v>
      </c>
      <c r="N217" s="7"/>
      <c r="O217" s="7" t="s">
        <v>864</v>
      </c>
    </row>
    <row r="218" spans="1:15" x14ac:dyDescent="0.25">
      <c r="A218" s="7" t="s">
        <v>865</v>
      </c>
      <c r="C218" s="7" t="s">
        <v>866</v>
      </c>
      <c r="D218" s="7" t="s">
        <v>190</v>
      </c>
      <c r="E218" s="7" t="s">
        <v>191</v>
      </c>
      <c r="F218" s="7"/>
      <c r="G218" s="7"/>
      <c r="H218" s="7" t="s">
        <v>319</v>
      </c>
      <c r="I218" s="7" t="s">
        <v>212</v>
      </c>
      <c r="J218" s="7" t="s">
        <v>193</v>
      </c>
      <c r="K218" s="7" t="s">
        <v>783</v>
      </c>
      <c r="L218" s="9">
        <v>45735</v>
      </c>
      <c r="M218" s="7" t="s">
        <v>215</v>
      </c>
      <c r="N218" s="7"/>
      <c r="O218" s="7" t="s">
        <v>864</v>
      </c>
    </row>
    <row r="219" spans="1:15" x14ac:dyDescent="0.25">
      <c r="A219" s="7" t="s">
        <v>867</v>
      </c>
      <c r="C219" s="7" t="s">
        <v>868</v>
      </c>
      <c r="D219" s="7" t="s">
        <v>190</v>
      </c>
      <c r="E219" s="7" t="s">
        <v>200</v>
      </c>
      <c r="F219" s="7"/>
      <c r="G219" s="7"/>
      <c r="H219" s="7" t="s">
        <v>192</v>
      </c>
      <c r="I219" s="7"/>
      <c r="J219" s="7" t="s">
        <v>728</v>
      </c>
      <c r="K219" s="7" t="s">
        <v>825</v>
      </c>
      <c r="L219" s="9"/>
      <c r="M219" s="7" t="s">
        <v>203</v>
      </c>
      <c r="N219" s="7" t="s">
        <v>200</v>
      </c>
      <c r="O219" s="7"/>
    </row>
    <row r="220" spans="1:15" x14ac:dyDescent="0.25">
      <c r="A220" s="7" t="s">
        <v>869</v>
      </c>
      <c r="C220" s="7" t="s">
        <v>870</v>
      </c>
      <c r="D220" s="7" t="s">
        <v>190</v>
      </c>
      <c r="E220" s="7" t="s">
        <v>191</v>
      </c>
      <c r="F220" s="7"/>
      <c r="G220" s="7"/>
      <c r="H220" s="7" t="s">
        <v>211</v>
      </c>
      <c r="I220" s="7" t="s">
        <v>212</v>
      </c>
      <c r="J220" s="7" t="s">
        <v>227</v>
      </c>
      <c r="K220" s="7" t="s">
        <v>316</v>
      </c>
      <c r="L220" s="9"/>
      <c r="M220" s="7"/>
      <c r="N220" s="7"/>
      <c r="O220" s="7"/>
    </row>
    <row r="221" spans="1:15" x14ac:dyDescent="0.25">
      <c r="A221" s="7" t="s">
        <v>871</v>
      </c>
      <c r="C221" s="7" t="s">
        <v>872</v>
      </c>
      <c r="D221" s="7" t="s">
        <v>190</v>
      </c>
      <c r="E221" s="7" t="s">
        <v>191</v>
      </c>
      <c r="F221" s="7"/>
      <c r="G221" s="7"/>
      <c r="H221" s="7" t="s">
        <v>211</v>
      </c>
      <c r="I221" s="7"/>
      <c r="J221" s="7" t="s">
        <v>434</v>
      </c>
      <c r="K221" s="7" t="s">
        <v>873</v>
      </c>
      <c r="L221" s="9"/>
      <c r="M221" s="7"/>
      <c r="N221" s="7"/>
      <c r="O221" s="7"/>
    </row>
    <row r="222" spans="1:15" x14ac:dyDescent="0.25">
      <c r="A222" s="7" t="s">
        <v>874</v>
      </c>
      <c r="C222" s="7" t="s">
        <v>875</v>
      </c>
      <c r="D222" s="7" t="s">
        <v>190</v>
      </c>
      <c r="E222" s="7" t="s">
        <v>191</v>
      </c>
      <c r="F222" s="7"/>
      <c r="G222" s="7"/>
      <c r="H222" s="7" t="s">
        <v>211</v>
      </c>
      <c r="I222" s="7" t="s">
        <v>212</v>
      </c>
      <c r="J222" s="7" t="s">
        <v>434</v>
      </c>
      <c r="K222" s="7" t="s">
        <v>876</v>
      </c>
      <c r="L222" s="9"/>
      <c r="M222" s="7"/>
      <c r="N222" s="7"/>
      <c r="O222" s="7"/>
    </row>
    <row r="223" spans="1:15" x14ac:dyDescent="0.25">
      <c r="A223" s="7" t="s">
        <v>948</v>
      </c>
      <c r="C223" s="7" t="s">
        <v>949</v>
      </c>
      <c r="D223" s="7" t="s">
        <v>190</v>
      </c>
      <c r="E223" s="7" t="s">
        <v>200</v>
      </c>
      <c r="F223" s="7"/>
      <c r="G223" s="7"/>
      <c r="H223" s="7" t="s">
        <v>201</v>
      </c>
      <c r="I223" s="7"/>
      <c r="J223" s="7" t="s">
        <v>950</v>
      </c>
      <c r="K223" s="7" t="s">
        <v>951</v>
      </c>
      <c r="L223" s="9"/>
      <c r="M223" s="7" t="s">
        <v>203</v>
      </c>
      <c r="N223" s="7" t="s">
        <v>200</v>
      </c>
      <c r="O223" s="7"/>
    </row>
    <row r="224" spans="1:15" x14ac:dyDescent="0.25">
      <c r="A224" s="7" t="s">
        <v>877</v>
      </c>
      <c r="C224" s="7" t="s">
        <v>878</v>
      </c>
      <c r="D224" s="7" t="s">
        <v>190</v>
      </c>
      <c r="E224" s="7" t="s">
        <v>191</v>
      </c>
      <c r="F224" s="7"/>
      <c r="G224" s="7"/>
      <c r="H224" s="7" t="s">
        <v>319</v>
      </c>
      <c r="I224" s="7" t="s">
        <v>212</v>
      </c>
      <c r="J224" s="7" t="s">
        <v>641</v>
      </c>
      <c r="K224" s="7" t="s">
        <v>783</v>
      </c>
      <c r="L224" s="9">
        <v>45735</v>
      </c>
      <c r="M224" s="7" t="s">
        <v>215</v>
      </c>
      <c r="N224" s="7"/>
      <c r="O224" s="7" t="s">
        <v>864</v>
      </c>
    </row>
    <row r="225" spans="1:17" x14ac:dyDescent="0.25">
      <c r="A225" s="7" t="s">
        <v>879</v>
      </c>
      <c r="C225" s="7" t="s">
        <v>880</v>
      </c>
      <c r="D225" s="7" t="s">
        <v>190</v>
      </c>
      <c r="E225" s="7" t="s">
        <v>191</v>
      </c>
      <c r="F225" s="7"/>
      <c r="G225" s="7"/>
      <c r="H225" s="7" t="s">
        <v>211</v>
      </c>
      <c r="I225" s="7" t="s">
        <v>212</v>
      </c>
      <c r="J225" s="7" t="s">
        <v>332</v>
      </c>
      <c r="K225" s="7" t="s">
        <v>316</v>
      </c>
      <c r="L225" s="9"/>
      <c r="M225" s="7"/>
      <c r="N225" s="7"/>
      <c r="O225" s="7"/>
    </row>
    <row r="226" spans="1:17" x14ac:dyDescent="0.25">
      <c r="A226" s="7" t="s">
        <v>881</v>
      </c>
      <c r="C226" s="7" t="s">
        <v>882</v>
      </c>
      <c r="D226" s="7" t="s">
        <v>190</v>
      </c>
      <c r="E226" s="7" t="s">
        <v>191</v>
      </c>
      <c r="F226" s="7"/>
      <c r="G226" s="7"/>
      <c r="H226" s="7" t="s">
        <v>192</v>
      </c>
      <c r="I226" s="7"/>
      <c r="J226" s="7" t="s">
        <v>883</v>
      </c>
      <c r="K226" s="7" t="s">
        <v>233</v>
      </c>
      <c r="L226" s="9"/>
      <c r="M226" s="7" t="s">
        <v>215</v>
      </c>
      <c r="N226" s="7" t="s">
        <v>884</v>
      </c>
      <c r="O226" s="7"/>
    </row>
    <row r="227" spans="1:17" x14ac:dyDescent="0.25">
      <c r="A227" s="7" t="s">
        <v>885</v>
      </c>
      <c r="C227" s="7" t="s">
        <v>886</v>
      </c>
      <c r="D227" s="7" t="s">
        <v>190</v>
      </c>
      <c r="E227" s="7" t="s">
        <v>191</v>
      </c>
      <c r="F227" s="7"/>
      <c r="G227" s="7"/>
      <c r="H227" s="7" t="s">
        <v>211</v>
      </c>
      <c r="I227" s="7" t="s">
        <v>212</v>
      </c>
      <c r="J227" s="7" t="s">
        <v>245</v>
      </c>
      <c r="K227" s="7" t="s">
        <v>316</v>
      </c>
      <c r="L227" s="9"/>
      <c r="M227" s="7"/>
      <c r="N227" s="7"/>
      <c r="O227" s="7"/>
    </row>
    <row r="228" spans="1:17" x14ac:dyDescent="0.25">
      <c r="A228" s="7" t="s">
        <v>887</v>
      </c>
      <c r="C228" s="7" t="s">
        <v>888</v>
      </c>
      <c r="D228" s="7" t="s">
        <v>190</v>
      </c>
      <c r="E228" s="7" t="s">
        <v>200</v>
      </c>
      <c r="F228" s="7"/>
      <c r="G228" s="7"/>
      <c r="H228" s="7" t="s">
        <v>192</v>
      </c>
      <c r="I228" s="7"/>
      <c r="J228" s="7" t="s">
        <v>566</v>
      </c>
      <c r="K228" s="7" t="s">
        <v>825</v>
      </c>
      <c r="L228" s="9"/>
      <c r="M228" s="7" t="s">
        <v>203</v>
      </c>
      <c r="N228" s="7" t="s">
        <v>200</v>
      </c>
      <c r="O228" s="7"/>
    </row>
    <row r="229" spans="1:17" x14ac:dyDescent="0.25">
      <c r="A229" s="7" t="s">
        <v>889</v>
      </c>
      <c r="C229" s="7" t="s">
        <v>890</v>
      </c>
      <c r="D229" s="7" t="s">
        <v>190</v>
      </c>
      <c r="E229" s="7" t="s">
        <v>191</v>
      </c>
      <c r="F229" s="7"/>
      <c r="G229" s="7"/>
      <c r="H229" s="7" t="s">
        <v>192</v>
      </c>
      <c r="I229" s="7"/>
      <c r="J229" s="7" t="s">
        <v>303</v>
      </c>
      <c r="K229" s="7" t="s">
        <v>825</v>
      </c>
      <c r="L229" s="9"/>
      <c r="M229" s="7" t="s">
        <v>215</v>
      </c>
      <c r="N229" s="7" t="s">
        <v>891</v>
      </c>
      <c r="O229" s="7"/>
    </row>
    <row r="230" spans="1:17" x14ac:dyDescent="0.25">
      <c r="A230" s="7" t="s">
        <v>892</v>
      </c>
      <c r="C230" s="7" t="s">
        <v>893</v>
      </c>
      <c r="D230" s="7" t="s">
        <v>190</v>
      </c>
      <c r="E230" s="7" t="s">
        <v>191</v>
      </c>
      <c r="F230" s="7"/>
      <c r="G230" s="7"/>
      <c r="H230" s="7" t="s">
        <v>319</v>
      </c>
      <c r="I230" s="7"/>
      <c r="J230" s="7" t="s">
        <v>193</v>
      </c>
      <c r="K230" s="7" t="s">
        <v>894</v>
      </c>
      <c r="L230" s="9"/>
      <c r="M230" s="7"/>
      <c r="N230" s="7"/>
      <c r="O230" s="7"/>
    </row>
    <row r="231" spans="1:17" x14ac:dyDescent="0.25">
      <c r="A231" s="7" t="s">
        <v>895</v>
      </c>
      <c r="C231" s="7" t="s">
        <v>896</v>
      </c>
      <c r="D231" s="7" t="s">
        <v>190</v>
      </c>
      <c r="E231" s="7" t="s">
        <v>191</v>
      </c>
      <c r="F231" s="7"/>
      <c r="G231" s="7"/>
      <c r="H231" s="7" t="s">
        <v>211</v>
      </c>
      <c r="I231" s="7"/>
      <c r="J231" s="7" t="s">
        <v>434</v>
      </c>
      <c r="K231" s="7" t="s">
        <v>873</v>
      </c>
      <c r="L231" s="9"/>
      <c r="M231" s="7"/>
      <c r="N231" s="7"/>
      <c r="O231" s="7"/>
    </row>
    <row r="232" spans="1:17" x14ac:dyDescent="0.25">
      <c r="A232" s="7" t="s">
        <v>897</v>
      </c>
      <c r="C232" s="7" t="s">
        <v>898</v>
      </c>
      <c r="D232" s="7" t="s">
        <v>190</v>
      </c>
      <c r="E232" s="7" t="s">
        <v>191</v>
      </c>
      <c r="F232" s="7"/>
      <c r="G232" s="7"/>
      <c r="H232" s="7" t="s">
        <v>192</v>
      </c>
      <c r="I232" s="7"/>
      <c r="J232" s="7" t="s">
        <v>641</v>
      </c>
      <c r="K232" s="7" t="s">
        <v>899</v>
      </c>
      <c r="L232" s="9"/>
      <c r="M232" s="7" t="s">
        <v>139</v>
      </c>
      <c r="N232" s="7" t="s">
        <v>900</v>
      </c>
      <c r="O232" s="7"/>
      <c r="Q232" t="s">
        <v>204</v>
      </c>
    </row>
    <row r="233" spans="1:17" x14ac:dyDescent="0.25">
      <c r="A233" s="7" t="s">
        <v>901</v>
      </c>
      <c r="C233" s="7" t="s">
        <v>902</v>
      </c>
      <c r="D233" s="7" t="s">
        <v>190</v>
      </c>
      <c r="E233" s="7" t="s">
        <v>200</v>
      </c>
      <c r="F233" s="7"/>
      <c r="G233" s="7"/>
      <c r="H233" s="7" t="s">
        <v>192</v>
      </c>
      <c r="I233" s="7"/>
      <c r="J233" s="7" t="s">
        <v>728</v>
      </c>
      <c r="K233" s="7" t="s">
        <v>825</v>
      </c>
      <c r="L233" s="9"/>
      <c r="M233" s="7" t="s">
        <v>203</v>
      </c>
      <c r="N233" s="7" t="s">
        <v>200</v>
      </c>
      <c r="O233" s="7"/>
    </row>
    <row r="234" spans="1:17" x14ac:dyDescent="0.25">
      <c r="A234" s="7" t="s">
        <v>903</v>
      </c>
      <c r="C234" s="7" t="s">
        <v>904</v>
      </c>
      <c r="D234" s="7" t="s">
        <v>190</v>
      </c>
      <c r="E234" s="7" t="s">
        <v>191</v>
      </c>
      <c r="F234" s="7"/>
      <c r="G234" s="7"/>
      <c r="H234" s="7" t="s">
        <v>211</v>
      </c>
      <c r="I234" s="7" t="s">
        <v>212</v>
      </c>
      <c r="J234" s="7" t="s">
        <v>905</v>
      </c>
      <c r="K234" s="7" t="s">
        <v>316</v>
      </c>
      <c r="L234" s="9"/>
      <c r="M234" s="7"/>
      <c r="N234" s="7"/>
      <c r="O234" s="7"/>
    </row>
    <row r="235" spans="1:17" x14ac:dyDescent="0.25">
      <c r="A235" s="7" t="s">
        <v>906</v>
      </c>
      <c r="C235" s="7" t="s">
        <v>907</v>
      </c>
      <c r="D235" s="7" t="s">
        <v>190</v>
      </c>
      <c r="E235" s="7" t="s">
        <v>191</v>
      </c>
      <c r="F235" s="7"/>
      <c r="G235" s="7"/>
      <c r="H235" s="7" t="s">
        <v>192</v>
      </c>
      <c r="I235" s="7"/>
      <c r="J235" s="7" t="s">
        <v>193</v>
      </c>
      <c r="K235" s="7" t="s">
        <v>825</v>
      </c>
      <c r="L235" s="9"/>
      <c r="M235" s="7" t="s">
        <v>215</v>
      </c>
      <c r="N235" s="7" t="s">
        <v>908</v>
      </c>
      <c r="O235" s="7"/>
    </row>
    <row r="236" spans="1:17" x14ac:dyDescent="0.25">
      <c r="A236" s="7" t="s">
        <v>909</v>
      </c>
      <c r="C236" s="7" t="s">
        <v>910</v>
      </c>
      <c r="D236" s="7" t="s">
        <v>190</v>
      </c>
      <c r="E236" s="7" t="s">
        <v>191</v>
      </c>
      <c r="F236" s="7"/>
      <c r="G236" s="7"/>
      <c r="H236" s="7" t="s">
        <v>211</v>
      </c>
      <c r="I236" s="7" t="s">
        <v>212</v>
      </c>
      <c r="J236" s="7" t="s">
        <v>332</v>
      </c>
      <c r="K236" s="7" t="s">
        <v>316</v>
      </c>
      <c r="L236" s="9"/>
      <c r="M236" s="7"/>
      <c r="N236" s="7"/>
      <c r="O236" s="7"/>
    </row>
    <row r="237" spans="1:17" x14ac:dyDescent="0.25">
      <c r="A237" s="7" t="s">
        <v>911</v>
      </c>
      <c r="C237" s="7" t="s">
        <v>912</v>
      </c>
      <c r="D237" s="7" t="s">
        <v>190</v>
      </c>
      <c r="E237" s="7"/>
      <c r="F237" s="7"/>
      <c r="G237" s="7"/>
      <c r="H237" s="7" t="s">
        <v>211</v>
      </c>
      <c r="I237" s="7" t="s">
        <v>212</v>
      </c>
      <c r="J237" s="7"/>
      <c r="K237" s="7" t="s">
        <v>913</v>
      </c>
      <c r="L237" s="9"/>
      <c r="M237" s="7"/>
      <c r="N237" s="7"/>
      <c r="O237" s="7"/>
    </row>
    <row r="238" spans="1:17" x14ac:dyDescent="0.25">
      <c r="A238" s="7" t="s">
        <v>914</v>
      </c>
      <c r="C238" s="7" t="s">
        <v>915</v>
      </c>
      <c r="D238" s="7" t="s">
        <v>190</v>
      </c>
      <c r="E238" s="7" t="s">
        <v>191</v>
      </c>
      <c r="F238" s="7"/>
      <c r="G238" s="7"/>
      <c r="H238" s="7" t="s">
        <v>192</v>
      </c>
      <c r="I238" s="7"/>
      <c r="J238" s="7" t="s">
        <v>332</v>
      </c>
      <c r="K238" s="7" t="s">
        <v>800</v>
      </c>
      <c r="L238" s="9"/>
      <c r="M238" s="7" t="s">
        <v>215</v>
      </c>
      <c r="N238" s="7" t="s">
        <v>916</v>
      </c>
      <c r="O238" s="7"/>
    </row>
    <row r="239" spans="1:17" x14ac:dyDescent="0.25">
      <c r="A239" s="7" t="s">
        <v>917</v>
      </c>
      <c r="C239" s="7" t="s">
        <v>918</v>
      </c>
      <c r="D239" s="7" t="s">
        <v>190</v>
      </c>
      <c r="E239" s="7" t="s">
        <v>191</v>
      </c>
      <c r="F239" s="7"/>
      <c r="G239" s="7"/>
      <c r="H239" s="7" t="s">
        <v>192</v>
      </c>
      <c r="I239" s="7"/>
      <c r="J239" s="7" t="s">
        <v>257</v>
      </c>
      <c r="K239" s="7" t="s">
        <v>919</v>
      </c>
      <c r="L239" s="9"/>
      <c r="M239" s="7" t="s">
        <v>215</v>
      </c>
      <c r="N239" s="7" t="s">
        <v>920</v>
      </c>
      <c r="O239" s="7"/>
    </row>
    <row r="240" spans="1:17" x14ac:dyDescent="0.25">
      <c r="A240" s="7" t="s">
        <v>921</v>
      </c>
      <c r="C240" s="7" t="s">
        <v>922</v>
      </c>
      <c r="D240" s="7" t="s">
        <v>190</v>
      </c>
      <c r="E240" s="7" t="s">
        <v>191</v>
      </c>
      <c r="F240" s="7"/>
      <c r="G240" s="7"/>
      <c r="H240" s="7" t="s">
        <v>211</v>
      </c>
      <c r="I240" s="7" t="s">
        <v>212</v>
      </c>
      <c r="J240" s="7"/>
      <c r="K240" s="7" t="s">
        <v>316</v>
      </c>
      <c r="L240" s="9"/>
      <c r="M240" s="7"/>
      <c r="N240" s="7"/>
      <c r="O240" s="7"/>
    </row>
    <row r="241" spans="1:15" x14ac:dyDescent="0.25">
      <c r="A241" s="7" t="s">
        <v>923</v>
      </c>
      <c r="C241" s="7" t="s">
        <v>924</v>
      </c>
      <c r="D241" s="7" t="s">
        <v>190</v>
      </c>
      <c r="E241" s="7" t="s">
        <v>191</v>
      </c>
      <c r="F241" s="7"/>
      <c r="G241" s="7"/>
      <c r="H241" s="7" t="s">
        <v>211</v>
      </c>
      <c r="I241" s="7" t="s">
        <v>212</v>
      </c>
      <c r="J241" s="7" t="s">
        <v>332</v>
      </c>
      <c r="K241" s="7" t="s">
        <v>316</v>
      </c>
      <c r="L241" s="9"/>
      <c r="M241" s="7"/>
      <c r="N241" s="7"/>
      <c r="O241" s="7"/>
    </row>
    <row r="242" spans="1:15" x14ac:dyDescent="0.25">
      <c r="A242" s="7" t="s">
        <v>925</v>
      </c>
      <c r="C242" s="7" t="s">
        <v>926</v>
      </c>
      <c r="D242" s="7" t="s">
        <v>190</v>
      </c>
      <c r="E242" s="7" t="s">
        <v>200</v>
      </c>
      <c r="F242" s="7"/>
      <c r="G242" s="7"/>
      <c r="H242" s="7"/>
      <c r="I242" s="7"/>
      <c r="J242" s="7" t="s">
        <v>566</v>
      </c>
      <c r="K242" s="7" t="s">
        <v>838</v>
      </c>
      <c r="L242" s="9"/>
      <c r="M242" s="7" t="s">
        <v>203</v>
      </c>
      <c r="N242" s="7" t="s">
        <v>200</v>
      </c>
      <c r="O242" s="7"/>
    </row>
    <row r="243" spans="1:15" x14ac:dyDescent="0.25">
      <c r="A243" s="7" t="s">
        <v>927</v>
      </c>
      <c r="C243" s="7" t="s">
        <v>928</v>
      </c>
      <c r="D243" s="7" t="s">
        <v>190</v>
      </c>
      <c r="E243" s="7" t="s">
        <v>191</v>
      </c>
      <c r="F243" s="7"/>
      <c r="G243" s="7"/>
      <c r="H243" s="7" t="s">
        <v>117</v>
      </c>
      <c r="I243" s="7" t="s">
        <v>116</v>
      </c>
      <c r="J243" s="7" t="s">
        <v>332</v>
      </c>
      <c r="K243" s="7" t="s">
        <v>451</v>
      </c>
      <c r="L243" s="9"/>
      <c r="M243" s="7"/>
      <c r="N243" s="7"/>
      <c r="O243" s="7"/>
    </row>
    <row r="244" spans="1:15" x14ac:dyDescent="0.25">
      <c r="A244" s="7" t="s">
        <v>929</v>
      </c>
      <c r="C244" s="7" t="s">
        <v>930</v>
      </c>
      <c r="D244" s="7" t="s">
        <v>190</v>
      </c>
      <c r="E244" s="7" t="s">
        <v>200</v>
      </c>
      <c r="F244" s="7"/>
      <c r="G244" s="7"/>
      <c r="H244" s="7"/>
      <c r="I244" s="7"/>
      <c r="J244" s="7" t="s">
        <v>566</v>
      </c>
      <c r="K244" s="7" t="s">
        <v>931</v>
      </c>
      <c r="L244" s="9"/>
      <c r="M244" s="7" t="s">
        <v>203</v>
      </c>
      <c r="N244" s="7" t="s">
        <v>200</v>
      </c>
      <c r="O244" s="7"/>
    </row>
    <row r="245" spans="1:15" x14ac:dyDescent="0.25">
      <c r="A245" s="7" t="s">
        <v>932</v>
      </c>
      <c r="C245" s="7" t="s">
        <v>933</v>
      </c>
      <c r="D245" s="7" t="s">
        <v>190</v>
      </c>
      <c r="E245" s="7" t="s">
        <v>200</v>
      </c>
      <c r="F245" s="7"/>
      <c r="G245" s="7"/>
      <c r="H245" s="7"/>
      <c r="I245" s="7"/>
      <c r="J245" s="7" t="s">
        <v>566</v>
      </c>
      <c r="K245" s="7" t="s">
        <v>934</v>
      </c>
      <c r="L245" s="9"/>
      <c r="M245" s="7" t="s">
        <v>203</v>
      </c>
      <c r="N245" s="7" t="s">
        <v>200</v>
      </c>
      <c r="O245" s="7"/>
    </row>
    <row r="246" spans="1:15" x14ac:dyDescent="0.25">
      <c r="A246" s="7" t="s">
        <v>935</v>
      </c>
      <c r="C246" s="7" t="s">
        <v>936</v>
      </c>
      <c r="D246" s="7" t="s">
        <v>190</v>
      </c>
      <c r="E246" s="7" t="s">
        <v>200</v>
      </c>
      <c r="F246" s="7"/>
      <c r="G246" s="7"/>
      <c r="H246" s="7" t="s">
        <v>192</v>
      </c>
      <c r="I246" s="7"/>
      <c r="J246" s="7" t="s">
        <v>566</v>
      </c>
      <c r="K246" s="7" t="s">
        <v>800</v>
      </c>
      <c r="L246" s="9"/>
      <c r="M246" s="7" t="s">
        <v>203</v>
      </c>
      <c r="N246" s="7" t="s">
        <v>200</v>
      </c>
      <c r="O246" s="7"/>
    </row>
    <row r="247" spans="1:15" x14ac:dyDescent="0.25">
      <c r="A247" s="7" t="s">
        <v>937</v>
      </c>
      <c r="C247" s="7" t="s">
        <v>938</v>
      </c>
      <c r="D247" s="7" t="s">
        <v>190</v>
      </c>
      <c r="E247" s="7" t="s">
        <v>191</v>
      </c>
      <c r="F247" s="7" t="s">
        <v>939</v>
      </c>
      <c r="G247" s="7" t="s">
        <v>481</v>
      </c>
      <c r="H247" s="7" t="s">
        <v>117</v>
      </c>
      <c r="I247" s="7" t="s">
        <v>116</v>
      </c>
      <c r="J247" s="7" t="s">
        <v>940</v>
      </c>
      <c r="K247" s="7" t="s">
        <v>483</v>
      </c>
      <c r="L247" s="9">
        <v>45948</v>
      </c>
      <c r="M247" s="7" t="s">
        <v>203</v>
      </c>
      <c r="N247" s="7"/>
      <c r="O247" s="7" t="s">
        <v>536</v>
      </c>
    </row>
    <row r="248" spans="1:15" x14ac:dyDescent="0.25">
      <c r="A248" s="7" t="s">
        <v>941</v>
      </c>
      <c r="C248" s="7" t="s">
        <v>942</v>
      </c>
      <c r="D248" s="7" t="s">
        <v>190</v>
      </c>
      <c r="E248" s="7" t="s">
        <v>200</v>
      </c>
      <c r="F248" s="7"/>
      <c r="G248" s="7"/>
      <c r="H248" s="7" t="s">
        <v>192</v>
      </c>
      <c r="I248" s="7"/>
      <c r="J248" s="7" t="s">
        <v>943</v>
      </c>
      <c r="K248" s="7" t="s">
        <v>944</v>
      </c>
      <c r="L248" s="9"/>
      <c r="M248" s="7" t="s">
        <v>203</v>
      </c>
      <c r="N248" s="7" t="s">
        <v>200</v>
      </c>
      <c r="O248" s="7"/>
    </row>
    <row r="249" spans="1:15" x14ac:dyDescent="0.25">
      <c r="A249" s="7" t="s">
        <v>945</v>
      </c>
      <c r="C249" s="7" t="s">
        <v>946</v>
      </c>
      <c r="D249" s="7" t="s">
        <v>190</v>
      </c>
      <c r="E249" s="7" t="s">
        <v>191</v>
      </c>
      <c r="F249" s="7"/>
      <c r="G249" s="7"/>
      <c r="H249" s="7" t="s">
        <v>201</v>
      </c>
      <c r="I249" s="7"/>
      <c r="J249" s="7" t="s">
        <v>245</v>
      </c>
      <c r="K249" s="7" t="s">
        <v>947</v>
      </c>
      <c r="L249" s="9"/>
      <c r="M249" s="7" t="s">
        <v>215</v>
      </c>
      <c r="N249" s="7" t="s">
        <v>737</v>
      </c>
      <c r="O249" s="7"/>
    </row>
    <row r="250" spans="1:15" x14ac:dyDescent="0.25">
      <c r="A250" s="7"/>
      <c r="C250" s="7"/>
      <c r="D250" s="7" t="s">
        <v>952</v>
      </c>
      <c r="E250" s="7" t="s">
        <v>191</v>
      </c>
      <c r="F250" s="7"/>
      <c r="G250" s="7"/>
      <c r="H250" s="7"/>
      <c r="I250" s="7"/>
      <c r="J250" s="7"/>
      <c r="K250" s="7"/>
      <c r="L250" s="9"/>
      <c r="M250" s="7"/>
      <c r="N250" s="7"/>
      <c r="O250" s="7"/>
    </row>
    <row r="251" spans="1:15" x14ac:dyDescent="0.25">
      <c r="A251" s="7"/>
      <c r="C251" s="7"/>
      <c r="D251" s="7" t="s">
        <v>952</v>
      </c>
      <c r="E251" s="7" t="s">
        <v>191</v>
      </c>
      <c r="F251" s="7"/>
      <c r="G251" s="7"/>
      <c r="H251" s="7"/>
      <c r="I251" s="7"/>
      <c r="J251" s="7"/>
      <c r="K251" s="7"/>
      <c r="L251" s="9"/>
      <c r="M251" s="7"/>
      <c r="N251" s="7"/>
      <c r="O251" s="7"/>
    </row>
    <row r="252" spans="1:15" x14ac:dyDescent="0.25">
      <c r="A252" s="7"/>
      <c r="C252" s="7"/>
      <c r="D252" s="7" t="s">
        <v>952</v>
      </c>
      <c r="E252" s="7" t="s">
        <v>191</v>
      </c>
      <c r="F252" s="7"/>
      <c r="G252" s="7"/>
      <c r="H252" s="7"/>
      <c r="I252" s="7"/>
      <c r="J252" s="7"/>
      <c r="K252" s="7"/>
      <c r="L252" s="9"/>
      <c r="M252" s="7"/>
      <c r="N252" s="7"/>
      <c r="O252" s="7"/>
    </row>
    <row r="253" spans="1:15" x14ac:dyDescent="0.25">
      <c r="A253" s="7"/>
      <c r="C253" s="7"/>
      <c r="D253" s="7" t="s">
        <v>952</v>
      </c>
      <c r="E253" s="7" t="s">
        <v>191</v>
      </c>
      <c r="F253" s="7"/>
      <c r="G253" s="7"/>
      <c r="H253" s="7"/>
      <c r="I253" s="7"/>
      <c r="J253" s="7"/>
      <c r="K253" s="7"/>
      <c r="L253" s="9"/>
      <c r="M253" s="7"/>
      <c r="N253" s="7"/>
      <c r="O253" s="7"/>
    </row>
    <row r="254" spans="1:15" x14ac:dyDescent="0.25">
      <c r="A254" s="7"/>
      <c r="C254" s="7"/>
      <c r="D254" s="7" t="s">
        <v>952</v>
      </c>
      <c r="E254" s="7" t="s">
        <v>191</v>
      </c>
      <c r="F254" s="7"/>
      <c r="G254" s="7"/>
      <c r="H254" s="7"/>
      <c r="I254" s="7"/>
      <c r="J254" s="7"/>
      <c r="K254" s="7"/>
      <c r="L254" s="9"/>
      <c r="M254" s="7"/>
      <c r="N254" s="7"/>
      <c r="O254" s="7"/>
    </row>
    <row r="255" spans="1:15" x14ac:dyDescent="0.25">
      <c r="A255" s="7"/>
      <c r="C255" s="7"/>
      <c r="D255" s="7" t="s">
        <v>952</v>
      </c>
      <c r="E255" s="7" t="s">
        <v>191</v>
      </c>
      <c r="F255" s="7"/>
      <c r="G255" s="7"/>
      <c r="H255" s="7"/>
      <c r="I255" s="7"/>
      <c r="J255" s="7"/>
      <c r="K255" s="7"/>
      <c r="L255" s="9"/>
      <c r="M255" s="7"/>
      <c r="N255" s="7"/>
      <c r="O255" s="7"/>
    </row>
    <row r="256" spans="1:15" x14ac:dyDescent="0.25">
      <c r="A256" s="7"/>
      <c r="C256" s="7"/>
      <c r="D256" s="7" t="s">
        <v>952</v>
      </c>
      <c r="E256" s="7" t="s">
        <v>191</v>
      </c>
      <c r="F256" s="7"/>
      <c r="G256" s="7"/>
      <c r="H256" s="7"/>
      <c r="I256" s="7"/>
      <c r="J256" s="7"/>
      <c r="K256" s="7"/>
      <c r="L256" s="9"/>
      <c r="M256" s="7"/>
      <c r="N256" s="7"/>
      <c r="O256" s="7"/>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D13D-0D0F-4936-BA94-7E0BDA02D883}">
  <dimension ref="A1:BM256"/>
  <sheetViews>
    <sheetView workbookViewId="0"/>
  </sheetViews>
  <sheetFormatPr defaultRowHeight="15" x14ac:dyDescent="0.25"/>
  <cols>
    <col min="1" max="2" width="12.7109375" bestFit="1" customWidth="1"/>
    <col min="3" max="3" width="81.140625" bestFit="1" customWidth="1"/>
    <col min="4" max="4" width="10.140625" hidden="1" customWidth="1"/>
    <col min="5" max="5" width="25.7109375" bestFit="1" customWidth="1"/>
    <col min="6" max="6" width="26.28515625" hidden="1" customWidth="1"/>
    <col min="7" max="7" width="17.85546875" hidden="1" customWidth="1"/>
    <col min="8" max="8" width="24.5703125" bestFit="1" customWidth="1"/>
    <col min="9" max="9" width="19.140625" bestFit="1" customWidth="1"/>
    <col min="10" max="10" width="78.42578125" hidden="1" customWidth="1"/>
    <col min="11" max="11" width="55.5703125" hidden="1" customWidth="1"/>
    <col min="12" max="12" width="21.28515625" hidden="1" customWidth="1"/>
    <col min="13" max="13" width="14.28515625" bestFit="1" customWidth="1"/>
    <col min="14" max="14" width="59.85546875" bestFit="1" customWidth="1"/>
    <col min="15" max="15" width="33.5703125" bestFit="1" customWidth="1"/>
    <col min="16" max="16" width="31.140625" hidden="1" customWidth="1"/>
    <col min="17" max="17" width="11.42578125" hidden="1" customWidth="1"/>
    <col min="18" max="65" width="12.42578125" bestFit="1" customWidth="1"/>
  </cols>
  <sheetData>
    <row r="1" spans="1:65" x14ac:dyDescent="0.25">
      <c r="A1" t="s">
        <v>126</v>
      </c>
      <c r="B1" t="s">
        <v>101</v>
      </c>
      <c r="C1" t="s">
        <v>127</v>
      </c>
      <c r="D1" t="s">
        <v>128</v>
      </c>
      <c r="E1" t="s">
        <v>129</v>
      </c>
      <c r="F1" t="s">
        <v>130</v>
      </c>
      <c r="G1" t="s">
        <v>131</v>
      </c>
      <c r="H1" t="s">
        <v>106</v>
      </c>
      <c r="I1" t="s">
        <v>132</v>
      </c>
      <c r="J1" t="s">
        <v>133</v>
      </c>
      <c r="K1" t="s">
        <v>134</v>
      </c>
      <c r="L1" t="s">
        <v>135</v>
      </c>
      <c r="M1" t="s">
        <v>107</v>
      </c>
      <c r="N1" t="s">
        <v>136</v>
      </c>
      <c r="O1" s="10" t="s">
        <v>137</v>
      </c>
      <c r="P1" t="s">
        <v>138</v>
      </c>
      <c r="Q1" t="s">
        <v>139</v>
      </c>
      <c r="R1" t="s">
        <v>140</v>
      </c>
      <c r="S1" t="s">
        <v>141</v>
      </c>
      <c r="T1" t="s">
        <v>142</v>
      </c>
      <c r="U1" t="s">
        <v>143</v>
      </c>
      <c r="V1" t="s">
        <v>144</v>
      </c>
      <c r="W1" t="s">
        <v>145</v>
      </c>
      <c r="X1" t="s">
        <v>146</v>
      </c>
      <c r="Y1" t="s">
        <v>147</v>
      </c>
      <c r="Z1" t="s">
        <v>148</v>
      </c>
      <c r="AA1" t="s">
        <v>149</v>
      </c>
      <c r="AB1" t="s">
        <v>150</v>
      </c>
      <c r="AC1" t="s">
        <v>151</v>
      </c>
      <c r="AD1" t="s">
        <v>152</v>
      </c>
      <c r="AE1" t="s">
        <v>153</v>
      </c>
      <c r="AF1" t="s">
        <v>154</v>
      </c>
      <c r="AG1" t="s">
        <v>155</v>
      </c>
      <c r="AH1" t="s">
        <v>156</v>
      </c>
      <c r="AI1" t="s">
        <v>157</v>
      </c>
      <c r="AJ1" t="s">
        <v>158</v>
      </c>
      <c r="AK1" t="s">
        <v>159</v>
      </c>
      <c r="AL1" t="s">
        <v>160</v>
      </c>
      <c r="AM1" t="s">
        <v>161</v>
      </c>
      <c r="AN1" t="s">
        <v>162</v>
      </c>
      <c r="AO1" t="s">
        <v>163</v>
      </c>
      <c r="AP1" t="s">
        <v>164</v>
      </c>
      <c r="AQ1" t="s">
        <v>165</v>
      </c>
      <c r="AR1" t="s">
        <v>166</v>
      </c>
      <c r="AS1" t="s">
        <v>167</v>
      </c>
      <c r="AT1" t="s">
        <v>168</v>
      </c>
      <c r="AU1" t="s">
        <v>169</v>
      </c>
      <c r="AV1" t="s">
        <v>170</v>
      </c>
      <c r="AW1" t="s">
        <v>171</v>
      </c>
      <c r="AX1" t="s">
        <v>172</v>
      </c>
      <c r="AY1" t="s">
        <v>173</v>
      </c>
      <c r="AZ1" t="s">
        <v>174</v>
      </c>
      <c r="BA1" t="s">
        <v>175</v>
      </c>
      <c r="BB1" t="s">
        <v>176</v>
      </c>
      <c r="BC1" t="s">
        <v>177</v>
      </c>
      <c r="BD1" t="s">
        <v>178</v>
      </c>
      <c r="BE1" t="s">
        <v>179</v>
      </c>
      <c r="BF1" t="s">
        <v>180</v>
      </c>
      <c r="BG1" t="s">
        <v>181</v>
      </c>
      <c r="BH1" t="s">
        <v>182</v>
      </c>
      <c r="BI1" t="s">
        <v>183</v>
      </c>
      <c r="BJ1" t="s">
        <v>184</v>
      </c>
      <c r="BK1" t="s">
        <v>185</v>
      </c>
      <c r="BL1" t="s">
        <v>186</v>
      </c>
      <c r="BM1" t="s">
        <v>187</v>
      </c>
    </row>
    <row r="2" spans="1:65" x14ac:dyDescent="0.25">
      <c r="A2" s="7" t="s">
        <v>781</v>
      </c>
      <c r="C2" s="7" t="s">
        <v>782</v>
      </c>
      <c r="D2" s="7" t="s">
        <v>190</v>
      </c>
      <c r="E2" s="7" t="s">
        <v>200</v>
      </c>
      <c r="F2" s="7"/>
      <c r="G2" s="7"/>
      <c r="H2" s="7" t="s">
        <v>319</v>
      </c>
      <c r="I2" s="7" t="s">
        <v>212</v>
      </c>
      <c r="J2" s="7" t="s">
        <v>566</v>
      </c>
      <c r="K2" s="7" t="s">
        <v>783</v>
      </c>
      <c r="L2" s="9"/>
      <c r="M2" s="7" t="s">
        <v>203</v>
      </c>
      <c r="N2" s="7"/>
      <c r="O2" s="7" t="s">
        <v>784</v>
      </c>
    </row>
    <row r="3" spans="1:65" x14ac:dyDescent="0.25">
      <c r="A3" s="7" t="s">
        <v>785</v>
      </c>
      <c r="C3" s="7" t="s">
        <v>786</v>
      </c>
      <c r="D3" s="7" t="s">
        <v>190</v>
      </c>
      <c r="E3" s="7" t="s">
        <v>200</v>
      </c>
      <c r="F3" s="7" t="s">
        <v>625</v>
      </c>
      <c r="G3" s="7" t="s">
        <v>302</v>
      </c>
      <c r="H3" s="7" t="s">
        <v>117</v>
      </c>
      <c r="I3" s="7" t="s">
        <v>116</v>
      </c>
      <c r="J3" s="7" t="s">
        <v>566</v>
      </c>
      <c r="K3" s="7" t="s">
        <v>725</v>
      </c>
      <c r="L3" s="9">
        <v>45833</v>
      </c>
      <c r="M3" s="7" t="s">
        <v>203</v>
      </c>
      <c r="N3" s="7"/>
      <c r="O3" s="7" t="s">
        <v>784</v>
      </c>
    </row>
    <row r="4" spans="1:65" x14ac:dyDescent="0.25">
      <c r="A4" s="7" t="s">
        <v>478</v>
      </c>
      <c r="C4" s="7" t="s">
        <v>479</v>
      </c>
      <c r="D4" s="7" t="s">
        <v>190</v>
      </c>
      <c r="E4" s="7" t="s">
        <v>191</v>
      </c>
      <c r="F4" s="7" t="s">
        <v>480</v>
      </c>
      <c r="G4" s="7" t="s">
        <v>481</v>
      </c>
      <c r="H4" s="7" t="s">
        <v>117</v>
      </c>
      <c r="I4" s="7" t="s">
        <v>116</v>
      </c>
      <c r="J4" s="7" t="s">
        <v>482</v>
      </c>
      <c r="K4" s="7" t="s">
        <v>483</v>
      </c>
      <c r="L4" s="9">
        <v>45948</v>
      </c>
      <c r="M4" s="7" t="s">
        <v>203</v>
      </c>
      <c r="N4" s="7"/>
      <c r="O4" s="7" t="s">
        <v>484</v>
      </c>
    </row>
    <row r="5" spans="1:65" x14ac:dyDescent="0.25">
      <c r="A5" s="7" t="s">
        <v>533</v>
      </c>
      <c r="C5" s="7" t="s">
        <v>534</v>
      </c>
      <c r="D5" s="7" t="s">
        <v>190</v>
      </c>
      <c r="E5" s="7" t="s">
        <v>191</v>
      </c>
      <c r="F5" s="7" t="s">
        <v>535</v>
      </c>
      <c r="G5" s="7" t="s">
        <v>481</v>
      </c>
      <c r="H5" s="7" t="s">
        <v>117</v>
      </c>
      <c r="I5" s="7" t="s">
        <v>116</v>
      </c>
      <c r="J5" s="7" t="s">
        <v>521</v>
      </c>
      <c r="K5" s="7" t="s">
        <v>483</v>
      </c>
      <c r="L5" s="9">
        <v>45948</v>
      </c>
      <c r="M5" s="7" t="s">
        <v>203</v>
      </c>
      <c r="N5" s="7"/>
      <c r="O5" s="7" t="s">
        <v>536</v>
      </c>
    </row>
    <row r="6" spans="1:65" x14ac:dyDescent="0.25">
      <c r="A6" s="7" t="s">
        <v>546</v>
      </c>
      <c r="C6" s="7" t="s">
        <v>547</v>
      </c>
      <c r="D6" s="7" t="s">
        <v>190</v>
      </c>
      <c r="E6" s="7" t="s">
        <v>191</v>
      </c>
      <c r="F6" s="7" t="s">
        <v>548</v>
      </c>
      <c r="G6" s="7" t="s">
        <v>481</v>
      </c>
      <c r="H6" s="7" t="s">
        <v>117</v>
      </c>
      <c r="I6" s="7" t="s">
        <v>116</v>
      </c>
      <c r="J6" s="7" t="s">
        <v>521</v>
      </c>
      <c r="K6" s="7" t="s">
        <v>483</v>
      </c>
      <c r="L6" s="9">
        <v>45948</v>
      </c>
      <c r="M6" s="7" t="s">
        <v>203</v>
      </c>
      <c r="N6" s="7"/>
      <c r="O6" s="7" t="s">
        <v>536</v>
      </c>
    </row>
    <row r="7" spans="1:65" x14ac:dyDescent="0.25">
      <c r="A7" s="7" t="s">
        <v>584</v>
      </c>
      <c r="C7" s="7" t="s">
        <v>585</v>
      </c>
      <c r="D7" s="7" t="s">
        <v>190</v>
      </c>
      <c r="E7" s="7" t="s">
        <v>191</v>
      </c>
      <c r="F7" s="7" t="s">
        <v>586</v>
      </c>
      <c r="G7" s="7" t="s">
        <v>481</v>
      </c>
      <c r="H7" s="7" t="s">
        <v>117</v>
      </c>
      <c r="I7" s="7" t="s">
        <v>116</v>
      </c>
      <c r="J7" s="7" t="s">
        <v>560</v>
      </c>
      <c r="K7" s="7" t="s">
        <v>483</v>
      </c>
      <c r="L7" s="9">
        <v>45948</v>
      </c>
      <c r="M7" s="7" t="s">
        <v>203</v>
      </c>
      <c r="N7" s="7"/>
      <c r="O7" s="7" t="s">
        <v>536</v>
      </c>
    </row>
    <row r="8" spans="1:65" x14ac:dyDescent="0.25">
      <c r="A8" s="7" t="s">
        <v>623</v>
      </c>
      <c r="C8" s="7" t="s">
        <v>624</v>
      </c>
      <c r="D8" s="7" t="s">
        <v>190</v>
      </c>
      <c r="E8" s="7" t="s">
        <v>200</v>
      </c>
      <c r="F8" s="7" t="s">
        <v>625</v>
      </c>
      <c r="G8" s="7" t="s">
        <v>481</v>
      </c>
      <c r="H8" s="7" t="s">
        <v>117</v>
      </c>
      <c r="I8" s="7" t="s">
        <v>116</v>
      </c>
      <c r="J8" s="7" t="s">
        <v>566</v>
      </c>
      <c r="K8" s="7" t="s">
        <v>483</v>
      </c>
      <c r="L8" s="9">
        <v>45948</v>
      </c>
      <c r="M8" s="7" t="s">
        <v>203</v>
      </c>
      <c r="N8" s="7"/>
      <c r="O8" s="7" t="s">
        <v>536</v>
      </c>
    </row>
    <row r="9" spans="1:65" x14ac:dyDescent="0.25">
      <c r="A9" s="7" t="s">
        <v>851</v>
      </c>
      <c r="C9" s="7" t="s">
        <v>852</v>
      </c>
      <c r="D9" s="7" t="s">
        <v>190</v>
      </c>
      <c r="E9" s="7" t="s">
        <v>191</v>
      </c>
      <c r="F9" s="7" t="s">
        <v>853</v>
      </c>
      <c r="G9" s="7" t="s">
        <v>481</v>
      </c>
      <c r="H9" s="7" t="s">
        <v>117</v>
      </c>
      <c r="I9" s="7" t="s">
        <v>116</v>
      </c>
      <c r="J9" s="7" t="s">
        <v>803</v>
      </c>
      <c r="K9" s="7" t="s">
        <v>483</v>
      </c>
      <c r="L9" s="9">
        <v>45833</v>
      </c>
      <c r="M9" s="7" t="s">
        <v>215</v>
      </c>
      <c r="N9" s="7"/>
      <c r="O9" s="7" t="s">
        <v>536</v>
      </c>
    </row>
    <row r="10" spans="1:65" x14ac:dyDescent="0.25">
      <c r="A10" s="7" t="s">
        <v>937</v>
      </c>
      <c r="C10" s="7" t="s">
        <v>938</v>
      </c>
      <c r="D10" s="7" t="s">
        <v>190</v>
      </c>
      <c r="E10" s="7" t="s">
        <v>191</v>
      </c>
      <c r="F10" s="7" t="s">
        <v>939</v>
      </c>
      <c r="G10" s="7" t="s">
        <v>481</v>
      </c>
      <c r="H10" s="7" t="s">
        <v>117</v>
      </c>
      <c r="I10" s="7" t="s">
        <v>116</v>
      </c>
      <c r="J10" s="7" t="s">
        <v>940</v>
      </c>
      <c r="K10" s="7" t="s">
        <v>483</v>
      </c>
      <c r="L10" s="9">
        <v>45948</v>
      </c>
      <c r="M10" s="7" t="s">
        <v>203</v>
      </c>
      <c r="N10" s="7"/>
      <c r="O10" s="7" t="s">
        <v>536</v>
      </c>
    </row>
    <row r="11" spans="1:65" x14ac:dyDescent="0.25">
      <c r="A11" s="7" t="s">
        <v>299</v>
      </c>
      <c r="C11" s="7" t="s">
        <v>300</v>
      </c>
      <c r="D11" s="7" t="s">
        <v>190</v>
      </c>
      <c r="E11" s="7" t="s">
        <v>191</v>
      </c>
      <c r="F11" s="7" t="s">
        <v>301</v>
      </c>
      <c r="G11" s="7" t="s">
        <v>302</v>
      </c>
      <c r="H11" s="7" t="s">
        <v>117</v>
      </c>
      <c r="I11" s="7" t="s">
        <v>116</v>
      </c>
      <c r="J11" s="7" t="s">
        <v>303</v>
      </c>
      <c r="K11" s="7" t="s">
        <v>266</v>
      </c>
      <c r="L11" s="9">
        <v>45948</v>
      </c>
      <c r="M11" s="7" t="s">
        <v>203</v>
      </c>
      <c r="N11" s="7"/>
      <c r="O11" s="7" t="s">
        <v>304</v>
      </c>
    </row>
    <row r="12" spans="1:65" x14ac:dyDescent="0.25">
      <c r="A12" s="7" t="s">
        <v>305</v>
      </c>
      <c r="C12" s="7" t="s">
        <v>306</v>
      </c>
      <c r="D12" s="7" t="s">
        <v>190</v>
      </c>
      <c r="E12" s="7" t="s">
        <v>191</v>
      </c>
      <c r="F12" s="7" t="s">
        <v>301</v>
      </c>
      <c r="G12" s="7" t="s">
        <v>302</v>
      </c>
      <c r="H12" s="7" t="s">
        <v>117</v>
      </c>
      <c r="I12" s="7" t="s">
        <v>116</v>
      </c>
      <c r="J12" s="7" t="s">
        <v>303</v>
      </c>
      <c r="K12" s="7" t="s">
        <v>266</v>
      </c>
      <c r="L12" s="9">
        <v>45948</v>
      </c>
      <c r="M12" s="7" t="s">
        <v>203</v>
      </c>
      <c r="N12" s="7"/>
      <c r="O12" s="7" t="s">
        <v>304</v>
      </c>
    </row>
    <row r="13" spans="1:65" x14ac:dyDescent="0.25">
      <c r="A13" s="7" t="s">
        <v>429</v>
      </c>
      <c r="C13" s="7" t="s">
        <v>430</v>
      </c>
      <c r="D13" s="7" t="s">
        <v>190</v>
      </c>
      <c r="E13" s="7" t="s">
        <v>191</v>
      </c>
      <c r="F13" s="7" t="s">
        <v>301</v>
      </c>
      <c r="G13" s="7" t="s">
        <v>302</v>
      </c>
      <c r="H13" s="7" t="s">
        <v>117</v>
      </c>
      <c r="I13" s="7" t="s">
        <v>116</v>
      </c>
      <c r="J13" s="7" t="s">
        <v>379</v>
      </c>
      <c r="K13" s="7" t="s">
        <v>431</v>
      </c>
      <c r="L13" s="9">
        <v>45948</v>
      </c>
      <c r="M13" s="7" t="s">
        <v>203</v>
      </c>
      <c r="N13" s="7"/>
      <c r="O13" s="7" t="s">
        <v>304</v>
      </c>
    </row>
    <row r="14" spans="1:65" x14ac:dyDescent="0.25">
      <c r="A14" s="7" t="s">
        <v>543</v>
      </c>
      <c r="C14" s="7" t="s">
        <v>544</v>
      </c>
      <c r="D14" s="7" t="s">
        <v>190</v>
      </c>
      <c r="E14" s="7" t="s">
        <v>191</v>
      </c>
      <c r="F14" s="7" t="s">
        <v>545</v>
      </c>
      <c r="G14" s="7" t="s">
        <v>302</v>
      </c>
      <c r="H14" s="7" t="s">
        <v>117</v>
      </c>
      <c r="I14" s="7" t="s">
        <v>116</v>
      </c>
      <c r="J14" s="7" t="s">
        <v>434</v>
      </c>
      <c r="K14" s="7" t="s">
        <v>431</v>
      </c>
      <c r="L14" s="9">
        <v>45947</v>
      </c>
      <c r="M14" s="7" t="s">
        <v>203</v>
      </c>
      <c r="N14" s="7"/>
      <c r="O14" s="7" t="s">
        <v>304</v>
      </c>
    </row>
    <row r="15" spans="1:65" x14ac:dyDescent="0.25">
      <c r="A15" s="7" t="s">
        <v>601</v>
      </c>
      <c r="C15" s="7" t="s">
        <v>602</v>
      </c>
      <c r="D15" s="7" t="s">
        <v>190</v>
      </c>
      <c r="E15" s="7" t="s">
        <v>191</v>
      </c>
      <c r="F15" s="7" t="s">
        <v>301</v>
      </c>
      <c r="G15" s="7" t="s">
        <v>302</v>
      </c>
      <c r="H15" s="7" t="s">
        <v>117</v>
      </c>
      <c r="I15" s="7" t="s">
        <v>116</v>
      </c>
      <c r="J15" s="7" t="s">
        <v>303</v>
      </c>
      <c r="K15" s="7" t="s">
        <v>603</v>
      </c>
      <c r="L15" s="9">
        <v>45833</v>
      </c>
      <c r="M15" s="7" t="s">
        <v>215</v>
      </c>
      <c r="N15" s="7"/>
      <c r="O15" s="7" t="s">
        <v>304</v>
      </c>
    </row>
    <row r="16" spans="1:65" x14ac:dyDescent="0.25">
      <c r="A16" s="7" t="s">
        <v>660</v>
      </c>
      <c r="C16" s="7" t="s">
        <v>661</v>
      </c>
      <c r="D16" s="7" t="s">
        <v>190</v>
      </c>
      <c r="E16" s="7" t="s">
        <v>191</v>
      </c>
      <c r="F16" s="7" t="s">
        <v>301</v>
      </c>
      <c r="G16" s="7" t="s">
        <v>302</v>
      </c>
      <c r="H16" s="7" t="s">
        <v>117</v>
      </c>
      <c r="I16" s="7" t="s">
        <v>116</v>
      </c>
      <c r="J16" s="7" t="s">
        <v>303</v>
      </c>
      <c r="K16" s="7" t="s">
        <v>662</v>
      </c>
      <c r="L16" s="9">
        <v>45833</v>
      </c>
      <c r="M16" s="7" t="s">
        <v>215</v>
      </c>
      <c r="N16" s="7"/>
      <c r="O16" s="7" t="s">
        <v>304</v>
      </c>
    </row>
    <row r="17" spans="1:17" x14ac:dyDescent="0.25">
      <c r="A17" s="7" t="s">
        <v>704</v>
      </c>
      <c r="C17" s="7" t="s">
        <v>705</v>
      </c>
      <c r="D17" s="7" t="s">
        <v>190</v>
      </c>
      <c r="E17" s="7" t="s">
        <v>191</v>
      </c>
      <c r="F17" s="7" t="s">
        <v>301</v>
      </c>
      <c r="G17" s="7" t="s">
        <v>302</v>
      </c>
      <c r="H17" s="7" t="s">
        <v>117</v>
      </c>
      <c r="I17" s="7" t="s">
        <v>116</v>
      </c>
      <c r="J17" s="7" t="s">
        <v>303</v>
      </c>
      <c r="K17" s="7" t="s">
        <v>662</v>
      </c>
      <c r="L17" s="9">
        <v>45833</v>
      </c>
      <c r="M17" s="7" t="s">
        <v>215</v>
      </c>
      <c r="N17" s="7"/>
      <c r="O17" s="7" t="s">
        <v>304</v>
      </c>
    </row>
    <row r="18" spans="1:17" x14ac:dyDescent="0.25">
      <c r="A18" s="7" t="s">
        <v>723</v>
      </c>
      <c r="C18" s="7" t="s">
        <v>724</v>
      </c>
      <c r="D18" s="7" t="s">
        <v>190</v>
      </c>
      <c r="E18" s="7" t="s">
        <v>191</v>
      </c>
      <c r="F18" s="7" t="s">
        <v>301</v>
      </c>
      <c r="G18" s="7" t="s">
        <v>302</v>
      </c>
      <c r="H18" s="7" t="s">
        <v>117</v>
      </c>
      <c r="I18" s="7" t="s">
        <v>116</v>
      </c>
      <c r="J18" s="7" t="s">
        <v>303</v>
      </c>
      <c r="K18" s="7" t="s">
        <v>725</v>
      </c>
      <c r="L18" s="9">
        <v>45702</v>
      </c>
      <c r="M18" s="7" t="s">
        <v>139</v>
      </c>
      <c r="N18" s="7"/>
      <c r="O18" s="7" t="s">
        <v>304</v>
      </c>
    </row>
    <row r="19" spans="1:17" x14ac:dyDescent="0.25">
      <c r="A19" s="7" t="s">
        <v>712</v>
      </c>
      <c r="C19" s="7" t="s">
        <v>713</v>
      </c>
      <c r="D19" s="7" t="s">
        <v>190</v>
      </c>
      <c r="E19" s="7" t="s">
        <v>191</v>
      </c>
      <c r="F19" s="7" t="s">
        <v>714</v>
      </c>
      <c r="G19" s="7" t="s">
        <v>715</v>
      </c>
      <c r="H19" s="7" t="s">
        <v>117</v>
      </c>
      <c r="I19" s="7" t="s">
        <v>116</v>
      </c>
      <c r="J19" s="7" t="s">
        <v>312</v>
      </c>
      <c r="K19" s="7" t="s">
        <v>716</v>
      </c>
      <c r="L19" s="9">
        <v>45833</v>
      </c>
      <c r="M19" s="7" t="s">
        <v>215</v>
      </c>
      <c r="N19" s="7"/>
      <c r="O19" s="7" t="s">
        <v>717</v>
      </c>
    </row>
    <row r="20" spans="1:17" x14ac:dyDescent="0.25">
      <c r="A20" s="7" t="s">
        <v>326</v>
      </c>
      <c r="C20" s="7" t="s">
        <v>327</v>
      </c>
      <c r="D20" s="7" t="s">
        <v>190</v>
      </c>
      <c r="E20" s="7" t="s">
        <v>200</v>
      </c>
      <c r="F20" s="7"/>
      <c r="G20" s="7"/>
      <c r="H20" s="7" t="s">
        <v>192</v>
      </c>
      <c r="I20" s="7"/>
      <c r="J20" s="7" t="s">
        <v>227</v>
      </c>
      <c r="K20" s="7" t="s">
        <v>328</v>
      </c>
      <c r="L20" s="9">
        <v>46009</v>
      </c>
      <c r="M20" s="7" t="s">
        <v>203</v>
      </c>
      <c r="N20" s="7" t="s">
        <v>200</v>
      </c>
      <c r="O20" s="7" t="s">
        <v>329</v>
      </c>
      <c r="P20">
        <v>46023</v>
      </c>
      <c r="Q20">
        <v>46023</v>
      </c>
    </row>
    <row r="21" spans="1:17" x14ac:dyDescent="0.25">
      <c r="A21" s="7" t="s">
        <v>848</v>
      </c>
      <c r="C21" s="7" t="s">
        <v>849</v>
      </c>
      <c r="D21" s="7" t="s">
        <v>190</v>
      </c>
      <c r="E21" s="7" t="s">
        <v>200</v>
      </c>
      <c r="F21" s="7" t="s">
        <v>850</v>
      </c>
      <c r="G21" s="7" t="s">
        <v>302</v>
      </c>
      <c r="H21" s="7" t="s">
        <v>117</v>
      </c>
      <c r="I21" s="7" t="s">
        <v>116</v>
      </c>
      <c r="J21" s="7" t="s">
        <v>332</v>
      </c>
      <c r="K21" s="7" t="s">
        <v>662</v>
      </c>
      <c r="L21" s="9">
        <v>46009</v>
      </c>
      <c r="M21" s="7" t="s">
        <v>203</v>
      </c>
      <c r="N21" s="7" t="s">
        <v>200</v>
      </c>
      <c r="O21" s="7" t="s">
        <v>329</v>
      </c>
    </row>
    <row r="22" spans="1:17" x14ac:dyDescent="0.25">
      <c r="A22" s="7" t="s">
        <v>274</v>
      </c>
      <c r="C22" s="7" t="s">
        <v>275</v>
      </c>
      <c r="D22" s="7" t="s">
        <v>190</v>
      </c>
      <c r="E22" s="7" t="s">
        <v>191</v>
      </c>
      <c r="F22" s="7"/>
      <c r="G22" s="7"/>
      <c r="H22" s="7" t="s">
        <v>211</v>
      </c>
      <c r="I22" s="7"/>
      <c r="J22" s="7" t="s">
        <v>257</v>
      </c>
      <c r="K22" s="7" t="s">
        <v>276</v>
      </c>
      <c r="L22" s="9"/>
      <c r="M22" s="7" t="s">
        <v>139</v>
      </c>
      <c r="N22" s="7" t="s">
        <v>277</v>
      </c>
      <c r="O22" s="7" t="s">
        <v>278</v>
      </c>
      <c r="P22" t="s">
        <v>197</v>
      </c>
      <c r="Q22" t="s">
        <v>197</v>
      </c>
    </row>
    <row r="23" spans="1:17" x14ac:dyDescent="0.25">
      <c r="A23" s="7" t="s">
        <v>283</v>
      </c>
      <c r="C23" s="7" t="s">
        <v>284</v>
      </c>
      <c r="D23" s="7" t="s">
        <v>190</v>
      </c>
      <c r="E23" s="7" t="s">
        <v>191</v>
      </c>
      <c r="F23" s="7"/>
      <c r="G23" s="7"/>
      <c r="H23" s="7" t="s">
        <v>201</v>
      </c>
      <c r="I23" s="7"/>
      <c r="J23" s="7" t="s">
        <v>281</v>
      </c>
      <c r="K23" s="7" t="s">
        <v>240</v>
      </c>
      <c r="L23" s="9"/>
      <c r="M23" s="7" t="s">
        <v>139</v>
      </c>
      <c r="N23" s="7" t="s">
        <v>277</v>
      </c>
      <c r="O23" s="7" t="s">
        <v>278</v>
      </c>
      <c r="P23" t="s">
        <v>197</v>
      </c>
      <c r="Q23" t="s">
        <v>197</v>
      </c>
    </row>
    <row r="24" spans="1:17" x14ac:dyDescent="0.25">
      <c r="A24" s="7" t="s">
        <v>862</v>
      </c>
      <c r="C24" s="7" t="s">
        <v>863</v>
      </c>
      <c r="D24" s="7" t="s">
        <v>190</v>
      </c>
      <c r="E24" s="7" t="s">
        <v>191</v>
      </c>
      <c r="F24" s="7"/>
      <c r="G24" s="7"/>
      <c r="H24" s="7" t="s">
        <v>319</v>
      </c>
      <c r="I24" s="7" t="s">
        <v>212</v>
      </c>
      <c r="J24" s="7" t="s">
        <v>560</v>
      </c>
      <c r="K24" s="7" t="s">
        <v>783</v>
      </c>
      <c r="L24" s="9">
        <v>45735</v>
      </c>
      <c r="M24" s="7" t="s">
        <v>215</v>
      </c>
      <c r="N24" s="7"/>
      <c r="O24" s="7" t="s">
        <v>864</v>
      </c>
    </row>
    <row r="25" spans="1:17" x14ac:dyDescent="0.25">
      <c r="A25" s="7" t="s">
        <v>865</v>
      </c>
      <c r="C25" s="7" t="s">
        <v>866</v>
      </c>
      <c r="D25" s="7" t="s">
        <v>190</v>
      </c>
      <c r="E25" s="7" t="s">
        <v>191</v>
      </c>
      <c r="F25" s="7"/>
      <c r="G25" s="7"/>
      <c r="H25" s="7" t="s">
        <v>319</v>
      </c>
      <c r="I25" s="7" t="s">
        <v>212</v>
      </c>
      <c r="J25" s="7" t="s">
        <v>193</v>
      </c>
      <c r="K25" s="7" t="s">
        <v>783</v>
      </c>
      <c r="L25" s="9">
        <v>45735</v>
      </c>
      <c r="M25" s="7" t="s">
        <v>215</v>
      </c>
      <c r="N25" s="7"/>
      <c r="O25" s="7" t="s">
        <v>864</v>
      </c>
    </row>
    <row r="26" spans="1:17" x14ac:dyDescent="0.25">
      <c r="A26" s="7" t="s">
        <v>877</v>
      </c>
      <c r="C26" s="7" t="s">
        <v>878</v>
      </c>
      <c r="D26" s="7" t="s">
        <v>190</v>
      </c>
      <c r="E26" s="7" t="s">
        <v>191</v>
      </c>
      <c r="F26" s="7"/>
      <c r="G26" s="7"/>
      <c r="H26" s="7" t="s">
        <v>319</v>
      </c>
      <c r="I26" s="7" t="s">
        <v>212</v>
      </c>
      <c r="J26" s="7" t="s">
        <v>641</v>
      </c>
      <c r="K26" s="7" t="s">
        <v>783</v>
      </c>
      <c r="L26" s="9">
        <v>45735</v>
      </c>
      <c r="M26" s="7" t="s">
        <v>215</v>
      </c>
      <c r="N26" s="7"/>
      <c r="O26" s="7" t="s">
        <v>864</v>
      </c>
    </row>
    <row r="27" spans="1:17" x14ac:dyDescent="0.25">
      <c r="A27" s="7" t="s">
        <v>209</v>
      </c>
      <c r="C27" s="7" t="s">
        <v>210</v>
      </c>
      <c r="D27" s="7" t="s">
        <v>190</v>
      </c>
      <c r="E27" s="7" t="s">
        <v>191</v>
      </c>
      <c r="F27" s="7"/>
      <c r="G27" s="7"/>
      <c r="H27" s="7" t="s">
        <v>211</v>
      </c>
      <c r="I27" s="7" t="s">
        <v>212</v>
      </c>
      <c r="J27" s="7" t="s">
        <v>213</v>
      </c>
      <c r="K27" s="7" t="s">
        <v>214</v>
      </c>
      <c r="L27" s="9"/>
      <c r="M27" s="7" t="s">
        <v>215</v>
      </c>
      <c r="N27" s="7"/>
      <c r="O27" s="7" t="s">
        <v>216</v>
      </c>
    </row>
    <row r="28" spans="1:17" x14ac:dyDescent="0.25">
      <c r="A28" s="7" t="s">
        <v>217</v>
      </c>
      <c r="C28" s="7" t="s">
        <v>218</v>
      </c>
      <c r="D28" s="7" t="s">
        <v>190</v>
      </c>
      <c r="E28" s="7" t="s">
        <v>191</v>
      </c>
      <c r="F28" s="7"/>
      <c r="G28" s="7"/>
      <c r="H28" s="7" t="s">
        <v>211</v>
      </c>
      <c r="I28" s="7" t="s">
        <v>212</v>
      </c>
      <c r="J28" s="7" t="s">
        <v>213</v>
      </c>
      <c r="K28" s="7" t="s">
        <v>214</v>
      </c>
      <c r="L28" s="9"/>
      <c r="M28" s="7" t="s">
        <v>215</v>
      </c>
      <c r="N28" s="7"/>
      <c r="O28" s="7" t="s">
        <v>216</v>
      </c>
    </row>
    <row r="29" spans="1:17" x14ac:dyDescent="0.25">
      <c r="A29" s="7" t="s">
        <v>219</v>
      </c>
      <c r="C29" s="7" t="s">
        <v>220</v>
      </c>
      <c r="D29" s="7" t="s">
        <v>190</v>
      </c>
      <c r="E29" s="7" t="s">
        <v>191</v>
      </c>
      <c r="F29" s="7"/>
      <c r="G29" s="7"/>
      <c r="H29" s="7" t="s">
        <v>211</v>
      </c>
      <c r="I29" s="7" t="s">
        <v>212</v>
      </c>
      <c r="J29" s="7" t="s">
        <v>213</v>
      </c>
      <c r="K29" s="7" t="s">
        <v>214</v>
      </c>
      <c r="L29" s="9"/>
      <c r="M29" s="7" t="s">
        <v>215</v>
      </c>
      <c r="N29" s="7"/>
      <c r="O29" s="7" t="s">
        <v>216</v>
      </c>
    </row>
    <row r="30" spans="1:17" x14ac:dyDescent="0.25">
      <c r="A30" s="7" t="s">
        <v>221</v>
      </c>
      <c r="C30" s="7" t="s">
        <v>222</v>
      </c>
      <c r="D30" s="7" t="s">
        <v>190</v>
      </c>
      <c r="E30" s="7" t="s">
        <v>191</v>
      </c>
      <c r="F30" s="7"/>
      <c r="G30" s="7"/>
      <c r="H30" s="7" t="s">
        <v>211</v>
      </c>
      <c r="I30" s="7" t="s">
        <v>212</v>
      </c>
      <c r="J30" s="7" t="s">
        <v>213</v>
      </c>
      <c r="K30" s="7" t="s">
        <v>214</v>
      </c>
      <c r="L30" s="9"/>
      <c r="M30" s="7" t="s">
        <v>215</v>
      </c>
      <c r="N30" s="7"/>
      <c r="O30" s="7" t="s">
        <v>216</v>
      </c>
    </row>
    <row r="31" spans="1:17" x14ac:dyDescent="0.25">
      <c r="A31" s="7" t="s">
        <v>223</v>
      </c>
      <c r="C31" s="7" t="s">
        <v>224</v>
      </c>
      <c r="D31" s="7" t="s">
        <v>190</v>
      </c>
      <c r="E31" s="7" t="s">
        <v>191</v>
      </c>
      <c r="F31" s="7"/>
      <c r="G31" s="7"/>
      <c r="H31" s="7" t="s">
        <v>211</v>
      </c>
      <c r="I31" s="7" t="s">
        <v>212</v>
      </c>
      <c r="J31" s="7" t="s">
        <v>213</v>
      </c>
      <c r="K31" s="7" t="s">
        <v>214</v>
      </c>
      <c r="L31" s="9"/>
      <c r="M31" s="7" t="s">
        <v>215</v>
      </c>
      <c r="N31" s="7"/>
      <c r="O31" s="7" t="s">
        <v>216</v>
      </c>
    </row>
    <row r="32" spans="1:17" x14ac:dyDescent="0.25">
      <c r="A32" s="7" t="s">
        <v>188</v>
      </c>
      <c r="C32" s="7" t="s">
        <v>189</v>
      </c>
      <c r="D32" s="7" t="s">
        <v>190</v>
      </c>
      <c r="E32" s="7" t="s">
        <v>191</v>
      </c>
      <c r="F32" s="7"/>
      <c r="G32" s="7"/>
      <c r="H32" s="7" t="s">
        <v>192</v>
      </c>
      <c r="I32" s="7"/>
      <c r="J32" s="7" t="s">
        <v>193</v>
      </c>
      <c r="K32" s="7" t="s">
        <v>194</v>
      </c>
      <c r="L32" s="9"/>
      <c r="M32" s="7" t="s">
        <v>139</v>
      </c>
      <c r="N32" s="7" t="s">
        <v>195</v>
      </c>
      <c r="O32" s="7" t="s">
        <v>196</v>
      </c>
      <c r="P32" t="s">
        <v>197</v>
      </c>
      <c r="Q32" t="s">
        <v>197</v>
      </c>
    </row>
    <row r="33" spans="1:17" x14ac:dyDescent="0.25">
      <c r="A33" s="7" t="s">
        <v>738</v>
      </c>
      <c r="C33" s="7" t="s">
        <v>739</v>
      </c>
      <c r="D33" s="7" t="s">
        <v>190</v>
      </c>
      <c r="E33" s="7" t="s">
        <v>191</v>
      </c>
      <c r="F33" s="7"/>
      <c r="G33" s="7"/>
      <c r="H33" s="7" t="s">
        <v>192</v>
      </c>
      <c r="I33" s="7"/>
      <c r="J33" s="7" t="s">
        <v>445</v>
      </c>
      <c r="K33" s="7" t="s">
        <v>371</v>
      </c>
      <c r="L33" s="9"/>
      <c r="M33" s="7" t="s">
        <v>215</v>
      </c>
      <c r="N33" s="7" t="s">
        <v>740</v>
      </c>
      <c r="O33" s="7" t="s">
        <v>196</v>
      </c>
    </row>
    <row r="34" spans="1:17" x14ac:dyDescent="0.25">
      <c r="A34" s="7" t="s">
        <v>741</v>
      </c>
      <c r="C34" s="7" t="s">
        <v>742</v>
      </c>
      <c r="D34" s="7" t="s">
        <v>190</v>
      </c>
      <c r="E34" s="7" t="s">
        <v>191</v>
      </c>
      <c r="F34" s="7"/>
      <c r="G34" s="7"/>
      <c r="H34" s="7" t="s">
        <v>201</v>
      </c>
      <c r="I34" s="7"/>
      <c r="J34" s="7" t="s">
        <v>445</v>
      </c>
      <c r="K34" s="7" t="s">
        <v>743</v>
      </c>
      <c r="L34" s="9"/>
      <c r="M34" s="7" t="s">
        <v>215</v>
      </c>
      <c r="N34" s="7" t="s">
        <v>744</v>
      </c>
      <c r="O34" s="7" t="s">
        <v>196</v>
      </c>
    </row>
    <row r="35" spans="1:17" x14ac:dyDescent="0.25">
      <c r="A35" s="7" t="s">
        <v>842</v>
      </c>
      <c r="C35" s="7" t="s">
        <v>843</v>
      </c>
      <c r="D35" s="7" t="s">
        <v>190</v>
      </c>
      <c r="E35" s="7" t="s">
        <v>191</v>
      </c>
      <c r="F35" s="7"/>
      <c r="G35" s="7"/>
      <c r="H35" s="7" t="s">
        <v>192</v>
      </c>
      <c r="I35" s="7"/>
      <c r="J35" s="7" t="s">
        <v>261</v>
      </c>
      <c r="K35" s="7" t="s">
        <v>825</v>
      </c>
      <c r="L35" s="9"/>
      <c r="M35" s="7" t="s">
        <v>215</v>
      </c>
      <c r="N35" s="7" t="s">
        <v>844</v>
      </c>
      <c r="O35" s="7" t="s">
        <v>196</v>
      </c>
    </row>
    <row r="36" spans="1:17" x14ac:dyDescent="0.25">
      <c r="A36" s="7" t="s">
        <v>835</v>
      </c>
      <c r="C36" s="7" t="s">
        <v>836</v>
      </c>
      <c r="D36" s="7" t="s">
        <v>190</v>
      </c>
      <c r="E36" s="7" t="s">
        <v>191</v>
      </c>
      <c r="F36" s="7"/>
      <c r="G36" s="7"/>
      <c r="H36" s="7" t="s">
        <v>319</v>
      </c>
      <c r="I36" s="7" t="s">
        <v>212</v>
      </c>
      <c r="J36" s="7" t="s">
        <v>837</v>
      </c>
      <c r="K36" s="7" t="s">
        <v>838</v>
      </c>
      <c r="L36" s="9">
        <v>45735</v>
      </c>
      <c r="M36" s="7" t="s">
        <v>215</v>
      </c>
      <c r="N36" s="7"/>
      <c r="O36" s="7" t="s">
        <v>839</v>
      </c>
    </row>
    <row r="37" spans="1:17" x14ac:dyDescent="0.25">
      <c r="A37" s="7" t="s">
        <v>198</v>
      </c>
      <c r="C37" s="7" t="s">
        <v>199</v>
      </c>
      <c r="D37" s="7" t="s">
        <v>190</v>
      </c>
      <c r="E37" s="7" t="s">
        <v>200</v>
      </c>
      <c r="F37" s="7"/>
      <c r="G37" s="7"/>
      <c r="H37" s="7" t="s">
        <v>201</v>
      </c>
      <c r="I37" s="7"/>
      <c r="J37" s="7" t="s">
        <v>193</v>
      </c>
      <c r="K37" s="7" t="s">
        <v>202</v>
      </c>
      <c r="L37" s="9"/>
      <c r="M37" s="7" t="s">
        <v>203</v>
      </c>
      <c r="N37" s="7" t="s">
        <v>200</v>
      </c>
      <c r="O37" s="7"/>
      <c r="Q37" t="s">
        <v>204</v>
      </c>
    </row>
    <row r="38" spans="1:17" x14ac:dyDescent="0.25">
      <c r="A38" s="7" t="s">
        <v>205</v>
      </c>
      <c r="C38" s="7" t="s">
        <v>206</v>
      </c>
      <c r="D38" s="7" t="s">
        <v>190</v>
      </c>
      <c r="E38" s="7" t="s">
        <v>191</v>
      </c>
      <c r="F38" s="7"/>
      <c r="G38" s="7"/>
      <c r="H38" s="7" t="s">
        <v>192</v>
      </c>
      <c r="I38" s="7"/>
      <c r="J38" s="7" t="s">
        <v>193</v>
      </c>
      <c r="K38" s="7" t="s">
        <v>207</v>
      </c>
      <c r="L38" s="9"/>
      <c r="M38" s="7" t="s">
        <v>139</v>
      </c>
      <c r="N38" s="7" t="s">
        <v>208</v>
      </c>
      <c r="O38" s="7"/>
      <c r="P38" t="s">
        <v>204</v>
      </c>
    </row>
    <row r="39" spans="1:17" x14ac:dyDescent="0.25">
      <c r="A39" s="7" t="s">
        <v>225</v>
      </c>
      <c r="C39" s="7" t="s">
        <v>226</v>
      </c>
      <c r="D39" s="7" t="s">
        <v>190</v>
      </c>
      <c r="E39" s="7" t="s">
        <v>200</v>
      </c>
      <c r="F39" s="7" t="s">
        <v>212</v>
      </c>
      <c r="G39" s="7"/>
      <c r="H39" s="7" t="s">
        <v>201</v>
      </c>
      <c r="I39" s="7"/>
      <c r="J39" s="7" t="s">
        <v>227</v>
      </c>
      <c r="K39" s="7" t="s">
        <v>228</v>
      </c>
      <c r="L39" s="9"/>
      <c r="M39" s="7" t="s">
        <v>203</v>
      </c>
      <c r="N39" s="7" t="s">
        <v>229</v>
      </c>
      <c r="O39" s="7"/>
    </row>
    <row r="40" spans="1:17" x14ac:dyDescent="0.25">
      <c r="A40" s="7" t="s">
        <v>230</v>
      </c>
      <c r="C40" s="7" t="s">
        <v>231</v>
      </c>
      <c r="D40" s="7" t="s">
        <v>190</v>
      </c>
      <c r="E40" s="7" t="s">
        <v>200</v>
      </c>
      <c r="F40" s="7"/>
      <c r="G40" s="7"/>
      <c r="H40" s="7" t="s">
        <v>192</v>
      </c>
      <c r="I40" s="7"/>
      <c r="J40" s="7" t="s">
        <v>232</v>
      </c>
      <c r="K40" s="7" t="s">
        <v>233</v>
      </c>
      <c r="L40" s="9"/>
      <c r="M40" s="7" t="s">
        <v>203</v>
      </c>
      <c r="N40" s="7" t="s">
        <v>200</v>
      </c>
      <c r="O40" s="7"/>
    </row>
    <row r="41" spans="1:17" x14ac:dyDescent="0.25">
      <c r="A41" s="7" t="s">
        <v>234</v>
      </c>
      <c r="C41" s="7" t="s">
        <v>235</v>
      </c>
      <c r="D41" s="7" t="s">
        <v>190</v>
      </c>
      <c r="E41" s="7" t="s">
        <v>200</v>
      </c>
      <c r="F41" s="7"/>
      <c r="G41" s="7"/>
      <c r="H41" s="7" t="s">
        <v>192</v>
      </c>
      <c r="I41" s="7"/>
      <c r="J41" s="7" t="s">
        <v>232</v>
      </c>
      <c r="K41" s="7" t="s">
        <v>236</v>
      </c>
      <c r="L41" s="9"/>
      <c r="M41" s="7" t="s">
        <v>203</v>
      </c>
      <c r="N41" s="7" t="s">
        <v>200</v>
      </c>
      <c r="O41" s="7"/>
    </row>
    <row r="42" spans="1:17" x14ac:dyDescent="0.25">
      <c r="A42" s="7" t="s">
        <v>237</v>
      </c>
      <c r="C42" s="7" t="s">
        <v>238</v>
      </c>
      <c r="D42" s="7" t="s">
        <v>190</v>
      </c>
      <c r="E42" s="7" t="s">
        <v>191</v>
      </c>
      <c r="F42" s="7"/>
      <c r="G42" s="7"/>
      <c r="H42" s="7" t="s">
        <v>201</v>
      </c>
      <c r="I42" s="7"/>
      <c r="J42" s="7" t="s">
        <v>239</v>
      </c>
      <c r="K42" s="7" t="s">
        <v>240</v>
      </c>
      <c r="L42" s="9"/>
      <c r="M42" s="7" t="s">
        <v>139</v>
      </c>
      <c r="N42" s="7" t="s">
        <v>241</v>
      </c>
      <c r="O42" s="7"/>
      <c r="P42" t="s">
        <v>197</v>
      </c>
    </row>
    <row r="43" spans="1:17" x14ac:dyDescent="0.25">
      <c r="A43" s="7" t="s">
        <v>242</v>
      </c>
      <c r="C43" s="7" t="s">
        <v>243</v>
      </c>
      <c r="D43" s="7" t="s">
        <v>190</v>
      </c>
      <c r="E43" s="7" t="s">
        <v>191</v>
      </c>
      <c r="F43" s="7" t="s">
        <v>244</v>
      </c>
      <c r="G43" s="7"/>
      <c r="H43" s="7" t="s">
        <v>201</v>
      </c>
      <c r="I43" s="7"/>
      <c r="J43" s="7" t="s">
        <v>245</v>
      </c>
      <c r="K43" s="7" t="s">
        <v>228</v>
      </c>
      <c r="L43" s="9"/>
      <c r="M43" s="7" t="s">
        <v>215</v>
      </c>
      <c r="N43" s="7" t="s">
        <v>246</v>
      </c>
      <c r="O43" s="7"/>
    </row>
    <row r="44" spans="1:17" x14ac:dyDescent="0.25">
      <c r="A44" s="7" t="s">
        <v>247</v>
      </c>
      <c r="C44" s="7" t="s">
        <v>248</v>
      </c>
      <c r="D44" s="7" t="s">
        <v>190</v>
      </c>
      <c r="E44" s="7" t="s">
        <v>191</v>
      </c>
      <c r="F44" s="7"/>
      <c r="G44" s="7"/>
      <c r="H44" s="7" t="s">
        <v>192</v>
      </c>
      <c r="I44" s="7"/>
      <c r="J44" s="7" t="s">
        <v>245</v>
      </c>
      <c r="K44" s="7" t="s">
        <v>233</v>
      </c>
      <c r="L44" s="9"/>
      <c r="M44" s="7" t="s">
        <v>215</v>
      </c>
      <c r="N44" s="7" t="s">
        <v>249</v>
      </c>
      <c r="O44" s="7"/>
    </row>
    <row r="45" spans="1:17" x14ac:dyDescent="0.25">
      <c r="A45" s="7" t="s">
        <v>250</v>
      </c>
      <c r="C45" s="7" t="s">
        <v>251</v>
      </c>
      <c r="D45" s="7" t="s">
        <v>190</v>
      </c>
      <c r="E45" s="7" t="s">
        <v>191</v>
      </c>
      <c r="F45" s="7"/>
      <c r="G45" s="7"/>
      <c r="H45" s="7" t="s">
        <v>192</v>
      </c>
      <c r="I45" s="7"/>
      <c r="J45" s="7" t="s">
        <v>252</v>
      </c>
      <c r="K45" s="7" t="s">
        <v>253</v>
      </c>
      <c r="L45" s="9"/>
      <c r="M45" s="7" t="s">
        <v>139</v>
      </c>
      <c r="N45" s="7" t="s">
        <v>254</v>
      </c>
      <c r="O45" s="7"/>
      <c r="P45" t="s">
        <v>197</v>
      </c>
    </row>
    <row r="46" spans="1:17" x14ac:dyDescent="0.25">
      <c r="A46" s="7" t="s">
        <v>255</v>
      </c>
      <c r="C46" s="7" t="s">
        <v>256</v>
      </c>
      <c r="D46" s="7" t="s">
        <v>190</v>
      </c>
      <c r="E46" s="7" t="s">
        <v>191</v>
      </c>
      <c r="F46" s="7"/>
      <c r="G46" s="7"/>
      <c r="H46" s="7" t="s">
        <v>117</v>
      </c>
      <c r="I46" s="7" t="s">
        <v>116</v>
      </c>
      <c r="J46" s="7" t="s">
        <v>257</v>
      </c>
      <c r="K46" s="7" t="s">
        <v>258</v>
      </c>
      <c r="L46" s="9"/>
      <c r="M46" s="7"/>
      <c r="N46" s="7"/>
      <c r="O46" s="7"/>
    </row>
    <row r="47" spans="1:17" x14ac:dyDescent="0.25">
      <c r="A47" s="7" t="s">
        <v>259</v>
      </c>
      <c r="C47" s="7" t="s">
        <v>260</v>
      </c>
      <c r="D47" s="7" t="s">
        <v>190</v>
      </c>
      <c r="E47" s="7" t="s">
        <v>200</v>
      </c>
      <c r="F47" s="7"/>
      <c r="G47" s="7"/>
      <c r="H47" s="7" t="s">
        <v>192</v>
      </c>
      <c r="I47" s="7"/>
      <c r="J47" s="7" t="s">
        <v>261</v>
      </c>
      <c r="K47" s="7" t="s">
        <v>262</v>
      </c>
      <c r="L47" s="9"/>
      <c r="M47" s="7" t="s">
        <v>203</v>
      </c>
      <c r="N47" s="7" t="s">
        <v>200</v>
      </c>
      <c r="O47" s="7"/>
    </row>
    <row r="48" spans="1:17" x14ac:dyDescent="0.25">
      <c r="A48" s="7" t="s">
        <v>263</v>
      </c>
      <c r="C48" s="7" t="s">
        <v>264</v>
      </c>
      <c r="D48" s="7" t="s">
        <v>190</v>
      </c>
      <c r="E48" s="7" t="s">
        <v>200</v>
      </c>
      <c r="F48" s="7"/>
      <c r="G48" s="7"/>
      <c r="H48" s="7"/>
      <c r="I48" s="7"/>
      <c r="J48" s="7" t="s">
        <v>265</v>
      </c>
      <c r="K48" s="7" t="s">
        <v>266</v>
      </c>
      <c r="L48" s="9"/>
      <c r="M48" s="7" t="s">
        <v>203</v>
      </c>
      <c r="N48" s="7" t="s">
        <v>200</v>
      </c>
      <c r="O48" s="7"/>
    </row>
    <row r="49" spans="1:17" x14ac:dyDescent="0.25">
      <c r="A49" s="7" t="s">
        <v>267</v>
      </c>
      <c r="C49" s="7" t="s">
        <v>268</v>
      </c>
      <c r="D49" s="7" t="s">
        <v>190</v>
      </c>
      <c r="E49" s="7" t="s">
        <v>200</v>
      </c>
      <c r="F49" s="7"/>
      <c r="G49" s="7"/>
      <c r="H49" s="7" t="s">
        <v>192</v>
      </c>
      <c r="I49" s="7"/>
      <c r="J49" s="7" t="s">
        <v>245</v>
      </c>
      <c r="K49" s="7" t="s">
        <v>233</v>
      </c>
      <c r="L49" s="9"/>
      <c r="M49" s="7" t="s">
        <v>203</v>
      </c>
      <c r="N49" s="7" t="s">
        <v>200</v>
      </c>
      <c r="O49" s="7"/>
    </row>
    <row r="50" spans="1:17" x14ac:dyDescent="0.25">
      <c r="A50" s="7" t="s">
        <v>269</v>
      </c>
      <c r="C50" s="7" t="s">
        <v>270</v>
      </c>
      <c r="D50" s="7" t="s">
        <v>190</v>
      </c>
      <c r="E50" s="7" t="s">
        <v>191</v>
      </c>
      <c r="F50" s="7"/>
      <c r="G50" s="7"/>
      <c r="H50" s="7" t="s">
        <v>201</v>
      </c>
      <c r="I50" s="7"/>
      <c r="J50" s="7" t="s">
        <v>271</v>
      </c>
      <c r="K50" s="7" t="s">
        <v>240</v>
      </c>
      <c r="L50" s="9"/>
      <c r="M50" s="7" t="s">
        <v>215</v>
      </c>
      <c r="N50" s="7" t="s">
        <v>246</v>
      </c>
      <c r="O50" s="7"/>
    </row>
    <row r="51" spans="1:17" x14ac:dyDescent="0.25">
      <c r="A51" s="7" t="s">
        <v>272</v>
      </c>
      <c r="C51" s="7" t="s">
        <v>273</v>
      </c>
      <c r="D51" s="7" t="s">
        <v>190</v>
      </c>
      <c r="E51" s="7" t="s">
        <v>191</v>
      </c>
      <c r="F51" s="7"/>
      <c r="G51" s="7"/>
      <c r="H51" s="7" t="s">
        <v>201</v>
      </c>
      <c r="I51" s="7"/>
      <c r="J51" s="7" t="s">
        <v>245</v>
      </c>
      <c r="K51" s="7" t="s">
        <v>228</v>
      </c>
      <c r="L51" s="9"/>
      <c r="M51" s="7" t="s">
        <v>215</v>
      </c>
      <c r="N51" s="7" t="s">
        <v>246</v>
      </c>
      <c r="O51" s="7"/>
    </row>
    <row r="52" spans="1:17" x14ac:dyDescent="0.25">
      <c r="A52" s="7" t="s">
        <v>279</v>
      </c>
      <c r="C52" s="7" t="s">
        <v>280</v>
      </c>
      <c r="D52" s="7" t="s">
        <v>190</v>
      </c>
      <c r="E52" s="7" t="s">
        <v>191</v>
      </c>
      <c r="F52" s="7"/>
      <c r="G52" s="7"/>
      <c r="H52" s="7" t="s">
        <v>201</v>
      </c>
      <c r="I52" s="7"/>
      <c r="J52" s="7" t="s">
        <v>281</v>
      </c>
      <c r="K52" s="7" t="s">
        <v>282</v>
      </c>
      <c r="L52" s="9"/>
      <c r="M52" s="7" t="s">
        <v>215</v>
      </c>
      <c r="N52" s="7" t="s">
        <v>246</v>
      </c>
      <c r="O52" s="7"/>
    </row>
    <row r="53" spans="1:17" x14ac:dyDescent="0.25">
      <c r="A53" s="7" t="s">
        <v>285</v>
      </c>
      <c r="C53" s="7" t="s">
        <v>286</v>
      </c>
      <c r="D53" s="7" t="s">
        <v>190</v>
      </c>
      <c r="E53" s="7" t="s">
        <v>191</v>
      </c>
      <c r="F53" s="7"/>
      <c r="G53" s="7"/>
      <c r="H53" s="7" t="s">
        <v>117</v>
      </c>
      <c r="I53" s="7" t="s">
        <v>116</v>
      </c>
      <c r="J53" s="7" t="s">
        <v>287</v>
      </c>
      <c r="K53" s="7" t="s">
        <v>288</v>
      </c>
      <c r="L53" s="9"/>
      <c r="M53" s="7"/>
      <c r="N53" s="7"/>
      <c r="O53" s="7"/>
    </row>
    <row r="54" spans="1:17" x14ac:dyDescent="0.25">
      <c r="A54" s="7" t="s">
        <v>289</v>
      </c>
      <c r="C54" s="7" t="s">
        <v>290</v>
      </c>
      <c r="D54" s="7" t="s">
        <v>190</v>
      </c>
      <c r="E54" s="7" t="s">
        <v>191</v>
      </c>
      <c r="F54" s="7"/>
      <c r="G54" s="7"/>
      <c r="H54" s="7" t="s">
        <v>117</v>
      </c>
      <c r="I54" s="7" t="s">
        <v>116</v>
      </c>
      <c r="J54" s="7" t="s">
        <v>281</v>
      </c>
      <c r="K54" s="7" t="s">
        <v>291</v>
      </c>
      <c r="L54" s="9"/>
      <c r="M54" s="7"/>
      <c r="N54" s="7"/>
      <c r="O54" s="7"/>
    </row>
    <row r="55" spans="1:17" x14ac:dyDescent="0.25">
      <c r="A55" s="7" t="s">
        <v>292</v>
      </c>
      <c r="C55" s="7" t="s">
        <v>293</v>
      </c>
      <c r="D55" s="7" t="s">
        <v>190</v>
      </c>
      <c r="E55" s="7" t="s">
        <v>200</v>
      </c>
      <c r="F55" s="7"/>
      <c r="G55" s="7"/>
      <c r="H55" s="7" t="s">
        <v>192</v>
      </c>
      <c r="I55" s="7"/>
      <c r="J55" s="7" t="s">
        <v>294</v>
      </c>
      <c r="K55" s="7" t="s">
        <v>295</v>
      </c>
      <c r="L55" s="9"/>
      <c r="M55" s="7" t="s">
        <v>203</v>
      </c>
      <c r="N55" s="7" t="s">
        <v>200</v>
      </c>
      <c r="O55" s="7"/>
    </row>
    <row r="56" spans="1:17" x14ac:dyDescent="0.25">
      <c r="A56" s="7" t="s">
        <v>296</v>
      </c>
      <c r="C56" s="7" t="s">
        <v>297</v>
      </c>
      <c r="D56" s="7" t="s">
        <v>190</v>
      </c>
      <c r="E56" s="7" t="s">
        <v>191</v>
      </c>
      <c r="F56" s="7"/>
      <c r="G56" s="7"/>
      <c r="H56" s="7" t="s">
        <v>201</v>
      </c>
      <c r="I56" s="7"/>
      <c r="J56" s="7" t="s">
        <v>252</v>
      </c>
      <c r="K56" s="7" t="s">
        <v>240</v>
      </c>
      <c r="L56" s="9"/>
      <c r="M56" s="7" t="s">
        <v>139</v>
      </c>
      <c r="N56" s="7" t="s">
        <v>298</v>
      </c>
      <c r="O56" s="7"/>
      <c r="P56" t="s">
        <v>204</v>
      </c>
      <c r="Q56" t="s">
        <v>204</v>
      </c>
    </row>
    <row r="57" spans="1:17" x14ac:dyDescent="0.25">
      <c r="A57" s="7" t="s">
        <v>307</v>
      </c>
      <c r="C57" s="7" t="s">
        <v>308</v>
      </c>
      <c r="D57" s="7" t="s">
        <v>190</v>
      </c>
      <c r="E57" s="7" t="s">
        <v>200</v>
      </c>
      <c r="F57" s="7"/>
      <c r="G57" s="7"/>
      <c r="H57" s="7" t="s">
        <v>192</v>
      </c>
      <c r="I57" s="7"/>
      <c r="J57" s="7" t="s">
        <v>309</v>
      </c>
      <c r="K57" s="7" t="s">
        <v>233</v>
      </c>
      <c r="L57" s="9"/>
      <c r="M57" s="7" t="s">
        <v>203</v>
      </c>
      <c r="N57" s="7" t="s">
        <v>200</v>
      </c>
      <c r="O57" s="7"/>
    </row>
    <row r="58" spans="1:17" x14ac:dyDescent="0.25">
      <c r="A58" s="7" t="s">
        <v>310</v>
      </c>
      <c r="C58" s="7" t="s">
        <v>311</v>
      </c>
      <c r="D58" s="7" t="s">
        <v>190</v>
      </c>
      <c r="E58" s="7" t="s">
        <v>191</v>
      </c>
      <c r="F58" s="7"/>
      <c r="G58" s="7"/>
      <c r="H58" s="7" t="s">
        <v>201</v>
      </c>
      <c r="I58" s="7"/>
      <c r="J58" s="7" t="s">
        <v>312</v>
      </c>
      <c r="K58" s="7" t="s">
        <v>240</v>
      </c>
      <c r="L58" s="9"/>
      <c r="M58" s="7" t="s">
        <v>215</v>
      </c>
      <c r="N58" s="7" t="s">
        <v>246</v>
      </c>
      <c r="O58" s="7"/>
    </row>
    <row r="59" spans="1:17" x14ac:dyDescent="0.25">
      <c r="A59" s="7" t="s">
        <v>313</v>
      </c>
      <c r="C59" s="7" t="s">
        <v>314</v>
      </c>
      <c r="D59" s="7" t="s">
        <v>190</v>
      </c>
      <c r="E59" s="7" t="s">
        <v>200</v>
      </c>
      <c r="F59" s="7"/>
      <c r="G59" s="7"/>
      <c r="H59" s="7"/>
      <c r="I59" s="7"/>
      <c r="J59" s="7" t="s">
        <v>315</v>
      </c>
      <c r="K59" s="7" t="s">
        <v>316</v>
      </c>
      <c r="L59" s="9"/>
      <c r="M59" s="7" t="s">
        <v>203</v>
      </c>
      <c r="N59" s="7" t="s">
        <v>200</v>
      </c>
      <c r="O59" s="7"/>
    </row>
    <row r="60" spans="1:17" x14ac:dyDescent="0.25">
      <c r="A60" s="7" t="s">
        <v>317</v>
      </c>
      <c r="C60" s="7" t="s">
        <v>318</v>
      </c>
      <c r="D60" s="7" t="s">
        <v>190</v>
      </c>
      <c r="E60" s="7" t="s">
        <v>191</v>
      </c>
      <c r="F60" s="7"/>
      <c r="G60" s="7"/>
      <c r="H60" s="7" t="s">
        <v>319</v>
      </c>
      <c r="I60" s="7"/>
      <c r="J60" s="7" t="s">
        <v>227</v>
      </c>
      <c r="K60" s="7" t="s">
        <v>320</v>
      </c>
      <c r="L60" s="9"/>
      <c r="M60" s="7"/>
      <c r="N60" s="7"/>
      <c r="O60" s="7"/>
    </row>
    <row r="61" spans="1:17" x14ac:dyDescent="0.25">
      <c r="A61" s="7" t="s">
        <v>321</v>
      </c>
      <c r="C61" s="7" t="s">
        <v>322</v>
      </c>
      <c r="D61" s="7" t="s">
        <v>190</v>
      </c>
      <c r="E61" s="7" t="s">
        <v>200</v>
      </c>
      <c r="F61" s="7"/>
      <c r="G61" s="7"/>
      <c r="H61" s="7" t="s">
        <v>192</v>
      </c>
      <c r="I61" s="7"/>
      <c r="J61" s="7" t="s">
        <v>315</v>
      </c>
      <c r="K61" s="7" t="s">
        <v>233</v>
      </c>
      <c r="L61" s="9"/>
      <c r="M61" s="7" t="s">
        <v>203</v>
      </c>
      <c r="N61" s="7" t="s">
        <v>200</v>
      </c>
      <c r="O61" s="7"/>
    </row>
    <row r="62" spans="1:17" x14ac:dyDescent="0.25">
      <c r="A62" s="7" t="s">
        <v>323</v>
      </c>
      <c r="C62" s="7" t="s">
        <v>324</v>
      </c>
      <c r="D62" s="7" t="s">
        <v>190</v>
      </c>
      <c r="E62" s="7" t="s">
        <v>200</v>
      </c>
      <c r="F62" s="7"/>
      <c r="G62" s="7"/>
      <c r="H62" s="7" t="s">
        <v>192</v>
      </c>
      <c r="I62" s="7"/>
      <c r="J62" s="7" t="s">
        <v>227</v>
      </c>
      <c r="K62" s="7" t="s">
        <v>325</v>
      </c>
      <c r="L62" s="9"/>
      <c r="M62" s="7" t="s">
        <v>203</v>
      </c>
      <c r="N62" s="7" t="s">
        <v>200</v>
      </c>
      <c r="O62" s="7"/>
    </row>
    <row r="63" spans="1:17" x14ac:dyDescent="0.25">
      <c r="A63" s="7" t="s">
        <v>330</v>
      </c>
      <c r="C63" s="7" t="s">
        <v>331</v>
      </c>
      <c r="D63" s="7" t="s">
        <v>190</v>
      </c>
      <c r="E63" s="7" t="s">
        <v>191</v>
      </c>
      <c r="F63" s="7"/>
      <c r="G63" s="7"/>
      <c r="H63" s="7" t="s">
        <v>192</v>
      </c>
      <c r="I63" s="7"/>
      <c r="J63" s="7" t="s">
        <v>332</v>
      </c>
      <c r="K63" s="7" t="s">
        <v>207</v>
      </c>
      <c r="L63" s="9"/>
      <c r="M63" s="7" t="s">
        <v>139</v>
      </c>
      <c r="N63" s="7" t="s">
        <v>333</v>
      </c>
      <c r="O63" s="7"/>
      <c r="P63" t="s">
        <v>197</v>
      </c>
    </row>
    <row r="64" spans="1:17" x14ac:dyDescent="0.25">
      <c r="A64" s="7" t="s">
        <v>334</v>
      </c>
      <c r="C64" s="7" t="s">
        <v>335</v>
      </c>
      <c r="D64" s="7" t="s">
        <v>190</v>
      </c>
      <c r="E64" s="7" t="s">
        <v>191</v>
      </c>
      <c r="F64" s="7"/>
      <c r="G64" s="7"/>
      <c r="H64" s="7" t="s">
        <v>192</v>
      </c>
      <c r="I64" s="7"/>
      <c r="J64" s="7" t="s">
        <v>281</v>
      </c>
      <c r="K64" s="7" t="s">
        <v>336</v>
      </c>
      <c r="L64" s="9"/>
      <c r="M64" s="7" t="s">
        <v>139</v>
      </c>
      <c r="N64" s="7" t="s">
        <v>337</v>
      </c>
      <c r="O64" s="7"/>
      <c r="P64" t="s">
        <v>197</v>
      </c>
    </row>
    <row r="65" spans="1:17" x14ac:dyDescent="0.25">
      <c r="A65" s="7" t="s">
        <v>338</v>
      </c>
      <c r="C65" s="7" t="s">
        <v>339</v>
      </c>
      <c r="D65" s="7" t="s">
        <v>190</v>
      </c>
      <c r="E65" s="7" t="s">
        <v>200</v>
      </c>
      <c r="F65" s="7"/>
      <c r="G65" s="7"/>
      <c r="H65" s="7" t="s">
        <v>192</v>
      </c>
      <c r="I65" s="7"/>
      <c r="J65" s="7" t="s">
        <v>232</v>
      </c>
      <c r="K65" s="7" t="s">
        <v>207</v>
      </c>
      <c r="L65" s="9"/>
      <c r="M65" s="7" t="s">
        <v>203</v>
      </c>
      <c r="N65" s="7" t="s">
        <v>200</v>
      </c>
      <c r="O65" s="7"/>
    </row>
    <row r="66" spans="1:17" x14ac:dyDescent="0.25">
      <c r="A66" s="7" t="s">
        <v>340</v>
      </c>
      <c r="C66" s="7" t="s">
        <v>341</v>
      </c>
      <c r="D66" s="7" t="s">
        <v>190</v>
      </c>
      <c r="E66" s="7" t="s">
        <v>191</v>
      </c>
      <c r="F66" s="7"/>
      <c r="G66" s="7"/>
      <c r="H66" s="7" t="s">
        <v>201</v>
      </c>
      <c r="I66" s="7"/>
      <c r="J66" s="7" t="s">
        <v>257</v>
      </c>
      <c r="K66" s="7" t="s">
        <v>240</v>
      </c>
      <c r="L66" s="9"/>
      <c r="M66" s="7" t="s">
        <v>203</v>
      </c>
      <c r="N66" s="7" t="s">
        <v>342</v>
      </c>
      <c r="O66" s="7"/>
      <c r="P66" t="s">
        <v>197</v>
      </c>
    </row>
    <row r="67" spans="1:17" x14ac:dyDescent="0.25">
      <c r="A67" s="7" t="s">
        <v>343</v>
      </c>
      <c r="C67" s="7" t="s">
        <v>344</v>
      </c>
      <c r="D67" s="7" t="s">
        <v>190</v>
      </c>
      <c r="E67" s="7" t="s">
        <v>191</v>
      </c>
      <c r="F67" s="7"/>
      <c r="G67" s="7"/>
      <c r="H67" s="7" t="s">
        <v>211</v>
      </c>
      <c r="I67" s="7" t="s">
        <v>212</v>
      </c>
      <c r="J67" s="7" t="s">
        <v>245</v>
      </c>
      <c r="K67" s="7" t="s">
        <v>345</v>
      </c>
      <c r="L67" s="9"/>
      <c r="M67" s="7" t="s">
        <v>203</v>
      </c>
      <c r="N67" s="7"/>
      <c r="O67" s="7"/>
    </row>
    <row r="68" spans="1:17" x14ac:dyDescent="0.25">
      <c r="A68" s="7" t="s">
        <v>346</v>
      </c>
      <c r="C68" s="7" t="s">
        <v>347</v>
      </c>
      <c r="D68" s="7" t="s">
        <v>190</v>
      </c>
      <c r="E68" s="7" t="s">
        <v>191</v>
      </c>
      <c r="F68" s="7"/>
      <c r="G68" s="7"/>
      <c r="H68" s="7" t="s">
        <v>192</v>
      </c>
      <c r="I68" s="7"/>
      <c r="J68" s="7" t="s">
        <v>193</v>
      </c>
      <c r="K68" s="7" t="s">
        <v>348</v>
      </c>
      <c r="L68" s="9"/>
      <c r="M68" s="7" t="s">
        <v>215</v>
      </c>
      <c r="N68" s="7" t="s">
        <v>349</v>
      </c>
      <c r="O68" s="7"/>
    </row>
    <row r="69" spans="1:17" x14ac:dyDescent="0.25">
      <c r="A69" s="7" t="s">
        <v>350</v>
      </c>
      <c r="C69" s="7" t="s">
        <v>351</v>
      </c>
      <c r="D69" s="7" t="s">
        <v>190</v>
      </c>
      <c r="E69" s="7" t="s">
        <v>191</v>
      </c>
      <c r="F69" s="7"/>
      <c r="G69" s="7"/>
      <c r="H69" s="7" t="s">
        <v>211</v>
      </c>
      <c r="I69" s="7" t="s">
        <v>212</v>
      </c>
      <c r="J69" s="7" t="s">
        <v>281</v>
      </c>
      <c r="K69" s="7" t="s">
        <v>352</v>
      </c>
      <c r="L69" s="9"/>
      <c r="M69" s="7" t="s">
        <v>203</v>
      </c>
      <c r="N69" s="7"/>
      <c r="O69" s="7"/>
    </row>
    <row r="70" spans="1:17" x14ac:dyDescent="0.25">
      <c r="A70" s="7" t="s">
        <v>353</v>
      </c>
      <c r="C70" s="7" t="s">
        <v>354</v>
      </c>
      <c r="D70" s="7" t="s">
        <v>190</v>
      </c>
      <c r="E70" s="7" t="s">
        <v>191</v>
      </c>
      <c r="F70" s="7"/>
      <c r="G70" s="7"/>
      <c r="H70" s="7" t="s">
        <v>201</v>
      </c>
      <c r="I70" s="7"/>
      <c r="J70" s="7" t="s">
        <v>245</v>
      </c>
      <c r="K70" s="7" t="s">
        <v>355</v>
      </c>
      <c r="L70" s="9"/>
      <c r="M70" s="7" t="s">
        <v>215</v>
      </c>
      <c r="N70" s="7" t="s">
        <v>246</v>
      </c>
      <c r="O70" s="7"/>
    </row>
    <row r="71" spans="1:17" x14ac:dyDescent="0.25">
      <c r="A71" s="7" t="s">
        <v>356</v>
      </c>
      <c r="C71" s="7" t="s">
        <v>357</v>
      </c>
      <c r="D71" s="7" t="s">
        <v>190</v>
      </c>
      <c r="E71" s="7" t="s">
        <v>200</v>
      </c>
      <c r="F71" s="7"/>
      <c r="G71" s="7"/>
      <c r="H71" s="7" t="s">
        <v>201</v>
      </c>
      <c r="I71" s="7"/>
      <c r="J71" s="7" t="s">
        <v>358</v>
      </c>
      <c r="K71" s="7" t="s">
        <v>240</v>
      </c>
      <c r="L71" s="9"/>
      <c r="M71" s="7" t="s">
        <v>203</v>
      </c>
      <c r="N71" s="7" t="s">
        <v>200</v>
      </c>
      <c r="O71" s="7"/>
    </row>
    <row r="72" spans="1:17" x14ac:dyDescent="0.25">
      <c r="A72" s="7" t="s">
        <v>359</v>
      </c>
      <c r="C72" s="7" t="s">
        <v>360</v>
      </c>
      <c r="D72" s="7" t="s">
        <v>190</v>
      </c>
      <c r="E72" s="7" t="s">
        <v>191</v>
      </c>
      <c r="F72" s="7"/>
      <c r="G72" s="7"/>
      <c r="H72" s="7" t="s">
        <v>201</v>
      </c>
      <c r="I72" s="7"/>
      <c r="J72" s="7" t="s">
        <v>193</v>
      </c>
      <c r="K72" s="7" t="s">
        <v>361</v>
      </c>
      <c r="L72" s="9"/>
      <c r="M72" s="7" t="s">
        <v>215</v>
      </c>
      <c r="N72" s="7" t="s">
        <v>246</v>
      </c>
      <c r="O72" s="7"/>
    </row>
    <row r="73" spans="1:17" x14ac:dyDescent="0.25">
      <c r="A73" s="7" t="s">
        <v>362</v>
      </c>
      <c r="C73" s="7" t="s">
        <v>363</v>
      </c>
      <c r="D73" s="7" t="s">
        <v>190</v>
      </c>
      <c r="E73" s="7" t="s">
        <v>200</v>
      </c>
      <c r="F73" s="7"/>
      <c r="G73" s="7"/>
      <c r="H73" s="7"/>
      <c r="I73" s="7"/>
      <c r="J73" s="7" t="s">
        <v>245</v>
      </c>
      <c r="K73" s="7" t="s">
        <v>364</v>
      </c>
      <c r="L73" s="9"/>
      <c r="M73" s="7" t="s">
        <v>203</v>
      </c>
      <c r="N73" s="7" t="s">
        <v>200</v>
      </c>
      <c r="O73" s="7"/>
    </row>
    <row r="74" spans="1:17" x14ac:dyDescent="0.25">
      <c r="A74" s="7" t="s">
        <v>365</v>
      </c>
      <c r="C74" s="7" t="s">
        <v>366</v>
      </c>
      <c r="D74" s="7" t="s">
        <v>190</v>
      </c>
      <c r="E74" s="7" t="s">
        <v>191</v>
      </c>
      <c r="F74" s="7"/>
      <c r="G74" s="7"/>
      <c r="H74" s="7" t="s">
        <v>211</v>
      </c>
      <c r="I74" s="7"/>
      <c r="J74" s="7" t="s">
        <v>367</v>
      </c>
      <c r="K74" s="7" t="s">
        <v>368</v>
      </c>
      <c r="L74" s="9"/>
      <c r="M74" s="7"/>
      <c r="N74" s="7"/>
      <c r="O74" s="7"/>
    </row>
    <row r="75" spans="1:17" x14ac:dyDescent="0.25">
      <c r="A75" s="7" t="s">
        <v>369</v>
      </c>
      <c r="C75" s="7" t="s">
        <v>370</v>
      </c>
      <c r="D75" s="7" t="s">
        <v>190</v>
      </c>
      <c r="E75" s="7" t="s">
        <v>191</v>
      </c>
      <c r="F75" s="7"/>
      <c r="G75" s="7"/>
      <c r="H75" s="7" t="s">
        <v>192</v>
      </c>
      <c r="I75" s="7"/>
      <c r="J75" s="7" t="s">
        <v>261</v>
      </c>
      <c r="K75" s="7" t="s">
        <v>371</v>
      </c>
      <c r="L75" s="9"/>
      <c r="M75" s="7" t="s">
        <v>139</v>
      </c>
      <c r="N75" s="7" t="s">
        <v>372</v>
      </c>
      <c r="O75" s="7"/>
      <c r="P75" t="s">
        <v>204</v>
      </c>
      <c r="Q75" t="s">
        <v>204</v>
      </c>
    </row>
    <row r="76" spans="1:17" x14ac:dyDescent="0.25">
      <c r="A76" s="7" t="s">
        <v>373</v>
      </c>
      <c r="C76" s="7" t="s">
        <v>374</v>
      </c>
      <c r="D76" s="7" t="s">
        <v>190</v>
      </c>
      <c r="E76" s="7" t="s">
        <v>191</v>
      </c>
      <c r="F76" s="7"/>
      <c r="G76" s="7"/>
      <c r="H76" s="7" t="s">
        <v>201</v>
      </c>
      <c r="I76" s="7"/>
      <c r="J76" s="7" t="s">
        <v>375</v>
      </c>
      <c r="K76" s="7" t="s">
        <v>240</v>
      </c>
      <c r="L76" s="9"/>
      <c r="M76" s="7" t="s">
        <v>215</v>
      </c>
      <c r="N76" s="7" t="s">
        <v>376</v>
      </c>
      <c r="O76" s="7"/>
    </row>
    <row r="77" spans="1:17" x14ac:dyDescent="0.25">
      <c r="A77" s="7" t="s">
        <v>377</v>
      </c>
      <c r="C77" s="7" t="s">
        <v>378</v>
      </c>
      <c r="D77" s="7" t="s">
        <v>190</v>
      </c>
      <c r="E77" s="7" t="s">
        <v>191</v>
      </c>
      <c r="F77" s="7"/>
      <c r="G77" s="7"/>
      <c r="H77" s="7" t="s">
        <v>211</v>
      </c>
      <c r="I77" s="7" t="s">
        <v>212</v>
      </c>
      <c r="J77" s="7" t="s">
        <v>379</v>
      </c>
      <c r="K77" s="7" t="s">
        <v>380</v>
      </c>
      <c r="L77" s="9"/>
      <c r="M77" s="7"/>
      <c r="N77" s="7"/>
      <c r="O77" s="7"/>
    </row>
    <row r="78" spans="1:17" x14ac:dyDescent="0.25">
      <c r="A78" s="7" t="s">
        <v>381</v>
      </c>
      <c r="C78" s="7" t="s">
        <v>382</v>
      </c>
      <c r="D78" s="7" t="s">
        <v>190</v>
      </c>
      <c r="E78" s="7" t="s">
        <v>191</v>
      </c>
      <c r="F78" s="7"/>
      <c r="G78" s="7"/>
      <c r="H78" s="7" t="s">
        <v>192</v>
      </c>
      <c r="I78" s="7"/>
      <c r="J78" s="7" t="s">
        <v>271</v>
      </c>
      <c r="K78" s="7" t="s">
        <v>233</v>
      </c>
      <c r="L78" s="9"/>
      <c r="M78" s="7" t="s">
        <v>215</v>
      </c>
      <c r="N78" s="7" t="s">
        <v>383</v>
      </c>
      <c r="O78" s="7"/>
    </row>
    <row r="79" spans="1:17" x14ac:dyDescent="0.25">
      <c r="A79" s="7" t="s">
        <v>384</v>
      </c>
      <c r="C79" s="7" t="s">
        <v>385</v>
      </c>
      <c r="D79" s="7" t="s">
        <v>190</v>
      </c>
      <c r="E79" s="7" t="s">
        <v>191</v>
      </c>
      <c r="F79" s="7"/>
      <c r="G79" s="7"/>
      <c r="H79" s="7" t="s">
        <v>201</v>
      </c>
      <c r="I79" s="7"/>
      <c r="J79" s="7" t="s">
        <v>245</v>
      </c>
      <c r="K79" s="7" t="s">
        <v>386</v>
      </c>
      <c r="L79" s="9"/>
      <c r="M79" s="7" t="s">
        <v>139</v>
      </c>
      <c r="N79" s="7" t="s">
        <v>387</v>
      </c>
      <c r="O79" s="7"/>
      <c r="P79" t="s">
        <v>204</v>
      </c>
      <c r="Q79" t="s">
        <v>204</v>
      </c>
    </row>
    <row r="80" spans="1:17" x14ac:dyDescent="0.25">
      <c r="A80" s="7" t="s">
        <v>388</v>
      </c>
      <c r="C80" s="7" t="s">
        <v>389</v>
      </c>
      <c r="D80" s="7" t="s">
        <v>190</v>
      </c>
      <c r="E80" s="7" t="s">
        <v>191</v>
      </c>
      <c r="F80" s="7"/>
      <c r="G80" s="7"/>
      <c r="H80" s="7" t="s">
        <v>192</v>
      </c>
      <c r="I80" s="7"/>
      <c r="J80" s="7" t="s">
        <v>281</v>
      </c>
      <c r="K80" s="7" t="s">
        <v>233</v>
      </c>
      <c r="L80" s="9"/>
      <c r="M80" s="7" t="s">
        <v>139</v>
      </c>
      <c r="N80" s="7" t="s">
        <v>277</v>
      </c>
      <c r="O80" s="7"/>
    </row>
    <row r="81" spans="1:17" x14ac:dyDescent="0.25">
      <c r="A81" s="7" t="s">
        <v>390</v>
      </c>
      <c r="C81" s="7" t="s">
        <v>391</v>
      </c>
      <c r="D81" s="7" t="s">
        <v>190</v>
      </c>
      <c r="E81" s="7" t="s">
        <v>200</v>
      </c>
      <c r="F81" s="7"/>
      <c r="G81" s="7"/>
      <c r="H81" s="7" t="s">
        <v>192</v>
      </c>
      <c r="I81" s="7"/>
      <c r="J81" s="7" t="s">
        <v>315</v>
      </c>
      <c r="K81" s="7" t="s">
        <v>233</v>
      </c>
      <c r="L81" s="9"/>
      <c r="M81" s="7" t="s">
        <v>203</v>
      </c>
      <c r="N81" s="7" t="s">
        <v>200</v>
      </c>
      <c r="O81" s="7"/>
    </row>
    <row r="82" spans="1:17" x14ac:dyDescent="0.25">
      <c r="A82" s="7" t="s">
        <v>392</v>
      </c>
      <c r="C82" s="7" t="s">
        <v>393</v>
      </c>
      <c r="D82" s="7" t="s">
        <v>190</v>
      </c>
      <c r="E82" s="7" t="s">
        <v>191</v>
      </c>
      <c r="F82" s="7"/>
      <c r="G82" s="7"/>
      <c r="H82" s="7" t="s">
        <v>192</v>
      </c>
      <c r="I82" s="7"/>
      <c r="J82" s="7" t="s">
        <v>281</v>
      </c>
      <c r="K82" s="7" t="s">
        <v>325</v>
      </c>
      <c r="L82" s="9"/>
      <c r="M82" s="7" t="s">
        <v>139</v>
      </c>
      <c r="N82" s="7" t="s">
        <v>337</v>
      </c>
      <c r="O82" s="7"/>
      <c r="P82" t="s">
        <v>197</v>
      </c>
    </row>
    <row r="83" spans="1:17" x14ac:dyDescent="0.25">
      <c r="A83" s="7" t="s">
        <v>394</v>
      </c>
      <c r="C83" s="7" t="s">
        <v>395</v>
      </c>
      <c r="D83" s="7" t="s">
        <v>190</v>
      </c>
      <c r="E83" s="7" t="s">
        <v>191</v>
      </c>
      <c r="F83" s="7"/>
      <c r="G83" s="7"/>
      <c r="H83" s="7" t="s">
        <v>211</v>
      </c>
      <c r="I83" s="7" t="s">
        <v>212</v>
      </c>
      <c r="J83" s="7" t="s">
        <v>396</v>
      </c>
      <c r="K83" s="7" t="s">
        <v>397</v>
      </c>
      <c r="L83" s="9"/>
      <c r="M83" s="7"/>
      <c r="N83" s="7"/>
      <c r="O83" s="7"/>
    </row>
    <row r="84" spans="1:17" x14ac:dyDescent="0.25">
      <c r="A84" s="7" t="s">
        <v>398</v>
      </c>
      <c r="C84" s="7" t="s">
        <v>399</v>
      </c>
      <c r="D84" s="7" t="s">
        <v>190</v>
      </c>
      <c r="E84" s="7" t="s">
        <v>200</v>
      </c>
      <c r="F84" s="7"/>
      <c r="G84" s="7"/>
      <c r="H84" s="7" t="s">
        <v>192</v>
      </c>
      <c r="I84" s="7"/>
      <c r="J84" s="7" t="s">
        <v>400</v>
      </c>
      <c r="K84" s="7" t="s">
        <v>233</v>
      </c>
      <c r="L84" s="9"/>
      <c r="M84" s="7" t="s">
        <v>203</v>
      </c>
      <c r="N84" s="7" t="s">
        <v>200</v>
      </c>
      <c r="O84" s="7"/>
    </row>
    <row r="85" spans="1:17" x14ac:dyDescent="0.25">
      <c r="A85" s="7" t="s">
        <v>401</v>
      </c>
      <c r="C85" s="7" t="s">
        <v>402</v>
      </c>
      <c r="D85" s="7" t="s">
        <v>190</v>
      </c>
      <c r="E85" s="7" t="s">
        <v>191</v>
      </c>
      <c r="F85" s="7"/>
      <c r="G85" s="7"/>
      <c r="H85" s="7" t="s">
        <v>211</v>
      </c>
      <c r="I85" s="7" t="s">
        <v>212</v>
      </c>
      <c r="J85" s="7" t="s">
        <v>213</v>
      </c>
      <c r="K85" s="7" t="s">
        <v>403</v>
      </c>
      <c r="L85" s="9"/>
      <c r="M85" s="7" t="s">
        <v>215</v>
      </c>
      <c r="N85" s="7"/>
      <c r="O85" s="7"/>
    </row>
    <row r="86" spans="1:17" x14ac:dyDescent="0.25">
      <c r="A86" s="7" t="s">
        <v>404</v>
      </c>
      <c r="C86" s="7" t="s">
        <v>405</v>
      </c>
      <c r="D86" s="7" t="s">
        <v>190</v>
      </c>
      <c r="E86" s="7" t="s">
        <v>191</v>
      </c>
      <c r="F86" s="7"/>
      <c r="G86" s="7"/>
      <c r="H86" s="7" t="s">
        <v>192</v>
      </c>
      <c r="I86" s="7"/>
      <c r="J86" s="7" t="s">
        <v>245</v>
      </c>
      <c r="K86" s="7" t="s">
        <v>207</v>
      </c>
      <c r="L86" s="9"/>
      <c r="M86" s="7" t="s">
        <v>139</v>
      </c>
      <c r="N86" s="7" t="s">
        <v>406</v>
      </c>
      <c r="O86" s="7"/>
      <c r="P86" t="s">
        <v>204</v>
      </c>
      <c r="Q86" t="s">
        <v>204</v>
      </c>
    </row>
    <row r="87" spans="1:17" x14ac:dyDescent="0.25">
      <c r="A87" s="7" t="s">
        <v>407</v>
      </c>
      <c r="C87" s="7" t="s">
        <v>408</v>
      </c>
      <c r="D87" s="7" t="s">
        <v>190</v>
      </c>
      <c r="E87" s="7" t="s">
        <v>200</v>
      </c>
      <c r="F87" s="7"/>
      <c r="G87" s="7"/>
      <c r="H87" s="7" t="s">
        <v>201</v>
      </c>
      <c r="I87" s="7"/>
      <c r="J87" s="7" t="s">
        <v>245</v>
      </c>
      <c r="K87" s="7" t="s">
        <v>240</v>
      </c>
      <c r="L87" s="9"/>
      <c r="M87" s="7" t="s">
        <v>203</v>
      </c>
      <c r="N87" s="7" t="s">
        <v>200</v>
      </c>
      <c r="O87" s="7"/>
    </row>
    <row r="88" spans="1:17" x14ac:dyDescent="0.25">
      <c r="A88" s="7" t="s">
        <v>409</v>
      </c>
      <c r="C88" s="7" t="s">
        <v>410</v>
      </c>
      <c r="D88" s="7" t="s">
        <v>190</v>
      </c>
      <c r="E88" s="7" t="s">
        <v>200</v>
      </c>
      <c r="F88" s="7"/>
      <c r="G88" s="7"/>
      <c r="H88" s="7" t="s">
        <v>192</v>
      </c>
      <c r="I88" s="7"/>
      <c r="J88" s="7" t="s">
        <v>245</v>
      </c>
      <c r="K88" s="7" t="s">
        <v>233</v>
      </c>
      <c r="L88" s="9"/>
      <c r="M88" s="7" t="s">
        <v>203</v>
      </c>
      <c r="N88" s="7" t="s">
        <v>200</v>
      </c>
      <c r="O88" s="7"/>
    </row>
    <row r="89" spans="1:17" x14ac:dyDescent="0.25">
      <c r="A89" s="7" t="s">
        <v>411</v>
      </c>
      <c r="C89" s="7" t="s">
        <v>412</v>
      </c>
      <c r="D89" s="7" t="s">
        <v>190</v>
      </c>
      <c r="E89" s="7" t="s">
        <v>200</v>
      </c>
      <c r="F89" s="7"/>
      <c r="G89" s="7"/>
      <c r="H89" s="7" t="s">
        <v>192</v>
      </c>
      <c r="I89" s="7"/>
      <c r="J89" s="7" t="s">
        <v>413</v>
      </c>
      <c r="K89" s="7" t="s">
        <v>233</v>
      </c>
      <c r="L89" s="9"/>
      <c r="M89" s="7" t="s">
        <v>203</v>
      </c>
      <c r="N89" s="7" t="s">
        <v>200</v>
      </c>
      <c r="O89" s="7"/>
    </row>
    <row r="90" spans="1:17" x14ac:dyDescent="0.25">
      <c r="A90" s="7" t="s">
        <v>414</v>
      </c>
      <c r="C90" s="7" t="s">
        <v>415</v>
      </c>
      <c r="D90" s="7" t="s">
        <v>190</v>
      </c>
      <c r="E90" s="7" t="s">
        <v>200</v>
      </c>
      <c r="F90" s="7"/>
      <c r="G90" s="7"/>
      <c r="H90" s="7" t="s">
        <v>192</v>
      </c>
      <c r="I90" s="7"/>
      <c r="J90" s="7" t="s">
        <v>281</v>
      </c>
      <c r="K90" s="7" t="s">
        <v>233</v>
      </c>
      <c r="L90" s="9"/>
      <c r="M90" s="7" t="s">
        <v>139</v>
      </c>
      <c r="N90" s="7" t="s">
        <v>416</v>
      </c>
      <c r="O90" s="7"/>
      <c r="P90" t="s">
        <v>204</v>
      </c>
      <c r="Q90" t="s">
        <v>204</v>
      </c>
    </row>
    <row r="91" spans="1:17" x14ac:dyDescent="0.25">
      <c r="A91" s="7" t="s">
        <v>417</v>
      </c>
      <c r="C91" s="7" t="s">
        <v>418</v>
      </c>
      <c r="D91" s="7" t="s">
        <v>190</v>
      </c>
      <c r="E91" s="7" t="s">
        <v>191</v>
      </c>
      <c r="F91" s="7"/>
      <c r="G91" s="7"/>
      <c r="H91" s="7" t="s">
        <v>117</v>
      </c>
      <c r="I91" s="7" t="s">
        <v>116</v>
      </c>
      <c r="J91" s="7" t="s">
        <v>245</v>
      </c>
      <c r="K91" s="7" t="s">
        <v>419</v>
      </c>
      <c r="L91" s="9"/>
      <c r="M91" s="7" t="s">
        <v>139</v>
      </c>
      <c r="N91" s="7" t="s">
        <v>420</v>
      </c>
      <c r="O91" s="7"/>
      <c r="Q91" t="s">
        <v>204</v>
      </c>
    </row>
    <row r="92" spans="1:17" x14ac:dyDescent="0.25">
      <c r="A92" s="7" t="s">
        <v>421</v>
      </c>
      <c r="C92" s="7" t="s">
        <v>422</v>
      </c>
      <c r="D92" s="7" t="s">
        <v>190</v>
      </c>
      <c r="E92" s="7" t="s">
        <v>200</v>
      </c>
      <c r="F92" s="7"/>
      <c r="G92" s="7"/>
      <c r="H92" s="7"/>
      <c r="I92" s="7"/>
      <c r="J92" s="7" t="s">
        <v>423</v>
      </c>
      <c r="K92" s="7" t="s">
        <v>320</v>
      </c>
      <c r="L92" s="9"/>
      <c r="M92" s="7" t="s">
        <v>203</v>
      </c>
      <c r="N92" s="7" t="s">
        <v>200</v>
      </c>
      <c r="O92" s="7"/>
    </row>
    <row r="93" spans="1:17" x14ac:dyDescent="0.25">
      <c r="A93" s="7" t="s">
        <v>424</v>
      </c>
      <c r="C93" s="7" t="s">
        <v>425</v>
      </c>
      <c r="D93" s="7" t="s">
        <v>190</v>
      </c>
      <c r="E93" s="7" t="s">
        <v>191</v>
      </c>
      <c r="F93" s="7"/>
      <c r="G93" s="7"/>
      <c r="H93" s="7" t="s">
        <v>201</v>
      </c>
      <c r="I93" s="7"/>
      <c r="J93" s="7" t="s">
        <v>245</v>
      </c>
      <c r="K93" s="7" t="s">
        <v>240</v>
      </c>
      <c r="L93" s="9"/>
      <c r="M93" s="7" t="s">
        <v>139</v>
      </c>
      <c r="N93" s="7" t="s">
        <v>387</v>
      </c>
      <c r="O93" s="7"/>
      <c r="P93" t="s">
        <v>204</v>
      </c>
      <c r="Q93" t="s">
        <v>204</v>
      </c>
    </row>
    <row r="94" spans="1:17" x14ac:dyDescent="0.25">
      <c r="A94" s="7" t="s">
        <v>426</v>
      </c>
      <c r="C94" s="7" t="s">
        <v>427</v>
      </c>
      <c r="D94" s="7" t="s">
        <v>190</v>
      </c>
      <c r="E94" s="7" t="s">
        <v>191</v>
      </c>
      <c r="F94" s="7"/>
      <c r="G94" s="7"/>
      <c r="H94" s="7" t="s">
        <v>211</v>
      </c>
      <c r="I94" s="7" t="s">
        <v>212</v>
      </c>
      <c r="J94" s="7" t="s">
        <v>245</v>
      </c>
      <c r="K94" s="7" t="s">
        <v>428</v>
      </c>
      <c r="L94" s="9"/>
      <c r="M94" s="7" t="s">
        <v>203</v>
      </c>
      <c r="N94" s="7"/>
      <c r="O94" s="7"/>
    </row>
    <row r="95" spans="1:17" x14ac:dyDescent="0.25">
      <c r="A95" s="7" t="s">
        <v>432</v>
      </c>
      <c r="C95" s="7" t="s">
        <v>433</v>
      </c>
      <c r="D95" s="7" t="s">
        <v>190</v>
      </c>
      <c r="E95" s="7" t="s">
        <v>191</v>
      </c>
      <c r="F95" s="7"/>
      <c r="G95" s="7"/>
      <c r="H95" s="7" t="s">
        <v>192</v>
      </c>
      <c r="I95" s="7"/>
      <c r="J95" s="7" t="s">
        <v>434</v>
      </c>
      <c r="K95" s="7" t="s">
        <v>435</v>
      </c>
      <c r="L95" s="9"/>
      <c r="M95" s="7" t="s">
        <v>139</v>
      </c>
      <c r="N95" s="7" t="s">
        <v>436</v>
      </c>
      <c r="O95" s="7"/>
      <c r="P95" t="s">
        <v>204</v>
      </c>
      <c r="Q95" t="s">
        <v>204</v>
      </c>
    </row>
    <row r="96" spans="1:17" x14ac:dyDescent="0.25">
      <c r="A96" s="7" t="s">
        <v>437</v>
      </c>
      <c r="C96" s="7" t="s">
        <v>438</v>
      </c>
      <c r="D96" s="7" t="s">
        <v>190</v>
      </c>
      <c r="E96" s="7" t="s">
        <v>191</v>
      </c>
      <c r="F96" s="7"/>
      <c r="G96" s="7"/>
      <c r="H96" s="7" t="s">
        <v>201</v>
      </c>
      <c r="I96" s="7"/>
      <c r="J96" s="7" t="s">
        <v>245</v>
      </c>
      <c r="K96" s="7" t="s">
        <v>240</v>
      </c>
      <c r="L96" s="9"/>
      <c r="M96" s="7" t="s">
        <v>139</v>
      </c>
      <c r="N96" s="7" t="s">
        <v>387</v>
      </c>
      <c r="O96" s="7"/>
      <c r="P96" t="s">
        <v>204</v>
      </c>
      <c r="Q96" t="s">
        <v>204</v>
      </c>
    </row>
    <row r="97" spans="1:17" x14ac:dyDescent="0.25">
      <c r="A97" s="7" t="s">
        <v>439</v>
      </c>
      <c r="C97" s="7" t="s">
        <v>440</v>
      </c>
      <c r="D97" s="7" t="s">
        <v>190</v>
      </c>
      <c r="E97" s="7" t="s">
        <v>200</v>
      </c>
      <c r="F97" s="7"/>
      <c r="G97" s="7"/>
      <c r="H97" s="7" t="s">
        <v>192</v>
      </c>
      <c r="I97" s="7"/>
      <c r="J97" s="7" t="s">
        <v>441</v>
      </c>
      <c r="K97" s="7" t="s">
        <v>233</v>
      </c>
      <c r="L97" s="9"/>
      <c r="M97" s="7" t="s">
        <v>139</v>
      </c>
      <c r="N97" s="7" t="s">
        <v>442</v>
      </c>
      <c r="O97" s="7"/>
      <c r="P97" t="s">
        <v>204</v>
      </c>
      <c r="Q97" t="s">
        <v>204</v>
      </c>
    </row>
    <row r="98" spans="1:17" x14ac:dyDescent="0.25">
      <c r="A98" s="7" t="s">
        <v>443</v>
      </c>
      <c r="C98" s="7" t="s">
        <v>444</v>
      </c>
      <c r="D98" s="7" t="s">
        <v>190</v>
      </c>
      <c r="E98" s="7" t="s">
        <v>191</v>
      </c>
      <c r="F98" s="7"/>
      <c r="G98" s="7"/>
      <c r="H98" s="7" t="s">
        <v>192</v>
      </c>
      <c r="I98" s="7"/>
      <c r="J98" s="7" t="s">
        <v>445</v>
      </c>
      <c r="K98" s="7" t="s">
        <v>233</v>
      </c>
      <c r="L98" s="9"/>
      <c r="M98" s="7" t="s">
        <v>215</v>
      </c>
      <c r="N98" s="7" t="s">
        <v>446</v>
      </c>
      <c r="O98" s="7"/>
    </row>
    <row r="99" spans="1:17" x14ac:dyDescent="0.25">
      <c r="A99" s="7" t="s">
        <v>447</v>
      </c>
      <c r="C99" s="7" t="s">
        <v>448</v>
      </c>
      <c r="D99" s="7" t="s">
        <v>190</v>
      </c>
      <c r="E99" s="7" t="s">
        <v>191</v>
      </c>
      <c r="F99" s="7"/>
      <c r="G99" s="7"/>
      <c r="H99" s="7" t="s">
        <v>211</v>
      </c>
      <c r="I99" s="7" t="s">
        <v>212</v>
      </c>
      <c r="J99" s="7" t="s">
        <v>396</v>
      </c>
      <c r="K99" s="7" t="s">
        <v>262</v>
      </c>
      <c r="L99" s="9"/>
      <c r="M99" s="7"/>
      <c r="N99" s="7"/>
      <c r="O99" s="7"/>
    </row>
    <row r="100" spans="1:17" x14ac:dyDescent="0.25">
      <c r="A100" s="7" t="s">
        <v>449</v>
      </c>
      <c r="C100" s="7" t="s">
        <v>450</v>
      </c>
      <c r="D100" s="7" t="s">
        <v>190</v>
      </c>
      <c r="E100" s="7" t="s">
        <v>191</v>
      </c>
      <c r="F100" s="7"/>
      <c r="G100" s="7"/>
      <c r="H100" s="7" t="s">
        <v>117</v>
      </c>
      <c r="I100" s="7" t="s">
        <v>116</v>
      </c>
      <c r="J100" s="7" t="s">
        <v>193</v>
      </c>
      <c r="K100" s="7" t="s">
        <v>451</v>
      </c>
      <c r="L100" s="9"/>
      <c r="M100" s="7"/>
      <c r="N100" s="7"/>
      <c r="O100" s="7"/>
    </row>
    <row r="101" spans="1:17" x14ac:dyDescent="0.25">
      <c r="A101" s="7" t="s">
        <v>452</v>
      </c>
      <c r="C101" s="7" t="s">
        <v>453</v>
      </c>
      <c r="D101" s="7" t="s">
        <v>190</v>
      </c>
      <c r="E101" s="7" t="s">
        <v>191</v>
      </c>
      <c r="F101" s="7"/>
      <c r="G101" s="7"/>
      <c r="H101" s="7" t="s">
        <v>117</v>
      </c>
      <c r="I101" s="7" t="s">
        <v>116</v>
      </c>
      <c r="J101" s="7" t="s">
        <v>400</v>
      </c>
      <c r="K101" s="7" t="s">
        <v>454</v>
      </c>
      <c r="L101" s="9"/>
      <c r="M101" s="7"/>
      <c r="N101" s="7" t="s">
        <v>455</v>
      </c>
      <c r="O101" s="7"/>
    </row>
    <row r="102" spans="1:17" x14ac:dyDescent="0.25">
      <c r="A102" s="7" t="s">
        <v>456</v>
      </c>
      <c r="C102" s="7" t="s">
        <v>457</v>
      </c>
      <c r="D102" s="7" t="s">
        <v>190</v>
      </c>
      <c r="E102" s="7" t="s">
        <v>191</v>
      </c>
      <c r="F102" s="7"/>
      <c r="G102" s="7"/>
      <c r="H102" s="7" t="s">
        <v>117</v>
      </c>
      <c r="I102" s="7" t="s">
        <v>116</v>
      </c>
      <c r="J102" s="7" t="s">
        <v>193</v>
      </c>
      <c r="K102" s="7" t="s">
        <v>451</v>
      </c>
      <c r="L102" s="9"/>
      <c r="M102" s="7"/>
      <c r="N102" s="7"/>
      <c r="O102" s="7"/>
    </row>
    <row r="103" spans="1:17" x14ac:dyDescent="0.25">
      <c r="A103" s="7" t="s">
        <v>458</v>
      </c>
      <c r="C103" s="7" t="s">
        <v>459</v>
      </c>
      <c r="D103" s="7" t="s">
        <v>190</v>
      </c>
      <c r="E103" s="7" t="s">
        <v>200</v>
      </c>
      <c r="F103" s="7"/>
      <c r="G103" s="7"/>
      <c r="H103" s="7" t="s">
        <v>192</v>
      </c>
      <c r="I103" s="7"/>
      <c r="J103" s="7" t="s">
        <v>245</v>
      </c>
      <c r="K103" s="7" t="s">
        <v>233</v>
      </c>
      <c r="L103" s="9"/>
      <c r="M103" s="7" t="s">
        <v>203</v>
      </c>
      <c r="N103" s="7" t="s">
        <v>200</v>
      </c>
      <c r="O103" s="7"/>
    </row>
    <row r="104" spans="1:17" x14ac:dyDescent="0.25">
      <c r="A104" s="7" t="s">
        <v>460</v>
      </c>
      <c r="C104" s="7" t="s">
        <v>461</v>
      </c>
      <c r="D104" s="7" t="s">
        <v>190</v>
      </c>
      <c r="E104" s="7" t="s">
        <v>191</v>
      </c>
      <c r="F104" s="7"/>
      <c r="G104" s="7"/>
      <c r="H104" s="7" t="s">
        <v>192</v>
      </c>
      <c r="I104" s="7"/>
      <c r="J104" s="7" t="s">
        <v>261</v>
      </c>
      <c r="K104" s="7" t="s">
        <v>371</v>
      </c>
      <c r="L104" s="9"/>
      <c r="M104" s="7" t="s">
        <v>139</v>
      </c>
      <c r="N104" s="7" t="s">
        <v>462</v>
      </c>
      <c r="O104" s="7"/>
      <c r="P104" t="s">
        <v>204</v>
      </c>
      <c r="Q104" t="s">
        <v>204</v>
      </c>
    </row>
    <row r="105" spans="1:17" x14ac:dyDescent="0.25">
      <c r="A105" s="7" t="s">
        <v>463</v>
      </c>
      <c r="C105" s="7" t="s">
        <v>464</v>
      </c>
      <c r="D105" s="7" t="s">
        <v>190</v>
      </c>
      <c r="E105" s="7" t="s">
        <v>200</v>
      </c>
      <c r="F105" s="7"/>
      <c r="G105" s="7"/>
      <c r="H105" s="7" t="s">
        <v>192</v>
      </c>
      <c r="I105" s="7"/>
      <c r="J105" s="7" t="s">
        <v>413</v>
      </c>
      <c r="K105" s="7" t="s">
        <v>233</v>
      </c>
      <c r="L105" s="9"/>
      <c r="M105" s="7" t="s">
        <v>203</v>
      </c>
      <c r="N105" s="7" t="s">
        <v>200</v>
      </c>
      <c r="O105" s="7"/>
    </row>
    <row r="106" spans="1:17" x14ac:dyDescent="0.25">
      <c r="A106" s="7" t="s">
        <v>465</v>
      </c>
      <c r="C106" s="7" t="s">
        <v>466</v>
      </c>
      <c r="D106" s="7" t="s">
        <v>190</v>
      </c>
      <c r="E106" s="7" t="s">
        <v>191</v>
      </c>
      <c r="F106" s="7"/>
      <c r="G106" s="7"/>
      <c r="H106" s="7" t="s">
        <v>467</v>
      </c>
      <c r="I106" s="7"/>
      <c r="J106" s="7" t="s">
        <v>312</v>
      </c>
      <c r="K106" s="7" t="s">
        <v>468</v>
      </c>
      <c r="L106" s="9"/>
      <c r="M106" s="7"/>
      <c r="N106" s="7"/>
      <c r="O106" s="7"/>
    </row>
    <row r="107" spans="1:17" x14ac:dyDescent="0.25">
      <c r="A107" s="7" t="s">
        <v>469</v>
      </c>
      <c r="C107" s="7" t="s">
        <v>470</v>
      </c>
      <c r="D107" s="7" t="s">
        <v>190</v>
      </c>
      <c r="E107" s="7" t="s">
        <v>191</v>
      </c>
      <c r="F107" s="7"/>
      <c r="G107" s="7"/>
      <c r="H107" s="7" t="s">
        <v>192</v>
      </c>
      <c r="I107" s="7"/>
      <c r="J107" s="7" t="s">
        <v>227</v>
      </c>
      <c r="K107" s="7" t="s">
        <v>471</v>
      </c>
      <c r="L107" s="9"/>
      <c r="M107" s="7"/>
      <c r="N107" s="7"/>
      <c r="O107" s="7"/>
    </row>
    <row r="108" spans="1:17" x14ac:dyDescent="0.25">
      <c r="A108" s="7" t="s">
        <v>472</v>
      </c>
      <c r="C108" s="7" t="s">
        <v>473</v>
      </c>
      <c r="D108" s="7" t="s">
        <v>190</v>
      </c>
      <c r="E108" s="7" t="s">
        <v>191</v>
      </c>
      <c r="F108" s="7"/>
      <c r="G108" s="7"/>
      <c r="H108" s="7" t="s">
        <v>117</v>
      </c>
      <c r="I108" s="7" t="s">
        <v>116</v>
      </c>
      <c r="J108" s="7" t="s">
        <v>312</v>
      </c>
      <c r="K108" s="7" t="s">
        <v>419</v>
      </c>
      <c r="L108" s="9"/>
      <c r="M108" s="7" t="s">
        <v>139</v>
      </c>
      <c r="N108" s="7" t="s">
        <v>474</v>
      </c>
      <c r="O108" s="7"/>
      <c r="Q108" t="s">
        <v>204</v>
      </c>
    </row>
    <row r="109" spans="1:17" x14ac:dyDescent="0.25">
      <c r="A109" s="7" t="s">
        <v>475</v>
      </c>
      <c r="C109" s="7" t="s">
        <v>476</v>
      </c>
      <c r="D109" s="7" t="s">
        <v>190</v>
      </c>
      <c r="E109" s="7" t="s">
        <v>200</v>
      </c>
      <c r="F109" s="7"/>
      <c r="G109" s="7"/>
      <c r="H109" s="7" t="s">
        <v>201</v>
      </c>
      <c r="I109" s="7"/>
      <c r="J109" s="7" t="s">
        <v>193</v>
      </c>
      <c r="K109" s="7" t="s">
        <v>477</v>
      </c>
      <c r="L109" s="9">
        <v>45947</v>
      </c>
      <c r="M109" s="7" t="s">
        <v>203</v>
      </c>
      <c r="N109" s="7" t="s">
        <v>200</v>
      </c>
      <c r="O109" s="7"/>
      <c r="P109">
        <v>45962</v>
      </c>
      <c r="Q109">
        <v>45962</v>
      </c>
    </row>
    <row r="110" spans="1:17" x14ac:dyDescent="0.25">
      <c r="A110" s="7" t="s">
        <v>485</v>
      </c>
      <c r="C110" s="7" t="s">
        <v>486</v>
      </c>
      <c r="D110" s="7" t="s">
        <v>190</v>
      </c>
      <c r="E110" s="7" t="s">
        <v>191</v>
      </c>
      <c r="F110" s="7"/>
      <c r="G110" s="7"/>
      <c r="H110" s="7" t="s">
        <v>117</v>
      </c>
      <c r="I110" s="7" t="s">
        <v>116</v>
      </c>
      <c r="J110" s="7" t="s">
        <v>423</v>
      </c>
      <c r="K110" s="7" t="s">
        <v>419</v>
      </c>
      <c r="L110" s="9"/>
      <c r="M110" s="7" t="s">
        <v>139</v>
      </c>
      <c r="N110" s="7" t="s">
        <v>487</v>
      </c>
      <c r="O110" s="7"/>
      <c r="Q110" t="s">
        <v>204</v>
      </c>
    </row>
    <row r="111" spans="1:17" x14ac:dyDescent="0.25">
      <c r="A111" s="7" t="s">
        <v>488</v>
      </c>
      <c r="C111" s="7" t="s">
        <v>489</v>
      </c>
      <c r="D111" s="7" t="s">
        <v>190</v>
      </c>
      <c r="E111" s="7" t="s">
        <v>191</v>
      </c>
      <c r="F111" s="7"/>
      <c r="G111" s="7"/>
      <c r="H111" s="7" t="s">
        <v>192</v>
      </c>
      <c r="I111" s="7"/>
      <c r="J111" s="7" t="s">
        <v>281</v>
      </c>
      <c r="K111" s="7" t="s">
        <v>233</v>
      </c>
      <c r="L111" s="9"/>
      <c r="M111" s="7" t="s">
        <v>139</v>
      </c>
      <c r="N111" s="7" t="s">
        <v>337</v>
      </c>
      <c r="O111" s="7"/>
      <c r="P111" t="s">
        <v>197</v>
      </c>
    </row>
    <row r="112" spans="1:17" x14ac:dyDescent="0.25">
      <c r="A112" s="7" t="s">
        <v>490</v>
      </c>
      <c r="C112" s="7" t="s">
        <v>491</v>
      </c>
      <c r="D112" s="7" t="s">
        <v>190</v>
      </c>
      <c r="E112" s="7" t="s">
        <v>191</v>
      </c>
      <c r="F112" s="7"/>
      <c r="G112" s="7"/>
      <c r="H112" s="7" t="s">
        <v>117</v>
      </c>
      <c r="I112" s="7" t="s">
        <v>116</v>
      </c>
      <c r="J112" s="7" t="s">
        <v>193</v>
      </c>
      <c r="K112" s="7" t="s">
        <v>492</v>
      </c>
      <c r="L112" s="9"/>
      <c r="M112" s="7"/>
      <c r="N112" s="7"/>
      <c r="O112" s="7"/>
    </row>
    <row r="113" spans="1:17" x14ac:dyDescent="0.25">
      <c r="A113" s="7" t="s">
        <v>493</v>
      </c>
      <c r="C113" s="7" t="s">
        <v>494</v>
      </c>
      <c r="D113" s="7" t="s">
        <v>190</v>
      </c>
      <c r="E113" s="7" t="s">
        <v>191</v>
      </c>
      <c r="F113" s="7"/>
      <c r="G113" s="7"/>
      <c r="H113" s="7" t="s">
        <v>117</v>
      </c>
      <c r="I113" s="7" t="s">
        <v>116</v>
      </c>
      <c r="J113" s="7" t="s">
        <v>193</v>
      </c>
      <c r="K113" s="7" t="s">
        <v>495</v>
      </c>
      <c r="L113" s="9"/>
      <c r="M113" s="7"/>
      <c r="N113" s="7"/>
      <c r="O113" s="7"/>
    </row>
    <row r="114" spans="1:17" x14ac:dyDescent="0.25">
      <c r="A114" s="7" t="s">
        <v>496</v>
      </c>
      <c r="C114" s="7" t="s">
        <v>497</v>
      </c>
      <c r="D114" s="7" t="s">
        <v>190</v>
      </c>
      <c r="E114" s="7" t="s">
        <v>200</v>
      </c>
      <c r="F114" s="7"/>
      <c r="G114" s="7"/>
      <c r="H114" s="7" t="s">
        <v>201</v>
      </c>
      <c r="I114" s="7"/>
      <c r="J114" s="7" t="s">
        <v>315</v>
      </c>
      <c r="K114" s="7" t="s">
        <v>240</v>
      </c>
      <c r="L114" s="9"/>
      <c r="M114" s="7" t="s">
        <v>203</v>
      </c>
      <c r="N114" s="7" t="s">
        <v>200</v>
      </c>
      <c r="O114" s="7"/>
    </row>
    <row r="115" spans="1:17" x14ac:dyDescent="0.25">
      <c r="A115" s="7" t="s">
        <v>498</v>
      </c>
      <c r="C115" s="7" t="s">
        <v>499</v>
      </c>
      <c r="D115" s="7" t="s">
        <v>190</v>
      </c>
      <c r="E115" s="7" t="s">
        <v>200</v>
      </c>
      <c r="F115" s="7"/>
      <c r="G115" s="7"/>
      <c r="H115" s="7" t="s">
        <v>192</v>
      </c>
      <c r="I115" s="7"/>
      <c r="J115" s="7" t="s">
        <v>193</v>
      </c>
      <c r="K115" s="7" t="s">
        <v>500</v>
      </c>
      <c r="L115" s="9"/>
      <c r="M115" s="7" t="s">
        <v>203</v>
      </c>
      <c r="N115" s="7" t="s">
        <v>200</v>
      </c>
      <c r="O115" s="7"/>
    </row>
    <row r="116" spans="1:17" x14ac:dyDescent="0.25">
      <c r="A116" s="7" t="s">
        <v>501</v>
      </c>
      <c r="C116" s="7" t="s">
        <v>502</v>
      </c>
      <c r="D116" s="7" t="s">
        <v>190</v>
      </c>
      <c r="E116" s="7" t="s">
        <v>191</v>
      </c>
      <c r="F116" s="7"/>
      <c r="G116" s="7"/>
      <c r="H116" s="7" t="s">
        <v>192</v>
      </c>
      <c r="I116" s="7"/>
      <c r="J116" s="7" t="s">
        <v>503</v>
      </c>
      <c r="K116" s="7" t="s">
        <v>233</v>
      </c>
      <c r="L116" s="9"/>
      <c r="M116" s="7" t="s">
        <v>215</v>
      </c>
      <c r="N116" s="7" t="s">
        <v>504</v>
      </c>
      <c r="O116" s="7"/>
    </row>
    <row r="117" spans="1:17" x14ac:dyDescent="0.25">
      <c r="A117" s="7" t="s">
        <v>505</v>
      </c>
      <c r="C117" s="7" t="s">
        <v>506</v>
      </c>
      <c r="D117" s="7" t="s">
        <v>190</v>
      </c>
      <c r="E117" s="7" t="s">
        <v>191</v>
      </c>
      <c r="F117" s="7"/>
      <c r="G117" s="7"/>
      <c r="H117" s="7" t="s">
        <v>192</v>
      </c>
      <c r="I117" s="7"/>
      <c r="J117" s="7" t="s">
        <v>281</v>
      </c>
      <c r="K117" s="7" t="s">
        <v>233</v>
      </c>
      <c r="L117" s="9"/>
      <c r="M117" s="7" t="s">
        <v>139</v>
      </c>
      <c r="N117" s="7" t="s">
        <v>337</v>
      </c>
      <c r="O117" s="7"/>
      <c r="P117" t="s">
        <v>197</v>
      </c>
    </row>
    <row r="118" spans="1:17" x14ac:dyDescent="0.25">
      <c r="A118" s="7" t="s">
        <v>507</v>
      </c>
      <c r="C118" s="7" t="s">
        <v>508</v>
      </c>
      <c r="D118" s="7" t="s">
        <v>190</v>
      </c>
      <c r="E118" s="7" t="s">
        <v>191</v>
      </c>
      <c r="F118" s="7"/>
      <c r="G118" s="7"/>
      <c r="H118" s="7" t="s">
        <v>192</v>
      </c>
      <c r="I118" s="7"/>
      <c r="J118" s="7" t="s">
        <v>193</v>
      </c>
      <c r="K118" s="7" t="s">
        <v>233</v>
      </c>
      <c r="L118" s="9"/>
      <c r="M118" s="7" t="s">
        <v>139</v>
      </c>
      <c r="N118" s="7" t="s">
        <v>509</v>
      </c>
      <c r="O118" s="7"/>
      <c r="P118" t="s">
        <v>204</v>
      </c>
      <c r="Q118" t="s">
        <v>204</v>
      </c>
    </row>
    <row r="119" spans="1:17" x14ac:dyDescent="0.25">
      <c r="A119" s="7" t="s">
        <v>510</v>
      </c>
      <c r="C119" s="7" t="s">
        <v>511</v>
      </c>
      <c r="D119" s="7" t="s">
        <v>190</v>
      </c>
      <c r="E119" s="7" t="s">
        <v>191</v>
      </c>
      <c r="F119" s="7"/>
      <c r="G119" s="7"/>
      <c r="H119" s="7" t="s">
        <v>211</v>
      </c>
      <c r="I119" s="7" t="s">
        <v>212</v>
      </c>
      <c r="J119" s="7" t="s">
        <v>245</v>
      </c>
      <c r="K119" s="7" t="s">
        <v>325</v>
      </c>
      <c r="L119" s="9"/>
      <c r="M119" s="7"/>
      <c r="N119" s="7"/>
      <c r="O119" s="7"/>
    </row>
    <row r="120" spans="1:17" x14ac:dyDescent="0.25">
      <c r="A120" s="7" t="s">
        <v>512</v>
      </c>
      <c r="C120" s="7" t="s">
        <v>513</v>
      </c>
      <c r="D120" s="7" t="s">
        <v>190</v>
      </c>
      <c r="E120" s="7" t="s">
        <v>191</v>
      </c>
      <c r="F120" s="7"/>
      <c r="G120" s="7"/>
      <c r="H120" s="7" t="s">
        <v>211</v>
      </c>
      <c r="I120" s="7" t="s">
        <v>212</v>
      </c>
      <c r="J120" s="7" t="s">
        <v>514</v>
      </c>
      <c r="K120" s="7" t="s">
        <v>316</v>
      </c>
      <c r="L120" s="9"/>
      <c r="M120" s="7"/>
      <c r="N120" s="7"/>
      <c r="O120" s="7"/>
    </row>
    <row r="121" spans="1:17" x14ac:dyDescent="0.25">
      <c r="A121" s="7" t="s">
        <v>515</v>
      </c>
      <c r="C121" s="7" t="s">
        <v>516</v>
      </c>
      <c r="D121" s="7" t="s">
        <v>190</v>
      </c>
      <c r="E121" s="7" t="s">
        <v>191</v>
      </c>
      <c r="F121" s="7"/>
      <c r="G121" s="7"/>
      <c r="H121" s="7" t="s">
        <v>192</v>
      </c>
      <c r="I121" s="7"/>
      <c r="J121" s="7" t="s">
        <v>261</v>
      </c>
      <c r="K121" s="7" t="s">
        <v>233</v>
      </c>
      <c r="L121" s="9"/>
      <c r="M121" s="7" t="s">
        <v>139</v>
      </c>
      <c r="N121" s="7" t="s">
        <v>462</v>
      </c>
      <c r="O121" s="7"/>
      <c r="P121" t="s">
        <v>204</v>
      </c>
      <c r="Q121" t="s">
        <v>204</v>
      </c>
    </row>
    <row r="122" spans="1:17" x14ac:dyDescent="0.25">
      <c r="A122" s="7" t="s">
        <v>517</v>
      </c>
      <c r="C122" s="7" t="s">
        <v>518</v>
      </c>
      <c r="D122" s="7" t="s">
        <v>190</v>
      </c>
      <c r="E122" s="7" t="s">
        <v>191</v>
      </c>
      <c r="F122" s="7"/>
      <c r="G122" s="7"/>
      <c r="H122" s="7" t="s">
        <v>211</v>
      </c>
      <c r="I122" s="7" t="s">
        <v>212</v>
      </c>
      <c r="J122" s="7" t="s">
        <v>434</v>
      </c>
      <c r="K122" s="7" t="s">
        <v>316</v>
      </c>
      <c r="L122" s="9"/>
      <c r="M122" s="7"/>
      <c r="N122" s="7"/>
      <c r="O122" s="7"/>
    </row>
    <row r="123" spans="1:17" x14ac:dyDescent="0.25">
      <c r="A123" s="7" t="s">
        <v>519</v>
      </c>
      <c r="C123" s="7" t="s">
        <v>520</v>
      </c>
      <c r="D123" s="7" t="s">
        <v>190</v>
      </c>
      <c r="E123" s="7" t="s">
        <v>191</v>
      </c>
      <c r="F123" s="7"/>
      <c r="G123" s="7"/>
      <c r="H123" s="7" t="s">
        <v>211</v>
      </c>
      <c r="I123" s="7" t="s">
        <v>212</v>
      </c>
      <c r="J123" s="7" t="s">
        <v>521</v>
      </c>
      <c r="K123" s="7" t="s">
        <v>316</v>
      </c>
      <c r="L123" s="9"/>
      <c r="M123" s="7"/>
      <c r="N123" s="7"/>
      <c r="O123" s="7"/>
    </row>
    <row r="124" spans="1:17" x14ac:dyDescent="0.25">
      <c r="A124" s="7" t="s">
        <v>522</v>
      </c>
      <c r="C124" s="7" t="s">
        <v>523</v>
      </c>
      <c r="D124" s="7" t="s">
        <v>190</v>
      </c>
      <c r="E124" s="7" t="s">
        <v>191</v>
      </c>
      <c r="F124" s="7"/>
      <c r="G124" s="7"/>
      <c r="H124" s="7" t="s">
        <v>211</v>
      </c>
      <c r="I124" s="7" t="s">
        <v>212</v>
      </c>
      <c r="J124" s="7" t="s">
        <v>434</v>
      </c>
      <c r="K124" s="7" t="s">
        <v>325</v>
      </c>
      <c r="L124" s="9"/>
      <c r="M124" s="7"/>
      <c r="N124" s="7"/>
      <c r="O124" s="7"/>
    </row>
    <row r="125" spans="1:17" x14ac:dyDescent="0.25">
      <c r="A125" s="7" t="s">
        <v>524</v>
      </c>
      <c r="C125" s="7" t="s">
        <v>525</v>
      </c>
      <c r="D125" s="7" t="s">
        <v>190</v>
      </c>
      <c r="E125" s="7" t="s">
        <v>191</v>
      </c>
      <c r="F125" s="7"/>
      <c r="G125" s="7"/>
      <c r="H125" s="7" t="s">
        <v>211</v>
      </c>
      <c r="I125" s="7"/>
      <c r="J125" s="7" t="s">
        <v>434</v>
      </c>
      <c r="K125" s="7" t="s">
        <v>526</v>
      </c>
      <c r="L125" s="9"/>
      <c r="M125" s="7"/>
      <c r="N125" s="7"/>
      <c r="O125" s="7"/>
    </row>
    <row r="126" spans="1:17" x14ac:dyDescent="0.25">
      <c r="A126" s="7" t="s">
        <v>527</v>
      </c>
      <c r="C126" s="7" t="s">
        <v>528</v>
      </c>
      <c r="D126" s="7" t="s">
        <v>190</v>
      </c>
      <c r="E126" s="7" t="s">
        <v>191</v>
      </c>
      <c r="F126" s="7"/>
      <c r="G126" s="7"/>
      <c r="H126" s="7" t="s">
        <v>117</v>
      </c>
      <c r="I126" s="7" t="s">
        <v>116</v>
      </c>
      <c r="J126" s="7" t="s">
        <v>434</v>
      </c>
      <c r="K126" s="7" t="s">
        <v>529</v>
      </c>
      <c r="L126" s="9"/>
      <c r="M126" s="7"/>
      <c r="N126" s="7"/>
      <c r="O126" s="7"/>
    </row>
    <row r="127" spans="1:17" x14ac:dyDescent="0.25">
      <c r="A127" s="7" t="s">
        <v>530</v>
      </c>
      <c r="C127" s="7" t="s">
        <v>531</v>
      </c>
      <c r="D127" s="7" t="s">
        <v>190</v>
      </c>
      <c r="E127" s="7" t="s">
        <v>191</v>
      </c>
      <c r="F127" s="7"/>
      <c r="G127" s="7"/>
      <c r="H127" s="7" t="s">
        <v>192</v>
      </c>
      <c r="I127" s="7"/>
      <c r="J127" s="7" t="s">
        <v>434</v>
      </c>
      <c r="K127" s="7" t="s">
        <v>233</v>
      </c>
      <c r="L127" s="9"/>
      <c r="M127" s="7" t="s">
        <v>215</v>
      </c>
      <c r="N127" s="7" t="s">
        <v>532</v>
      </c>
      <c r="O127" s="7"/>
    </row>
    <row r="128" spans="1:17" x14ac:dyDescent="0.25">
      <c r="A128" s="7" t="s">
        <v>537</v>
      </c>
      <c r="C128" s="7" t="s">
        <v>538</v>
      </c>
      <c r="D128" s="7" t="s">
        <v>190</v>
      </c>
      <c r="E128" s="7" t="s">
        <v>191</v>
      </c>
      <c r="F128" s="7"/>
      <c r="G128" s="7"/>
      <c r="H128" s="7" t="s">
        <v>201</v>
      </c>
      <c r="I128" s="7"/>
      <c r="J128" s="7" t="s">
        <v>434</v>
      </c>
      <c r="K128" s="7" t="s">
        <v>539</v>
      </c>
      <c r="L128" s="9"/>
      <c r="M128" s="7" t="s">
        <v>215</v>
      </c>
      <c r="N128" s="7" t="s">
        <v>540</v>
      </c>
      <c r="O128" s="7"/>
    </row>
    <row r="129" spans="1:17" x14ac:dyDescent="0.25">
      <c r="A129" s="7" t="s">
        <v>541</v>
      </c>
      <c r="C129" s="7" t="s">
        <v>542</v>
      </c>
      <c r="D129" s="7" t="s">
        <v>190</v>
      </c>
      <c r="E129" s="7" t="s">
        <v>191</v>
      </c>
      <c r="F129" s="7"/>
      <c r="G129" s="7"/>
      <c r="H129" s="7" t="s">
        <v>117</v>
      </c>
      <c r="I129" s="7" t="s">
        <v>116</v>
      </c>
      <c r="J129" s="7" t="s">
        <v>434</v>
      </c>
      <c r="K129" s="7" t="s">
        <v>419</v>
      </c>
      <c r="L129" s="9"/>
      <c r="M129" s="7" t="s">
        <v>215</v>
      </c>
      <c r="N129" s="7"/>
      <c r="O129" s="7"/>
    </row>
    <row r="130" spans="1:17" x14ac:dyDescent="0.25">
      <c r="A130" s="7" t="s">
        <v>549</v>
      </c>
      <c r="C130" s="7" t="s">
        <v>550</v>
      </c>
      <c r="D130" s="7" t="s">
        <v>190</v>
      </c>
      <c r="E130" s="7" t="s">
        <v>191</v>
      </c>
      <c r="F130" s="7"/>
      <c r="G130" s="7"/>
      <c r="H130" s="7" t="s">
        <v>201</v>
      </c>
      <c r="I130" s="7"/>
      <c r="J130" s="7" t="s">
        <v>434</v>
      </c>
      <c r="K130" s="7" t="s">
        <v>551</v>
      </c>
      <c r="L130" s="9"/>
      <c r="M130" s="7" t="s">
        <v>215</v>
      </c>
      <c r="N130" s="7" t="s">
        <v>552</v>
      </c>
      <c r="O130" s="7"/>
    </row>
    <row r="131" spans="1:17" x14ac:dyDescent="0.25">
      <c r="A131" s="7" t="s">
        <v>553</v>
      </c>
      <c r="C131" s="7" t="s">
        <v>554</v>
      </c>
      <c r="D131" s="7" t="s">
        <v>190</v>
      </c>
      <c r="E131" s="7" t="s">
        <v>191</v>
      </c>
      <c r="F131" s="7"/>
      <c r="G131" s="7"/>
      <c r="H131" s="7" t="s">
        <v>467</v>
      </c>
      <c r="I131" s="7"/>
      <c r="J131" s="7" t="s">
        <v>434</v>
      </c>
      <c r="K131" s="7" t="s">
        <v>555</v>
      </c>
      <c r="L131" s="9"/>
      <c r="M131" s="7"/>
      <c r="N131" s="7"/>
      <c r="O131" s="7"/>
    </row>
    <row r="132" spans="1:17" x14ac:dyDescent="0.25">
      <c r="A132" s="7" t="s">
        <v>556</v>
      </c>
      <c r="C132" s="7" t="s">
        <v>557</v>
      </c>
      <c r="D132" s="7" t="s">
        <v>190</v>
      </c>
      <c r="E132" s="7" t="s">
        <v>191</v>
      </c>
      <c r="F132" s="7"/>
      <c r="G132" s="7"/>
      <c r="H132" s="7" t="s">
        <v>117</v>
      </c>
      <c r="I132" s="7" t="s">
        <v>116</v>
      </c>
      <c r="J132" s="7" t="s">
        <v>434</v>
      </c>
      <c r="K132" s="7" t="s">
        <v>529</v>
      </c>
      <c r="L132" s="9"/>
      <c r="M132" s="7"/>
      <c r="N132" s="7"/>
      <c r="O132" s="7"/>
    </row>
    <row r="133" spans="1:17" x14ac:dyDescent="0.25">
      <c r="A133" s="7" t="s">
        <v>558</v>
      </c>
      <c r="C133" s="7" t="s">
        <v>559</v>
      </c>
      <c r="D133" s="7" t="s">
        <v>190</v>
      </c>
      <c r="E133" s="7" t="s">
        <v>200</v>
      </c>
      <c r="F133" s="7"/>
      <c r="G133" s="7"/>
      <c r="H133" s="7" t="s">
        <v>192</v>
      </c>
      <c r="I133" s="7"/>
      <c r="J133" s="7" t="s">
        <v>560</v>
      </c>
      <c r="K133" s="7" t="s">
        <v>295</v>
      </c>
      <c r="L133" s="9"/>
      <c r="M133" s="7" t="s">
        <v>203</v>
      </c>
      <c r="N133" s="7" t="s">
        <v>200</v>
      </c>
      <c r="O133" s="7"/>
    </row>
    <row r="134" spans="1:17" x14ac:dyDescent="0.25">
      <c r="A134" s="7" t="s">
        <v>561</v>
      </c>
      <c r="C134" s="7" t="s">
        <v>562</v>
      </c>
      <c r="D134" s="7" t="s">
        <v>190</v>
      </c>
      <c r="E134" s="7" t="s">
        <v>191</v>
      </c>
      <c r="F134" s="7"/>
      <c r="G134" s="7"/>
      <c r="H134" s="7" t="s">
        <v>117</v>
      </c>
      <c r="I134" s="7" t="s">
        <v>116</v>
      </c>
      <c r="J134" s="7" t="s">
        <v>560</v>
      </c>
      <c r="K134" s="7" t="s">
        <v>419</v>
      </c>
      <c r="L134" s="9"/>
      <c r="M134" s="7" t="s">
        <v>139</v>
      </c>
      <c r="N134" s="7" t="s">
        <v>563</v>
      </c>
      <c r="O134" s="7"/>
      <c r="Q134" t="s">
        <v>204</v>
      </c>
    </row>
    <row r="135" spans="1:17" x14ac:dyDescent="0.25">
      <c r="A135" s="7" t="s">
        <v>564</v>
      </c>
      <c r="C135" s="7" t="s">
        <v>565</v>
      </c>
      <c r="D135" s="7" t="s">
        <v>190</v>
      </c>
      <c r="E135" s="7" t="s">
        <v>200</v>
      </c>
      <c r="F135" s="7"/>
      <c r="G135" s="7"/>
      <c r="H135" s="7" t="s">
        <v>192</v>
      </c>
      <c r="I135" s="7"/>
      <c r="J135" s="7" t="s">
        <v>566</v>
      </c>
      <c r="K135" s="7" t="s">
        <v>233</v>
      </c>
      <c r="L135" s="9"/>
      <c r="M135" s="7" t="s">
        <v>203</v>
      </c>
      <c r="N135" s="7" t="s">
        <v>200</v>
      </c>
      <c r="O135" s="7"/>
    </row>
    <row r="136" spans="1:17" x14ac:dyDescent="0.25">
      <c r="A136" s="7" t="s">
        <v>567</v>
      </c>
      <c r="C136" s="7" t="s">
        <v>568</v>
      </c>
      <c r="D136" s="7" t="s">
        <v>190</v>
      </c>
      <c r="E136" s="7" t="s">
        <v>200</v>
      </c>
      <c r="F136" s="7"/>
      <c r="G136" s="7"/>
      <c r="H136" s="7" t="s">
        <v>192</v>
      </c>
      <c r="I136" s="7"/>
      <c r="J136" s="7" t="s">
        <v>566</v>
      </c>
      <c r="K136" s="7" t="s">
        <v>569</v>
      </c>
      <c r="L136" s="9"/>
      <c r="M136" s="7" t="s">
        <v>203</v>
      </c>
      <c r="N136" s="7" t="s">
        <v>200</v>
      </c>
      <c r="O136" s="7"/>
    </row>
    <row r="137" spans="1:17" x14ac:dyDescent="0.25">
      <c r="A137" s="7" t="s">
        <v>570</v>
      </c>
      <c r="C137" s="7" t="s">
        <v>571</v>
      </c>
      <c r="D137" s="7" t="s">
        <v>190</v>
      </c>
      <c r="E137" s="7" t="s">
        <v>200</v>
      </c>
      <c r="F137" s="7"/>
      <c r="G137" s="7"/>
      <c r="H137" s="7"/>
      <c r="I137" s="7"/>
      <c r="J137" s="7" t="s">
        <v>566</v>
      </c>
      <c r="K137" s="7" t="s">
        <v>572</v>
      </c>
      <c r="L137" s="9"/>
      <c r="M137" s="7" t="s">
        <v>203</v>
      </c>
      <c r="N137" s="7" t="s">
        <v>200</v>
      </c>
      <c r="O137" s="7"/>
    </row>
    <row r="138" spans="1:17" x14ac:dyDescent="0.25">
      <c r="A138" s="7" t="s">
        <v>573</v>
      </c>
      <c r="C138" s="7" t="s">
        <v>574</v>
      </c>
      <c r="D138" s="7" t="s">
        <v>190</v>
      </c>
      <c r="E138" s="7" t="s">
        <v>200</v>
      </c>
      <c r="F138" s="7"/>
      <c r="G138" s="7"/>
      <c r="H138" s="7"/>
      <c r="I138" s="7"/>
      <c r="J138" s="7" t="s">
        <v>566</v>
      </c>
      <c r="K138" s="7" t="s">
        <v>266</v>
      </c>
      <c r="L138" s="9"/>
      <c r="M138" s="7" t="s">
        <v>203</v>
      </c>
      <c r="N138" s="7" t="s">
        <v>200</v>
      </c>
      <c r="O138" s="7"/>
    </row>
    <row r="139" spans="1:17" x14ac:dyDescent="0.25">
      <c r="A139" s="7" t="s">
        <v>575</v>
      </c>
      <c r="C139" s="7" t="s">
        <v>576</v>
      </c>
      <c r="D139" s="7" t="s">
        <v>190</v>
      </c>
      <c r="E139" s="7" t="s">
        <v>191</v>
      </c>
      <c r="F139" s="7"/>
      <c r="G139" s="7"/>
      <c r="H139" s="7" t="s">
        <v>117</v>
      </c>
      <c r="I139" s="7" t="s">
        <v>116</v>
      </c>
      <c r="J139" s="7" t="s">
        <v>560</v>
      </c>
      <c r="K139" s="7" t="s">
        <v>266</v>
      </c>
      <c r="L139" s="9"/>
      <c r="M139" s="7"/>
      <c r="N139" s="7"/>
      <c r="O139" s="7"/>
    </row>
    <row r="140" spans="1:17" x14ac:dyDescent="0.25">
      <c r="A140" s="7" t="s">
        <v>577</v>
      </c>
      <c r="C140" s="7" t="s">
        <v>578</v>
      </c>
      <c r="D140" s="7" t="s">
        <v>190</v>
      </c>
      <c r="E140" s="7" t="s">
        <v>191</v>
      </c>
      <c r="F140" s="7"/>
      <c r="G140" s="7"/>
      <c r="H140" s="7" t="s">
        <v>117</v>
      </c>
      <c r="I140" s="7" t="s">
        <v>116</v>
      </c>
      <c r="J140" s="7" t="s">
        <v>560</v>
      </c>
      <c r="K140" s="7" t="s">
        <v>266</v>
      </c>
      <c r="L140" s="9"/>
      <c r="M140" s="7"/>
      <c r="N140" s="7"/>
      <c r="O140" s="7"/>
    </row>
    <row r="141" spans="1:17" x14ac:dyDescent="0.25">
      <c r="A141" s="7" t="s">
        <v>579</v>
      </c>
      <c r="C141" s="7" t="s">
        <v>580</v>
      </c>
      <c r="D141" s="7" t="s">
        <v>190</v>
      </c>
      <c r="E141" s="7" t="s">
        <v>191</v>
      </c>
      <c r="F141" s="7"/>
      <c r="G141" s="7"/>
      <c r="H141" s="7" t="s">
        <v>117</v>
      </c>
      <c r="I141" s="7" t="s">
        <v>116</v>
      </c>
      <c r="J141" s="7" t="s">
        <v>560</v>
      </c>
      <c r="K141" s="7" t="s">
        <v>529</v>
      </c>
      <c r="L141" s="9"/>
      <c r="M141" s="7"/>
      <c r="N141" s="7"/>
      <c r="O141" s="7"/>
    </row>
    <row r="142" spans="1:17" x14ac:dyDescent="0.25">
      <c r="A142" s="7" t="s">
        <v>581</v>
      </c>
      <c r="C142" s="7" t="s">
        <v>582</v>
      </c>
      <c r="D142" s="7" t="s">
        <v>190</v>
      </c>
      <c r="E142" s="7" t="s">
        <v>191</v>
      </c>
      <c r="F142" s="7"/>
      <c r="G142" s="7"/>
      <c r="H142" s="7" t="s">
        <v>192</v>
      </c>
      <c r="I142" s="7"/>
      <c r="J142" s="7" t="s">
        <v>560</v>
      </c>
      <c r="K142" s="7" t="s">
        <v>325</v>
      </c>
      <c r="L142" s="9"/>
      <c r="M142" s="7" t="s">
        <v>139</v>
      </c>
      <c r="N142" s="7" t="s">
        <v>583</v>
      </c>
      <c r="O142" s="7"/>
      <c r="P142" t="s">
        <v>204</v>
      </c>
      <c r="Q142" t="s">
        <v>204</v>
      </c>
    </row>
    <row r="143" spans="1:17" x14ac:dyDescent="0.25">
      <c r="A143" s="7" t="s">
        <v>587</v>
      </c>
      <c r="C143" s="7" t="s">
        <v>588</v>
      </c>
      <c r="D143" s="7" t="s">
        <v>190</v>
      </c>
      <c r="E143" s="7" t="s">
        <v>191</v>
      </c>
      <c r="F143" s="7"/>
      <c r="G143" s="7"/>
      <c r="H143" s="7" t="s">
        <v>117</v>
      </c>
      <c r="I143" s="7" t="s">
        <v>116</v>
      </c>
      <c r="J143" s="7" t="s">
        <v>521</v>
      </c>
      <c r="K143" s="7" t="s">
        <v>529</v>
      </c>
      <c r="L143" s="9"/>
      <c r="M143" s="7"/>
      <c r="N143" s="7"/>
      <c r="O143" s="7"/>
    </row>
    <row r="144" spans="1:17" x14ac:dyDescent="0.25">
      <c r="A144" s="7" t="s">
        <v>589</v>
      </c>
      <c r="C144" s="7" t="s">
        <v>590</v>
      </c>
      <c r="D144" s="7" t="s">
        <v>190</v>
      </c>
      <c r="E144" s="7" t="s">
        <v>191</v>
      </c>
      <c r="F144" s="7"/>
      <c r="G144" s="7"/>
      <c r="H144" s="7" t="s">
        <v>117</v>
      </c>
      <c r="I144" s="7" t="s">
        <v>116</v>
      </c>
      <c r="J144" s="7" t="s">
        <v>434</v>
      </c>
      <c r="K144" s="7" t="s">
        <v>529</v>
      </c>
      <c r="L144" s="9"/>
      <c r="M144" s="7"/>
      <c r="N144" s="7"/>
      <c r="O144" s="7"/>
    </row>
    <row r="145" spans="1:17" x14ac:dyDescent="0.25">
      <c r="A145" s="7" t="s">
        <v>591</v>
      </c>
      <c r="C145" s="7" t="s">
        <v>592</v>
      </c>
      <c r="D145" s="7" t="s">
        <v>190</v>
      </c>
      <c r="E145" s="7" t="s">
        <v>200</v>
      </c>
      <c r="F145" s="7"/>
      <c r="G145" s="7"/>
      <c r="H145" s="7" t="s">
        <v>192</v>
      </c>
      <c r="I145" s="7"/>
      <c r="J145" s="7" t="s">
        <v>521</v>
      </c>
      <c r="K145" s="7" t="s">
        <v>325</v>
      </c>
      <c r="L145" s="9"/>
      <c r="M145" s="7" t="s">
        <v>139</v>
      </c>
      <c r="N145" s="7" t="s">
        <v>298</v>
      </c>
      <c r="O145" s="7"/>
      <c r="P145" t="s">
        <v>593</v>
      </c>
      <c r="Q145" t="s">
        <v>593</v>
      </c>
    </row>
    <row r="146" spans="1:17" x14ac:dyDescent="0.25">
      <c r="A146" s="7" t="s">
        <v>594</v>
      </c>
      <c r="C146" s="7" t="s">
        <v>595</v>
      </c>
      <c r="D146" s="7" t="s">
        <v>190</v>
      </c>
      <c r="E146" s="7" t="s">
        <v>200</v>
      </c>
      <c r="F146" s="7"/>
      <c r="G146" s="7"/>
      <c r="H146" s="7" t="s">
        <v>192</v>
      </c>
      <c r="I146" s="7"/>
      <c r="J146" s="7" t="s">
        <v>560</v>
      </c>
      <c r="K146" s="7" t="s">
        <v>596</v>
      </c>
      <c r="L146" s="9"/>
      <c r="M146" s="7" t="s">
        <v>139</v>
      </c>
      <c r="N146" s="7" t="s">
        <v>298</v>
      </c>
      <c r="O146" s="7"/>
      <c r="P146" t="s">
        <v>593</v>
      </c>
      <c r="Q146" t="s">
        <v>593</v>
      </c>
    </row>
    <row r="147" spans="1:17" x14ac:dyDescent="0.25">
      <c r="A147" s="7" t="s">
        <v>597</v>
      </c>
      <c r="C147" s="7" t="s">
        <v>598</v>
      </c>
      <c r="D147" s="7" t="s">
        <v>190</v>
      </c>
      <c r="E147" s="7" t="s">
        <v>191</v>
      </c>
      <c r="F147" s="7"/>
      <c r="G147" s="7"/>
      <c r="H147" s="7" t="s">
        <v>192</v>
      </c>
      <c r="I147" s="7"/>
      <c r="J147" s="7" t="s">
        <v>521</v>
      </c>
      <c r="K147" s="7" t="s">
        <v>599</v>
      </c>
      <c r="L147" s="9"/>
      <c r="M147" s="7" t="s">
        <v>203</v>
      </c>
      <c r="N147" s="7" t="s">
        <v>600</v>
      </c>
      <c r="O147" s="7"/>
    </row>
    <row r="148" spans="1:17" x14ac:dyDescent="0.25">
      <c r="A148" s="7" t="s">
        <v>604</v>
      </c>
      <c r="C148" s="7" t="s">
        <v>605</v>
      </c>
      <c r="D148" s="7" t="s">
        <v>190</v>
      </c>
      <c r="E148" s="7" t="s">
        <v>191</v>
      </c>
      <c r="F148" s="7"/>
      <c r="G148" s="7"/>
      <c r="H148" s="7" t="s">
        <v>192</v>
      </c>
      <c r="I148" s="7"/>
      <c r="J148" s="7" t="s">
        <v>257</v>
      </c>
      <c r="K148" s="7" t="s">
        <v>233</v>
      </c>
      <c r="L148" s="9"/>
      <c r="M148" s="7" t="s">
        <v>139</v>
      </c>
      <c r="N148" s="7" t="s">
        <v>606</v>
      </c>
      <c r="O148" s="7"/>
      <c r="P148" t="s">
        <v>197</v>
      </c>
      <c r="Q148" t="s">
        <v>197</v>
      </c>
    </row>
    <row r="149" spans="1:17" x14ac:dyDescent="0.25">
      <c r="A149" s="7" t="s">
        <v>607</v>
      </c>
      <c r="C149" s="7" t="s">
        <v>608</v>
      </c>
      <c r="D149" s="7" t="s">
        <v>190</v>
      </c>
      <c r="E149" s="7" t="s">
        <v>191</v>
      </c>
      <c r="F149" s="7"/>
      <c r="G149" s="7"/>
      <c r="H149" s="7" t="s">
        <v>201</v>
      </c>
      <c r="I149" s="7"/>
      <c r="J149" s="7" t="s">
        <v>281</v>
      </c>
      <c r="K149" s="7" t="s">
        <v>228</v>
      </c>
      <c r="L149" s="9"/>
      <c r="M149" s="7" t="s">
        <v>139</v>
      </c>
      <c r="N149" s="7" t="s">
        <v>609</v>
      </c>
      <c r="O149" s="7"/>
      <c r="P149" t="s">
        <v>204</v>
      </c>
      <c r="Q149" t="s">
        <v>204</v>
      </c>
    </row>
    <row r="150" spans="1:17" x14ac:dyDescent="0.25">
      <c r="A150" s="7" t="s">
        <v>610</v>
      </c>
      <c r="C150" s="7" t="s">
        <v>611</v>
      </c>
      <c r="D150" s="7" t="s">
        <v>190</v>
      </c>
      <c r="E150" s="7" t="s">
        <v>191</v>
      </c>
      <c r="F150" s="7"/>
      <c r="G150" s="7"/>
      <c r="H150" s="7" t="s">
        <v>192</v>
      </c>
      <c r="I150" s="7"/>
      <c r="J150" s="7" t="s">
        <v>332</v>
      </c>
      <c r="K150" s="7" t="s">
        <v>612</v>
      </c>
      <c r="L150" s="9"/>
      <c r="M150" s="7" t="s">
        <v>139</v>
      </c>
      <c r="N150" s="7" t="s">
        <v>436</v>
      </c>
      <c r="O150" s="7"/>
      <c r="P150" t="s">
        <v>204</v>
      </c>
      <c r="Q150" t="s">
        <v>204</v>
      </c>
    </row>
    <row r="151" spans="1:17" x14ac:dyDescent="0.25">
      <c r="A151" s="7" t="s">
        <v>613</v>
      </c>
      <c r="C151" s="7" t="s">
        <v>614</v>
      </c>
      <c r="D151" s="7" t="s">
        <v>190</v>
      </c>
      <c r="E151" s="7" t="s">
        <v>191</v>
      </c>
      <c r="F151" s="7"/>
      <c r="G151" s="7"/>
      <c r="H151" s="7" t="s">
        <v>192</v>
      </c>
      <c r="I151" s="7"/>
      <c r="J151" s="7" t="s">
        <v>521</v>
      </c>
      <c r="K151" s="7" t="s">
        <v>233</v>
      </c>
      <c r="L151" s="9"/>
      <c r="M151" s="7" t="s">
        <v>215</v>
      </c>
      <c r="N151" s="7" t="s">
        <v>615</v>
      </c>
      <c r="O151" s="7"/>
    </row>
    <row r="152" spans="1:17" x14ac:dyDescent="0.25">
      <c r="A152" s="7" t="s">
        <v>616</v>
      </c>
      <c r="C152" s="7" t="s">
        <v>617</v>
      </c>
      <c r="D152" s="7" t="s">
        <v>190</v>
      </c>
      <c r="E152" s="7" t="s">
        <v>191</v>
      </c>
      <c r="F152" s="7"/>
      <c r="G152" s="7"/>
      <c r="H152" s="7" t="s">
        <v>201</v>
      </c>
      <c r="I152" s="7"/>
      <c r="J152" s="7" t="s">
        <v>560</v>
      </c>
      <c r="K152" s="7" t="s">
        <v>240</v>
      </c>
      <c r="L152" s="9"/>
      <c r="M152" s="7" t="s">
        <v>139</v>
      </c>
      <c r="N152" s="7" t="s">
        <v>618</v>
      </c>
      <c r="O152" s="7"/>
      <c r="P152" t="s">
        <v>204</v>
      </c>
      <c r="Q152" t="s">
        <v>204</v>
      </c>
    </row>
    <row r="153" spans="1:17" x14ac:dyDescent="0.25">
      <c r="A153" s="7" t="s">
        <v>619</v>
      </c>
      <c r="C153" s="7" t="s">
        <v>620</v>
      </c>
      <c r="D153" s="7" t="s">
        <v>190</v>
      </c>
      <c r="E153" s="7" t="s">
        <v>191</v>
      </c>
      <c r="F153" s="7"/>
      <c r="G153" s="7"/>
      <c r="H153" s="7" t="s">
        <v>192</v>
      </c>
      <c r="I153" s="7"/>
      <c r="J153" s="7" t="s">
        <v>621</v>
      </c>
      <c r="K153" s="7" t="s">
        <v>233</v>
      </c>
      <c r="L153" s="9"/>
      <c r="M153" s="7" t="s">
        <v>203</v>
      </c>
      <c r="N153" s="7" t="s">
        <v>622</v>
      </c>
      <c r="O153" s="7"/>
    </row>
    <row r="154" spans="1:17" x14ac:dyDescent="0.25">
      <c r="A154" s="7" t="s">
        <v>626</v>
      </c>
      <c r="C154" s="7" t="s">
        <v>627</v>
      </c>
      <c r="D154" s="7" t="s">
        <v>190</v>
      </c>
      <c r="E154" s="7" t="s">
        <v>200</v>
      </c>
      <c r="F154" s="7"/>
      <c r="G154" s="7"/>
      <c r="H154" s="7" t="s">
        <v>192</v>
      </c>
      <c r="I154" s="7"/>
      <c r="J154" s="7" t="s">
        <v>628</v>
      </c>
      <c r="K154" s="7" t="s">
        <v>233</v>
      </c>
      <c r="L154" s="9"/>
      <c r="M154" s="7" t="s">
        <v>139</v>
      </c>
      <c r="N154" s="7" t="s">
        <v>629</v>
      </c>
      <c r="O154" s="7"/>
      <c r="P154" t="s">
        <v>204</v>
      </c>
      <c r="Q154" t="s">
        <v>204</v>
      </c>
    </row>
    <row r="155" spans="1:17" x14ac:dyDescent="0.25">
      <c r="A155" s="7" t="s">
        <v>630</v>
      </c>
      <c r="C155" s="7" t="s">
        <v>631</v>
      </c>
      <c r="D155" s="7" t="s">
        <v>190</v>
      </c>
      <c r="E155" s="7" t="s">
        <v>191</v>
      </c>
      <c r="F155" s="7"/>
      <c r="G155" s="7"/>
      <c r="H155" s="7" t="s">
        <v>117</v>
      </c>
      <c r="I155" s="7" t="s">
        <v>116</v>
      </c>
      <c r="J155" s="7" t="s">
        <v>332</v>
      </c>
      <c r="K155" s="7" t="s">
        <v>632</v>
      </c>
      <c r="L155" s="9"/>
      <c r="M155" s="7"/>
      <c r="N155" s="7"/>
      <c r="O155" s="7"/>
    </row>
    <row r="156" spans="1:17" x14ac:dyDescent="0.25">
      <c r="A156" s="7" t="s">
        <v>633</v>
      </c>
      <c r="C156" s="7" t="s">
        <v>634</v>
      </c>
      <c r="D156" s="7" t="s">
        <v>190</v>
      </c>
      <c r="E156" s="7" t="s">
        <v>191</v>
      </c>
      <c r="F156" s="7"/>
      <c r="G156" s="7"/>
      <c r="H156" s="7" t="s">
        <v>117</v>
      </c>
      <c r="I156" s="7" t="s">
        <v>116</v>
      </c>
      <c r="J156" s="7" t="s">
        <v>635</v>
      </c>
      <c r="K156" s="7" t="s">
        <v>636</v>
      </c>
      <c r="L156" s="9"/>
      <c r="M156" s="7"/>
      <c r="N156" s="7"/>
      <c r="O156" s="7"/>
    </row>
    <row r="157" spans="1:17" x14ac:dyDescent="0.25">
      <c r="A157" s="7" t="s">
        <v>637</v>
      </c>
      <c r="C157" s="7" t="s">
        <v>638</v>
      </c>
      <c r="D157" s="7" t="s">
        <v>190</v>
      </c>
      <c r="E157" s="7" t="s">
        <v>191</v>
      </c>
      <c r="F157" s="7"/>
      <c r="G157" s="7"/>
      <c r="H157" s="7" t="s">
        <v>211</v>
      </c>
      <c r="I157" s="7" t="s">
        <v>212</v>
      </c>
      <c r="J157" s="7" t="s">
        <v>309</v>
      </c>
      <c r="K157" s="7" t="s">
        <v>316</v>
      </c>
      <c r="L157" s="9"/>
      <c r="M157" s="7"/>
      <c r="N157" s="7"/>
      <c r="O157" s="7"/>
    </row>
    <row r="158" spans="1:17" x14ac:dyDescent="0.25">
      <c r="A158" s="7" t="s">
        <v>639</v>
      </c>
      <c r="C158" s="7" t="s">
        <v>640</v>
      </c>
      <c r="D158" s="7" t="s">
        <v>190</v>
      </c>
      <c r="E158" s="7" t="s">
        <v>191</v>
      </c>
      <c r="F158" s="7"/>
      <c r="G158" s="7"/>
      <c r="H158" s="7" t="s">
        <v>319</v>
      </c>
      <c r="I158" s="7"/>
      <c r="J158" s="7" t="s">
        <v>641</v>
      </c>
      <c r="K158" s="7" t="s">
        <v>320</v>
      </c>
      <c r="L158" s="9"/>
      <c r="M158" s="7"/>
      <c r="N158" s="7"/>
      <c r="O158" s="7"/>
    </row>
    <row r="159" spans="1:17" x14ac:dyDescent="0.25">
      <c r="A159" s="7" t="s">
        <v>642</v>
      </c>
      <c r="C159" s="7" t="s">
        <v>643</v>
      </c>
      <c r="D159" s="7" t="s">
        <v>190</v>
      </c>
      <c r="E159" s="7" t="s">
        <v>191</v>
      </c>
      <c r="F159" s="7"/>
      <c r="G159" s="7"/>
      <c r="H159" s="7" t="s">
        <v>201</v>
      </c>
      <c r="I159" s="7"/>
      <c r="J159" s="7" t="s">
        <v>641</v>
      </c>
      <c r="K159" s="7" t="s">
        <v>644</v>
      </c>
      <c r="L159" s="9"/>
      <c r="M159" s="7"/>
      <c r="N159" s="7"/>
      <c r="O159" s="7"/>
    </row>
    <row r="160" spans="1:17" x14ac:dyDescent="0.25">
      <c r="A160" s="7" t="s">
        <v>645</v>
      </c>
      <c r="C160" s="7" t="s">
        <v>646</v>
      </c>
      <c r="D160" s="7" t="s">
        <v>190</v>
      </c>
      <c r="E160" s="7" t="s">
        <v>191</v>
      </c>
      <c r="F160" s="7"/>
      <c r="G160" s="7"/>
      <c r="H160" s="7" t="s">
        <v>117</v>
      </c>
      <c r="I160" s="7" t="s">
        <v>116</v>
      </c>
      <c r="J160" s="7" t="s">
        <v>281</v>
      </c>
      <c r="K160" s="7" t="s">
        <v>632</v>
      </c>
      <c r="L160" s="9"/>
      <c r="M160" s="7"/>
      <c r="N160" s="7"/>
      <c r="O160" s="7"/>
    </row>
    <row r="161" spans="1:17" x14ac:dyDescent="0.25">
      <c r="A161" s="7" t="s">
        <v>647</v>
      </c>
      <c r="C161" s="7" t="s">
        <v>648</v>
      </c>
      <c r="D161" s="7" t="s">
        <v>190</v>
      </c>
      <c r="E161" s="7" t="s">
        <v>191</v>
      </c>
      <c r="F161" s="7"/>
      <c r="G161" s="7"/>
      <c r="H161" s="7" t="s">
        <v>192</v>
      </c>
      <c r="I161" s="7"/>
      <c r="J161" s="7" t="s">
        <v>281</v>
      </c>
      <c r="K161" s="7" t="s">
        <v>649</v>
      </c>
      <c r="L161" s="9"/>
      <c r="M161" s="7"/>
      <c r="N161" s="7"/>
      <c r="O161" s="7"/>
    </row>
    <row r="162" spans="1:17" x14ac:dyDescent="0.25">
      <c r="A162" s="7" t="s">
        <v>650</v>
      </c>
      <c r="C162" s="7" t="s">
        <v>651</v>
      </c>
      <c r="D162" s="7" t="s">
        <v>190</v>
      </c>
      <c r="E162" s="7" t="s">
        <v>191</v>
      </c>
      <c r="F162" s="7"/>
      <c r="G162" s="7"/>
      <c r="H162" s="7" t="s">
        <v>192</v>
      </c>
      <c r="I162" s="7"/>
      <c r="J162" s="7" t="s">
        <v>281</v>
      </c>
      <c r="K162" s="7" t="s">
        <v>471</v>
      </c>
      <c r="L162" s="9"/>
      <c r="M162" s="7"/>
      <c r="N162" s="7"/>
      <c r="O162" s="7"/>
    </row>
    <row r="163" spans="1:17" x14ac:dyDescent="0.25">
      <c r="A163" s="7" t="s">
        <v>652</v>
      </c>
      <c r="C163" s="7" t="s">
        <v>653</v>
      </c>
      <c r="D163" s="7" t="s">
        <v>190</v>
      </c>
      <c r="E163" s="7" t="s">
        <v>191</v>
      </c>
      <c r="F163" s="7"/>
      <c r="G163" s="7"/>
      <c r="H163" s="7" t="s">
        <v>192</v>
      </c>
      <c r="I163" s="7"/>
      <c r="J163" s="7" t="s">
        <v>281</v>
      </c>
      <c r="K163" s="7" t="s">
        <v>336</v>
      </c>
      <c r="L163" s="9"/>
      <c r="M163" s="7"/>
      <c r="N163" s="7"/>
      <c r="O163" s="7"/>
    </row>
    <row r="164" spans="1:17" x14ac:dyDescent="0.25">
      <c r="A164" s="7" t="s">
        <v>654</v>
      </c>
      <c r="C164" s="7" t="s">
        <v>655</v>
      </c>
      <c r="D164" s="7" t="s">
        <v>190</v>
      </c>
      <c r="E164" s="7" t="s">
        <v>191</v>
      </c>
      <c r="F164" s="7"/>
      <c r="G164" s="7"/>
      <c r="H164" s="7" t="s">
        <v>117</v>
      </c>
      <c r="I164" s="7" t="s">
        <v>116</v>
      </c>
      <c r="J164" s="7" t="s">
        <v>287</v>
      </c>
      <c r="K164" s="7" t="s">
        <v>656</v>
      </c>
      <c r="L164" s="9"/>
      <c r="M164" s="7"/>
      <c r="N164" s="7"/>
      <c r="O164" s="7"/>
    </row>
    <row r="165" spans="1:17" x14ac:dyDescent="0.25">
      <c r="A165" s="7" t="s">
        <v>657</v>
      </c>
      <c r="C165" s="7" t="s">
        <v>658</v>
      </c>
      <c r="D165" s="7" t="s">
        <v>190</v>
      </c>
      <c r="E165" s="7" t="s">
        <v>191</v>
      </c>
      <c r="F165" s="7"/>
      <c r="G165" s="7"/>
      <c r="H165" s="7" t="s">
        <v>201</v>
      </c>
      <c r="I165" s="7"/>
      <c r="J165" s="7" t="s">
        <v>641</v>
      </c>
      <c r="K165" s="7" t="s">
        <v>240</v>
      </c>
      <c r="L165" s="9"/>
      <c r="M165" s="7" t="s">
        <v>139</v>
      </c>
      <c r="N165" s="7" t="s">
        <v>659</v>
      </c>
      <c r="O165" s="7"/>
      <c r="P165" t="s">
        <v>204</v>
      </c>
      <c r="Q165" t="s">
        <v>204</v>
      </c>
    </row>
    <row r="166" spans="1:17" x14ac:dyDescent="0.25">
      <c r="A166" s="7" t="s">
        <v>663</v>
      </c>
      <c r="C166" s="7" t="s">
        <v>664</v>
      </c>
      <c r="D166" s="7" t="s">
        <v>190</v>
      </c>
      <c r="E166" s="7" t="s">
        <v>191</v>
      </c>
      <c r="F166" s="7"/>
      <c r="G166" s="7"/>
      <c r="H166" s="7" t="s">
        <v>211</v>
      </c>
      <c r="I166" s="7"/>
      <c r="J166" s="7" t="s">
        <v>281</v>
      </c>
      <c r="K166" s="7" t="s">
        <v>636</v>
      </c>
      <c r="L166" s="9"/>
      <c r="M166" s="7"/>
      <c r="N166" s="7"/>
      <c r="O166" s="7"/>
    </row>
    <row r="167" spans="1:17" x14ac:dyDescent="0.25">
      <c r="A167" s="7" t="s">
        <v>665</v>
      </c>
      <c r="C167" s="7" t="s">
        <v>666</v>
      </c>
      <c r="D167" s="7" t="s">
        <v>190</v>
      </c>
      <c r="E167" s="7" t="s">
        <v>191</v>
      </c>
      <c r="F167" s="7"/>
      <c r="G167" s="7"/>
      <c r="H167" s="7" t="s">
        <v>211</v>
      </c>
      <c r="I167" s="7" t="s">
        <v>212</v>
      </c>
      <c r="J167" s="7" t="s">
        <v>641</v>
      </c>
      <c r="K167" s="7" t="s">
        <v>316</v>
      </c>
      <c r="L167" s="9"/>
      <c r="M167" s="7"/>
      <c r="N167" s="7"/>
      <c r="O167" s="7"/>
    </row>
    <row r="168" spans="1:17" x14ac:dyDescent="0.25">
      <c r="A168" s="7" t="s">
        <v>667</v>
      </c>
      <c r="C168" s="7" t="s">
        <v>668</v>
      </c>
      <c r="D168" s="7" t="s">
        <v>190</v>
      </c>
      <c r="E168" s="7" t="s">
        <v>191</v>
      </c>
      <c r="F168" s="7"/>
      <c r="G168" s="7"/>
      <c r="H168" s="7" t="s">
        <v>201</v>
      </c>
      <c r="I168" s="7"/>
      <c r="J168" s="7" t="s">
        <v>641</v>
      </c>
      <c r="K168" s="7" t="s">
        <v>669</v>
      </c>
      <c r="L168" s="9"/>
      <c r="M168" s="7"/>
      <c r="N168" s="7"/>
      <c r="O168" s="7"/>
    </row>
    <row r="169" spans="1:17" x14ac:dyDescent="0.25">
      <c r="A169" s="7" t="s">
        <v>670</v>
      </c>
      <c r="C169" s="7" t="s">
        <v>671</v>
      </c>
      <c r="D169" s="7" t="s">
        <v>190</v>
      </c>
      <c r="E169" s="7" t="s">
        <v>191</v>
      </c>
      <c r="F169" s="7"/>
      <c r="G169" s="7"/>
      <c r="H169" s="7" t="s">
        <v>211</v>
      </c>
      <c r="I169" s="7"/>
      <c r="J169" s="7" t="s">
        <v>281</v>
      </c>
      <c r="K169" s="7" t="s">
        <v>368</v>
      </c>
      <c r="L169" s="9"/>
      <c r="M169" s="7"/>
      <c r="N169" s="7"/>
      <c r="O169" s="7"/>
    </row>
    <row r="170" spans="1:17" x14ac:dyDescent="0.25">
      <c r="A170" s="7" t="s">
        <v>672</v>
      </c>
      <c r="C170" s="7" t="s">
        <v>673</v>
      </c>
      <c r="D170" s="7" t="s">
        <v>190</v>
      </c>
      <c r="E170" s="7" t="s">
        <v>191</v>
      </c>
      <c r="F170" s="7"/>
      <c r="G170" s="7"/>
      <c r="H170" s="7" t="s">
        <v>117</v>
      </c>
      <c r="I170" s="7" t="s">
        <v>116</v>
      </c>
      <c r="J170" s="7" t="s">
        <v>281</v>
      </c>
      <c r="K170" s="7" t="s">
        <v>674</v>
      </c>
      <c r="L170" s="9"/>
      <c r="M170" s="7" t="s">
        <v>139</v>
      </c>
      <c r="N170" s="7" t="s">
        <v>659</v>
      </c>
      <c r="O170" s="7"/>
      <c r="P170" t="s">
        <v>467</v>
      </c>
      <c r="Q170" t="s">
        <v>197</v>
      </c>
    </row>
    <row r="171" spans="1:17" x14ac:dyDescent="0.25">
      <c r="A171" s="7" t="s">
        <v>675</v>
      </c>
      <c r="C171" s="7" t="s">
        <v>676</v>
      </c>
      <c r="D171" s="7" t="s">
        <v>190</v>
      </c>
      <c r="E171" s="7" t="s">
        <v>191</v>
      </c>
      <c r="F171" s="7"/>
      <c r="G171" s="7"/>
      <c r="H171" s="7" t="s">
        <v>117</v>
      </c>
      <c r="I171" s="7" t="s">
        <v>116</v>
      </c>
      <c r="J171" s="7" t="s">
        <v>641</v>
      </c>
      <c r="K171" s="7" t="s">
        <v>662</v>
      </c>
      <c r="L171" s="9"/>
      <c r="M171" s="7"/>
      <c r="N171" s="7"/>
      <c r="O171" s="7"/>
    </row>
    <row r="172" spans="1:17" x14ac:dyDescent="0.25">
      <c r="A172" s="7" t="s">
        <v>677</v>
      </c>
      <c r="C172" s="7" t="s">
        <v>678</v>
      </c>
      <c r="D172" s="7" t="s">
        <v>190</v>
      </c>
      <c r="E172" s="7" t="s">
        <v>191</v>
      </c>
      <c r="F172" s="7"/>
      <c r="G172" s="7"/>
      <c r="H172" s="7" t="s">
        <v>319</v>
      </c>
      <c r="I172" s="7"/>
      <c r="J172" s="7" t="s">
        <v>193</v>
      </c>
      <c r="K172" s="7" t="s">
        <v>320</v>
      </c>
      <c r="L172" s="9"/>
      <c r="M172" s="7"/>
      <c r="N172" s="7"/>
      <c r="O172" s="7"/>
    </row>
    <row r="173" spans="1:17" x14ac:dyDescent="0.25">
      <c r="A173" s="7" t="s">
        <v>679</v>
      </c>
      <c r="C173" s="7" t="s">
        <v>680</v>
      </c>
      <c r="D173" s="7" t="s">
        <v>190</v>
      </c>
      <c r="E173" s="7" t="s">
        <v>191</v>
      </c>
      <c r="F173" s="7"/>
      <c r="G173" s="7"/>
      <c r="H173" s="7" t="s">
        <v>117</v>
      </c>
      <c r="I173" s="7" t="s">
        <v>116</v>
      </c>
      <c r="J173" s="7" t="s">
        <v>281</v>
      </c>
      <c r="K173" s="7" t="s">
        <v>419</v>
      </c>
      <c r="L173" s="9"/>
      <c r="M173" s="7" t="s">
        <v>139</v>
      </c>
      <c r="N173" s="7" t="s">
        <v>681</v>
      </c>
      <c r="O173" s="7"/>
      <c r="Q173" t="s">
        <v>204</v>
      </c>
    </row>
    <row r="174" spans="1:17" x14ac:dyDescent="0.25">
      <c r="A174" s="7" t="s">
        <v>682</v>
      </c>
      <c r="C174" s="7" t="s">
        <v>683</v>
      </c>
      <c r="D174" s="7" t="s">
        <v>190</v>
      </c>
      <c r="E174" s="7" t="s">
        <v>191</v>
      </c>
      <c r="F174" s="7"/>
      <c r="G174" s="7"/>
      <c r="H174" s="7" t="s">
        <v>211</v>
      </c>
      <c r="I174" s="7"/>
      <c r="J174" s="7" t="s">
        <v>281</v>
      </c>
      <c r="K174" s="7" t="s">
        <v>684</v>
      </c>
      <c r="L174" s="9"/>
      <c r="M174" s="7"/>
      <c r="N174" s="7"/>
      <c r="O174" s="7"/>
    </row>
    <row r="175" spans="1:17" x14ac:dyDescent="0.25">
      <c r="A175" s="7" t="s">
        <v>685</v>
      </c>
      <c r="C175" s="7" t="s">
        <v>686</v>
      </c>
      <c r="D175" s="7" t="s">
        <v>190</v>
      </c>
      <c r="E175" s="7" t="s">
        <v>191</v>
      </c>
      <c r="F175" s="7"/>
      <c r="G175" s="7"/>
      <c r="H175" s="7" t="s">
        <v>117</v>
      </c>
      <c r="I175" s="7" t="s">
        <v>116</v>
      </c>
      <c r="J175" s="7" t="s">
        <v>281</v>
      </c>
      <c r="K175" s="7" t="s">
        <v>662</v>
      </c>
      <c r="L175" s="9"/>
      <c r="M175" s="7"/>
      <c r="N175" s="7"/>
      <c r="O175" s="7"/>
    </row>
    <row r="176" spans="1:17" x14ac:dyDescent="0.25">
      <c r="A176" s="7" t="s">
        <v>687</v>
      </c>
      <c r="C176" s="7" t="s">
        <v>688</v>
      </c>
      <c r="D176" s="7" t="s">
        <v>190</v>
      </c>
      <c r="E176" s="7" t="s">
        <v>191</v>
      </c>
      <c r="F176" s="7"/>
      <c r="G176" s="7"/>
      <c r="H176" s="7" t="s">
        <v>117</v>
      </c>
      <c r="I176" s="7" t="s">
        <v>116</v>
      </c>
      <c r="J176" s="7" t="s">
        <v>641</v>
      </c>
      <c r="K176" s="7" t="s">
        <v>266</v>
      </c>
      <c r="L176" s="9"/>
      <c r="M176" s="7"/>
      <c r="N176" s="7"/>
      <c r="O176" s="7"/>
    </row>
    <row r="177" spans="1:17" x14ac:dyDescent="0.25">
      <c r="A177" s="7" t="s">
        <v>689</v>
      </c>
      <c r="C177" s="7" t="s">
        <v>690</v>
      </c>
      <c r="D177" s="7" t="s">
        <v>190</v>
      </c>
      <c r="E177" s="7" t="s">
        <v>191</v>
      </c>
      <c r="F177" s="7"/>
      <c r="G177" s="7"/>
      <c r="H177" s="7" t="s">
        <v>319</v>
      </c>
      <c r="I177" s="7"/>
      <c r="J177" s="7" t="s">
        <v>641</v>
      </c>
      <c r="K177" s="7" t="s">
        <v>320</v>
      </c>
      <c r="L177" s="9"/>
      <c r="M177" s="7"/>
      <c r="N177" s="7"/>
      <c r="O177" s="7"/>
    </row>
    <row r="178" spans="1:17" x14ac:dyDescent="0.25">
      <c r="A178" s="7" t="s">
        <v>691</v>
      </c>
      <c r="C178" s="7" t="s">
        <v>692</v>
      </c>
      <c r="D178" s="7" t="s">
        <v>190</v>
      </c>
      <c r="E178" s="7" t="s">
        <v>191</v>
      </c>
      <c r="F178" s="7"/>
      <c r="G178" s="7"/>
      <c r="H178" s="7" t="s">
        <v>117</v>
      </c>
      <c r="I178" s="7" t="s">
        <v>116</v>
      </c>
      <c r="J178" s="7" t="s">
        <v>287</v>
      </c>
      <c r="K178" s="7" t="s">
        <v>288</v>
      </c>
      <c r="L178" s="9"/>
      <c r="M178" s="7"/>
      <c r="N178" s="7"/>
      <c r="O178" s="7"/>
    </row>
    <row r="179" spans="1:17" x14ac:dyDescent="0.25">
      <c r="A179" s="7" t="s">
        <v>693</v>
      </c>
      <c r="C179" s="7" t="s">
        <v>694</v>
      </c>
      <c r="D179" s="7" t="s">
        <v>190</v>
      </c>
      <c r="E179" s="7" t="s">
        <v>191</v>
      </c>
      <c r="F179" s="7"/>
      <c r="G179" s="7"/>
      <c r="H179" s="7" t="s">
        <v>117</v>
      </c>
      <c r="I179" s="7" t="s">
        <v>116</v>
      </c>
      <c r="J179" s="7" t="s">
        <v>695</v>
      </c>
      <c r="K179" s="7" t="s">
        <v>266</v>
      </c>
      <c r="L179" s="9"/>
      <c r="M179" s="7"/>
      <c r="N179" s="7"/>
      <c r="O179" s="7"/>
    </row>
    <row r="180" spans="1:17" x14ac:dyDescent="0.25">
      <c r="A180" s="7" t="s">
        <v>696</v>
      </c>
      <c r="C180" s="7" t="s">
        <v>697</v>
      </c>
      <c r="D180" s="7" t="s">
        <v>190</v>
      </c>
      <c r="E180" s="7" t="s">
        <v>191</v>
      </c>
      <c r="F180" s="7"/>
      <c r="G180" s="7"/>
      <c r="H180" s="7" t="s">
        <v>201</v>
      </c>
      <c r="I180" s="7"/>
      <c r="J180" s="7" t="s">
        <v>193</v>
      </c>
      <c r="K180" s="7" t="s">
        <v>698</v>
      </c>
      <c r="L180" s="9">
        <v>45702</v>
      </c>
      <c r="M180" s="7" t="s">
        <v>139</v>
      </c>
      <c r="N180" s="7" t="s">
        <v>699</v>
      </c>
      <c r="O180" s="7"/>
      <c r="P180" t="s">
        <v>204</v>
      </c>
      <c r="Q180" t="s">
        <v>204</v>
      </c>
    </row>
    <row r="181" spans="1:17" x14ac:dyDescent="0.25">
      <c r="A181" s="7" t="s">
        <v>700</v>
      </c>
      <c r="C181" s="7" t="s">
        <v>701</v>
      </c>
      <c r="D181" s="7" t="s">
        <v>190</v>
      </c>
      <c r="E181" s="7" t="s">
        <v>191</v>
      </c>
      <c r="F181" s="7"/>
      <c r="G181" s="7"/>
      <c r="H181" s="7" t="s">
        <v>192</v>
      </c>
      <c r="I181" s="7"/>
      <c r="J181" s="7" t="s">
        <v>514</v>
      </c>
      <c r="K181" s="7" t="s">
        <v>702</v>
      </c>
      <c r="L181" s="9"/>
      <c r="M181" s="7" t="s">
        <v>139</v>
      </c>
      <c r="N181" s="7" t="s">
        <v>703</v>
      </c>
      <c r="O181" s="7"/>
      <c r="P181" t="s">
        <v>197</v>
      </c>
    </row>
    <row r="182" spans="1:17" x14ac:dyDescent="0.25">
      <c r="A182" s="7" t="s">
        <v>706</v>
      </c>
      <c r="C182" s="7" t="s">
        <v>707</v>
      </c>
      <c r="D182" s="7" t="s">
        <v>190</v>
      </c>
      <c r="E182" s="7" t="s">
        <v>191</v>
      </c>
      <c r="F182" s="7"/>
      <c r="G182" s="7"/>
      <c r="H182" s="7" t="s">
        <v>211</v>
      </c>
      <c r="I182" s="7" t="s">
        <v>212</v>
      </c>
      <c r="J182" s="7" t="s">
        <v>708</v>
      </c>
      <c r="K182" s="7" t="s">
        <v>709</v>
      </c>
      <c r="L182" s="9"/>
      <c r="M182" s="7" t="s">
        <v>203</v>
      </c>
      <c r="N182" s="7"/>
      <c r="O182" s="7"/>
    </row>
    <row r="183" spans="1:17" x14ac:dyDescent="0.25">
      <c r="A183" s="7" t="s">
        <v>710</v>
      </c>
      <c r="C183" s="7" t="s">
        <v>711</v>
      </c>
      <c r="D183" s="7" t="s">
        <v>190</v>
      </c>
      <c r="E183" s="7" t="s">
        <v>191</v>
      </c>
      <c r="F183" s="7"/>
      <c r="G183" s="7"/>
      <c r="H183" s="7" t="s">
        <v>117</v>
      </c>
      <c r="I183" s="7" t="s">
        <v>116</v>
      </c>
      <c r="J183" s="7" t="s">
        <v>708</v>
      </c>
      <c r="K183" s="7" t="s">
        <v>529</v>
      </c>
      <c r="L183" s="9"/>
      <c r="M183" s="7"/>
      <c r="N183" s="7"/>
      <c r="O183" s="7"/>
    </row>
    <row r="184" spans="1:17" x14ac:dyDescent="0.25">
      <c r="A184" s="7" t="s">
        <v>718</v>
      </c>
      <c r="C184" s="7" t="s">
        <v>719</v>
      </c>
      <c r="D184" s="7" t="s">
        <v>190</v>
      </c>
      <c r="E184" s="7" t="s">
        <v>191</v>
      </c>
      <c r="F184" s="7"/>
      <c r="G184" s="7"/>
      <c r="H184" s="7" t="s">
        <v>192</v>
      </c>
      <c r="I184" s="7"/>
      <c r="J184" s="7" t="s">
        <v>720</v>
      </c>
      <c r="K184" s="7" t="s">
        <v>721</v>
      </c>
      <c r="L184" s="9"/>
      <c r="M184" s="7" t="s">
        <v>215</v>
      </c>
      <c r="N184" s="7" t="s">
        <v>722</v>
      </c>
      <c r="O184" s="7"/>
    </row>
    <row r="185" spans="1:17" x14ac:dyDescent="0.25">
      <c r="A185" s="7" t="s">
        <v>726</v>
      </c>
      <c r="C185" s="7" t="s">
        <v>727</v>
      </c>
      <c r="D185" s="7" t="s">
        <v>190</v>
      </c>
      <c r="E185" s="7" t="s">
        <v>200</v>
      </c>
      <c r="F185" s="7"/>
      <c r="G185" s="7"/>
      <c r="H185" s="7" t="s">
        <v>192</v>
      </c>
      <c r="I185" s="7"/>
      <c r="J185" s="7" t="s">
        <v>728</v>
      </c>
      <c r="K185" s="7" t="s">
        <v>729</v>
      </c>
      <c r="L185" s="9"/>
      <c r="M185" s="7" t="s">
        <v>203</v>
      </c>
      <c r="N185" s="7" t="s">
        <v>200</v>
      </c>
      <c r="O185" s="7"/>
    </row>
    <row r="186" spans="1:17" x14ac:dyDescent="0.25">
      <c r="A186" s="7" t="s">
        <v>730</v>
      </c>
      <c r="C186" s="7" t="s">
        <v>731</v>
      </c>
      <c r="D186" s="7" t="s">
        <v>190</v>
      </c>
      <c r="E186" s="7" t="s">
        <v>191</v>
      </c>
      <c r="F186" s="7"/>
      <c r="G186" s="7"/>
      <c r="H186" s="7" t="s">
        <v>201</v>
      </c>
      <c r="I186" s="7"/>
      <c r="J186" s="7" t="s">
        <v>514</v>
      </c>
      <c r="K186" s="7" t="s">
        <v>240</v>
      </c>
      <c r="L186" s="9"/>
      <c r="M186" s="7" t="s">
        <v>139</v>
      </c>
      <c r="N186" s="7" t="s">
        <v>609</v>
      </c>
      <c r="O186" s="7"/>
    </row>
    <row r="187" spans="1:17" x14ac:dyDescent="0.25">
      <c r="A187" s="7" t="s">
        <v>732</v>
      </c>
      <c r="C187" s="7" t="s">
        <v>733</v>
      </c>
      <c r="D187" s="7" t="s">
        <v>190</v>
      </c>
      <c r="E187" s="7" t="s">
        <v>191</v>
      </c>
      <c r="F187" s="7"/>
      <c r="G187" s="7"/>
      <c r="H187" s="7" t="s">
        <v>211</v>
      </c>
      <c r="I187" s="7"/>
      <c r="J187" s="7" t="s">
        <v>445</v>
      </c>
      <c r="K187" s="7" t="s">
        <v>734</v>
      </c>
      <c r="L187" s="9"/>
      <c r="M187" s="7"/>
      <c r="N187" s="7"/>
      <c r="O187" s="7"/>
    </row>
    <row r="188" spans="1:17" x14ac:dyDescent="0.25">
      <c r="A188" s="7" t="s">
        <v>735</v>
      </c>
      <c r="C188" s="7" t="s">
        <v>736</v>
      </c>
      <c r="D188" s="7" t="s">
        <v>190</v>
      </c>
      <c r="E188" s="7" t="s">
        <v>191</v>
      </c>
      <c r="F188" s="7"/>
      <c r="G188" s="7"/>
      <c r="H188" s="7" t="s">
        <v>201</v>
      </c>
      <c r="I188" s="7"/>
      <c r="J188" s="7" t="s">
        <v>245</v>
      </c>
      <c r="K188" s="7" t="s">
        <v>240</v>
      </c>
      <c r="L188" s="9"/>
      <c r="M188" s="7" t="s">
        <v>215</v>
      </c>
      <c r="N188" s="7" t="s">
        <v>737</v>
      </c>
      <c r="O188" s="7"/>
    </row>
    <row r="189" spans="1:17" x14ac:dyDescent="0.25">
      <c r="A189" s="7" t="s">
        <v>745</v>
      </c>
      <c r="C189" s="7" t="s">
        <v>746</v>
      </c>
      <c r="D189" s="7" t="s">
        <v>190</v>
      </c>
      <c r="E189" s="7" t="s">
        <v>200</v>
      </c>
      <c r="F189" s="7"/>
      <c r="G189" s="7"/>
      <c r="H189" s="7" t="s">
        <v>192</v>
      </c>
      <c r="I189" s="7"/>
      <c r="J189" s="7" t="s">
        <v>747</v>
      </c>
      <c r="K189" s="7" t="s">
        <v>748</v>
      </c>
      <c r="L189" s="9"/>
      <c r="M189" s="7" t="s">
        <v>203</v>
      </c>
      <c r="N189" s="7" t="s">
        <v>200</v>
      </c>
      <c r="O189" s="7"/>
    </row>
    <row r="190" spans="1:17" x14ac:dyDescent="0.25">
      <c r="A190" s="7" t="s">
        <v>749</v>
      </c>
      <c r="C190" s="7" t="s">
        <v>750</v>
      </c>
      <c r="D190" s="7" t="s">
        <v>190</v>
      </c>
      <c r="E190" s="7" t="s">
        <v>191</v>
      </c>
      <c r="F190" s="7"/>
      <c r="G190" s="7"/>
      <c r="H190" s="7" t="s">
        <v>192</v>
      </c>
      <c r="I190" s="7"/>
      <c r="J190" s="7" t="s">
        <v>261</v>
      </c>
      <c r="K190" s="7" t="s">
        <v>233</v>
      </c>
      <c r="L190" s="9"/>
      <c r="M190" s="7" t="s">
        <v>139</v>
      </c>
      <c r="N190" s="7" t="s">
        <v>462</v>
      </c>
      <c r="O190" s="7"/>
      <c r="P190" t="s">
        <v>204</v>
      </c>
      <c r="Q190" t="s">
        <v>204</v>
      </c>
    </row>
    <row r="191" spans="1:17" x14ac:dyDescent="0.25">
      <c r="A191" s="7" t="s">
        <v>751</v>
      </c>
      <c r="C191" s="7" t="s">
        <v>752</v>
      </c>
      <c r="D191" s="7" t="s">
        <v>190</v>
      </c>
      <c r="E191" s="7" t="s">
        <v>191</v>
      </c>
      <c r="F191" s="7"/>
      <c r="G191" s="7"/>
      <c r="H191" s="7" t="s">
        <v>211</v>
      </c>
      <c r="I191" s="7" t="s">
        <v>212</v>
      </c>
      <c r="J191" s="7" t="s">
        <v>379</v>
      </c>
      <c r="K191" s="7" t="s">
        <v>316</v>
      </c>
      <c r="L191" s="9"/>
      <c r="M191" s="7"/>
      <c r="N191" s="7"/>
      <c r="O191" s="7"/>
    </row>
    <row r="192" spans="1:17" x14ac:dyDescent="0.25">
      <c r="A192" s="7" t="s">
        <v>753</v>
      </c>
      <c r="C192" s="7" t="s">
        <v>754</v>
      </c>
      <c r="D192" s="7" t="s">
        <v>190</v>
      </c>
      <c r="E192" s="7" t="s">
        <v>191</v>
      </c>
      <c r="F192" s="7"/>
      <c r="G192" s="7"/>
      <c r="H192" s="7" t="s">
        <v>319</v>
      </c>
      <c r="I192" s="7"/>
      <c r="J192" s="7" t="s">
        <v>312</v>
      </c>
      <c r="K192" s="7" t="s">
        <v>755</v>
      </c>
      <c r="L192" s="9"/>
      <c r="M192" s="7"/>
      <c r="N192" s="7"/>
      <c r="O192" s="7"/>
    </row>
    <row r="193" spans="1:15" x14ac:dyDescent="0.25">
      <c r="A193" s="7" t="s">
        <v>756</v>
      </c>
      <c r="C193" s="7" t="s">
        <v>757</v>
      </c>
      <c r="D193" s="7" t="s">
        <v>190</v>
      </c>
      <c r="E193" s="7" t="s">
        <v>191</v>
      </c>
      <c r="F193" s="7"/>
      <c r="G193" s="7"/>
      <c r="H193" s="7" t="s">
        <v>192</v>
      </c>
      <c r="I193" s="7"/>
      <c r="J193" s="7" t="s">
        <v>245</v>
      </c>
      <c r="K193" s="7" t="s">
        <v>233</v>
      </c>
      <c r="L193" s="9"/>
      <c r="M193" s="7" t="s">
        <v>215</v>
      </c>
      <c r="N193" s="7" t="s">
        <v>758</v>
      </c>
      <c r="O193" s="7"/>
    </row>
    <row r="194" spans="1:15" x14ac:dyDescent="0.25">
      <c r="A194" s="7" t="s">
        <v>759</v>
      </c>
      <c r="C194" s="7" t="s">
        <v>760</v>
      </c>
      <c r="D194" s="7" t="s">
        <v>190</v>
      </c>
      <c r="E194" s="7" t="s">
        <v>191</v>
      </c>
      <c r="F194" s="7"/>
      <c r="G194" s="7"/>
      <c r="H194" s="7" t="s">
        <v>211</v>
      </c>
      <c r="I194" s="7" t="s">
        <v>212</v>
      </c>
      <c r="J194" s="7" t="s">
        <v>434</v>
      </c>
      <c r="K194" s="7" t="s">
        <v>316</v>
      </c>
      <c r="L194" s="9"/>
      <c r="M194" s="7"/>
      <c r="N194" s="7"/>
      <c r="O194" s="7"/>
    </row>
    <row r="195" spans="1:15" x14ac:dyDescent="0.25">
      <c r="A195" s="7" t="s">
        <v>761</v>
      </c>
      <c r="C195" s="7" t="s">
        <v>762</v>
      </c>
      <c r="D195" s="7" t="s">
        <v>190</v>
      </c>
      <c r="E195" s="7" t="s">
        <v>191</v>
      </c>
      <c r="F195" s="7"/>
      <c r="G195" s="7"/>
      <c r="H195" s="7" t="s">
        <v>192</v>
      </c>
      <c r="I195" s="7"/>
      <c r="J195" s="7" t="s">
        <v>763</v>
      </c>
      <c r="K195" s="7" t="s">
        <v>233</v>
      </c>
      <c r="L195" s="9"/>
      <c r="M195" s="7" t="s">
        <v>215</v>
      </c>
      <c r="N195" s="7" t="s">
        <v>764</v>
      </c>
      <c r="O195" s="7"/>
    </row>
    <row r="196" spans="1:15" x14ac:dyDescent="0.25">
      <c r="A196" s="7" t="s">
        <v>765</v>
      </c>
      <c r="C196" s="7" t="s">
        <v>766</v>
      </c>
      <c r="D196" s="7" t="s">
        <v>190</v>
      </c>
      <c r="E196" s="7" t="s">
        <v>191</v>
      </c>
      <c r="F196" s="7"/>
      <c r="G196" s="7"/>
      <c r="H196" s="7" t="s">
        <v>192</v>
      </c>
      <c r="I196" s="7"/>
      <c r="J196" s="7" t="s">
        <v>445</v>
      </c>
      <c r="K196" s="7" t="s">
        <v>767</v>
      </c>
      <c r="L196" s="9"/>
      <c r="M196" s="7" t="s">
        <v>215</v>
      </c>
      <c r="N196" s="7" t="s">
        <v>768</v>
      </c>
      <c r="O196" s="7"/>
    </row>
    <row r="197" spans="1:15" x14ac:dyDescent="0.25">
      <c r="A197" s="7" t="s">
        <v>769</v>
      </c>
      <c r="C197" s="7" t="s">
        <v>770</v>
      </c>
      <c r="D197" s="7" t="s">
        <v>190</v>
      </c>
      <c r="E197" s="7" t="s">
        <v>191</v>
      </c>
      <c r="F197" s="7"/>
      <c r="G197" s="7"/>
      <c r="H197" s="7" t="s">
        <v>117</v>
      </c>
      <c r="I197" s="7" t="s">
        <v>116</v>
      </c>
      <c r="J197" s="7" t="s">
        <v>227</v>
      </c>
      <c r="K197" s="7" t="s">
        <v>419</v>
      </c>
      <c r="L197" s="9"/>
      <c r="M197" s="7" t="s">
        <v>215</v>
      </c>
      <c r="N197" s="7" t="s">
        <v>771</v>
      </c>
      <c r="O197" s="7"/>
    </row>
    <row r="198" spans="1:15" x14ac:dyDescent="0.25">
      <c r="A198" s="7" t="s">
        <v>772</v>
      </c>
      <c r="C198" s="7" t="s">
        <v>773</v>
      </c>
      <c r="D198" s="7" t="s">
        <v>190</v>
      </c>
      <c r="E198" s="7" t="s">
        <v>191</v>
      </c>
      <c r="F198" s="7"/>
      <c r="G198" s="7"/>
      <c r="H198" s="7" t="s">
        <v>211</v>
      </c>
      <c r="I198" s="7"/>
      <c r="J198" s="7" t="s">
        <v>227</v>
      </c>
      <c r="K198" s="7" t="s">
        <v>368</v>
      </c>
      <c r="L198" s="9"/>
      <c r="M198" s="7"/>
      <c r="N198" s="7"/>
      <c r="O198" s="7"/>
    </row>
    <row r="199" spans="1:15" x14ac:dyDescent="0.25">
      <c r="A199" s="7" t="s">
        <v>774</v>
      </c>
      <c r="C199" s="7" t="s">
        <v>775</v>
      </c>
      <c r="D199" s="7" t="s">
        <v>190</v>
      </c>
      <c r="E199" s="7" t="s">
        <v>191</v>
      </c>
      <c r="F199" s="7"/>
      <c r="G199" s="7"/>
      <c r="H199" s="7" t="s">
        <v>192</v>
      </c>
      <c r="I199" s="7"/>
      <c r="J199" s="7" t="s">
        <v>445</v>
      </c>
      <c r="K199" s="7" t="s">
        <v>233</v>
      </c>
      <c r="L199" s="9"/>
      <c r="M199" s="7" t="s">
        <v>215</v>
      </c>
      <c r="N199" s="7" t="s">
        <v>776</v>
      </c>
      <c r="O199" s="7"/>
    </row>
    <row r="200" spans="1:15" x14ac:dyDescent="0.25">
      <c r="A200" s="7" t="s">
        <v>777</v>
      </c>
      <c r="C200" s="7" t="s">
        <v>778</v>
      </c>
      <c r="D200" s="7" t="s">
        <v>190</v>
      </c>
      <c r="E200" s="7" t="s">
        <v>191</v>
      </c>
      <c r="F200" s="7"/>
      <c r="G200" s="7"/>
      <c r="H200" s="7" t="s">
        <v>211</v>
      </c>
      <c r="I200" s="7" t="s">
        <v>212</v>
      </c>
      <c r="J200" s="7" t="s">
        <v>779</v>
      </c>
      <c r="K200" s="7" t="s">
        <v>780</v>
      </c>
      <c r="L200" s="9"/>
      <c r="M200" s="7"/>
      <c r="N200" s="7"/>
      <c r="O200" s="7"/>
    </row>
    <row r="201" spans="1:15" x14ac:dyDescent="0.25">
      <c r="A201" s="7" t="s">
        <v>787</v>
      </c>
      <c r="C201" s="7" t="s">
        <v>788</v>
      </c>
      <c r="D201" s="7" t="s">
        <v>190</v>
      </c>
      <c r="E201" s="7" t="s">
        <v>200</v>
      </c>
      <c r="F201" s="7"/>
      <c r="G201" s="7"/>
      <c r="H201" s="7" t="s">
        <v>201</v>
      </c>
      <c r="I201" s="7"/>
      <c r="J201" s="7" t="s">
        <v>566</v>
      </c>
      <c r="K201" s="7" t="s">
        <v>240</v>
      </c>
      <c r="L201" s="9"/>
      <c r="M201" s="7" t="s">
        <v>203</v>
      </c>
      <c r="N201" s="7" t="s">
        <v>200</v>
      </c>
      <c r="O201" s="7"/>
    </row>
    <row r="202" spans="1:15" x14ac:dyDescent="0.25">
      <c r="A202" s="7" t="s">
        <v>789</v>
      </c>
      <c r="C202" s="7" t="s">
        <v>790</v>
      </c>
      <c r="D202" s="7" t="s">
        <v>190</v>
      </c>
      <c r="E202" s="7" t="s">
        <v>200</v>
      </c>
      <c r="F202" s="7"/>
      <c r="G202" s="7"/>
      <c r="H202" s="7" t="s">
        <v>192</v>
      </c>
      <c r="I202" s="7"/>
      <c r="J202" s="7" t="s">
        <v>791</v>
      </c>
      <c r="K202" s="7" t="s">
        <v>233</v>
      </c>
      <c r="L202" s="9"/>
      <c r="M202" s="7" t="s">
        <v>203</v>
      </c>
      <c r="N202" s="7" t="s">
        <v>200</v>
      </c>
      <c r="O202" s="7"/>
    </row>
    <row r="203" spans="1:15" x14ac:dyDescent="0.25">
      <c r="A203" s="7" t="s">
        <v>792</v>
      </c>
      <c r="C203" s="7" t="s">
        <v>793</v>
      </c>
      <c r="D203" s="7" t="s">
        <v>190</v>
      </c>
      <c r="E203" s="7" t="s">
        <v>200</v>
      </c>
      <c r="F203" s="7"/>
      <c r="G203" s="7"/>
      <c r="H203" s="7" t="s">
        <v>192</v>
      </c>
      <c r="I203" s="7"/>
      <c r="J203" s="7" t="s">
        <v>794</v>
      </c>
      <c r="K203" s="7" t="s">
        <v>336</v>
      </c>
      <c r="L203" s="9"/>
      <c r="M203" s="7" t="s">
        <v>203</v>
      </c>
      <c r="N203" s="7" t="s">
        <v>200</v>
      </c>
      <c r="O203" s="7"/>
    </row>
    <row r="204" spans="1:15" x14ac:dyDescent="0.25">
      <c r="A204" s="7" t="s">
        <v>795</v>
      </c>
      <c r="C204" s="7" t="s">
        <v>796</v>
      </c>
      <c r="D204" s="7" t="s">
        <v>190</v>
      </c>
      <c r="E204" s="7" t="s">
        <v>191</v>
      </c>
      <c r="F204" s="7"/>
      <c r="G204" s="7"/>
      <c r="H204" s="7" t="s">
        <v>211</v>
      </c>
      <c r="I204" s="7" t="s">
        <v>212</v>
      </c>
      <c r="J204" s="7" t="s">
        <v>797</v>
      </c>
      <c r="K204" s="7" t="s">
        <v>316</v>
      </c>
      <c r="L204" s="9"/>
      <c r="M204" s="7"/>
      <c r="N204" s="7"/>
      <c r="O204" s="7"/>
    </row>
    <row r="205" spans="1:15" x14ac:dyDescent="0.25">
      <c r="A205" s="7" t="s">
        <v>798</v>
      </c>
      <c r="C205" s="7" t="s">
        <v>799</v>
      </c>
      <c r="D205" s="7" t="s">
        <v>190</v>
      </c>
      <c r="E205" s="7" t="s">
        <v>200</v>
      </c>
      <c r="F205" s="7"/>
      <c r="G205" s="7"/>
      <c r="H205" s="7" t="s">
        <v>192</v>
      </c>
      <c r="I205" s="7"/>
      <c r="J205" s="7" t="s">
        <v>728</v>
      </c>
      <c r="K205" s="7" t="s">
        <v>800</v>
      </c>
      <c r="L205" s="9"/>
      <c r="M205" s="7" t="s">
        <v>203</v>
      </c>
      <c r="N205" s="7" t="s">
        <v>200</v>
      </c>
      <c r="O205" s="7"/>
    </row>
    <row r="206" spans="1:15" x14ac:dyDescent="0.25">
      <c r="A206" s="7" t="s">
        <v>801</v>
      </c>
      <c r="C206" s="7" t="s">
        <v>802</v>
      </c>
      <c r="D206" s="7" t="s">
        <v>190</v>
      </c>
      <c r="E206" s="7" t="s">
        <v>191</v>
      </c>
      <c r="F206" s="7"/>
      <c r="G206" s="7"/>
      <c r="H206" s="7" t="s">
        <v>192</v>
      </c>
      <c r="I206" s="7"/>
      <c r="J206" s="7" t="s">
        <v>803</v>
      </c>
      <c r="K206" s="7" t="s">
        <v>233</v>
      </c>
      <c r="L206" s="9"/>
      <c r="M206" s="7" t="s">
        <v>215</v>
      </c>
      <c r="N206" s="7" t="s">
        <v>804</v>
      </c>
      <c r="O206" s="7"/>
    </row>
    <row r="207" spans="1:15" x14ac:dyDescent="0.25">
      <c r="A207" s="7" t="s">
        <v>805</v>
      </c>
      <c r="C207" s="7" t="s">
        <v>806</v>
      </c>
      <c r="D207" s="7" t="s">
        <v>190</v>
      </c>
      <c r="E207" s="7" t="s">
        <v>200</v>
      </c>
      <c r="F207" s="7"/>
      <c r="G207" s="7"/>
      <c r="H207" s="7"/>
      <c r="I207" s="7"/>
      <c r="J207" s="7" t="s">
        <v>728</v>
      </c>
      <c r="K207" s="7" t="s">
        <v>471</v>
      </c>
      <c r="L207" s="9"/>
      <c r="M207" s="7" t="s">
        <v>203</v>
      </c>
      <c r="N207" s="7" t="s">
        <v>200</v>
      </c>
      <c r="O207" s="7"/>
    </row>
    <row r="208" spans="1:15" x14ac:dyDescent="0.25">
      <c r="A208" s="7" t="s">
        <v>807</v>
      </c>
      <c r="C208" s="7" t="s">
        <v>808</v>
      </c>
      <c r="D208" s="7" t="s">
        <v>190</v>
      </c>
      <c r="E208" s="7" t="s">
        <v>191</v>
      </c>
      <c r="F208" s="7"/>
      <c r="G208" s="7"/>
      <c r="H208" s="7" t="s">
        <v>211</v>
      </c>
      <c r="I208" s="7" t="s">
        <v>212</v>
      </c>
      <c r="J208" s="7" t="s">
        <v>803</v>
      </c>
      <c r="K208" s="7" t="s">
        <v>809</v>
      </c>
      <c r="L208" s="9"/>
      <c r="M208" s="7" t="s">
        <v>203</v>
      </c>
      <c r="N208" s="7"/>
      <c r="O208" s="7"/>
    </row>
    <row r="209" spans="1:15" x14ac:dyDescent="0.25">
      <c r="A209" s="7" t="s">
        <v>810</v>
      </c>
      <c r="C209" s="7" t="s">
        <v>811</v>
      </c>
      <c r="D209" s="7" t="s">
        <v>190</v>
      </c>
      <c r="E209" s="7" t="s">
        <v>191</v>
      </c>
      <c r="F209" s="7"/>
      <c r="G209" s="7"/>
      <c r="H209" s="7" t="s">
        <v>211</v>
      </c>
      <c r="I209" s="7" t="s">
        <v>212</v>
      </c>
      <c r="J209" s="7" t="s">
        <v>803</v>
      </c>
      <c r="K209" s="7" t="s">
        <v>812</v>
      </c>
      <c r="L209" s="9"/>
      <c r="M209" s="7" t="s">
        <v>215</v>
      </c>
      <c r="N209" s="7"/>
      <c r="O209" s="7"/>
    </row>
    <row r="210" spans="1:15" x14ac:dyDescent="0.25">
      <c r="A210" s="7" t="s">
        <v>813</v>
      </c>
      <c r="C210" s="7" t="s">
        <v>814</v>
      </c>
      <c r="D210" s="7" t="s">
        <v>190</v>
      </c>
      <c r="E210" s="7" t="s">
        <v>191</v>
      </c>
      <c r="F210" s="7"/>
      <c r="G210" s="7"/>
      <c r="H210" s="7" t="s">
        <v>211</v>
      </c>
      <c r="I210" s="7" t="s">
        <v>212</v>
      </c>
      <c r="J210" s="7" t="s">
        <v>803</v>
      </c>
      <c r="K210" s="7" t="s">
        <v>815</v>
      </c>
      <c r="L210" s="9">
        <v>45735</v>
      </c>
      <c r="M210" s="7" t="s">
        <v>215</v>
      </c>
      <c r="N210" s="7" t="s">
        <v>816</v>
      </c>
      <c r="O210" s="7"/>
    </row>
    <row r="211" spans="1:15" x14ac:dyDescent="0.25">
      <c r="A211" s="7" t="s">
        <v>817</v>
      </c>
      <c r="C211" s="7" t="s">
        <v>818</v>
      </c>
      <c r="D211" s="7" t="s">
        <v>190</v>
      </c>
      <c r="E211" s="7" t="s">
        <v>200</v>
      </c>
      <c r="F211" s="7"/>
      <c r="G211" s="7"/>
      <c r="H211" s="7"/>
      <c r="I211" s="7"/>
      <c r="J211" s="7" t="s">
        <v>566</v>
      </c>
      <c r="K211" s="7" t="s">
        <v>819</v>
      </c>
      <c r="L211" s="9"/>
      <c r="M211" s="7" t="s">
        <v>203</v>
      </c>
      <c r="N211" s="7" t="s">
        <v>200</v>
      </c>
      <c r="O211" s="7"/>
    </row>
    <row r="212" spans="1:15" x14ac:dyDescent="0.25">
      <c r="A212" s="7" t="s">
        <v>820</v>
      </c>
      <c r="C212" s="7" t="s">
        <v>821</v>
      </c>
      <c r="D212" s="7" t="s">
        <v>190</v>
      </c>
      <c r="E212" s="7" t="s">
        <v>191</v>
      </c>
      <c r="F212" s="7"/>
      <c r="G212" s="7"/>
      <c r="H212" s="7" t="s">
        <v>192</v>
      </c>
      <c r="I212" s="7"/>
      <c r="J212" s="7" t="s">
        <v>245</v>
      </c>
      <c r="K212" s="7" t="s">
        <v>233</v>
      </c>
      <c r="L212" s="9"/>
      <c r="M212" s="7" t="s">
        <v>215</v>
      </c>
      <c r="N212" s="7" t="s">
        <v>822</v>
      </c>
      <c r="O212" s="7"/>
    </row>
    <row r="213" spans="1:15" x14ac:dyDescent="0.25">
      <c r="A213" s="7" t="s">
        <v>823</v>
      </c>
      <c r="C213" s="7" t="s">
        <v>824</v>
      </c>
      <c r="D213" s="7" t="s">
        <v>190</v>
      </c>
      <c r="E213" s="7" t="s">
        <v>191</v>
      </c>
      <c r="F213" s="7"/>
      <c r="G213" s="7"/>
      <c r="H213" s="7" t="s">
        <v>192</v>
      </c>
      <c r="I213" s="7"/>
      <c r="J213" s="7" t="s">
        <v>503</v>
      </c>
      <c r="K213" s="7" t="s">
        <v>825</v>
      </c>
      <c r="L213" s="9"/>
      <c r="M213" s="7" t="s">
        <v>215</v>
      </c>
      <c r="N213" s="7" t="s">
        <v>826</v>
      </c>
      <c r="O213" s="7"/>
    </row>
    <row r="214" spans="1:15" x14ac:dyDescent="0.25">
      <c r="A214" s="7" t="s">
        <v>827</v>
      </c>
      <c r="C214" s="7" t="s">
        <v>828</v>
      </c>
      <c r="D214" s="7" t="s">
        <v>190</v>
      </c>
      <c r="E214" s="7" t="s">
        <v>191</v>
      </c>
      <c r="F214" s="7"/>
      <c r="G214" s="7"/>
      <c r="H214" s="7" t="s">
        <v>211</v>
      </c>
      <c r="I214" s="7"/>
      <c r="J214" s="7" t="s">
        <v>829</v>
      </c>
      <c r="K214" s="7" t="s">
        <v>555</v>
      </c>
      <c r="L214" s="9"/>
      <c r="M214" s="7"/>
      <c r="N214" s="7"/>
      <c r="O214" s="7"/>
    </row>
    <row r="215" spans="1:15" x14ac:dyDescent="0.25">
      <c r="A215" s="7" t="s">
        <v>830</v>
      </c>
      <c r="C215" s="7" t="s">
        <v>831</v>
      </c>
      <c r="D215" s="7" t="s">
        <v>190</v>
      </c>
      <c r="E215" s="7" t="s">
        <v>832</v>
      </c>
      <c r="F215" s="7"/>
      <c r="G215" s="7"/>
      <c r="H215" s="7" t="s">
        <v>117</v>
      </c>
      <c r="I215" s="7" t="s">
        <v>116</v>
      </c>
      <c r="J215" s="7" t="s">
        <v>833</v>
      </c>
      <c r="K215" s="7" t="s">
        <v>834</v>
      </c>
      <c r="L215" s="9"/>
      <c r="M215" s="7" t="s">
        <v>203</v>
      </c>
      <c r="N215" s="7" t="s">
        <v>200</v>
      </c>
      <c r="O215" s="7"/>
    </row>
    <row r="216" spans="1:15" x14ac:dyDescent="0.25">
      <c r="A216" s="7" t="s">
        <v>840</v>
      </c>
      <c r="C216" s="7" t="s">
        <v>841</v>
      </c>
      <c r="D216" s="7" t="s">
        <v>190</v>
      </c>
      <c r="E216" s="7" t="s">
        <v>191</v>
      </c>
      <c r="F216" s="7"/>
      <c r="G216" s="7"/>
      <c r="H216" s="7" t="s">
        <v>211</v>
      </c>
      <c r="I216" s="7" t="s">
        <v>212</v>
      </c>
      <c r="J216" s="7" t="s">
        <v>332</v>
      </c>
      <c r="K216" s="7" t="s">
        <v>316</v>
      </c>
      <c r="L216" s="9"/>
      <c r="M216" s="7"/>
      <c r="N216" s="7"/>
      <c r="O216" s="7"/>
    </row>
    <row r="217" spans="1:15" x14ac:dyDescent="0.25">
      <c r="A217" s="7" t="s">
        <v>845</v>
      </c>
      <c r="C217" s="7" t="s">
        <v>846</v>
      </c>
      <c r="D217" s="7" t="s">
        <v>190</v>
      </c>
      <c r="E217" s="7" t="s">
        <v>200</v>
      </c>
      <c r="F217" s="7"/>
      <c r="G217" s="7"/>
      <c r="H217" s="7" t="s">
        <v>201</v>
      </c>
      <c r="I217" s="7"/>
      <c r="J217" s="7" t="s">
        <v>728</v>
      </c>
      <c r="K217" s="7" t="s">
        <v>847</v>
      </c>
      <c r="L217" s="9"/>
      <c r="M217" s="7" t="s">
        <v>203</v>
      </c>
      <c r="N217" s="7" t="s">
        <v>200</v>
      </c>
      <c r="O217" s="7"/>
    </row>
    <row r="218" spans="1:15" x14ac:dyDescent="0.25">
      <c r="A218" s="7" t="s">
        <v>854</v>
      </c>
      <c r="C218" s="7" t="s">
        <v>855</v>
      </c>
      <c r="D218" s="7" t="s">
        <v>190</v>
      </c>
      <c r="E218" s="7" t="s">
        <v>200</v>
      </c>
      <c r="F218" s="7"/>
      <c r="G218" s="7"/>
      <c r="H218" s="7" t="s">
        <v>192</v>
      </c>
      <c r="I218" s="7"/>
      <c r="J218" s="7" t="s">
        <v>728</v>
      </c>
      <c r="K218" s="7" t="s">
        <v>233</v>
      </c>
      <c r="L218" s="9"/>
      <c r="M218" s="7" t="s">
        <v>203</v>
      </c>
      <c r="N218" s="7" t="s">
        <v>200</v>
      </c>
      <c r="O218" s="7"/>
    </row>
    <row r="219" spans="1:15" x14ac:dyDescent="0.25">
      <c r="A219" s="7" t="s">
        <v>856</v>
      </c>
      <c r="C219" s="7" t="s">
        <v>857</v>
      </c>
      <c r="D219" s="7" t="s">
        <v>190</v>
      </c>
      <c r="E219" s="7" t="s">
        <v>200</v>
      </c>
      <c r="F219" s="7"/>
      <c r="G219" s="7"/>
      <c r="H219" s="7" t="s">
        <v>192</v>
      </c>
      <c r="I219" s="7"/>
      <c r="J219" s="7" t="s">
        <v>728</v>
      </c>
      <c r="K219" s="7" t="s">
        <v>858</v>
      </c>
      <c r="L219" s="9"/>
      <c r="M219" s="7" t="s">
        <v>203</v>
      </c>
      <c r="N219" s="7" t="s">
        <v>200</v>
      </c>
      <c r="O219" s="7"/>
    </row>
    <row r="220" spans="1:15" x14ac:dyDescent="0.25">
      <c r="A220" s="7" t="s">
        <v>859</v>
      </c>
      <c r="C220" s="7" t="s">
        <v>860</v>
      </c>
      <c r="D220" s="7" t="s">
        <v>190</v>
      </c>
      <c r="E220" s="7" t="s">
        <v>191</v>
      </c>
      <c r="F220" s="7"/>
      <c r="G220" s="7"/>
      <c r="H220" s="7" t="s">
        <v>192</v>
      </c>
      <c r="I220" s="7"/>
      <c r="J220" s="7" t="s">
        <v>332</v>
      </c>
      <c r="K220" s="7" t="s">
        <v>825</v>
      </c>
      <c r="L220" s="9"/>
      <c r="M220" s="7" t="s">
        <v>215</v>
      </c>
      <c r="N220" s="7" t="s">
        <v>861</v>
      </c>
      <c r="O220" s="7"/>
    </row>
    <row r="221" spans="1:15" x14ac:dyDescent="0.25">
      <c r="A221" s="7" t="s">
        <v>867</v>
      </c>
      <c r="C221" s="7" t="s">
        <v>868</v>
      </c>
      <c r="D221" s="7" t="s">
        <v>190</v>
      </c>
      <c r="E221" s="7" t="s">
        <v>200</v>
      </c>
      <c r="F221" s="7"/>
      <c r="G221" s="7"/>
      <c r="H221" s="7" t="s">
        <v>192</v>
      </c>
      <c r="I221" s="7"/>
      <c r="J221" s="7" t="s">
        <v>728</v>
      </c>
      <c r="K221" s="7" t="s">
        <v>825</v>
      </c>
      <c r="L221" s="9"/>
      <c r="M221" s="7" t="s">
        <v>203</v>
      </c>
      <c r="N221" s="7" t="s">
        <v>200</v>
      </c>
      <c r="O221" s="7"/>
    </row>
    <row r="222" spans="1:15" x14ac:dyDescent="0.25">
      <c r="A222" s="7" t="s">
        <v>869</v>
      </c>
      <c r="C222" s="7" t="s">
        <v>870</v>
      </c>
      <c r="D222" s="7" t="s">
        <v>190</v>
      </c>
      <c r="E222" s="7" t="s">
        <v>191</v>
      </c>
      <c r="F222" s="7"/>
      <c r="G222" s="7"/>
      <c r="H222" s="7" t="s">
        <v>211</v>
      </c>
      <c r="I222" s="7" t="s">
        <v>212</v>
      </c>
      <c r="J222" s="7" t="s">
        <v>227</v>
      </c>
      <c r="K222" s="7" t="s">
        <v>316</v>
      </c>
      <c r="L222" s="9"/>
      <c r="M222" s="7"/>
      <c r="N222" s="7"/>
      <c r="O222" s="7"/>
    </row>
    <row r="223" spans="1:15" x14ac:dyDescent="0.25">
      <c r="A223" s="7" t="s">
        <v>871</v>
      </c>
      <c r="C223" s="7" t="s">
        <v>872</v>
      </c>
      <c r="D223" s="7" t="s">
        <v>190</v>
      </c>
      <c r="E223" s="7" t="s">
        <v>191</v>
      </c>
      <c r="F223" s="7"/>
      <c r="G223" s="7"/>
      <c r="H223" s="7" t="s">
        <v>211</v>
      </c>
      <c r="I223" s="7"/>
      <c r="J223" s="7" t="s">
        <v>434</v>
      </c>
      <c r="K223" s="7" t="s">
        <v>873</v>
      </c>
      <c r="L223" s="9"/>
      <c r="M223" s="7"/>
      <c r="N223" s="7"/>
      <c r="O223" s="7"/>
    </row>
    <row r="224" spans="1:15" x14ac:dyDescent="0.25">
      <c r="A224" s="7" t="s">
        <v>874</v>
      </c>
      <c r="C224" s="7" t="s">
        <v>875</v>
      </c>
      <c r="D224" s="7" t="s">
        <v>190</v>
      </c>
      <c r="E224" s="7" t="s">
        <v>191</v>
      </c>
      <c r="F224" s="7"/>
      <c r="G224" s="7"/>
      <c r="H224" s="7" t="s">
        <v>211</v>
      </c>
      <c r="I224" s="7" t="s">
        <v>212</v>
      </c>
      <c r="J224" s="7" t="s">
        <v>434</v>
      </c>
      <c r="K224" s="7" t="s">
        <v>876</v>
      </c>
      <c r="L224" s="9"/>
      <c r="M224" s="7"/>
      <c r="N224" s="7"/>
      <c r="O224" s="7"/>
    </row>
    <row r="225" spans="1:17" x14ac:dyDescent="0.25">
      <c r="A225" s="7" t="s">
        <v>879</v>
      </c>
      <c r="C225" s="7" t="s">
        <v>880</v>
      </c>
      <c r="D225" s="7" t="s">
        <v>190</v>
      </c>
      <c r="E225" s="7" t="s">
        <v>191</v>
      </c>
      <c r="F225" s="7"/>
      <c r="G225" s="7"/>
      <c r="H225" s="7" t="s">
        <v>211</v>
      </c>
      <c r="I225" s="7" t="s">
        <v>212</v>
      </c>
      <c r="J225" s="7" t="s">
        <v>332</v>
      </c>
      <c r="K225" s="7" t="s">
        <v>316</v>
      </c>
      <c r="L225" s="9"/>
      <c r="M225" s="7"/>
      <c r="N225" s="7"/>
      <c r="O225" s="7"/>
    </row>
    <row r="226" spans="1:17" x14ac:dyDescent="0.25">
      <c r="A226" s="7" t="s">
        <v>881</v>
      </c>
      <c r="C226" s="7" t="s">
        <v>882</v>
      </c>
      <c r="D226" s="7" t="s">
        <v>190</v>
      </c>
      <c r="E226" s="7" t="s">
        <v>191</v>
      </c>
      <c r="F226" s="7"/>
      <c r="G226" s="7"/>
      <c r="H226" s="7" t="s">
        <v>192</v>
      </c>
      <c r="I226" s="7"/>
      <c r="J226" s="7" t="s">
        <v>883</v>
      </c>
      <c r="K226" s="7" t="s">
        <v>233</v>
      </c>
      <c r="L226" s="9"/>
      <c r="M226" s="7" t="s">
        <v>215</v>
      </c>
      <c r="N226" s="7" t="s">
        <v>884</v>
      </c>
      <c r="O226" s="7"/>
    </row>
    <row r="227" spans="1:17" x14ac:dyDescent="0.25">
      <c r="A227" s="7" t="s">
        <v>885</v>
      </c>
      <c r="C227" s="7" t="s">
        <v>886</v>
      </c>
      <c r="D227" s="7" t="s">
        <v>190</v>
      </c>
      <c r="E227" s="7" t="s">
        <v>191</v>
      </c>
      <c r="F227" s="7"/>
      <c r="G227" s="7"/>
      <c r="H227" s="7" t="s">
        <v>211</v>
      </c>
      <c r="I227" s="7" t="s">
        <v>212</v>
      </c>
      <c r="J227" s="7" t="s">
        <v>245</v>
      </c>
      <c r="K227" s="7" t="s">
        <v>316</v>
      </c>
      <c r="L227" s="9"/>
      <c r="M227" s="7"/>
      <c r="N227" s="7"/>
      <c r="O227" s="7"/>
    </row>
    <row r="228" spans="1:17" x14ac:dyDescent="0.25">
      <c r="A228" s="7" t="s">
        <v>887</v>
      </c>
      <c r="C228" s="7" t="s">
        <v>888</v>
      </c>
      <c r="D228" s="7" t="s">
        <v>190</v>
      </c>
      <c r="E228" s="7" t="s">
        <v>200</v>
      </c>
      <c r="F228" s="7"/>
      <c r="G228" s="7"/>
      <c r="H228" s="7" t="s">
        <v>192</v>
      </c>
      <c r="I228" s="7"/>
      <c r="J228" s="7" t="s">
        <v>566</v>
      </c>
      <c r="K228" s="7" t="s">
        <v>825</v>
      </c>
      <c r="L228" s="9"/>
      <c r="M228" s="7" t="s">
        <v>203</v>
      </c>
      <c r="N228" s="7" t="s">
        <v>200</v>
      </c>
      <c r="O228" s="7"/>
    </row>
    <row r="229" spans="1:17" x14ac:dyDescent="0.25">
      <c r="A229" s="7" t="s">
        <v>889</v>
      </c>
      <c r="C229" s="7" t="s">
        <v>890</v>
      </c>
      <c r="D229" s="7" t="s">
        <v>190</v>
      </c>
      <c r="E229" s="7" t="s">
        <v>191</v>
      </c>
      <c r="F229" s="7"/>
      <c r="G229" s="7"/>
      <c r="H229" s="7" t="s">
        <v>192</v>
      </c>
      <c r="I229" s="7"/>
      <c r="J229" s="7" t="s">
        <v>303</v>
      </c>
      <c r="K229" s="7" t="s">
        <v>825</v>
      </c>
      <c r="L229" s="9"/>
      <c r="M229" s="7" t="s">
        <v>215</v>
      </c>
      <c r="N229" s="7" t="s">
        <v>891</v>
      </c>
      <c r="O229" s="7"/>
    </row>
    <row r="230" spans="1:17" x14ac:dyDescent="0.25">
      <c r="A230" s="7" t="s">
        <v>892</v>
      </c>
      <c r="C230" s="7" t="s">
        <v>893</v>
      </c>
      <c r="D230" s="7" t="s">
        <v>190</v>
      </c>
      <c r="E230" s="7" t="s">
        <v>191</v>
      </c>
      <c r="F230" s="7"/>
      <c r="G230" s="7"/>
      <c r="H230" s="7" t="s">
        <v>319</v>
      </c>
      <c r="I230" s="7"/>
      <c r="J230" s="7" t="s">
        <v>193</v>
      </c>
      <c r="K230" s="7" t="s">
        <v>894</v>
      </c>
      <c r="L230" s="9"/>
      <c r="M230" s="7"/>
      <c r="N230" s="7"/>
      <c r="O230" s="7"/>
    </row>
    <row r="231" spans="1:17" x14ac:dyDescent="0.25">
      <c r="A231" s="7" t="s">
        <v>895</v>
      </c>
      <c r="C231" s="7" t="s">
        <v>896</v>
      </c>
      <c r="D231" s="7" t="s">
        <v>190</v>
      </c>
      <c r="E231" s="7" t="s">
        <v>191</v>
      </c>
      <c r="F231" s="7"/>
      <c r="G231" s="7"/>
      <c r="H231" s="7" t="s">
        <v>211</v>
      </c>
      <c r="I231" s="7"/>
      <c r="J231" s="7" t="s">
        <v>434</v>
      </c>
      <c r="K231" s="7" t="s">
        <v>873</v>
      </c>
      <c r="L231" s="9"/>
      <c r="M231" s="7"/>
      <c r="N231" s="7"/>
      <c r="O231" s="7"/>
    </row>
    <row r="232" spans="1:17" x14ac:dyDescent="0.25">
      <c r="A232" s="7" t="s">
        <v>897</v>
      </c>
      <c r="C232" s="7" t="s">
        <v>898</v>
      </c>
      <c r="D232" s="7" t="s">
        <v>190</v>
      </c>
      <c r="E232" s="7" t="s">
        <v>191</v>
      </c>
      <c r="F232" s="7"/>
      <c r="G232" s="7"/>
      <c r="H232" s="7" t="s">
        <v>192</v>
      </c>
      <c r="I232" s="7"/>
      <c r="J232" s="7" t="s">
        <v>641</v>
      </c>
      <c r="K232" s="7" t="s">
        <v>899</v>
      </c>
      <c r="L232" s="9"/>
      <c r="M232" s="7" t="s">
        <v>139</v>
      </c>
      <c r="N232" s="7" t="s">
        <v>900</v>
      </c>
      <c r="O232" s="7"/>
      <c r="Q232" t="s">
        <v>204</v>
      </c>
    </row>
    <row r="233" spans="1:17" x14ac:dyDescent="0.25">
      <c r="A233" s="7" t="s">
        <v>901</v>
      </c>
      <c r="C233" s="7" t="s">
        <v>902</v>
      </c>
      <c r="D233" s="7" t="s">
        <v>190</v>
      </c>
      <c r="E233" s="7" t="s">
        <v>200</v>
      </c>
      <c r="F233" s="7"/>
      <c r="G233" s="7"/>
      <c r="H233" s="7" t="s">
        <v>192</v>
      </c>
      <c r="I233" s="7"/>
      <c r="J233" s="7" t="s">
        <v>728</v>
      </c>
      <c r="K233" s="7" t="s">
        <v>825</v>
      </c>
      <c r="L233" s="9"/>
      <c r="M233" s="7" t="s">
        <v>203</v>
      </c>
      <c r="N233" s="7" t="s">
        <v>200</v>
      </c>
      <c r="O233" s="7"/>
    </row>
    <row r="234" spans="1:17" x14ac:dyDescent="0.25">
      <c r="A234" s="7" t="s">
        <v>903</v>
      </c>
      <c r="C234" s="7" t="s">
        <v>904</v>
      </c>
      <c r="D234" s="7" t="s">
        <v>190</v>
      </c>
      <c r="E234" s="7" t="s">
        <v>191</v>
      </c>
      <c r="F234" s="7"/>
      <c r="G234" s="7"/>
      <c r="H234" s="7" t="s">
        <v>211</v>
      </c>
      <c r="I234" s="7" t="s">
        <v>212</v>
      </c>
      <c r="J234" s="7" t="s">
        <v>905</v>
      </c>
      <c r="K234" s="7" t="s">
        <v>316</v>
      </c>
      <c r="L234" s="9"/>
      <c r="M234" s="7"/>
      <c r="N234" s="7"/>
      <c r="O234" s="7"/>
    </row>
    <row r="235" spans="1:17" x14ac:dyDescent="0.25">
      <c r="A235" s="7" t="s">
        <v>906</v>
      </c>
      <c r="C235" s="7" t="s">
        <v>907</v>
      </c>
      <c r="D235" s="7" t="s">
        <v>190</v>
      </c>
      <c r="E235" s="7" t="s">
        <v>191</v>
      </c>
      <c r="F235" s="7"/>
      <c r="G235" s="7"/>
      <c r="H235" s="7" t="s">
        <v>192</v>
      </c>
      <c r="I235" s="7"/>
      <c r="J235" s="7" t="s">
        <v>193</v>
      </c>
      <c r="K235" s="7" t="s">
        <v>825</v>
      </c>
      <c r="L235" s="9"/>
      <c r="M235" s="7" t="s">
        <v>215</v>
      </c>
      <c r="N235" s="7" t="s">
        <v>908</v>
      </c>
      <c r="O235" s="7"/>
    </row>
    <row r="236" spans="1:17" x14ac:dyDescent="0.25">
      <c r="A236" s="7" t="s">
        <v>909</v>
      </c>
      <c r="C236" s="7" t="s">
        <v>910</v>
      </c>
      <c r="D236" s="7" t="s">
        <v>190</v>
      </c>
      <c r="E236" s="7" t="s">
        <v>191</v>
      </c>
      <c r="F236" s="7"/>
      <c r="G236" s="7"/>
      <c r="H236" s="7" t="s">
        <v>211</v>
      </c>
      <c r="I236" s="7" t="s">
        <v>212</v>
      </c>
      <c r="J236" s="7" t="s">
        <v>332</v>
      </c>
      <c r="K236" s="7" t="s">
        <v>316</v>
      </c>
      <c r="L236" s="9"/>
      <c r="M236" s="7"/>
      <c r="N236" s="7"/>
      <c r="O236" s="7"/>
    </row>
    <row r="237" spans="1:17" x14ac:dyDescent="0.25">
      <c r="A237" s="7" t="s">
        <v>911</v>
      </c>
      <c r="C237" s="7" t="s">
        <v>912</v>
      </c>
      <c r="D237" s="7" t="s">
        <v>190</v>
      </c>
      <c r="E237" s="7"/>
      <c r="F237" s="7"/>
      <c r="G237" s="7"/>
      <c r="H237" s="7" t="s">
        <v>211</v>
      </c>
      <c r="I237" s="7" t="s">
        <v>212</v>
      </c>
      <c r="J237" s="7"/>
      <c r="K237" s="7" t="s">
        <v>913</v>
      </c>
      <c r="L237" s="9"/>
      <c r="M237" s="7"/>
      <c r="N237" s="7"/>
      <c r="O237" s="7"/>
    </row>
    <row r="238" spans="1:17" x14ac:dyDescent="0.25">
      <c r="A238" s="7" t="s">
        <v>914</v>
      </c>
      <c r="C238" s="7" t="s">
        <v>915</v>
      </c>
      <c r="D238" s="7" t="s">
        <v>190</v>
      </c>
      <c r="E238" s="7" t="s">
        <v>191</v>
      </c>
      <c r="F238" s="7"/>
      <c r="G238" s="7"/>
      <c r="H238" s="7" t="s">
        <v>192</v>
      </c>
      <c r="I238" s="7"/>
      <c r="J238" s="7" t="s">
        <v>332</v>
      </c>
      <c r="K238" s="7" t="s">
        <v>800</v>
      </c>
      <c r="L238" s="9"/>
      <c r="M238" s="7" t="s">
        <v>215</v>
      </c>
      <c r="N238" s="7" t="s">
        <v>916</v>
      </c>
      <c r="O238" s="7"/>
    </row>
    <row r="239" spans="1:17" x14ac:dyDescent="0.25">
      <c r="A239" s="7" t="s">
        <v>917</v>
      </c>
      <c r="C239" s="7" t="s">
        <v>918</v>
      </c>
      <c r="D239" s="7" t="s">
        <v>190</v>
      </c>
      <c r="E239" s="7" t="s">
        <v>191</v>
      </c>
      <c r="F239" s="7"/>
      <c r="G239" s="7"/>
      <c r="H239" s="7" t="s">
        <v>192</v>
      </c>
      <c r="I239" s="7"/>
      <c r="J239" s="7" t="s">
        <v>257</v>
      </c>
      <c r="K239" s="7" t="s">
        <v>919</v>
      </c>
      <c r="L239" s="9"/>
      <c r="M239" s="7" t="s">
        <v>215</v>
      </c>
      <c r="N239" s="7" t="s">
        <v>920</v>
      </c>
      <c r="O239" s="7"/>
    </row>
    <row r="240" spans="1:17" x14ac:dyDescent="0.25">
      <c r="A240" s="7" t="s">
        <v>921</v>
      </c>
      <c r="C240" s="7" t="s">
        <v>922</v>
      </c>
      <c r="D240" s="7" t="s">
        <v>190</v>
      </c>
      <c r="E240" s="7" t="s">
        <v>191</v>
      </c>
      <c r="F240" s="7"/>
      <c r="G240" s="7"/>
      <c r="H240" s="7" t="s">
        <v>211</v>
      </c>
      <c r="I240" s="7" t="s">
        <v>212</v>
      </c>
      <c r="J240" s="7"/>
      <c r="K240" s="7" t="s">
        <v>316</v>
      </c>
      <c r="L240" s="9"/>
      <c r="M240" s="7"/>
      <c r="N240" s="7"/>
      <c r="O240" s="7"/>
    </row>
    <row r="241" spans="1:15" x14ac:dyDescent="0.25">
      <c r="A241" s="7" t="s">
        <v>923</v>
      </c>
      <c r="C241" s="7" t="s">
        <v>924</v>
      </c>
      <c r="D241" s="7" t="s">
        <v>190</v>
      </c>
      <c r="E241" s="7" t="s">
        <v>191</v>
      </c>
      <c r="F241" s="7"/>
      <c r="G241" s="7"/>
      <c r="H241" s="7" t="s">
        <v>211</v>
      </c>
      <c r="I241" s="7" t="s">
        <v>212</v>
      </c>
      <c r="J241" s="7" t="s">
        <v>332</v>
      </c>
      <c r="K241" s="7" t="s">
        <v>316</v>
      </c>
      <c r="L241" s="9"/>
      <c r="M241" s="7"/>
      <c r="N241" s="7"/>
      <c r="O241" s="7"/>
    </row>
    <row r="242" spans="1:15" x14ac:dyDescent="0.25">
      <c r="A242" s="7" t="s">
        <v>925</v>
      </c>
      <c r="C242" s="7" t="s">
        <v>926</v>
      </c>
      <c r="D242" s="7" t="s">
        <v>190</v>
      </c>
      <c r="E242" s="7" t="s">
        <v>200</v>
      </c>
      <c r="F242" s="7"/>
      <c r="G242" s="7"/>
      <c r="H242" s="7"/>
      <c r="I242" s="7"/>
      <c r="J242" s="7" t="s">
        <v>566</v>
      </c>
      <c r="K242" s="7" t="s">
        <v>838</v>
      </c>
      <c r="L242" s="9"/>
      <c r="M242" s="7" t="s">
        <v>203</v>
      </c>
      <c r="N242" s="7" t="s">
        <v>200</v>
      </c>
      <c r="O242" s="7"/>
    </row>
    <row r="243" spans="1:15" x14ac:dyDescent="0.25">
      <c r="A243" s="7" t="s">
        <v>927</v>
      </c>
      <c r="C243" s="7" t="s">
        <v>928</v>
      </c>
      <c r="D243" s="7" t="s">
        <v>190</v>
      </c>
      <c r="E243" s="7" t="s">
        <v>191</v>
      </c>
      <c r="F243" s="7"/>
      <c r="G243" s="7"/>
      <c r="H243" s="7" t="s">
        <v>117</v>
      </c>
      <c r="I243" s="7" t="s">
        <v>116</v>
      </c>
      <c r="J243" s="7" t="s">
        <v>332</v>
      </c>
      <c r="K243" s="7" t="s">
        <v>451</v>
      </c>
      <c r="L243" s="9"/>
      <c r="M243" s="7"/>
      <c r="N243" s="7"/>
      <c r="O243" s="7"/>
    </row>
    <row r="244" spans="1:15" x14ac:dyDescent="0.25">
      <c r="A244" s="7" t="s">
        <v>929</v>
      </c>
      <c r="C244" s="7" t="s">
        <v>930</v>
      </c>
      <c r="D244" s="7" t="s">
        <v>190</v>
      </c>
      <c r="E244" s="7" t="s">
        <v>200</v>
      </c>
      <c r="F244" s="7"/>
      <c r="G244" s="7"/>
      <c r="H244" s="7"/>
      <c r="I244" s="7"/>
      <c r="J244" s="7" t="s">
        <v>566</v>
      </c>
      <c r="K244" s="7" t="s">
        <v>931</v>
      </c>
      <c r="L244" s="9"/>
      <c r="M244" s="7" t="s">
        <v>203</v>
      </c>
      <c r="N244" s="7" t="s">
        <v>200</v>
      </c>
      <c r="O244" s="7"/>
    </row>
    <row r="245" spans="1:15" x14ac:dyDescent="0.25">
      <c r="A245" s="7" t="s">
        <v>932</v>
      </c>
      <c r="C245" s="7" t="s">
        <v>933</v>
      </c>
      <c r="D245" s="7" t="s">
        <v>190</v>
      </c>
      <c r="E245" s="7" t="s">
        <v>200</v>
      </c>
      <c r="F245" s="7"/>
      <c r="G245" s="7"/>
      <c r="H245" s="7"/>
      <c r="I245" s="7"/>
      <c r="J245" s="7" t="s">
        <v>566</v>
      </c>
      <c r="K245" s="7" t="s">
        <v>934</v>
      </c>
      <c r="L245" s="9"/>
      <c r="M245" s="7" t="s">
        <v>203</v>
      </c>
      <c r="N245" s="7" t="s">
        <v>200</v>
      </c>
      <c r="O245" s="7"/>
    </row>
    <row r="246" spans="1:15" x14ac:dyDescent="0.25">
      <c r="A246" s="7" t="s">
        <v>935</v>
      </c>
      <c r="C246" s="7" t="s">
        <v>936</v>
      </c>
      <c r="D246" s="7" t="s">
        <v>190</v>
      </c>
      <c r="E246" s="7" t="s">
        <v>200</v>
      </c>
      <c r="F246" s="7"/>
      <c r="G246" s="7"/>
      <c r="H246" s="7" t="s">
        <v>192</v>
      </c>
      <c r="I246" s="7"/>
      <c r="J246" s="7" t="s">
        <v>566</v>
      </c>
      <c r="K246" s="7" t="s">
        <v>800</v>
      </c>
      <c r="L246" s="9"/>
      <c r="M246" s="7" t="s">
        <v>203</v>
      </c>
      <c r="N246" s="7" t="s">
        <v>200</v>
      </c>
      <c r="O246" s="7"/>
    </row>
    <row r="247" spans="1:15" x14ac:dyDescent="0.25">
      <c r="A247" s="7" t="s">
        <v>941</v>
      </c>
      <c r="C247" s="7" t="s">
        <v>942</v>
      </c>
      <c r="D247" s="7" t="s">
        <v>190</v>
      </c>
      <c r="E247" s="7" t="s">
        <v>200</v>
      </c>
      <c r="F247" s="7"/>
      <c r="G247" s="7"/>
      <c r="H247" s="7" t="s">
        <v>192</v>
      </c>
      <c r="I247" s="7"/>
      <c r="J247" s="7" t="s">
        <v>943</v>
      </c>
      <c r="K247" s="7" t="s">
        <v>944</v>
      </c>
      <c r="L247" s="9"/>
      <c r="M247" s="7" t="s">
        <v>203</v>
      </c>
      <c r="N247" s="7" t="s">
        <v>200</v>
      </c>
      <c r="O247" s="7"/>
    </row>
    <row r="248" spans="1:15" x14ac:dyDescent="0.25">
      <c r="A248" s="7" t="s">
        <v>945</v>
      </c>
      <c r="C248" s="7" t="s">
        <v>946</v>
      </c>
      <c r="D248" s="7" t="s">
        <v>190</v>
      </c>
      <c r="E248" s="7" t="s">
        <v>191</v>
      </c>
      <c r="F248" s="7"/>
      <c r="G248" s="7"/>
      <c r="H248" s="7" t="s">
        <v>201</v>
      </c>
      <c r="I248" s="7"/>
      <c r="J248" s="7" t="s">
        <v>245</v>
      </c>
      <c r="K248" s="7" t="s">
        <v>947</v>
      </c>
      <c r="L248" s="9"/>
      <c r="M248" s="7" t="s">
        <v>215</v>
      </c>
      <c r="N248" s="7" t="s">
        <v>737</v>
      </c>
      <c r="O248" s="7"/>
    </row>
    <row r="249" spans="1:15" x14ac:dyDescent="0.25">
      <c r="A249" s="7" t="s">
        <v>948</v>
      </c>
      <c r="C249" s="7" t="s">
        <v>949</v>
      </c>
      <c r="D249" s="7" t="s">
        <v>190</v>
      </c>
      <c r="E249" s="7" t="s">
        <v>200</v>
      </c>
      <c r="F249" s="7"/>
      <c r="G249" s="7"/>
      <c r="H249" s="7" t="s">
        <v>201</v>
      </c>
      <c r="I249" s="7"/>
      <c r="J249" s="7" t="s">
        <v>950</v>
      </c>
      <c r="K249" s="7" t="s">
        <v>951</v>
      </c>
      <c r="L249" s="9"/>
      <c r="M249" s="7" t="s">
        <v>203</v>
      </c>
      <c r="N249" s="7" t="s">
        <v>200</v>
      </c>
      <c r="O249" s="7"/>
    </row>
    <row r="250" spans="1:15" x14ac:dyDescent="0.25">
      <c r="A250" s="7"/>
      <c r="C250" s="7"/>
      <c r="D250" s="7" t="s">
        <v>952</v>
      </c>
      <c r="E250" s="7" t="s">
        <v>191</v>
      </c>
      <c r="F250" s="7"/>
      <c r="G250" s="7"/>
      <c r="H250" s="7"/>
      <c r="I250" s="7"/>
      <c r="J250" s="7"/>
      <c r="K250" s="7"/>
      <c r="L250" s="9"/>
      <c r="M250" s="7"/>
      <c r="N250" s="7"/>
      <c r="O250" s="7"/>
    </row>
    <row r="251" spans="1:15" x14ac:dyDescent="0.25">
      <c r="A251" s="7"/>
      <c r="C251" s="7"/>
      <c r="D251" s="7" t="s">
        <v>952</v>
      </c>
      <c r="E251" s="7" t="s">
        <v>191</v>
      </c>
      <c r="F251" s="7"/>
      <c r="G251" s="7"/>
      <c r="H251" s="7"/>
      <c r="I251" s="7"/>
      <c r="J251" s="7"/>
      <c r="K251" s="7"/>
      <c r="L251" s="9"/>
      <c r="M251" s="7"/>
      <c r="N251" s="7"/>
      <c r="O251" s="7"/>
    </row>
    <row r="252" spans="1:15" x14ac:dyDescent="0.25">
      <c r="A252" s="7"/>
      <c r="C252" s="7"/>
      <c r="D252" s="7" t="s">
        <v>952</v>
      </c>
      <c r="E252" s="7" t="s">
        <v>191</v>
      </c>
      <c r="F252" s="7"/>
      <c r="G252" s="7"/>
      <c r="H252" s="7"/>
      <c r="I252" s="7"/>
      <c r="J252" s="7"/>
      <c r="K252" s="7"/>
      <c r="L252" s="9"/>
      <c r="M252" s="7"/>
      <c r="N252" s="7"/>
      <c r="O252" s="7"/>
    </row>
    <row r="253" spans="1:15" x14ac:dyDescent="0.25">
      <c r="A253" s="7"/>
      <c r="C253" s="7"/>
      <c r="D253" s="7" t="s">
        <v>952</v>
      </c>
      <c r="E253" s="7" t="s">
        <v>191</v>
      </c>
      <c r="F253" s="7"/>
      <c r="G253" s="7"/>
      <c r="H253" s="7"/>
      <c r="I253" s="7"/>
      <c r="J253" s="7"/>
      <c r="K253" s="7"/>
      <c r="L253" s="9"/>
      <c r="M253" s="7"/>
      <c r="N253" s="7"/>
      <c r="O253" s="7"/>
    </row>
    <row r="254" spans="1:15" x14ac:dyDescent="0.25">
      <c r="A254" s="7"/>
      <c r="C254" s="7"/>
      <c r="D254" s="7" t="s">
        <v>952</v>
      </c>
      <c r="E254" s="7" t="s">
        <v>191</v>
      </c>
      <c r="F254" s="7"/>
      <c r="G254" s="7"/>
      <c r="H254" s="7"/>
      <c r="I254" s="7"/>
      <c r="J254" s="7"/>
      <c r="K254" s="7"/>
      <c r="L254" s="9"/>
      <c r="M254" s="7"/>
      <c r="N254" s="7"/>
      <c r="O254" s="7"/>
    </row>
    <row r="255" spans="1:15" x14ac:dyDescent="0.25">
      <c r="A255" s="7"/>
      <c r="C255" s="7"/>
      <c r="D255" s="7" t="s">
        <v>952</v>
      </c>
      <c r="E255" s="7" t="s">
        <v>191</v>
      </c>
      <c r="F255" s="7"/>
      <c r="G255" s="7"/>
      <c r="H255" s="7"/>
      <c r="I255" s="7"/>
      <c r="J255" s="7"/>
      <c r="K255" s="7"/>
      <c r="L255" s="9"/>
      <c r="M255" s="7"/>
      <c r="N255" s="7"/>
      <c r="O255" s="7"/>
    </row>
    <row r="256" spans="1:15" x14ac:dyDescent="0.25">
      <c r="A256" s="7"/>
      <c r="C256" s="7"/>
      <c r="D256" s="7" t="s">
        <v>952</v>
      </c>
      <c r="E256" s="7" t="s">
        <v>191</v>
      </c>
      <c r="F256" s="7"/>
      <c r="G256" s="7"/>
      <c r="H256" s="7"/>
      <c r="I256" s="7"/>
      <c r="J256" s="7"/>
      <c r="K256" s="7"/>
      <c r="L256" s="9"/>
      <c r="M256" s="7"/>
      <c r="N256" s="7"/>
      <c r="O256" s="7"/>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a 8 5 9 e e - 5 e 7 8 - 4 5 6 e - b 6 c c - 6 9 3 1 7 4 1 8 c 2 2 5 "   x m l n s = " h t t p : / / s c h e m a s . m i c r o s o f t . c o m / D a t a M a s h u p " > A A A A A B E G A A B Q S w M E F A A C A A g A a H C n W m 2 x E s 6 j A A A A 9 g A A A B I A H A B D b 2 5 m a W c v U G F j a 2 F n Z S 5 4 b W w g o h g A K K A U A A A A A A A A A A A A A A A A A A A A A A A A A A A A h Y + x D o I w F E V / h X S n L W U h 5 F E H V z A m J s a V l A q N 8 D C 0 W P 7 N w U / y F 8 Q o 6 u Z 4 z z 3 D v f f r D V Z T 1 w Y X P V j T Y 0 Y i y k m g U f W V w T o j o z u G C V l J 2 J b q V N Y 6 m G W 0 6 W S r j D T O n V P G v P f U x 7 Q f a i Y 4 j 9 i h y H e q 0 V 1 J P r L 5 L 4 c G r S t R a S J h / x o j B Y 1 i Q W O R U A 5 s g V A Y / A p i 3 v t s f y C s x 9 a N g 5 b Y h p s c 2 B K B v T / I B 1 B L A w Q U A A I A C A B o c K 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H C n W p S a d 3 A M A w A A Z B Q A A B M A H A B G b 3 J t d W x h c y 9 T Z W N 0 a W 9 u M S 5 t I K I Y A C i g F A A A A A A A A A A A A A A A A A A A A A A A A A A A A O 2 W Y W / a M B C G v y P x H y w m T S A B X U n C 1 k 1 8 g L Z T 0 U q h h b Y f S l W Z 5 A g u i R 3 Z D q W r + t / n Q K G F 5 D Z p 0 z R p A i E l u X P O 7 w P 3 W q f A 1 U x w 0 l 9 e 9 7 / k c / m c m l A J H n l X O G M Q P w C J p P B i V w M v k A Y J Q O d z x H x a 0 r z X I M d z F 4 L q t Z D T k R D T 4 l c W Q P V Q c L N a q 2 L h / P P w a N i 6 O z m p H F F N 3 3 e E B 0 E A v M K G H w 5 I / / D i s j M 4 b n b 6 5 O i 6 O + x 1 u s M r I a T 2 K f e V p F F k 7 q k P a t h b C Q j Y v d K v j 8 R 8 R 0 Y G N 9 d F q j o P 1 L x Q K h M e B 0 G Z a B l D q b y U m 6 a 5 6 0 8 A d M K U o D z d t D W E j T R z + R v j X q O w X H z 7 f J O A 3 K 6 L n g D 1 Q C o S g i Y z k B M h f I 9 w N g M a J 5 U H d G R + D y M 4 F B p e 1 h Z R K W V y 8 7 K 0 G Q R 9 l w Z U q k Y C c f t K M X i M g P j w w O 6 / M 9 9 7 3 W M g K V d j I c N D E c Q h T 5 Y l O / 1 M X / n p q X A k l G I g u T S b 6 6 S 0 h r l + L h O T g V k 3 U i Q j c 0 Z p u N K e S v Y 1 l d q j O g 5 X K f M A i 9 Q x 8 4 F T K r f f p f x x k e 9 1 K 5 D e r e / K O N R A w 6 y t d K y y h G 9 X H o B K 7 d Z 0 X R c i U 4 L B d m o l M J 1 p T q e m Q z 0 y g p n g n m m 7 a U B 5 q n Q 3 C k F O G f e T 9 n m j 7 r m U z z G O / J O b 1 j O G q P T + D 9 9 t o G S b b p P 2 b z g u S 8 S / t F v 1 1 3 5 b d 1 O o 3 I l k 9 z P T U K m 3 T o X 7 t o P X 8 b b p B M l h 7 3 i + u J r 2 M X K y C r S 5 x 4 B n + K 4 V K 8 Z B K d J 9 y E r j t l z Y m C g 0 3 x x z M P 5 I G 7 e 1 b K l 0 Q e M x b r Q T E W 1 j r M 8 W 5 C x Y O z H r E E s d R O v k J d M + j K k C M F 6 / G F y 1 e 3 v 9 8 1 M S C R G Q / d S Z M P b B K P e 2 4 8 v O 2 P + E x A + y 4 7 U P S D y 1 7 0 u 8 h s Q t J G 4 j c Q e J 1 5 H 4 R y S O 8 N Y Q X g v h t R B e C + G 1 E F 4 L 4 b U Q X g v h t R B e C + G 1 E F 4 b 4 b U R X h v h t R F e G + G 1 E V 4 b 4 b U R X h v h t R F e B + F 1 E F 4 H 4 X U Q X g f h d R B e B + F 1 E F 4 H 4 X U Q 3 j r C W 0 d 4 6 w h v H e G t I 7 z 1 D d 7 f n T R I s V b a T R u 7 a W M 3 b e y m j d 2 0 s Z s 2 d t P G b t r 4 0 2 n j B 1 B L A Q I t A B Q A A g A I A G h w p 1 p t s R L O o w A A A P Y A A A A S A A A A A A A A A A A A A A A A A A A A A A B D b 2 5 m a W c v U G F j a 2 F n Z S 5 4 b W x Q S w E C L Q A U A A I A C A B o c K d a D 8 r p q 6 Q A A A D p A A A A E w A A A A A A A A A A A A A A A A D v A A A A W 0 N v b n R l b n R f V H l w Z X N d L n h t b F B L A Q I t A B Q A A g A I A G h w p 1 q U m n d w D A M A A G Q U A A A T A A A A A A A A A A A A A A A A A O A B A A B G b 3 J t d W x h c y 9 T Z W N 0 a W 9 u M S 5 t U E s F B g A A A A A D A A M A w g A A A D 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t 2 A A A A A A A A W X 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p Z X V 3 Z S U y M H B y b 2 R 1 Y 3 R l b j w v S X R l b V B h d G g + P C 9 J d G V t T G 9 j Y X R p b 2 4 + P F N 0 Y W J s Z U V u d H J p Z X M + P E V u d H J 5 I F R 5 c G U 9 I k l z U H J p d m F 0 Z S I g V m F s d W U 9 I m w w I i A v P j x F b n R y e S B U e X B l P S J R d W V y e U l E I i B W Y W x 1 Z T 0 i c z d h Z T U 4 Y m E 2 L T g z Z m E t N D U y O C 1 i Y 2 E 4 L W J l O G Z h O D Y w N z Y 5 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a W V 1 d 2 V f c H J v Z H V j d G V u I i A v P j x F b n R y e S B U e X B l P S J G a W x s Z W R D b 2 1 w b G V 0 Z V J l c 3 V s d F R v V 2 9 y a 3 N o Z W V 0 I i B W Y W x 1 Z T 0 i b D E i I C 8 + P E V u d H J 5 I F R 5 c G U 9 I k Z p b G x D b 3 V u d C I g V m F s d W U 9 I m w 0 I i A v P j x F b n R y e S B U e X B l P S J G a W x s R X J y b 3 J D b 2 R l I i B W Y W x 1 Z T 0 i c 1 V u a 2 5 v d 2 4 i I C 8 + P E V u d H J 5 I F R 5 c G U 9 I k Z p b G x F c n J v c k N v d W 5 0 I i B W Y W x 1 Z T 0 i b D A i I C 8 + P E V u d H J 5 I F R 5 c G U 9 I k Z p b G x M Y X N 0 V X B k Y X R l Z C I g V m F s d W U 9 I m Q y M D I 1 L T A 1 L T A 3 V D E y O j A z O j E 1 L j I w O D c 2 N j h a I i A v P j x F b n R y e S B U e X B l P S J G a W x s Q 2 9 s d W 1 u V H l w Z X M i I F Z h b H V l P S J z Q m d Z R 0 N R Q U d C Z 1 l B Q U F B Q U F B W T 0 i I C 8 + P E V u d H J 5 I F R 5 c G U 9 I k Z p b G x D b 2 x 1 b W 5 O Y W 1 l c y I g V m F s d W U 9 I n N b J n F 1 b 3 Q 7 R G 9 z c 2 l l c m 5 y J n F 1 b 3 Q 7 L C Z x d W 9 0 O 0 R l d k 9 w c y B u c i Z x d W 9 0 O y w m c X V v d D t O Y W F t I H B y b 2 R 1 Y 3 Q m c X V v d D s s J n F 1 b 3 Q 7 U 3 R h c n R k Y X R 1 b S Z x d W 9 0 O y w m c X V v d D t F a W d l b m F h c i B w c m 9 k d W N 0 J n F 1 b 3 Q 7 L C Z x d W 9 0 O 1 B P L W V y J n F 1 b 3 Q 7 L C Z x d W 9 0 O 1 N j c n V t d G V h b S Z x d W 9 0 O y w m c X V v d D t T d G F 0 d X M m c X V v d D s s J n F 1 b 3 Q 7 R G V 2 J n F 1 b 3 Q 7 L C Z x d W 9 0 O 1 R l c 3 Q m c X V v d D s s J n F 1 b 3 Q 7 Q W N j Y 2 V w d G F 0 a W U m c X V v d D s s J n F 1 b 3 Q 7 I H B y b 2 R 1 Y 3 R p Z S Z x d W 9 0 O y w m c X V v d D t B a 2 t v b 3 J k I G J l d m 9 u Z G V u I G t s Y W 5 0 J n F 1 b 3 Q 7 L C Z x d W 9 0 O 0 9 w b W V y a 2 l u Z 2 V u J n F 1 b 3 Q 7 X S I g L z 4 8 R W 5 0 c n k g V H l w Z T 0 i R m l s b F N 0 Y X R 1 c y I g V m F s d W U 9 I n N D b 2 1 w b G V 0 Z 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T m l l d X d l I H B y b 2 R 1 Y 3 R l b i 9 B d X R v U m V t b 3 Z l Z E N v b H V t b n M x L n t E b 3 N z a W V y b n I s M H 0 m c X V v d D s s J n F 1 b 3 Q 7 U 2 V j d G l v b j E v T m l l d X d l I H B y b 2 R 1 Y 3 R l b i 9 B d X R v U m V t b 3 Z l Z E N v b H V t b n M x L n t E Z X Z P c H M g b n I s M X 0 m c X V v d D s s J n F 1 b 3 Q 7 U 2 V j d G l v b j E v T m l l d X d l I H B y b 2 R 1 Y 3 R l b i 9 B d X R v U m V t b 3 Z l Z E N v b H V t b n M x L n t O Y W F t I H B y b 2 R 1 Y 3 Q s M n 0 m c X V v d D s s J n F 1 b 3 Q 7 U 2 V j d G l v b j E v T m l l d X d l I H B y b 2 R 1 Y 3 R l b i 9 B d X R v U m V t b 3 Z l Z E N v b H V t b n M x L n t T d G F y d G R h d H V t L D N 9 J n F 1 b 3 Q 7 L C Z x d W 9 0 O 1 N l Y 3 R p b 2 4 x L 0 5 p Z X V 3 Z S B w c m 9 k d W N 0 Z W 4 v Q X V 0 b 1 J l b W 9 2 Z W R D b 2 x 1 b W 5 z M S 5 7 R W l n Z W 5 h Y X I g c H J v Z H V j d C w 0 f S Z x d W 9 0 O y w m c X V v d D t T Z W N 0 a W 9 u M S 9 O a W V 1 d 2 U g c H J v Z H V j d G V u L 0 F 1 d G 9 S Z W 1 v d m V k Q 2 9 s d W 1 u c z E u e 1 B P L W V y L D V 9 J n F 1 b 3 Q 7 L C Z x d W 9 0 O 1 N l Y 3 R p b 2 4 x L 0 5 p Z X V 3 Z S B w c m 9 k d W N 0 Z W 4 v Q X V 0 b 1 J l b W 9 2 Z W R D b 2 x 1 b W 5 z M S 5 7 U 2 N y d W 1 0 Z W F t L D Z 9 J n F 1 b 3 Q 7 L C Z x d W 9 0 O 1 N l Y 3 R p b 2 4 x L 0 5 p Z X V 3 Z S B w c m 9 k d W N 0 Z W 4 v Q X V 0 b 1 J l b W 9 2 Z W R D b 2 x 1 b W 5 z M S 5 7 U 3 R h d H V z L D d 9 J n F 1 b 3 Q 7 L C Z x d W 9 0 O 1 N l Y 3 R p b 2 4 x L 0 5 p Z X V 3 Z S B w c m 9 k d W N 0 Z W 4 v Q X V 0 b 1 J l b W 9 2 Z W R D b 2 x 1 b W 5 z M S 5 7 R G V 2 L D h 9 J n F 1 b 3 Q 7 L C Z x d W 9 0 O 1 N l Y 3 R p b 2 4 x L 0 5 p Z X V 3 Z S B w c m 9 k d W N 0 Z W 4 v Q X V 0 b 1 J l b W 9 2 Z W R D b 2 x 1 b W 5 z M S 5 7 V G V z d C w 5 f S Z x d W 9 0 O y w m c X V v d D t T Z W N 0 a W 9 u M S 9 O a W V 1 d 2 U g c H J v Z H V j d G V u L 0 F 1 d G 9 S Z W 1 v d m V k Q 2 9 s d W 1 u c z E u e 0 F j Y 2 N l c H R h d G l l L D E w f S Z x d W 9 0 O y w m c X V v d D t T Z W N 0 a W 9 u M S 9 O a W V 1 d 2 U g c H J v Z H V j d G V u L 0 F 1 d G 9 S Z W 1 v d m V k Q 2 9 s d W 1 u c z E u e y B w c m 9 k d W N 0 a W U s M T F 9 J n F 1 b 3 Q 7 L C Z x d W 9 0 O 1 N l Y 3 R p b 2 4 x L 0 5 p Z X V 3 Z S B w c m 9 k d W N 0 Z W 4 v Q X V 0 b 1 J l b W 9 2 Z W R D b 2 x 1 b W 5 z M S 5 7 Q W t r b 2 9 y Z C B i Z X Z v b m R l b i B r b G F u d C w x M n 0 m c X V v d D s s J n F 1 b 3 Q 7 U 2 V j d G l v b j E v T m l l d X d l I H B y b 2 R 1 Y 3 R l b i 9 B d X R v U m V t b 3 Z l Z E N v b H V t b n M x L n t P c G 1 l c m t p b m d l b i w x M 3 0 m c X V v d D t d L C Z x d W 9 0 O 0 N v b H V t b k N v d W 5 0 J n F 1 b 3 Q 7 O j E 0 L C Z x d W 9 0 O 0 t l e U N v b H V t b k 5 h b W V z J n F 1 b 3 Q 7 O l t d L C Z x d W 9 0 O 0 N v b H V t b k l k Z W 5 0 a X R p Z X M m c X V v d D s 6 W y Z x d W 9 0 O 1 N l Y 3 R p b 2 4 x L 0 5 p Z X V 3 Z S B w c m 9 k d W N 0 Z W 4 v Q X V 0 b 1 J l b W 9 2 Z W R D b 2 x 1 b W 5 z M S 5 7 R G 9 z c 2 l l c m 5 y L D B 9 J n F 1 b 3 Q 7 L C Z x d W 9 0 O 1 N l Y 3 R p b 2 4 x L 0 5 p Z X V 3 Z S B w c m 9 k d W N 0 Z W 4 v Q X V 0 b 1 J l b W 9 2 Z W R D b 2 x 1 b W 5 z M S 5 7 R G V 2 T 3 B z I G 5 y L D F 9 J n F 1 b 3 Q 7 L C Z x d W 9 0 O 1 N l Y 3 R p b 2 4 x L 0 5 p Z X V 3 Z S B w c m 9 k d W N 0 Z W 4 v Q X V 0 b 1 J l b W 9 2 Z W R D b 2 x 1 b W 5 z M S 5 7 T m F h b S B w c m 9 k d W N 0 L D J 9 J n F 1 b 3 Q 7 L C Z x d W 9 0 O 1 N l Y 3 R p b 2 4 x L 0 5 p Z X V 3 Z S B w c m 9 k d W N 0 Z W 4 v Q X V 0 b 1 J l b W 9 2 Z W R D b 2 x 1 b W 5 z M S 5 7 U 3 R h c n R k Y X R 1 b S w z f S Z x d W 9 0 O y w m c X V v d D t T Z W N 0 a W 9 u M S 9 O a W V 1 d 2 U g c H J v Z H V j d G V u L 0 F 1 d G 9 S Z W 1 v d m V k Q 2 9 s d W 1 u c z E u e 0 V p Z 2 V u Y W F y I H B y b 2 R 1 Y 3 Q s N H 0 m c X V v d D s s J n F 1 b 3 Q 7 U 2 V j d G l v b j E v T m l l d X d l I H B y b 2 R 1 Y 3 R l b i 9 B d X R v U m V t b 3 Z l Z E N v b H V t b n M x L n t Q T y 1 l c i w 1 f S Z x d W 9 0 O y w m c X V v d D t T Z W N 0 a W 9 u M S 9 O a W V 1 d 2 U g c H J v Z H V j d G V u L 0 F 1 d G 9 S Z W 1 v d m V k Q 2 9 s d W 1 u c z E u e 1 N j c n V t d G V h b S w 2 f S Z x d W 9 0 O y w m c X V v d D t T Z W N 0 a W 9 u M S 9 O a W V 1 d 2 U g c H J v Z H V j d G V u L 0 F 1 d G 9 S Z W 1 v d m V k Q 2 9 s d W 1 u c z E u e 1 N 0 Y X R 1 c y w 3 f S Z x d W 9 0 O y w m c X V v d D t T Z W N 0 a W 9 u M S 9 O a W V 1 d 2 U g c H J v Z H V j d G V u L 0 F 1 d G 9 S Z W 1 v d m V k Q 2 9 s d W 1 u c z E u e 0 R l d i w 4 f S Z x d W 9 0 O y w m c X V v d D t T Z W N 0 a W 9 u M S 9 O a W V 1 d 2 U g c H J v Z H V j d G V u L 0 F 1 d G 9 S Z W 1 v d m V k Q 2 9 s d W 1 u c z E u e 1 R l c 3 Q s O X 0 m c X V v d D s s J n F 1 b 3 Q 7 U 2 V j d G l v b j E v T m l l d X d l I H B y b 2 R 1 Y 3 R l b i 9 B d X R v U m V t b 3 Z l Z E N v b H V t b n M x L n t B Y 2 N j Z X B 0 Y X R p Z S w x M H 0 m c X V v d D s s J n F 1 b 3 Q 7 U 2 V j d G l v b j E v T m l l d X d l I H B y b 2 R 1 Y 3 R l b i 9 B d X R v U m V t b 3 Z l Z E N v b H V t b n M x L n s g c H J v Z H V j d G l l L D E x f S Z x d W 9 0 O y w m c X V v d D t T Z W N 0 a W 9 u M S 9 O a W V 1 d 2 U g c H J v Z H V j d G V u L 0 F 1 d G 9 S Z W 1 v d m V k Q 2 9 s d W 1 u c z E u e 0 F r a 2 9 v c m Q g Y m V 2 b 2 5 k Z W 4 g a 2 x h b n Q s M T J 9 J n F 1 b 3 Q 7 L C Z x d W 9 0 O 1 N l Y 3 R p b 2 4 x L 0 5 p Z X V 3 Z S B w c m 9 k d W N 0 Z W 4 v Q X V 0 b 1 J l b W 9 2 Z W R D b 2 x 1 b W 5 z M S 5 7 T 3 B t Z X J r a W 5 n Z W 4 s M T N 9 J n F 1 b 3 Q 7 X S w m c X V v d D t S Z W x h d G l v b n N o a X B J b m Z v J n F 1 b 3 Q 7 O l t d f S I g L z 4 8 L 1 N 0 Y W J s Z U V u d H J p Z X M + P C 9 J d G V t P j x J d G V t P j x J d G V t T G 9 j Y X R p b 2 4 + P E l 0 Z W 1 U e X B l P k Z v c m 1 1 b G E 8 L 0 l 0 Z W 1 U e X B l P j x J d G V t U G F 0 a D 5 T Z W N 0 a W 9 u M S 9 O a W V 1 d 2 U l M j B w c m 9 k d W N 0 Z W 4 v Q n J v b j w v S X R l b V B h d G g + P C 9 J d G V t T G 9 j Y X R p b 2 4 + P F N 0 Y W J s Z U V u d H J p Z X M g L z 4 8 L 0 l 0 Z W 0 + P E l 0 Z W 0 + P E l 0 Z W 1 M b 2 N h d G l v b j 4 8 S X R l b V R 5 c G U + R m 9 y b X V s Y T w v S X R l b V R 5 c G U + P E l 0 Z W 1 Q Y X R o P l N l Y 3 R p b 2 4 x L 0 5 p Z X V 3 Z S U y M H B y b 2 R 1 Y 3 R l b i 9 O a W V 1 d 2 U l M j B w c m 9 k d W N 0 Z W 5 f U 2 h l Z X Q 8 L 0 l 0 Z W 1 Q Y X R o P j w v S X R l b U x v Y 2 F 0 a W 9 u P j x T d G F i b G V F b n R y a W V z I C 8 + P C 9 J d G V t P j x J d G V t P j x J d G V t T G 9 j Y X R p b 2 4 + P E l 0 Z W 1 U e X B l P k Z v c m 1 1 b G E 8 L 0 l 0 Z W 1 U e X B l P j x J d G V t U G F 0 a D 5 T Z W N 0 a W 9 u M S 9 O a W V 1 d 2 U l M j B w c m 9 k d W N 0 Z W 4 v S G V h Z G V y c y U y M G 1 l d C U y M H Z l c m h v b 2 d k J T I w b m l 2 Z W F 1 P C 9 J d G V t U G F 0 a D 4 8 L 0 l 0 Z W 1 M b 2 N h d G l v b j 4 8 U 3 R h Y m x l R W 5 0 c m l l c y A v P j w v S X R l b T 4 8 S X R l b T 4 8 S X R l b U x v Y 2 F 0 a W 9 u P j x J d G V t V H l w Z T 5 G b 3 J t d W x h P C 9 J d G V t V H l w Z T 4 8 S X R l b V B h d G g + U 2 V j d G l v b j E v T m l l d X d l J T I w c H J v Z H V j d G V u L 1 R 5 c G U l M j B n Z X d p a n p p Z 2 Q 8 L 0 l 0 Z W 1 Q Y X R o P j w v S X R l b U x v Y 2 F 0 a W 9 u P j x T d G F i b G V F b n R y a W V z I C 8 + P C 9 J d G V t P j x J d G V t P j x J d G V t T G 9 j Y X R p b 2 4 + P E l 0 Z W 1 U e X B l P k Z v c m 1 1 b G E 8 L 0 l 0 Z W 1 U e X B l P j x J d G V t U G F 0 a D 5 T Z W N 0 a W 9 u M S 9 E V 0 8 t U H J v Z H V j d G V u P C 9 J d G V t U G F 0 a D 4 8 L 0 l 0 Z W 1 M b 2 N h d G l v b j 4 8 U 3 R h Y m x l R W 5 0 c m l l c z 4 8 R W 5 0 c n k g V H l w Z T 0 i S X N Q c m l 2 Y X R l I i B W Y W x 1 Z T 0 i b D A i I C 8 + P E V u d H J 5 I F R 5 c G U 9 I l F 1 Z X J 5 S U Q i I F Z h b H V l P S J z Y z B k M m N k M T I t M m M 4 N C 0 0 M m Z j L T g 1 M 2 U t M z g x Z G V m N j A 5 O D U 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X T 1 9 Q c m 9 k d W N 0 Z W 4 i I C 8 + P E V u d H J 5 I F R 5 c G U 9 I k Z p b G x l Z E N v b X B s Z X R l U m V z d W x 0 V G 9 X b 3 J r c 2 h l Z X Q i I F Z h b H V l P S J s M S I g L z 4 8 R W 5 0 c n k g V H l w Z T 0 i R m l s b E N v d W 5 0 I i B W Y W x 1 Z T 0 i b D I 1 N S I g L z 4 8 R W 5 0 c n k g V H l w Z T 0 i R m l s b E V y c m 9 y Q 2 9 k Z S I g V m F s d W U 9 I n N V b m t u b 3 d u I i A v P j x F b n R y e S B U e X B l P S J G a W x s R X J y b 3 J D b 3 V u d C I g V m F s d W U 9 I m w w I i A v P j x F b n R y e S B U e X B l P S J G a W x s T G F z d F V w Z G F 0 Z W Q i I F Z h b H V l P S J k M j A y N S 0 w N S 0 w N 1 Q x M j o w M z o x N S 4 x N z k w M D M y W i I g L z 4 8 R W 5 0 c n k g V H l w Z T 0 i R m l s b E N v b H V t b l R 5 c G V z I i B W Y W x 1 Z T 0 i c 0 J n Q U d C Z 1 l H Q m d Z R 0 J n W U p C Z 1 l H Q U F B Q U F B Q U F B Q U F B Q U F B Q U F B Q U F B Q U F B Q U F B Q U F B Q U F B Q U F B Q U F B Q U F B Q U F B Q U F B Q U F B Q U F B Q U F B Q U F B Q U F B Q U F B Q T 0 i I C 8 + P E V u d H J 5 I F R 5 c G U 9 I k Z p b G x D b 2 x 1 b W 5 O Y W 1 l c y I g V m F s d W U 9 I n N b J n F 1 b 3 Q 7 R G 9 z c 2 l l c m 5 y L i Z x d W 9 0 O y w m c X V v d D t E Z X Z P c H M g b n I m c X V v d D s s J n F 1 b 3 Q 7 T 2 1 z Y 2 h y a W p 2 a W 5 n J n F 1 b 3 Q 7 L C Z x d W 9 0 O 0 x v Y 2 F 0 a W U m c X V v d D s s J n F 1 b 3 Q 7 S W 5 0 Z X J u Z S 9 F e H R l c m 5 l I G x l d m V y a W 5 n J n F 1 b 3 Q 7 L C Z x d W 9 0 O 0 l u Z G l l b m V y J n F 1 b 3 Q 7 L C Z x d W 9 0 O 0 J 1 c 2 l u Z X N z I E 9 3 b m V y J n F 1 b 3 Q 7 L C Z x d W 9 0 O 1 N j c n V t d G V h b S Z x d W 9 0 O y w m c X V v d D t Q T y 1 l c i B z Y 3 J 1 b X R l Y W 0 m c X V v d D s s J n F 1 b 3 Q 7 Q W Z u Z W 1 l c n M m c X V v d D s s J n F 1 b 3 Q 7 Q n J v b m 5 l b i Z x d W 9 0 O y w m c X V v d D t Q b G F u b m l u Z y B v c G x l d m V y a W 5 n J n F 1 b 3 Q 7 L C Z x d W 9 0 O 1 N 0 Y X R 1 c y Z x d W 9 0 O y w m c X V v d D t P c G 1 l c m t p b m c m c X V v d D s s J n F 1 b 3 Q 7 T m F h c i B w c m 9 k d W N 0 J n F 1 b 3 Q 7 L C Z x d W 9 0 O 1 V p d G d l Z m F z Z W V y Z C B S V F Z J U C 9 T U U w g c G 9 v b C A x J n F 1 b 3 Q 7 L C Z x d W 9 0 O 0 F m Z 2 V y b 2 5 k 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X S I g L z 4 8 R W 5 0 c n k g V H l w Z T 0 i R m l s b F N 0 Y X R 1 c y I g V m F s d W U 9 I n N D b 2 1 w b G V 0 Z S I g L z 4 8 R W 5 0 c n k g V H l w Z T 0 i Q W R k Z W R U b 0 R h d G F N b 2 R l b C I g V m F s d W U 9 I m w w I i A v P j x F b n R y e S B U e X B l P S J S Z W x h d G l v b n N o a X B J b m Z v Q 2 9 u d G F p b m V y I i B W Y W x 1 Z T 0 i c 3 s m c X V v d D t j b 2 x 1 b W 5 D b 3 V u d C Z x d W 9 0 O z o 2 N S w m c X V v d D t r Z X l D b 2 x 1 b W 5 O Y W 1 l c y Z x d W 9 0 O z p b X S w m c X V v d D t x d W V y e V J l b G F 0 a W 9 u c 2 h p c H M m c X V v d D s 6 W 1 0 s J n F 1 b 3 Q 7 Y 2 9 s d W 1 u S W R l b n R p d G l l c y Z x d W 9 0 O z p b J n F 1 b 3 Q 7 U 2 V j d G l v b j E v R F d P L V B y b 2 R 1 Y 3 R l b i 9 B d X R v U m V t b 3 Z l Z E N v b H V t b n M x L n t E b 3 N z a W V y b n I u L D B 9 J n F 1 b 3 Q 7 L C Z x d W 9 0 O 1 N l Y 3 R p b 2 4 x L 0 R X T y 1 Q c m 9 k d W N 0 Z W 4 v Q X V 0 b 1 J l b W 9 2 Z W R D b 2 x 1 b W 5 z M S 5 7 R G V 2 T 3 B z I G 5 y L D F 9 J n F 1 b 3 Q 7 L C Z x d W 9 0 O 1 N l Y 3 R p b 2 4 x L 0 R X T y 1 Q c m 9 k d W N 0 Z W 4 v Q X V 0 b 1 J l b W 9 2 Z W R D b 2 x 1 b W 5 z M S 5 7 T 2 1 z Y 2 h y a W p 2 a W 5 n L D J 9 J n F 1 b 3 Q 7 L C Z x d W 9 0 O 1 N l Y 3 R p b 2 4 x L 0 R X T y 1 Q c m 9 k d W N 0 Z W 4 v Q X V 0 b 1 J l b W 9 2 Z W R D b 2 x 1 b W 5 z M S 5 7 T G 9 j Y X R p Z S w z f S Z x d W 9 0 O y w m c X V v d D t T Z W N 0 a W 9 u M S 9 E V 0 8 t U H J v Z H V j d G V u L 0 F 1 d G 9 S Z W 1 v d m V k Q 2 9 s d W 1 u c z E u e 0 l u d G V y b m U v R X h 0 Z X J u Z S B s Z X Z l c m l u Z y w 0 f S Z x d W 9 0 O y w m c X V v d D t T Z W N 0 a W 9 u M S 9 E V 0 8 t U H J v Z H V j d G V u L 0 F 1 d G 9 S Z W 1 v d m V k Q 2 9 s d W 1 u c z E u e 0 l u Z G l l b m V y L D V 9 J n F 1 b 3 Q 7 L C Z x d W 9 0 O 1 N l Y 3 R p b 2 4 x L 0 R X T y 1 Q c m 9 k d W N 0 Z W 4 v Q X V 0 b 1 J l b W 9 2 Z W R D b 2 x 1 b W 5 z M S 5 7 Q n V z a W 5 l c 3 M g T 3 d u Z X I s N n 0 m c X V v d D s s J n F 1 b 3 Q 7 U 2 V j d G l v b j E v R F d P L V B y b 2 R 1 Y 3 R l b i 9 B d X R v U m V t b 3 Z l Z E N v b H V t b n M x L n t T Y 3 J 1 b X R l Y W 0 s N 3 0 m c X V v d D s s J n F 1 b 3 Q 7 U 2 V j d G l v b j E v R F d P L V B y b 2 R 1 Y 3 R l b i 9 B d X R v U m V t b 3 Z l Z E N v b H V t b n M x L n t Q T y 1 l c i B z Y 3 J 1 b X R l Y W 0 s O H 0 m c X V v d D s s J n F 1 b 3 Q 7 U 2 V j d G l v b j E v R F d P L V B y b 2 R 1 Y 3 R l b i 9 B d X R v U m V t b 3 Z l Z E N v b H V t b n M x L n t B Z m 5 l b W V y c y w 5 f S Z x d W 9 0 O y w m c X V v d D t T Z W N 0 a W 9 u M S 9 E V 0 8 t U H J v Z H V j d G V u L 0 F 1 d G 9 S Z W 1 v d m V k Q 2 9 s d W 1 u c z E u e 0 J y b 2 5 u Z W 4 s M T B 9 J n F 1 b 3 Q 7 L C Z x d W 9 0 O 1 N l Y 3 R p b 2 4 x L 0 R X T y 1 Q c m 9 k d W N 0 Z W 4 v Q X V 0 b 1 J l b W 9 2 Z W R D b 2 x 1 b W 5 z M S 5 7 U G x h b m 5 p b m c g b 3 B s Z X Z l c m l u Z y w x M X 0 m c X V v d D s s J n F 1 b 3 Q 7 U 2 V j d G l v b j E v R F d P L V B y b 2 R 1 Y 3 R l b i 9 B d X R v U m V t b 3 Z l Z E N v b H V t b n M x L n t T d G F 0 d X M s M T J 9 J n F 1 b 3 Q 7 L C Z x d W 9 0 O 1 N l Y 3 R p b 2 4 x L 0 R X T y 1 Q c m 9 k d W N 0 Z W 4 v Q X V 0 b 1 J l b W 9 2 Z W R D b 2 x 1 b W 5 z M S 5 7 T 3 B t Z X J r a W 5 n L D E z f S Z x d W 9 0 O y w m c X V v d D t T Z W N 0 a W 9 u M S 9 E V 0 8 t U H J v Z H V j d G V u L 0 F 1 d G 9 S Z W 1 v d m V k Q 2 9 s d W 1 u c z E u e 0 5 h Y X I g c H J v Z H V j d C w x N H 0 m c X V v d D s s J n F 1 b 3 Q 7 U 2 V j d G l v b j E v R F d P L V B y b 2 R 1 Y 3 R l b i 9 B d X R v U m V t b 3 Z l Z E N v b H V t b n M x L n t V a X R n Z W Z h c 2 V l c m Q g U l R W S V A v U 1 F M I H B v b 2 w g M S w x N X 0 m c X V v d D s s J n F 1 b 3 Q 7 U 2 V j d G l v b j E v R F d P L V B y b 2 R 1 Y 3 R l b i 9 B d X R v U m V t b 3 Z l Z E N v b H V t b n M x L n t B Z m d l c m 9 u Z C w x N n 0 m c X V v d D s s J n F 1 b 3 Q 7 U 2 V j d G l v b j E v R F d P L V B y b 2 R 1 Y 3 R l b i 9 B d X R v U m V t b 3 Z l Z E N v b H V t b n M x L n t D b 2 x 1 b W 4 x O C w x N 3 0 m c X V v d D s s J n F 1 b 3 Q 7 U 2 V j d G l v b j E v R F d P L V B y b 2 R 1 Y 3 R l b i 9 B d X R v U m V t b 3 Z l Z E N v b H V t b n M x L n t D b 2 x 1 b W 4 x O S w x O H 0 m c X V v d D s s J n F 1 b 3 Q 7 U 2 V j d G l v b j E v R F d P L V B y b 2 R 1 Y 3 R l b i 9 B d X R v U m V t b 3 Z l Z E N v b H V t b n M x L n t D b 2 x 1 b W 4 y M C w x O X 0 m c X V v d D s s J n F 1 b 3 Q 7 U 2 V j d G l v b j E v R F d P L V B y b 2 R 1 Y 3 R l b i 9 B d X R v U m V t b 3 Z l Z E N v b H V t b n M x L n t D b 2 x 1 b W 4 y M S w y M H 0 m c X V v d D s s J n F 1 b 3 Q 7 U 2 V j d G l v b j E v R F d P L V B y b 2 R 1 Y 3 R l b i 9 B d X R v U m V t b 3 Z l Z E N v b H V t b n M x L n t D b 2 x 1 b W 4 y M i w y M X 0 m c X V v d D s s J n F 1 b 3 Q 7 U 2 V j d G l v b j E v R F d P L V B y b 2 R 1 Y 3 R l b i 9 B d X R v U m V t b 3 Z l Z E N v b H V t b n M x L n t D b 2 x 1 b W 4 y M y w y M n 0 m c X V v d D s s J n F 1 b 3 Q 7 U 2 V j d G l v b j E v R F d P L V B y b 2 R 1 Y 3 R l b i 9 B d X R v U m V t b 3 Z l Z E N v b H V t b n M x L n t D b 2 x 1 b W 4 y N C w y M 3 0 m c X V v d D s s J n F 1 b 3 Q 7 U 2 V j d G l v b j E v R F d P L V B y b 2 R 1 Y 3 R l b i 9 B d X R v U m V t b 3 Z l Z E N v b H V t b n M x L n t D b 2 x 1 b W 4 y N S w y N H 0 m c X V v d D s s J n F 1 b 3 Q 7 U 2 V j d G l v b j E v R F d P L V B y b 2 R 1 Y 3 R l b i 9 B d X R v U m V t b 3 Z l Z E N v b H V t b n M x L n t D b 2 x 1 b W 4 y N i w y N X 0 m c X V v d D s s J n F 1 b 3 Q 7 U 2 V j d G l v b j E v R F d P L V B y b 2 R 1 Y 3 R l b i 9 B d X R v U m V t b 3 Z l Z E N v b H V t b n M x L n t D b 2 x 1 b W 4 y N y w y N n 0 m c X V v d D s s J n F 1 b 3 Q 7 U 2 V j d G l v b j E v R F d P L V B y b 2 R 1 Y 3 R l b i 9 B d X R v U m V t b 3 Z l Z E N v b H V t b n M x L n t D b 2 x 1 b W 4 y O C w y N 3 0 m c X V v d D s s J n F 1 b 3 Q 7 U 2 V j d G l v b j E v R F d P L V B y b 2 R 1 Y 3 R l b i 9 B d X R v U m V t b 3 Z l Z E N v b H V t b n M x L n t D b 2 x 1 b W 4 y O S w y O H 0 m c X V v d D s s J n F 1 b 3 Q 7 U 2 V j d G l v b j E v R F d P L V B y b 2 R 1 Y 3 R l b i 9 B d X R v U m V t b 3 Z l Z E N v b H V t b n M x L n t D b 2 x 1 b W 4 z M C w y O X 0 m c X V v d D s s J n F 1 b 3 Q 7 U 2 V j d G l v b j E v R F d P L V B y b 2 R 1 Y 3 R l b i 9 B d X R v U m V t b 3 Z l Z E N v b H V t b n M x L n t D b 2 x 1 b W 4 z M S w z M H 0 m c X V v d D s s J n F 1 b 3 Q 7 U 2 V j d G l v b j E v R F d P L V B y b 2 R 1 Y 3 R l b i 9 B d X R v U m V t b 3 Z l Z E N v b H V t b n M x L n t D b 2 x 1 b W 4 z M i w z M X 0 m c X V v d D s s J n F 1 b 3 Q 7 U 2 V j d G l v b j E v R F d P L V B y b 2 R 1 Y 3 R l b i 9 B d X R v U m V t b 3 Z l Z E N v b H V t b n M x L n t D b 2 x 1 b W 4 z M y w z M n 0 m c X V v d D s s J n F 1 b 3 Q 7 U 2 V j d G l v b j E v R F d P L V B y b 2 R 1 Y 3 R l b i 9 B d X R v U m V t b 3 Z l Z E N v b H V t b n M x L n t D b 2 x 1 b W 4 z N C w z M 3 0 m c X V v d D s s J n F 1 b 3 Q 7 U 2 V j d G l v b j E v R F d P L V B y b 2 R 1 Y 3 R l b i 9 B d X R v U m V t b 3 Z l Z E N v b H V t b n M x L n t D b 2 x 1 b W 4 z N S w z N H 0 m c X V v d D s s J n F 1 b 3 Q 7 U 2 V j d G l v b j E v R F d P L V B y b 2 R 1 Y 3 R l b i 9 B d X R v U m V t b 3 Z l Z E N v b H V t b n M x L n t D b 2 x 1 b W 4 z N i w z N X 0 m c X V v d D s s J n F 1 b 3 Q 7 U 2 V j d G l v b j E v R F d P L V B y b 2 R 1 Y 3 R l b i 9 B d X R v U m V t b 3 Z l Z E N v b H V t b n M x L n t D b 2 x 1 b W 4 z N y w z N n 0 m c X V v d D s s J n F 1 b 3 Q 7 U 2 V j d G l v b j E v R F d P L V B y b 2 R 1 Y 3 R l b i 9 B d X R v U m V t b 3 Z l Z E N v b H V t b n M x L n t D b 2 x 1 b W 4 z O C w z N 3 0 m c X V v d D s s J n F 1 b 3 Q 7 U 2 V j d G l v b j E v R F d P L V B y b 2 R 1 Y 3 R l b i 9 B d X R v U m V t b 3 Z l Z E N v b H V t b n M x L n t D b 2 x 1 b W 4 z O S w z O H 0 m c X V v d D s s J n F 1 b 3 Q 7 U 2 V j d G l v b j E v R F d P L V B y b 2 R 1 Y 3 R l b i 9 B d X R v U m V t b 3 Z l Z E N v b H V t b n M x L n t D b 2 x 1 b W 4 0 M C w z O X 0 m c X V v d D s s J n F 1 b 3 Q 7 U 2 V j d G l v b j E v R F d P L V B y b 2 R 1 Y 3 R l b i 9 B d X R v U m V t b 3 Z l Z E N v b H V t b n M x L n t D b 2 x 1 b W 4 0 M S w 0 M H 0 m c X V v d D s s J n F 1 b 3 Q 7 U 2 V j d G l v b j E v R F d P L V B y b 2 R 1 Y 3 R l b i 9 B d X R v U m V t b 3 Z l Z E N v b H V t b n M x L n t D b 2 x 1 b W 4 0 M i w 0 M X 0 m c X V v d D s s J n F 1 b 3 Q 7 U 2 V j d G l v b j E v R F d P L V B y b 2 R 1 Y 3 R l b i 9 B d X R v U m V t b 3 Z l Z E N v b H V t b n M x L n t D b 2 x 1 b W 4 0 M y w 0 M n 0 m c X V v d D s s J n F 1 b 3 Q 7 U 2 V j d G l v b j E v R F d P L V B y b 2 R 1 Y 3 R l b i 9 B d X R v U m V t b 3 Z l Z E N v b H V t b n M x L n t D b 2 x 1 b W 4 0 N C w 0 M 3 0 m c X V v d D s s J n F 1 b 3 Q 7 U 2 V j d G l v b j E v R F d P L V B y b 2 R 1 Y 3 R l b i 9 B d X R v U m V t b 3 Z l Z E N v b H V t b n M x L n t D b 2 x 1 b W 4 0 N S w 0 N H 0 m c X V v d D s s J n F 1 b 3 Q 7 U 2 V j d G l v b j E v R F d P L V B y b 2 R 1 Y 3 R l b i 9 B d X R v U m V t b 3 Z l Z E N v b H V t b n M x L n t D b 2 x 1 b W 4 0 N i w 0 N X 0 m c X V v d D s s J n F 1 b 3 Q 7 U 2 V j d G l v b j E v R F d P L V B y b 2 R 1 Y 3 R l b i 9 B d X R v U m V t b 3 Z l Z E N v b H V t b n M x L n t D b 2 x 1 b W 4 0 N y w 0 N n 0 m c X V v d D s s J n F 1 b 3 Q 7 U 2 V j d G l v b j E v R F d P L V B y b 2 R 1 Y 3 R l b i 9 B d X R v U m V t b 3 Z l Z E N v b H V t b n M x L n t D b 2 x 1 b W 4 0 O C w 0 N 3 0 m c X V v d D s s J n F 1 b 3 Q 7 U 2 V j d G l v b j E v R F d P L V B y b 2 R 1 Y 3 R l b i 9 B d X R v U m V t b 3 Z l Z E N v b H V t b n M x L n t D b 2 x 1 b W 4 0 O S w 0 O H 0 m c X V v d D s s J n F 1 b 3 Q 7 U 2 V j d G l v b j E v R F d P L V B y b 2 R 1 Y 3 R l b i 9 B d X R v U m V t b 3 Z l Z E N v b H V t b n M x L n t D b 2 x 1 b W 4 1 M C w 0 O X 0 m c X V v d D s s J n F 1 b 3 Q 7 U 2 V j d G l v b j E v R F d P L V B y b 2 R 1 Y 3 R l b i 9 B d X R v U m V t b 3 Z l Z E N v b H V t b n M x L n t D b 2 x 1 b W 4 1 M S w 1 M H 0 m c X V v d D s s J n F 1 b 3 Q 7 U 2 V j d G l v b j E v R F d P L V B y b 2 R 1 Y 3 R l b i 9 B d X R v U m V t b 3 Z l Z E N v b H V t b n M x L n t D b 2 x 1 b W 4 1 M i w 1 M X 0 m c X V v d D s s J n F 1 b 3 Q 7 U 2 V j d G l v b j E v R F d P L V B y b 2 R 1 Y 3 R l b i 9 B d X R v U m V t b 3 Z l Z E N v b H V t b n M x L n t D b 2 x 1 b W 4 1 M y w 1 M n 0 m c X V v d D s s J n F 1 b 3 Q 7 U 2 V j d G l v b j E v R F d P L V B y b 2 R 1 Y 3 R l b i 9 B d X R v U m V t b 3 Z l Z E N v b H V t b n M x L n t D b 2 x 1 b W 4 1 N C w 1 M 3 0 m c X V v d D s s J n F 1 b 3 Q 7 U 2 V j d G l v b j E v R F d P L V B y b 2 R 1 Y 3 R l b i 9 B d X R v U m V t b 3 Z l Z E N v b H V t b n M x L n t D b 2 x 1 b W 4 1 N S w 1 N H 0 m c X V v d D s s J n F 1 b 3 Q 7 U 2 V j d G l v b j E v R F d P L V B y b 2 R 1 Y 3 R l b i 9 B d X R v U m V t b 3 Z l Z E N v b H V t b n M x L n t D b 2 x 1 b W 4 1 N i w 1 N X 0 m c X V v d D s s J n F 1 b 3 Q 7 U 2 V j d G l v b j E v R F d P L V B y b 2 R 1 Y 3 R l b i 9 B d X R v U m V t b 3 Z l Z E N v b H V t b n M x L n t D b 2 x 1 b W 4 1 N y w 1 N n 0 m c X V v d D s s J n F 1 b 3 Q 7 U 2 V j d G l v b j E v R F d P L V B y b 2 R 1 Y 3 R l b i 9 B d X R v U m V t b 3 Z l Z E N v b H V t b n M x L n t D b 2 x 1 b W 4 1 O C w 1 N 3 0 m c X V v d D s s J n F 1 b 3 Q 7 U 2 V j d G l v b j E v R F d P L V B y b 2 R 1 Y 3 R l b i 9 B d X R v U m V t b 3 Z l Z E N v b H V t b n M x L n t D b 2 x 1 b W 4 1 O S w 1 O H 0 m c X V v d D s s J n F 1 b 3 Q 7 U 2 V j d G l v b j E v R F d P L V B y b 2 R 1 Y 3 R l b i 9 B d X R v U m V t b 3 Z l Z E N v b H V t b n M x L n t D b 2 x 1 b W 4 2 M C w 1 O X 0 m c X V v d D s s J n F 1 b 3 Q 7 U 2 V j d G l v b j E v R F d P L V B y b 2 R 1 Y 3 R l b i 9 B d X R v U m V t b 3 Z l Z E N v b H V t b n M x L n t D b 2 x 1 b W 4 2 M S w 2 M H 0 m c X V v d D s s J n F 1 b 3 Q 7 U 2 V j d G l v b j E v R F d P L V B y b 2 R 1 Y 3 R l b i 9 B d X R v U m V t b 3 Z l Z E N v b H V t b n M x L n t D b 2 x 1 b W 4 2 M i w 2 M X 0 m c X V v d D s s J n F 1 b 3 Q 7 U 2 V j d G l v b j E v R F d P L V B y b 2 R 1 Y 3 R l b i 9 B d X R v U m V t b 3 Z l Z E N v b H V t b n M x L n t D b 2 x 1 b W 4 2 M y w 2 M n 0 m c X V v d D s s J n F 1 b 3 Q 7 U 2 V j d G l v b j E v R F d P L V B y b 2 R 1 Y 3 R l b i 9 B d X R v U m V t b 3 Z l Z E N v b H V t b n M x L n t D b 2 x 1 b W 4 2 N C w 2 M 3 0 m c X V v d D s s J n F 1 b 3 Q 7 U 2 V j d G l v b j E v R F d P L V B y b 2 R 1 Y 3 R l b i 9 B d X R v U m V t b 3 Z l Z E N v b H V t b n M x L n t D b 2 x 1 b W 4 2 N S w 2 N H 0 m c X V v d D t d L C Z x d W 9 0 O 0 N v b H V t b k N v d W 5 0 J n F 1 b 3 Q 7 O j Y 1 L C Z x d W 9 0 O 0 t l e U N v b H V t b k 5 h b W V z J n F 1 b 3 Q 7 O l t d L C Z x d W 9 0 O 0 N v b H V t b k l k Z W 5 0 a X R p Z X M m c X V v d D s 6 W y Z x d W 9 0 O 1 N l Y 3 R p b 2 4 x L 0 R X T y 1 Q c m 9 k d W N 0 Z W 4 v Q X V 0 b 1 J l b W 9 2 Z W R D b 2 x 1 b W 5 z M S 5 7 R G 9 z c 2 l l c m 5 y L i w w f S Z x d W 9 0 O y w m c X V v d D t T Z W N 0 a W 9 u M S 9 E V 0 8 t U H J v Z H V j d G V u L 0 F 1 d G 9 S Z W 1 v d m V k Q 2 9 s d W 1 u c z E u e 0 R l d k 9 w c y B u c i w x f S Z x d W 9 0 O y w m c X V v d D t T Z W N 0 a W 9 u M S 9 E V 0 8 t U H J v Z H V j d G V u L 0 F 1 d G 9 S Z W 1 v d m V k Q 2 9 s d W 1 u c z E u e 0 9 t c 2 N o c m l q d m l u Z y w y f S Z x d W 9 0 O y w m c X V v d D t T Z W N 0 a W 9 u M S 9 E V 0 8 t U H J v Z H V j d G V u L 0 F 1 d G 9 S Z W 1 v d m V k Q 2 9 s d W 1 u c z E u e 0 x v Y 2 F 0 a W U s M 3 0 m c X V v d D s s J n F 1 b 3 Q 7 U 2 V j d G l v b j E v R F d P L V B y b 2 R 1 Y 3 R l b i 9 B d X R v U m V t b 3 Z l Z E N v b H V t b n M x L n t J b n R l c m 5 l L 0 V 4 d G V y b m U g b G V 2 Z X J p b m c s N H 0 m c X V v d D s s J n F 1 b 3 Q 7 U 2 V j d G l v b j E v R F d P L V B y b 2 R 1 Y 3 R l b i 9 B d X R v U m V t b 3 Z l Z E N v b H V t b n M x L n t J b m R p Z W 5 l c i w 1 f S Z x d W 9 0 O y w m c X V v d D t T Z W N 0 a W 9 u M S 9 E V 0 8 t U H J v Z H V j d G V u L 0 F 1 d G 9 S Z W 1 v d m V k Q 2 9 s d W 1 u c z E u e 0 J 1 c 2 l u Z X N z I E 9 3 b m V y L D Z 9 J n F 1 b 3 Q 7 L C Z x d W 9 0 O 1 N l Y 3 R p b 2 4 x L 0 R X T y 1 Q c m 9 k d W N 0 Z W 4 v Q X V 0 b 1 J l b W 9 2 Z W R D b 2 x 1 b W 5 z M S 5 7 U 2 N y d W 1 0 Z W F t L D d 9 J n F 1 b 3 Q 7 L C Z x d W 9 0 O 1 N l Y 3 R p b 2 4 x L 0 R X T y 1 Q c m 9 k d W N 0 Z W 4 v Q X V 0 b 1 J l b W 9 2 Z W R D b 2 x 1 b W 5 z M S 5 7 U E 8 t Z X I g c 2 N y d W 1 0 Z W F t L D h 9 J n F 1 b 3 Q 7 L C Z x d W 9 0 O 1 N l Y 3 R p b 2 4 x L 0 R X T y 1 Q c m 9 k d W N 0 Z W 4 v Q X V 0 b 1 J l b W 9 2 Z W R D b 2 x 1 b W 5 z M S 5 7 Q W Z u Z W 1 l c n M s O X 0 m c X V v d D s s J n F 1 b 3 Q 7 U 2 V j d G l v b j E v R F d P L V B y b 2 R 1 Y 3 R l b i 9 B d X R v U m V t b 3 Z l Z E N v b H V t b n M x L n t C c m 9 u b m V u L D E w f S Z x d W 9 0 O y w m c X V v d D t T Z W N 0 a W 9 u M S 9 E V 0 8 t U H J v Z H V j d G V u L 0 F 1 d G 9 S Z W 1 v d m V k Q 2 9 s d W 1 u c z E u e 1 B s Y W 5 u a W 5 n I G 9 w b G V 2 Z X J p b m c s M T F 9 J n F 1 b 3 Q 7 L C Z x d W 9 0 O 1 N l Y 3 R p b 2 4 x L 0 R X T y 1 Q c m 9 k d W N 0 Z W 4 v Q X V 0 b 1 J l b W 9 2 Z W R D b 2 x 1 b W 5 z M S 5 7 U 3 R h d H V z L D E y f S Z x d W 9 0 O y w m c X V v d D t T Z W N 0 a W 9 u M S 9 E V 0 8 t U H J v Z H V j d G V u L 0 F 1 d G 9 S Z W 1 v d m V k Q 2 9 s d W 1 u c z E u e 0 9 w b W V y a 2 l u Z y w x M 3 0 m c X V v d D s s J n F 1 b 3 Q 7 U 2 V j d G l v b j E v R F d P L V B y b 2 R 1 Y 3 R l b i 9 B d X R v U m V t b 3 Z l Z E N v b H V t b n M x L n t O Y W F y I H B y b 2 R 1 Y 3 Q s M T R 9 J n F 1 b 3 Q 7 L C Z x d W 9 0 O 1 N l Y 3 R p b 2 4 x L 0 R X T y 1 Q c m 9 k d W N 0 Z W 4 v Q X V 0 b 1 J l b W 9 2 Z W R D b 2 x 1 b W 5 z M S 5 7 V W l 0 Z 2 V m Y X N l Z X J k I F J U V k l Q L 1 N R T C B w b 2 9 s I D E s M T V 9 J n F 1 b 3 Q 7 L C Z x d W 9 0 O 1 N l Y 3 R p b 2 4 x L 0 R X T y 1 Q c m 9 k d W N 0 Z W 4 v Q X V 0 b 1 J l b W 9 2 Z W R D b 2 x 1 b W 5 z M S 5 7 Q W Z n Z X J v b m Q s M T Z 9 J n F 1 b 3 Q 7 L C Z x d W 9 0 O 1 N l Y 3 R p b 2 4 x L 0 R X T y 1 Q c m 9 k d W N 0 Z W 4 v Q X V 0 b 1 J l b W 9 2 Z W R D b 2 x 1 b W 5 z M S 5 7 Q 2 9 s d W 1 u M T g s M T d 9 J n F 1 b 3 Q 7 L C Z x d W 9 0 O 1 N l Y 3 R p b 2 4 x L 0 R X T y 1 Q c m 9 k d W N 0 Z W 4 v Q X V 0 b 1 J l b W 9 2 Z W R D b 2 x 1 b W 5 z M S 5 7 Q 2 9 s d W 1 u M T k s M T h 9 J n F 1 b 3 Q 7 L C Z x d W 9 0 O 1 N l Y 3 R p b 2 4 x L 0 R X T y 1 Q c m 9 k d W N 0 Z W 4 v Q X V 0 b 1 J l b W 9 2 Z W R D b 2 x 1 b W 5 z M S 5 7 Q 2 9 s d W 1 u M j A s M T l 9 J n F 1 b 3 Q 7 L C Z x d W 9 0 O 1 N l Y 3 R p b 2 4 x L 0 R X T y 1 Q c m 9 k d W N 0 Z W 4 v Q X V 0 b 1 J l b W 9 2 Z W R D b 2 x 1 b W 5 z M S 5 7 Q 2 9 s d W 1 u M j E s M j B 9 J n F 1 b 3 Q 7 L C Z x d W 9 0 O 1 N l Y 3 R p b 2 4 x L 0 R X T y 1 Q c m 9 k d W N 0 Z W 4 v Q X V 0 b 1 J l b W 9 2 Z W R D b 2 x 1 b W 5 z M S 5 7 Q 2 9 s d W 1 u M j I s M j F 9 J n F 1 b 3 Q 7 L C Z x d W 9 0 O 1 N l Y 3 R p b 2 4 x L 0 R X T y 1 Q c m 9 k d W N 0 Z W 4 v Q X V 0 b 1 J l b W 9 2 Z W R D b 2 x 1 b W 5 z M S 5 7 Q 2 9 s d W 1 u M j M s M j J 9 J n F 1 b 3 Q 7 L C Z x d W 9 0 O 1 N l Y 3 R p b 2 4 x L 0 R X T y 1 Q c m 9 k d W N 0 Z W 4 v Q X V 0 b 1 J l b W 9 2 Z W R D b 2 x 1 b W 5 z M S 5 7 Q 2 9 s d W 1 u M j Q s M j N 9 J n F 1 b 3 Q 7 L C Z x d W 9 0 O 1 N l Y 3 R p b 2 4 x L 0 R X T y 1 Q c m 9 k d W N 0 Z W 4 v Q X V 0 b 1 J l b W 9 2 Z W R D b 2 x 1 b W 5 z M S 5 7 Q 2 9 s d W 1 u M j U s M j R 9 J n F 1 b 3 Q 7 L C Z x d W 9 0 O 1 N l Y 3 R p b 2 4 x L 0 R X T y 1 Q c m 9 k d W N 0 Z W 4 v Q X V 0 b 1 J l b W 9 2 Z W R D b 2 x 1 b W 5 z M S 5 7 Q 2 9 s d W 1 u M j Y s M j V 9 J n F 1 b 3 Q 7 L C Z x d W 9 0 O 1 N l Y 3 R p b 2 4 x L 0 R X T y 1 Q c m 9 k d W N 0 Z W 4 v Q X V 0 b 1 J l b W 9 2 Z W R D b 2 x 1 b W 5 z M S 5 7 Q 2 9 s d W 1 u M j c s M j Z 9 J n F 1 b 3 Q 7 L C Z x d W 9 0 O 1 N l Y 3 R p b 2 4 x L 0 R X T y 1 Q c m 9 k d W N 0 Z W 4 v Q X V 0 b 1 J l b W 9 2 Z W R D b 2 x 1 b W 5 z M S 5 7 Q 2 9 s d W 1 u M j g s M j d 9 J n F 1 b 3 Q 7 L C Z x d W 9 0 O 1 N l Y 3 R p b 2 4 x L 0 R X T y 1 Q c m 9 k d W N 0 Z W 4 v Q X V 0 b 1 J l b W 9 2 Z W R D b 2 x 1 b W 5 z M S 5 7 Q 2 9 s d W 1 u M j k s M j h 9 J n F 1 b 3 Q 7 L C Z x d W 9 0 O 1 N l Y 3 R p b 2 4 x L 0 R X T y 1 Q c m 9 k d W N 0 Z W 4 v Q X V 0 b 1 J l b W 9 2 Z W R D b 2 x 1 b W 5 z M S 5 7 Q 2 9 s d W 1 u M z A s M j l 9 J n F 1 b 3 Q 7 L C Z x d W 9 0 O 1 N l Y 3 R p b 2 4 x L 0 R X T y 1 Q c m 9 k d W N 0 Z W 4 v Q X V 0 b 1 J l b W 9 2 Z W R D b 2 x 1 b W 5 z M S 5 7 Q 2 9 s d W 1 u M z E s M z B 9 J n F 1 b 3 Q 7 L C Z x d W 9 0 O 1 N l Y 3 R p b 2 4 x L 0 R X T y 1 Q c m 9 k d W N 0 Z W 4 v Q X V 0 b 1 J l b W 9 2 Z W R D b 2 x 1 b W 5 z M S 5 7 Q 2 9 s d W 1 u M z I s M z F 9 J n F 1 b 3 Q 7 L C Z x d W 9 0 O 1 N l Y 3 R p b 2 4 x L 0 R X T y 1 Q c m 9 k d W N 0 Z W 4 v Q X V 0 b 1 J l b W 9 2 Z W R D b 2 x 1 b W 5 z M S 5 7 Q 2 9 s d W 1 u M z M s M z J 9 J n F 1 b 3 Q 7 L C Z x d W 9 0 O 1 N l Y 3 R p b 2 4 x L 0 R X T y 1 Q c m 9 k d W N 0 Z W 4 v Q X V 0 b 1 J l b W 9 2 Z W R D b 2 x 1 b W 5 z M S 5 7 Q 2 9 s d W 1 u M z Q s M z N 9 J n F 1 b 3 Q 7 L C Z x d W 9 0 O 1 N l Y 3 R p b 2 4 x L 0 R X T y 1 Q c m 9 k d W N 0 Z W 4 v Q X V 0 b 1 J l b W 9 2 Z W R D b 2 x 1 b W 5 z M S 5 7 Q 2 9 s d W 1 u M z U s M z R 9 J n F 1 b 3 Q 7 L C Z x d W 9 0 O 1 N l Y 3 R p b 2 4 x L 0 R X T y 1 Q c m 9 k d W N 0 Z W 4 v Q X V 0 b 1 J l b W 9 2 Z W R D b 2 x 1 b W 5 z M S 5 7 Q 2 9 s d W 1 u M z Y s M z V 9 J n F 1 b 3 Q 7 L C Z x d W 9 0 O 1 N l Y 3 R p b 2 4 x L 0 R X T y 1 Q c m 9 k d W N 0 Z W 4 v Q X V 0 b 1 J l b W 9 2 Z W R D b 2 x 1 b W 5 z M S 5 7 Q 2 9 s d W 1 u M z c s M z Z 9 J n F 1 b 3 Q 7 L C Z x d W 9 0 O 1 N l Y 3 R p b 2 4 x L 0 R X T y 1 Q c m 9 k d W N 0 Z W 4 v Q X V 0 b 1 J l b W 9 2 Z W R D b 2 x 1 b W 5 z M S 5 7 Q 2 9 s d W 1 u M z g s M z d 9 J n F 1 b 3 Q 7 L C Z x d W 9 0 O 1 N l Y 3 R p b 2 4 x L 0 R X T y 1 Q c m 9 k d W N 0 Z W 4 v Q X V 0 b 1 J l b W 9 2 Z W R D b 2 x 1 b W 5 z M S 5 7 Q 2 9 s d W 1 u M z k s M z h 9 J n F 1 b 3 Q 7 L C Z x d W 9 0 O 1 N l Y 3 R p b 2 4 x L 0 R X T y 1 Q c m 9 k d W N 0 Z W 4 v Q X V 0 b 1 J l b W 9 2 Z W R D b 2 x 1 b W 5 z M S 5 7 Q 2 9 s d W 1 u N D A s M z l 9 J n F 1 b 3 Q 7 L C Z x d W 9 0 O 1 N l Y 3 R p b 2 4 x L 0 R X T y 1 Q c m 9 k d W N 0 Z W 4 v Q X V 0 b 1 J l b W 9 2 Z W R D b 2 x 1 b W 5 z M S 5 7 Q 2 9 s d W 1 u N D E s N D B 9 J n F 1 b 3 Q 7 L C Z x d W 9 0 O 1 N l Y 3 R p b 2 4 x L 0 R X T y 1 Q c m 9 k d W N 0 Z W 4 v Q X V 0 b 1 J l b W 9 2 Z W R D b 2 x 1 b W 5 z M S 5 7 Q 2 9 s d W 1 u N D I s N D F 9 J n F 1 b 3 Q 7 L C Z x d W 9 0 O 1 N l Y 3 R p b 2 4 x L 0 R X T y 1 Q c m 9 k d W N 0 Z W 4 v Q X V 0 b 1 J l b W 9 2 Z W R D b 2 x 1 b W 5 z M S 5 7 Q 2 9 s d W 1 u N D M s N D J 9 J n F 1 b 3 Q 7 L C Z x d W 9 0 O 1 N l Y 3 R p b 2 4 x L 0 R X T y 1 Q c m 9 k d W N 0 Z W 4 v Q X V 0 b 1 J l b W 9 2 Z W R D b 2 x 1 b W 5 z M S 5 7 Q 2 9 s d W 1 u N D Q s N D N 9 J n F 1 b 3 Q 7 L C Z x d W 9 0 O 1 N l Y 3 R p b 2 4 x L 0 R X T y 1 Q c m 9 k d W N 0 Z W 4 v Q X V 0 b 1 J l b W 9 2 Z W R D b 2 x 1 b W 5 z M S 5 7 Q 2 9 s d W 1 u N D U s N D R 9 J n F 1 b 3 Q 7 L C Z x d W 9 0 O 1 N l Y 3 R p b 2 4 x L 0 R X T y 1 Q c m 9 k d W N 0 Z W 4 v Q X V 0 b 1 J l b W 9 2 Z W R D b 2 x 1 b W 5 z M S 5 7 Q 2 9 s d W 1 u N D Y s N D V 9 J n F 1 b 3 Q 7 L C Z x d W 9 0 O 1 N l Y 3 R p b 2 4 x L 0 R X T y 1 Q c m 9 k d W N 0 Z W 4 v Q X V 0 b 1 J l b W 9 2 Z W R D b 2 x 1 b W 5 z M S 5 7 Q 2 9 s d W 1 u N D c s N D Z 9 J n F 1 b 3 Q 7 L C Z x d W 9 0 O 1 N l Y 3 R p b 2 4 x L 0 R X T y 1 Q c m 9 k d W N 0 Z W 4 v Q X V 0 b 1 J l b W 9 2 Z W R D b 2 x 1 b W 5 z M S 5 7 Q 2 9 s d W 1 u N D g s N D d 9 J n F 1 b 3 Q 7 L C Z x d W 9 0 O 1 N l Y 3 R p b 2 4 x L 0 R X T y 1 Q c m 9 k d W N 0 Z W 4 v Q X V 0 b 1 J l b W 9 2 Z W R D b 2 x 1 b W 5 z M S 5 7 Q 2 9 s d W 1 u N D k s N D h 9 J n F 1 b 3 Q 7 L C Z x d W 9 0 O 1 N l Y 3 R p b 2 4 x L 0 R X T y 1 Q c m 9 k d W N 0 Z W 4 v Q X V 0 b 1 J l b W 9 2 Z W R D b 2 x 1 b W 5 z M S 5 7 Q 2 9 s d W 1 u N T A s N D l 9 J n F 1 b 3 Q 7 L C Z x d W 9 0 O 1 N l Y 3 R p b 2 4 x L 0 R X T y 1 Q c m 9 k d W N 0 Z W 4 v Q X V 0 b 1 J l b W 9 2 Z W R D b 2 x 1 b W 5 z M S 5 7 Q 2 9 s d W 1 u N T E s N T B 9 J n F 1 b 3 Q 7 L C Z x d W 9 0 O 1 N l Y 3 R p b 2 4 x L 0 R X T y 1 Q c m 9 k d W N 0 Z W 4 v Q X V 0 b 1 J l b W 9 2 Z W R D b 2 x 1 b W 5 z M S 5 7 Q 2 9 s d W 1 u N T I s N T F 9 J n F 1 b 3 Q 7 L C Z x d W 9 0 O 1 N l Y 3 R p b 2 4 x L 0 R X T y 1 Q c m 9 k d W N 0 Z W 4 v Q X V 0 b 1 J l b W 9 2 Z W R D b 2 x 1 b W 5 z M S 5 7 Q 2 9 s d W 1 u N T M s N T J 9 J n F 1 b 3 Q 7 L C Z x d W 9 0 O 1 N l Y 3 R p b 2 4 x L 0 R X T y 1 Q c m 9 k d W N 0 Z W 4 v Q X V 0 b 1 J l b W 9 2 Z W R D b 2 x 1 b W 5 z M S 5 7 Q 2 9 s d W 1 u N T Q s N T N 9 J n F 1 b 3 Q 7 L C Z x d W 9 0 O 1 N l Y 3 R p b 2 4 x L 0 R X T y 1 Q c m 9 k d W N 0 Z W 4 v Q X V 0 b 1 J l b W 9 2 Z W R D b 2 x 1 b W 5 z M S 5 7 Q 2 9 s d W 1 u N T U s N T R 9 J n F 1 b 3 Q 7 L C Z x d W 9 0 O 1 N l Y 3 R p b 2 4 x L 0 R X T y 1 Q c m 9 k d W N 0 Z W 4 v Q X V 0 b 1 J l b W 9 2 Z W R D b 2 x 1 b W 5 z M S 5 7 Q 2 9 s d W 1 u N T Y s N T V 9 J n F 1 b 3 Q 7 L C Z x d W 9 0 O 1 N l Y 3 R p b 2 4 x L 0 R X T y 1 Q c m 9 k d W N 0 Z W 4 v Q X V 0 b 1 J l b W 9 2 Z W R D b 2 x 1 b W 5 z M S 5 7 Q 2 9 s d W 1 u N T c s N T Z 9 J n F 1 b 3 Q 7 L C Z x d W 9 0 O 1 N l Y 3 R p b 2 4 x L 0 R X T y 1 Q c m 9 k d W N 0 Z W 4 v Q X V 0 b 1 J l b W 9 2 Z W R D b 2 x 1 b W 5 z M S 5 7 Q 2 9 s d W 1 u N T g s N T d 9 J n F 1 b 3 Q 7 L C Z x d W 9 0 O 1 N l Y 3 R p b 2 4 x L 0 R X T y 1 Q c m 9 k d W N 0 Z W 4 v Q X V 0 b 1 J l b W 9 2 Z W R D b 2 x 1 b W 5 z M S 5 7 Q 2 9 s d W 1 u N T k s N T h 9 J n F 1 b 3 Q 7 L C Z x d W 9 0 O 1 N l Y 3 R p b 2 4 x L 0 R X T y 1 Q c m 9 k d W N 0 Z W 4 v Q X V 0 b 1 J l b W 9 2 Z W R D b 2 x 1 b W 5 z M S 5 7 Q 2 9 s d W 1 u N j A s N T l 9 J n F 1 b 3 Q 7 L C Z x d W 9 0 O 1 N l Y 3 R p b 2 4 x L 0 R X T y 1 Q c m 9 k d W N 0 Z W 4 v Q X V 0 b 1 J l b W 9 2 Z W R D b 2 x 1 b W 5 z M S 5 7 Q 2 9 s d W 1 u N j E s N j B 9 J n F 1 b 3 Q 7 L C Z x d W 9 0 O 1 N l Y 3 R p b 2 4 x L 0 R X T y 1 Q c m 9 k d W N 0 Z W 4 v Q X V 0 b 1 J l b W 9 2 Z W R D b 2 x 1 b W 5 z M S 5 7 Q 2 9 s d W 1 u N j I s N j F 9 J n F 1 b 3 Q 7 L C Z x d W 9 0 O 1 N l Y 3 R p b 2 4 x L 0 R X T y 1 Q c m 9 k d W N 0 Z W 4 v Q X V 0 b 1 J l b W 9 2 Z W R D b 2 x 1 b W 5 z M S 5 7 Q 2 9 s d W 1 u N j M s N j J 9 J n F 1 b 3 Q 7 L C Z x d W 9 0 O 1 N l Y 3 R p b 2 4 x L 0 R X T y 1 Q c m 9 k d W N 0 Z W 4 v Q X V 0 b 1 J l b W 9 2 Z W R D b 2 x 1 b W 5 z M S 5 7 Q 2 9 s d W 1 u N j Q s N j N 9 J n F 1 b 3 Q 7 L C Z x d W 9 0 O 1 N l Y 3 R p b 2 4 x L 0 R X T y 1 Q c m 9 k d W N 0 Z W 4 v Q X V 0 b 1 J l b W 9 2 Z W R D b 2 x 1 b W 5 z M S 5 7 Q 2 9 s d W 1 u N j U s N j R 9 J n F 1 b 3 Q 7 X S w m c X V v d D t S Z W x h d G l v b n N o a X B J b m Z v J n F 1 b 3 Q 7 O l t d f S I g L z 4 8 L 1 N 0 Y W J s Z U V u d H J p Z X M + P C 9 J d G V t P j x J d G V t P j x J d G V t T G 9 j Y X R p b 2 4 + P E l 0 Z W 1 U e X B l P k Z v c m 1 1 b G E 8 L 0 l 0 Z W 1 U e X B l P j x J d G V t U G F 0 a D 5 T Z W N 0 a W 9 u M S 9 E V 0 8 t U H J v Z H V j d G V u L 0 J y b 2 4 8 L 0 l 0 Z W 1 Q Y X R o P j w v S X R l b U x v Y 2 F 0 a W 9 u P j x T d G F i b G V F b n R y a W V z I C 8 + P C 9 J d G V t P j x J d G V t P j x J d G V t T G 9 j Y X R p b 2 4 + P E l 0 Z W 1 U e X B l P k Z v c m 1 1 b G E 8 L 0 l 0 Z W 1 U e X B l P j x J d G V t U G F 0 a D 5 T Z W N 0 a W 9 u M S 9 E V 0 8 t U H J v Z H V j d G V u L 0 R X T y 1 Q c m 9 k d W N 0 Z W 5 f U 2 h l Z X Q 8 L 0 l 0 Z W 1 Q Y X R o P j w v S X R l b U x v Y 2 F 0 a W 9 u P j x T d G F i b G V F b n R y a W V z I C 8 + P C 9 J d G V t P j x J d G V t P j x J d G V t T G 9 j Y X R p b 2 4 + P E l 0 Z W 1 U e X B l P k Z v c m 1 1 b G E 8 L 0 l 0 Z W 1 U e X B l P j x J d G V t U G F 0 a D 5 T Z W N 0 a W 9 u M S 9 E V 0 8 t U H J v Z H V j d G V u L 0 h l Y W R l c n M l M j B t Z X Q l M j B 2 Z X J o b 2 9 n Z C U y M G 5 p d m V h d T w v S X R l b V B h d G g + P C 9 J d G V t T G 9 j Y X R p b 2 4 + P F N 0 Y W J s Z U V u d H J p Z X M g L z 4 8 L 0 l 0 Z W 0 + P E l 0 Z W 0 + P E l 0 Z W 1 M b 2 N h d G l v b j 4 8 S X R l b V R 5 c G U + R m 9 y b X V s Y T w v S X R l b V R 5 c G U + P E l 0 Z W 1 Q Y X R o P l N l Y 3 R p b 2 4 x L 0 R X T y 1 Q c m 9 k d W N 0 Z W 4 v V H l w Z S U y M G d l d 2 l q e m l n Z D w v S X R l b V B h d G g + P C 9 J d G V t T G 9 j Y X R p b 2 4 + P F N 0 Y W J s Z U V u d H J p Z X M g L z 4 8 L 0 l 0 Z W 0 + P E l 0 Z W 0 + P E l 0 Z W 1 M b 2 N h d G l v b j 4 8 S X R l b V R 5 c G U + R m 9 y b X V s Y T w v S X R l b V R 5 c G U + P E l 0 Z W 1 Q Y X R o P l N l Y 3 R p b 2 4 x L 0 R X T y 1 Q c m 9 k d W N 0 Z W 4 l M j A o M i k 8 L 0 l 0 Z W 1 Q Y X R o P j w v S X R l b U x v Y 2 F 0 a W 9 u P j x T d G F i b G V F b n R y a W V z P j x F b n R y e S B U e X B l P S J J c 1 B y a X Z h d G U i I F Z h b H V l P S J s M C I g L z 4 8 R W 5 0 c n k g V H l w Z T 0 i U X V l c n l J R C I g V m F s d W U 9 I n M 2 M z R l N W Q 0 M y 1 k N W E 5 L T Q z N T M t Y T l i N C 0 w M T V l N D F l N D E w O 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R F d P X 1 B y b 2 R 1 Y 3 R l b j U i I C 8 + P E V u d H J 5 I F R 5 c G U 9 I k Z p b G x l Z E N v b X B s Z X R l U m V z d W x 0 V G 9 X b 3 J r c 2 h l Z X Q i I F Z h b H V l P S J s M S I g L z 4 8 R W 5 0 c n k g V H l w Z T 0 i R m l s b E N v d W 5 0 I i B W Y W x 1 Z T 0 i b D I 1 N S I g L z 4 8 R W 5 0 c n k g V H l w Z T 0 i R m l s b E V y c m 9 y Q 2 9 1 b n Q i I F Z h b H V l P S J s M C I g L z 4 8 R W 5 0 c n k g V H l w Z T 0 i R m l s b E x h c 3 R V c G R h d G V k I i B W Y W x 1 Z T 0 i Z D I w M j U t M D U t M D d U M T I 6 M D M 6 M T c u M j U 5 M j U 1 N V o i I C 8 + P E V u d H J 5 I F R 5 c G U 9 I k Z p b G x D b 2 x 1 b W 5 U e X B l c y I g V m F s d W U 9 I n N C Z 0 F H Q m d Z R 0 J n W U d C Z 1 l K Q m d Z R 0 F B Q U F B Q U F B Q U F B Q U F B Q U F B Q U F B Q U F B Q U F B Q U F B Q U F B Q U F B Q U F B Q U F B Q U F B Q U F B Q U F B Q U F B Q U F B Q U F B Q U F B Q U F B Q U E 9 I i A v P j x F b n R y e S B U e X B l P S J G a W x s Q 2 9 s d W 1 u T m F t Z X M i I F Z h b H V l P S J z W y Z x d W 9 0 O 0 R v c 3 N p Z X J u c i 4 m c X V v d D s s J n F 1 b 3 Q 7 R G V 2 T 3 B z I G 5 y J n F 1 b 3 Q 7 L C Z x d W 9 0 O 0 9 t c 2 N o c m l q d m l u Z y Z x d W 9 0 O y w m c X V v d D t M b 2 N h d G l l J n F 1 b 3 Q 7 L C Z x d W 9 0 O 0 l u d G V y b m U v R X h 0 Z X J u Z S B s Z X Z l c m l u Z y Z x d W 9 0 O y w m c X V v d D t J b m R p Z W 5 l c i Z x d W 9 0 O y w m c X V v d D t C d X N p b m V z c y B P d 2 5 l c i Z x d W 9 0 O y w m c X V v d D t T Y 3 J 1 b X R l Y W 0 m c X V v d D s s J n F 1 b 3 Q 7 U E 8 t Z X I g c 2 N y d W 1 0 Z W F t J n F 1 b 3 Q 7 L C Z x d W 9 0 O 0 F m b m V t Z X J z J n F 1 b 3 Q 7 L C Z x d W 9 0 O 0 J y b 2 5 u Z W 4 m c X V v d D s s J n F 1 b 3 Q 7 U G x h b m 5 p b m c g b 3 B s Z X Z l c m l u Z y Z x d W 9 0 O y w m c X V v d D t T d G F 0 d X M m c X V v d D s s J n F 1 b 3 Q 7 T 3 B t Z X J r a W 5 n J n F 1 b 3 Q 7 L C Z x d W 9 0 O 0 5 h Y X I g c H J v Z H V j d C Z x d W 9 0 O y w m c X V v d D t V a X R n Z W Z h c 2 V l c m Q g U l R W S V A v U 1 F M I H B v b 2 w g M S Z x d W 9 0 O y w m c X V v d D t B Z m d l c m 9 u Z C 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y w m c X V v d D t D b 2 x 1 b W 4 2 M y Z x d W 9 0 O y w m c X V v d D t D b 2 x 1 b W 4 2 N C Z x d W 9 0 O y w m c X V v d D t D b 2 x 1 b W 4 2 N S Z x d W 9 0 O 1 0 i I C 8 + P E V u d H J 5 I F R 5 c G U 9 I k Z p b G x F c n J v c k N v Z G U i I F Z h b H V l P S J z V W 5 r b m 9 3 b i I g L z 4 8 R W 5 0 c n k g V H l w Z T 0 i R m l s b F N 0 Y X R 1 c y I g V m F s d W U 9 I n N D b 2 1 w b G V 0 Z S I g L z 4 8 R W 5 0 c n k g V H l w Z T 0 i T G 9 h Z G V k V G 9 B b m F s e X N p c 1 N l c n Z p Y 2 V z I i B W Y W x 1 Z T 0 i b D A i I C 8 + P E V u d H J 5 I F R 5 c G U 9 I k 5 h b W V V c G R h d G V k Q W Z 0 Z X J G a W x s I i B W Y W x 1 Z T 0 i b D A i I C 8 + P E V u d H J 5 I F R 5 c G U 9 I k F k Z G V k V G 9 E Y X R h T W 9 k Z W w i I F Z h b H V l P S J s M C I g L z 4 8 R W 5 0 c n k g V H l w Z T 0 i U m V s Y X R p b 2 5 z a G l w S W 5 m b 0 N v b n R h a W 5 l c i I g V m F s d W U 9 I n N 7 J n F 1 b 3 Q 7 Y 2 9 s d W 1 u Q 2 9 1 b n Q m c X V v d D s 6 N j U s J n F 1 b 3 Q 7 a 2 V 5 Q 2 9 s d W 1 u T m F t Z X M m c X V v d D s 6 W 1 0 s J n F 1 b 3 Q 7 c X V l c n l S Z W x h d G l v b n N o a X B z J n F 1 b 3 Q 7 O l t d L C Z x d W 9 0 O 2 N v b H V t b k l k Z W 5 0 a X R p Z X M m c X V v d D s 6 W y Z x d W 9 0 O 1 N l Y 3 R p b 2 4 x L 0 R X T y 1 Q c m 9 k d W N 0 Z W 4 g K D I p L 0 F 1 d G 9 S Z W 1 v d m V k Q 2 9 s d W 1 u c z E u e 0 R v c 3 N p Z X J u c i 4 s M H 0 m c X V v d D s s J n F 1 b 3 Q 7 U 2 V j d G l v b j E v R F d P L V B y b 2 R 1 Y 3 R l b i A o M i k v Q X V 0 b 1 J l b W 9 2 Z W R D b 2 x 1 b W 5 z M S 5 7 R G V 2 T 3 B z I G 5 y L D F 9 J n F 1 b 3 Q 7 L C Z x d W 9 0 O 1 N l Y 3 R p b 2 4 x L 0 R X T y 1 Q c m 9 k d W N 0 Z W 4 g K D I p L 0 F 1 d G 9 S Z W 1 v d m V k Q 2 9 s d W 1 u c z E u e 0 9 t c 2 N o c m l q d m l u Z y w y f S Z x d W 9 0 O y w m c X V v d D t T Z W N 0 a W 9 u M S 9 E V 0 8 t U H J v Z H V j d G V u I C g y K S 9 B d X R v U m V t b 3 Z l Z E N v b H V t b n M x L n t M b 2 N h d G l l L D N 9 J n F 1 b 3 Q 7 L C Z x d W 9 0 O 1 N l Y 3 R p b 2 4 x L 0 R X T y 1 Q c m 9 k d W N 0 Z W 4 g K D I p L 0 F 1 d G 9 S Z W 1 v d m V k Q 2 9 s d W 1 u c z E u e 0 l u d G V y b m U v R X h 0 Z X J u Z S B s Z X Z l c m l u Z y w 0 f S Z x d W 9 0 O y w m c X V v d D t T Z W N 0 a W 9 u M S 9 E V 0 8 t U H J v Z H V j d G V u I C g y K S 9 B d X R v U m V t b 3 Z l Z E N v b H V t b n M x L n t J b m R p Z W 5 l c i w 1 f S Z x d W 9 0 O y w m c X V v d D t T Z W N 0 a W 9 u M S 9 E V 0 8 t U H J v Z H V j d G V u I C g y K S 9 B d X R v U m V t b 3 Z l Z E N v b H V t b n M x L n t C d X N p b m V z c y B P d 2 5 l c i w 2 f S Z x d W 9 0 O y w m c X V v d D t T Z W N 0 a W 9 u M S 9 E V 0 8 t U H J v Z H V j d G V u I C g y K S 9 B d X R v U m V t b 3 Z l Z E N v b H V t b n M x L n t T Y 3 J 1 b X R l Y W 0 s N 3 0 m c X V v d D s s J n F 1 b 3 Q 7 U 2 V j d G l v b j E v R F d P L V B y b 2 R 1 Y 3 R l b i A o M i k v Q X V 0 b 1 J l b W 9 2 Z W R D b 2 x 1 b W 5 z M S 5 7 U E 8 t Z X I g c 2 N y d W 1 0 Z W F t L D h 9 J n F 1 b 3 Q 7 L C Z x d W 9 0 O 1 N l Y 3 R p b 2 4 x L 0 R X T y 1 Q c m 9 k d W N 0 Z W 4 g K D I p L 0 F 1 d G 9 S Z W 1 v d m V k Q 2 9 s d W 1 u c z E u e 0 F m b m V t Z X J z L D l 9 J n F 1 b 3 Q 7 L C Z x d W 9 0 O 1 N l Y 3 R p b 2 4 x L 0 R X T y 1 Q c m 9 k d W N 0 Z W 4 g K D I p L 0 F 1 d G 9 S Z W 1 v d m V k Q 2 9 s d W 1 u c z E u e 0 J y b 2 5 u Z W 4 s M T B 9 J n F 1 b 3 Q 7 L C Z x d W 9 0 O 1 N l Y 3 R p b 2 4 x L 0 R X T y 1 Q c m 9 k d W N 0 Z W 4 g K D I p L 0 F 1 d G 9 S Z W 1 v d m V k Q 2 9 s d W 1 u c z E u e 1 B s Y W 5 u a W 5 n I G 9 w b G V 2 Z X J p b m c s M T F 9 J n F 1 b 3 Q 7 L C Z x d W 9 0 O 1 N l Y 3 R p b 2 4 x L 0 R X T y 1 Q c m 9 k d W N 0 Z W 4 g K D I p L 0 F 1 d G 9 S Z W 1 v d m V k Q 2 9 s d W 1 u c z E u e 1 N 0 Y X R 1 c y w x M n 0 m c X V v d D s s J n F 1 b 3 Q 7 U 2 V j d G l v b j E v R F d P L V B y b 2 R 1 Y 3 R l b i A o M i k v Q X V 0 b 1 J l b W 9 2 Z W R D b 2 x 1 b W 5 z M S 5 7 T 3 B t Z X J r a W 5 n L D E z f S Z x d W 9 0 O y w m c X V v d D t T Z W N 0 a W 9 u M S 9 E V 0 8 t U H J v Z H V j d G V u I C g y K S 9 B d X R v U m V t b 3 Z l Z E N v b H V t b n M x L n t O Y W F y I H B y b 2 R 1 Y 3 Q s M T R 9 J n F 1 b 3 Q 7 L C Z x d W 9 0 O 1 N l Y 3 R p b 2 4 x L 0 R X T y 1 Q c m 9 k d W N 0 Z W 4 g K D I p L 0 F 1 d G 9 S Z W 1 v d m V k Q 2 9 s d W 1 u c z E u e 1 V p d G d l Z m F z Z W V y Z C B S V F Z J U C 9 T U U w g c G 9 v b C A x L D E 1 f S Z x d W 9 0 O y w m c X V v d D t T Z W N 0 a W 9 u M S 9 E V 0 8 t U H J v Z H V j d G V u I C g y K S 9 B d X R v U m V t b 3 Z l Z E N v b H V t b n M x L n t B Z m d l c m 9 u Z C w x N n 0 m c X V v d D s s J n F 1 b 3 Q 7 U 2 V j d G l v b j E v R F d P L V B y b 2 R 1 Y 3 R l b i A o M i k v Q X V 0 b 1 J l b W 9 2 Z W R D b 2 x 1 b W 5 z M S 5 7 Q 2 9 s d W 1 u M T g s M T d 9 J n F 1 b 3 Q 7 L C Z x d W 9 0 O 1 N l Y 3 R p b 2 4 x L 0 R X T y 1 Q c m 9 k d W N 0 Z W 4 g K D I p L 0 F 1 d G 9 S Z W 1 v d m V k Q 2 9 s d W 1 u c z E u e 0 N v b H V t b j E 5 L D E 4 f S Z x d W 9 0 O y w m c X V v d D t T Z W N 0 a W 9 u M S 9 E V 0 8 t U H J v Z H V j d G V u I C g y K S 9 B d X R v U m V t b 3 Z l Z E N v b H V t b n M x L n t D b 2 x 1 b W 4 y M C w x O X 0 m c X V v d D s s J n F 1 b 3 Q 7 U 2 V j d G l v b j E v R F d P L V B y b 2 R 1 Y 3 R l b i A o M i k v Q X V 0 b 1 J l b W 9 2 Z W R D b 2 x 1 b W 5 z M S 5 7 Q 2 9 s d W 1 u M j E s M j B 9 J n F 1 b 3 Q 7 L C Z x d W 9 0 O 1 N l Y 3 R p b 2 4 x L 0 R X T y 1 Q c m 9 k d W N 0 Z W 4 g K D I p L 0 F 1 d G 9 S Z W 1 v d m V k Q 2 9 s d W 1 u c z E u e 0 N v b H V t b j I y L D I x f S Z x d W 9 0 O y w m c X V v d D t T Z W N 0 a W 9 u M S 9 E V 0 8 t U H J v Z H V j d G V u I C g y K S 9 B d X R v U m V t b 3 Z l Z E N v b H V t b n M x L n t D b 2 x 1 b W 4 y M y w y M n 0 m c X V v d D s s J n F 1 b 3 Q 7 U 2 V j d G l v b j E v R F d P L V B y b 2 R 1 Y 3 R l b i A o M i k v Q X V 0 b 1 J l b W 9 2 Z W R D b 2 x 1 b W 5 z M S 5 7 Q 2 9 s d W 1 u M j Q s M j N 9 J n F 1 b 3 Q 7 L C Z x d W 9 0 O 1 N l Y 3 R p b 2 4 x L 0 R X T y 1 Q c m 9 k d W N 0 Z W 4 g K D I p L 0 F 1 d G 9 S Z W 1 v d m V k Q 2 9 s d W 1 u c z E u e 0 N v b H V t b j I 1 L D I 0 f S Z x d W 9 0 O y w m c X V v d D t T Z W N 0 a W 9 u M S 9 E V 0 8 t U H J v Z H V j d G V u I C g y K S 9 B d X R v U m V t b 3 Z l Z E N v b H V t b n M x L n t D b 2 x 1 b W 4 y N i w y N X 0 m c X V v d D s s J n F 1 b 3 Q 7 U 2 V j d G l v b j E v R F d P L V B y b 2 R 1 Y 3 R l b i A o M i k v Q X V 0 b 1 J l b W 9 2 Z W R D b 2 x 1 b W 5 z M S 5 7 Q 2 9 s d W 1 u M j c s M j Z 9 J n F 1 b 3 Q 7 L C Z x d W 9 0 O 1 N l Y 3 R p b 2 4 x L 0 R X T y 1 Q c m 9 k d W N 0 Z W 4 g K D I p L 0 F 1 d G 9 S Z W 1 v d m V k Q 2 9 s d W 1 u c z E u e 0 N v b H V t b j I 4 L D I 3 f S Z x d W 9 0 O y w m c X V v d D t T Z W N 0 a W 9 u M S 9 E V 0 8 t U H J v Z H V j d G V u I C g y K S 9 B d X R v U m V t b 3 Z l Z E N v b H V t b n M x L n t D b 2 x 1 b W 4 y O S w y O H 0 m c X V v d D s s J n F 1 b 3 Q 7 U 2 V j d G l v b j E v R F d P L V B y b 2 R 1 Y 3 R l b i A o M i k v Q X V 0 b 1 J l b W 9 2 Z W R D b 2 x 1 b W 5 z M S 5 7 Q 2 9 s d W 1 u M z A s M j l 9 J n F 1 b 3 Q 7 L C Z x d W 9 0 O 1 N l Y 3 R p b 2 4 x L 0 R X T y 1 Q c m 9 k d W N 0 Z W 4 g K D I p L 0 F 1 d G 9 S Z W 1 v d m V k Q 2 9 s d W 1 u c z E u e 0 N v b H V t b j M x L D M w f S Z x d W 9 0 O y w m c X V v d D t T Z W N 0 a W 9 u M S 9 E V 0 8 t U H J v Z H V j d G V u I C g y K S 9 B d X R v U m V t b 3 Z l Z E N v b H V t b n M x L n t D b 2 x 1 b W 4 z M i w z M X 0 m c X V v d D s s J n F 1 b 3 Q 7 U 2 V j d G l v b j E v R F d P L V B y b 2 R 1 Y 3 R l b i A o M i k v Q X V 0 b 1 J l b W 9 2 Z W R D b 2 x 1 b W 5 z M S 5 7 Q 2 9 s d W 1 u M z M s M z J 9 J n F 1 b 3 Q 7 L C Z x d W 9 0 O 1 N l Y 3 R p b 2 4 x L 0 R X T y 1 Q c m 9 k d W N 0 Z W 4 g K D I p L 0 F 1 d G 9 S Z W 1 v d m V k Q 2 9 s d W 1 u c z E u e 0 N v b H V t b j M 0 L D M z f S Z x d W 9 0 O y w m c X V v d D t T Z W N 0 a W 9 u M S 9 E V 0 8 t U H J v Z H V j d G V u I C g y K S 9 B d X R v U m V t b 3 Z l Z E N v b H V t b n M x L n t D b 2 x 1 b W 4 z N S w z N H 0 m c X V v d D s s J n F 1 b 3 Q 7 U 2 V j d G l v b j E v R F d P L V B y b 2 R 1 Y 3 R l b i A o M i k v Q X V 0 b 1 J l b W 9 2 Z W R D b 2 x 1 b W 5 z M S 5 7 Q 2 9 s d W 1 u M z Y s M z V 9 J n F 1 b 3 Q 7 L C Z x d W 9 0 O 1 N l Y 3 R p b 2 4 x L 0 R X T y 1 Q c m 9 k d W N 0 Z W 4 g K D I p L 0 F 1 d G 9 S Z W 1 v d m V k Q 2 9 s d W 1 u c z E u e 0 N v b H V t b j M 3 L D M 2 f S Z x d W 9 0 O y w m c X V v d D t T Z W N 0 a W 9 u M S 9 E V 0 8 t U H J v Z H V j d G V u I C g y K S 9 B d X R v U m V t b 3 Z l Z E N v b H V t b n M x L n t D b 2 x 1 b W 4 z O C w z N 3 0 m c X V v d D s s J n F 1 b 3 Q 7 U 2 V j d G l v b j E v R F d P L V B y b 2 R 1 Y 3 R l b i A o M i k v Q X V 0 b 1 J l b W 9 2 Z W R D b 2 x 1 b W 5 z M S 5 7 Q 2 9 s d W 1 u M z k s M z h 9 J n F 1 b 3 Q 7 L C Z x d W 9 0 O 1 N l Y 3 R p b 2 4 x L 0 R X T y 1 Q c m 9 k d W N 0 Z W 4 g K D I p L 0 F 1 d G 9 S Z W 1 v d m V k Q 2 9 s d W 1 u c z E u e 0 N v b H V t b j Q w L D M 5 f S Z x d W 9 0 O y w m c X V v d D t T Z W N 0 a W 9 u M S 9 E V 0 8 t U H J v Z H V j d G V u I C g y K S 9 B d X R v U m V t b 3 Z l Z E N v b H V t b n M x L n t D b 2 x 1 b W 4 0 M S w 0 M H 0 m c X V v d D s s J n F 1 b 3 Q 7 U 2 V j d G l v b j E v R F d P L V B y b 2 R 1 Y 3 R l b i A o M i k v Q X V 0 b 1 J l b W 9 2 Z W R D b 2 x 1 b W 5 z M S 5 7 Q 2 9 s d W 1 u N D I s N D F 9 J n F 1 b 3 Q 7 L C Z x d W 9 0 O 1 N l Y 3 R p b 2 4 x L 0 R X T y 1 Q c m 9 k d W N 0 Z W 4 g K D I p L 0 F 1 d G 9 S Z W 1 v d m V k Q 2 9 s d W 1 u c z E u e 0 N v b H V t b j Q z L D Q y f S Z x d W 9 0 O y w m c X V v d D t T Z W N 0 a W 9 u M S 9 E V 0 8 t U H J v Z H V j d G V u I C g y K S 9 B d X R v U m V t b 3 Z l Z E N v b H V t b n M x L n t D b 2 x 1 b W 4 0 N C w 0 M 3 0 m c X V v d D s s J n F 1 b 3 Q 7 U 2 V j d G l v b j E v R F d P L V B y b 2 R 1 Y 3 R l b i A o M i k v Q X V 0 b 1 J l b W 9 2 Z W R D b 2 x 1 b W 5 z M S 5 7 Q 2 9 s d W 1 u N D U s N D R 9 J n F 1 b 3 Q 7 L C Z x d W 9 0 O 1 N l Y 3 R p b 2 4 x L 0 R X T y 1 Q c m 9 k d W N 0 Z W 4 g K D I p L 0 F 1 d G 9 S Z W 1 v d m V k Q 2 9 s d W 1 u c z E u e 0 N v b H V t b j Q 2 L D Q 1 f S Z x d W 9 0 O y w m c X V v d D t T Z W N 0 a W 9 u M S 9 E V 0 8 t U H J v Z H V j d G V u I C g y K S 9 B d X R v U m V t b 3 Z l Z E N v b H V t b n M x L n t D b 2 x 1 b W 4 0 N y w 0 N n 0 m c X V v d D s s J n F 1 b 3 Q 7 U 2 V j d G l v b j E v R F d P L V B y b 2 R 1 Y 3 R l b i A o M i k v Q X V 0 b 1 J l b W 9 2 Z W R D b 2 x 1 b W 5 z M S 5 7 Q 2 9 s d W 1 u N D g s N D d 9 J n F 1 b 3 Q 7 L C Z x d W 9 0 O 1 N l Y 3 R p b 2 4 x L 0 R X T y 1 Q c m 9 k d W N 0 Z W 4 g K D I p L 0 F 1 d G 9 S Z W 1 v d m V k Q 2 9 s d W 1 u c z E u e 0 N v b H V t b j Q 5 L D Q 4 f S Z x d W 9 0 O y w m c X V v d D t T Z W N 0 a W 9 u M S 9 E V 0 8 t U H J v Z H V j d G V u I C g y K S 9 B d X R v U m V t b 3 Z l Z E N v b H V t b n M x L n t D b 2 x 1 b W 4 1 M C w 0 O X 0 m c X V v d D s s J n F 1 b 3 Q 7 U 2 V j d G l v b j E v R F d P L V B y b 2 R 1 Y 3 R l b i A o M i k v Q X V 0 b 1 J l b W 9 2 Z W R D b 2 x 1 b W 5 z M S 5 7 Q 2 9 s d W 1 u N T E s N T B 9 J n F 1 b 3 Q 7 L C Z x d W 9 0 O 1 N l Y 3 R p b 2 4 x L 0 R X T y 1 Q c m 9 k d W N 0 Z W 4 g K D I p L 0 F 1 d G 9 S Z W 1 v d m V k Q 2 9 s d W 1 u c z E u e 0 N v b H V t b j U y L D U x f S Z x d W 9 0 O y w m c X V v d D t T Z W N 0 a W 9 u M S 9 E V 0 8 t U H J v Z H V j d G V u I C g y K S 9 B d X R v U m V t b 3 Z l Z E N v b H V t b n M x L n t D b 2 x 1 b W 4 1 M y w 1 M n 0 m c X V v d D s s J n F 1 b 3 Q 7 U 2 V j d G l v b j E v R F d P L V B y b 2 R 1 Y 3 R l b i A o M i k v Q X V 0 b 1 J l b W 9 2 Z W R D b 2 x 1 b W 5 z M S 5 7 Q 2 9 s d W 1 u N T Q s N T N 9 J n F 1 b 3 Q 7 L C Z x d W 9 0 O 1 N l Y 3 R p b 2 4 x L 0 R X T y 1 Q c m 9 k d W N 0 Z W 4 g K D I p L 0 F 1 d G 9 S Z W 1 v d m V k Q 2 9 s d W 1 u c z E u e 0 N v b H V t b j U 1 L D U 0 f S Z x d W 9 0 O y w m c X V v d D t T Z W N 0 a W 9 u M S 9 E V 0 8 t U H J v Z H V j d G V u I C g y K S 9 B d X R v U m V t b 3 Z l Z E N v b H V t b n M x L n t D b 2 x 1 b W 4 1 N i w 1 N X 0 m c X V v d D s s J n F 1 b 3 Q 7 U 2 V j d G l v b j E v R F d P L V B y b 2 R 1 Y 3 R l b i A o M i k v Q X V 0 b 1 J l b W 9 2 Z W R D b 2 x 1 b W 5 z M S 5 7 Q 2 9 s d W 1 u N T c s N T Z 9 J n F 1 b 3 Q 7 L C Z x d W 9 0 O 1 N l Y 3 R p b 2 4 x L 0 R X T y 1 Q c m 9 k d W N 0 Z W 4 g K D I p L 0 F 1 d G 9 S Z W 1 v d m V k Q 2 9 s d W 1 u c z E u e 0 N v b H V t b j U 4 L D U 3 f S Z x d W 9 0 O y w m c X V v d D t T Z W N 0 a W 9 u M S 9 E V 0 8 t U H J v Z H V j d G V u I C g y K S 9 B d X R v U m V t b 3 Z l Z E N v b H V t b n M x L n t D b 2 x 1 b W 4 1 O S w 1 O H 0 m c X V v d D s s J n F 1 b 3 Q 7 U 2 V j d G l v b j E v R F d P L V B y b 2 R 1 Y 3 R l b i A o M i k v Q X V 0 b 1 J l b W 9 2 Z W R D b 2 x 1 b W 5 z M S 5 7 Q 2 9 s d W 1 u N j A s N T l 9 J n F 1 b 3 Q 7 L C Z x d W 9 0 O 1 N l Y 3 R p b 2 4 x L 0 R X T y 1 Q c m 9 k d W N 0 Z W 4 g K D I p L 0 F 1 d G 9 S Z W 1 v d m V k Q 2 9 s d W 1 u c z E u e 0 N v b H V t b j Y x L D Y w f S Z x d W 9 0 O y w m c X V v d D t T Z W N 0 a W 9 u M S 9 E V 0 8 t U H J v Z H V j d G V u I C g y K S 9 B d X R v U m V t b 3 Z l Z E N v b H V t b n M x L n t D b 2 x 1 b W 4 2 M i w 2 M X 0 m c X V v d D s s J n F 1 b 3 Q 7 U 2 V j d G l v b j E v R F d P L V B y b 2 R 1 Y 3 R l b i A o M i k v Q X V 0 b 1 J l b W 9 2 Z W R D b 2 x 1 b W 5 z M S 5 7 Q 2 9 s d W 1 u N j M s N j J 9 J n F 1 b 3 Q 7 L C Z x d W 9 0 O 1 N l Y 3 R p b 2 4 x L 0 R X T y 1 Q c m 9 k d W N 0 Z W 4 g K D I p L 0 F 1 d G 9 S Z W 1 v d m V k Q 2 9 s d W 1 u c z E u e 0 N v b H V t b j Y 0 L D Y z f S Z x d W 9 0 O y w m c X V v d D t T Z W N 0 a W 9 u M S 9 E V 0 8 t U H J v Z H V j d G V u I C g y K S 9 B d X R v U m V t b 3 Z l Z E N v b H V t b n M x L n t D b 2 x 1 b W 4 2 N S w 2 N H 0 m c X V v d D t d L C Z x d W 9 0 O 0 N v b H V t b k N v d W 5 0 J n F 1 b 3 Q 7 O j Y 1 L C Z x d W 9 0 O 0 t l e U N v b H V t b k 5 h b W V z J n F 1 b 3 Q 7 O l t d L C Z x d W 9 0 O 0 N v b H V t b k l k Z W 5 0 a X R p Z X M m c X V v d D s 6 W y Z x d W 9 0 O 1 N l Y 3 R p b 2 4 x L 0 R X T y 1 Q c m 9 k d W N 0 Z W 4 g K D I p L 0 F 1 d G 9 S Z W 1 v d m V k Q 2 9 s d W 1 u c z E u e 0 R v c 3 N p Z X J u c i 4 s M H 0 m c X V v d D s s J n F 1 b 3 Q 7 U 2 V j d G l v b j E v R F d P L V B y b 2 R 1 Y 3 R l b i A o M i k v Q X V 0 b 1 J l b W 9 2 Z W R D b 2 x 1 b W 5 z M S 5 7 R G V 2 T 3 B z I G 5 y L D F 9 J n F 1 b 3 Q 7 L C Z x d W 9 0 O 1 N l Y 3 R p b 2 4 x L 0 R X T y 1 Q c m 9 k d W N 0 Z W 4 g K D I p L 0 F 1 d G 9 S Z W 1 v d m V k Q 2 9 s d W 1 u c z E u e 0 9 t c 2 N o c m l q d m l u Z y w y f S Z x d W 9 0 O y w m c X V v d D t T Z W N 0 a W 9 u M S 9 E V 0 8 t U H J v Z H V j d G V u I C g y K S 9 B d X R v U m V t b 3 Z l Z E N v b H V t b n M x L n t M b 2 N h d G l l L D N 9 J n F 1 b 3 Q 7 L C Z x d W 9 0 O 1 N l Y 3 R p b 2 4 x L 0 R X T y 1 Q c m 9 k d W N 0 Z W 4 g K D I p L 0 F 1 d G 9 S Z W 1 v d m V k Q 2 9 s d W 1 u c z E u e 0 l u d G V y b m U v R X h 0 Z X J u Z S B s Z X Z l c m l u Z y w 0 f S Z x d W 9 0 O y w m c X V v d D t T Z W N 0 a W 9 u M S 9 E V 0 8 t U H J v Z H V j d G V u I C g y K S 9 B d X R v U m V t b 3 Z l Z E N v b H V t b n M x L n t J b m R p Z W 5 l c i w 1 f S Z x d W 9 0 O y w m c X V v d D t T Z W N 0 a W 9 u M S 9 E V 0 8 t U H J v Z H V j d G V u I C g y K S 9 B d X R v U m V t b 3 Z l Z E N v b H V t b n M x L n t C d X N p b m V z c y B P d 2 5 l c i w 2 f S Z x d W 9 0 O y w m c X V v d D t T Z W N 0 a W 9 u M S 9 E V 0 8 t U H J v Z H V j d G V u I C g y K S 9 B d X R v U m V t b 3 Z l Z E N v b H V t b n M x L n t T Y 3 J 1 b X R l Y W 0 s N 3 0 m c X V v d D s s J n F 1 b 3 Q 7 U 2 V j d G l v b j E v R F d P L V B y b 2 R 1 Y 3 R l b i A o M i k v Q X V 0 b 1 J l b W 9 2 Z W R D b 2 x 1 b W 5 z M S 5 7 U E 8 t Z X I g c 2 N y d W 1 0 Z W F t L D h 9 J n F 1 b 3 Q 7 L C Z x d W 9 0 O 1 N l Y 3 R p b 2 4 x L 0 R X T y 1 Q c m 9 k d W N 0 Z W 4 g K D I p L 0 F 1 d G 9 S Z W 1 v d m V k Q 2 9 s d W 1 u c z E u e 0 F m b m V t Z X J z L D l 9 J n F 1 b 3 Q 7 L C Z x d W 9 0 O 1 N l Y 3 R p b 2 4 x L 0 R X T y 1 Q c m 9 k d W N 0 Z W 4 g K D I p L 0 F 1 d G 9 S Z W 1 v d m V k Q 2 9 s d W 1 u c z E u e 0 J y b 2 5 u Z W 4 s M T B 9 J n F 1 b 3 Q 7 L C Z x d W 9 0 O 1 N l Y 3 R p b 2 4 x L 0 R X T y 1 Q c m 9 k d W N 0 Z W 4 g K D I p L 0 F 1 d G 9 S Z W 1 v d m V k Q 2 9 s d W 1 u c z E u e 1 B s Y W 5 u a W 5 n I G 9 w b G V 2 Z X J p b m c s M T F 9 J n F 1 b 3 Q 7 L C Z x d W 9 0 O 1 N l Y 3 R p b 2 4 x L 0 R X T y 1 Q c m 9 k d W N 0 Z W 4 g K D I p L 0 F 1 d G 9 S Z W 1 v d m V k Q 2 9 s d W 1 u c z E u e 1 N 0 Y X R 1 c y w x M n 0 m c X V v d D s s J n F 1 b 3 Q 7 U 2 V j d G l v b j E v R F d P L V B y b 2 R 1 Y 3 R l b i A o M i k v Q X V 0 b 1 J l b W 9 2 Z W R D b 2 x 1 b W 5 z M S 5 7 T 3 B t Z X J r a W 5 n L D E z f S Z x d W 9 0 O y w m c X V v d D t T Z W N 0 a W 9 u M S 9 E V 0 8 t U H J v Z H V j d G V u I C g y K S 9 B d X R v U m V t b 3 Z l Z E N v b H V t b n M x L n t O Y W F y I H B y b 2 R 1 Y 3 Q s M T R 9 J n F 1 b 3 Q 7 L C Z x d W 9 0 O 1 N l Y 3 R p b 2 4 x L 0 R X T y 1 Q c m 9 k d W N 0 Z W 4 g K D I p L 0 F 1 d G 9 S Z W 1 v d m V k Q 2 9 s d W 1 u c z E u e 1 V p d G d l Z m F z Z W V y Z C B S V F Z J U C 9 T U U w g c G 9 v b C A x L D E 1 f S Z x d W 9 0 O y w m c X V v d D t T Z W N 0 a W 9 u M S 9 E V 0 8 t U H J v Z H V j d G V u I C g y K S 9 B d X R v U m V t b 3 Z l Z E N v b H V t b n M x L n t B Z m d l c m 9 u Z C w x N n 0 m c X V v d D s s J n F 1 b 3 Q 7 U 2 V j d G l v b j E v R F d P L V B y b 2 R 1 Y 3 R l b i A o M i k v Q X V 0 b 1 J l b W 9 2 Z W R D b 2 x 1 b W 5 z M S 5 7 Q 2 9 s d W 1 u M T g s M T d 9 J n F 1 b 3 Q 7 L C Z x d W 9 0 O 1 N l Y 3 R p b 2 4 x L 0 R X T y 1 Q c m 9 k d W N 0 Z W 4 g K D I p L 0 F 1 d G 9 S Z W 1 v d m V k Q 2 9 s d W 1 u c z E u e 0 N v b H V t b j E 5 L D E 4 f S Z x d W 9 0 O y w m c X V v d D t T Z W N 0 a W 9 u M S 9 E V 0 8 t U H J v Z H V j d G V u I C g y K S 9 B d X R v U m V t b 3 Z l Z E N v b H V t b n M x L n t D b 2 x 1 b W 4 y M C w x O X 0 m c X V v d D s s J n F 1 b 3 Q 7 U 2 V j d G l v b j E v R F d P L V B y b 2 R 1 Y 3 R l b i A o M i k v Q X V 0 b 1 J l b W 9 2 Z W R D b 2 x 1 b W 5 z M S 5 7 Q 2 9 s d W 1 u M j E s M j B 9 J n F 1 b 3 Q 7 L C Z x d W 9 0 O 1 N l Y 3 R p b 2 4 x L 0 R X T y 1 Q c m 9 k d W N 0 Z W 4 g K D I p L 0 F 1 d G 9 S Z W 1 v d m V k Q 2 9 s d W 1 u c z E u e 0 N v b H V t b j I y L D I x f S Z x d W 9 0 O y w m c X V v d D t T Z W N 0 a W 9 u M S 9 E V 0 8 t U H J v Z H V j d G V u I C g y K S 9 B d X R v U m V t b 3 Z l Z E N v b H V t b n M x L n t D b 2 x 1 b W 4 y M y w y M n 0 m c X V v d D s s J n F 1 b 3 Q 7 U 2 V j d G l v b j E v R F d P L V B y b 2 R 1 Y 3 R l b i A o M i k v Q X V 0 b 1 J l b W 9 2 Z W R D b 2 x 1 b W 5 z M S 5 7 Q 2 9 s d W 1 u M j Q s M j N 9 J n F 1 b 3 Q 7 L C Z x d W 9 0 O 1 N l Y 3 R p b 2 4 x L 0 R X T y 1 Q c m 9 k d W N 0 Z W 4 g K D I p L 0 F 1 d G 9 S Z W 1 v d m V k Q 2 9 s d W 1 u c z E u e 0 N v b H V t b j I 1 L D I 0 f S Z x d W 9 0 O y w m c X V v d D t T Z W N 0 a W 9 u M S 9 E V 0 8 t U H J v Z H V j d G V u I C g y K S 9 B d X R v U m V t b 3 Z l Z E N v b H V t b n M x L n t D b 2 x 1 b W 4 y N i w y N X 0 m c X V v d D s s J n F 1 b 3 Q 7 U 2 V j d G l v b j E v R F d P L V B y b 2 R 1 Y 3 R l b i A o M i k v Q X V 0 b 1 J l b W 9 2 Z W R D b 2 x 1 b W 5 z M S 5 7 Q 2 9 s d W 1 u M j c s M j Z 9 J n F 1 b 3 Q 7 L C Z x d W 9 0 O 1 N l Y 3 R p b 2 4 x L 0 R X T y 1 Q c m 9 k d W N 0 Z W 4 g K D I p L 0 F 1 d G 9 S Z W 1 v d m V k Q 2 9 s d W 1 u c z E u e 0 N v b H V t b j I 4 L D I 3 f S Z x d W 9 0 O y w m c X V v d D t T Z W N 0 a W 9 u M S 9 E V 0 8 t U H J v Z H V j d G V u I C g y K S 9 B d X R v U m V t b 3 Z l Z E N v b H V t b n M x L n t D b 2 x 1 b W 4 y O S w y O H 0 m c X V v d D s s J n F 1 b 3 Q 7 U 2 V j d G l v b j E v R F d P L V B y b 2 R 1 Y 3 R l b i A o M i k v Q X V 0 b 1 J l b W 9 2 Z W R D b 2 x 1 b W 5 z M S 5 7 Q 2 9 s d W 1 u M z A s M j l 9 J n F 1 b 3 Q 7 L C Z x d W 9 0 O 1 N l Y 3 R p b 2 4 x L 0 R X T y 1 Q c m 9 k d W N 0 Z W 4 g K D I p L 0 F 1 d G 9 S Z W 1 v d m V k Q 2 9 s d W 1 u c z E u e 0 N v b H V t b j M x L D M w f S Z x d W 9 0 O y w m c X V v d D t T Z W N 0 a W 9 u M S 9 E V 0 8 t U H J v Z H V j d G V u I C g y K S 9 B d X R v U m V t b 3 Z l Z E N v b H V t b n M x L n t D b 2 x 1 b W 4 z M i w z M X 0 m c X V v d D s s J n F 1 b 3 Q 7 U 2 V j d G l v b j E v R F d P L V B y b 2 R 1 Y 3 R l b i A o M i k v Q X V 0 b 1 J l b W 9 2 Z W R D b 2 x 1 b W 5 z M S 5 7 Q 2 9 s d W 1 u M z M s M z J 9 J n F 1 b 3 Q 7 L C Z x d W 9 0 O 1 N l Y 3 R p b 2 4 x L 0 R X T y 1 Q c m 9 k d W N 0 Z W 4 g K D I p L 0 F 1 d G 9 S Z W 1 v d m V k Q 2 9 s d W 1 u c z E u e 0 N v b H V t b j M 0 L D M z f S Z x d W 9 0 O y w m c X V v d D t T Z W N 0 a W 9 u M S 9 E V 0 8 t U H J v Z H V j d G V u I C g y K S 9 B d X R v U m V t b 3 Z l Z E N v b H V t b n M x L n t D b 2 x 1 b W 4 z N S w z N H 0 m c X V v d D s s J n F 1 b 3 Q 7 U 2 V j d G l v b j E v R F d P L V B y b 2 R 1 Y 3 R l b i A o M i k v Q X V 0 b 1 J l b W 9 2 Z W R D b 2 x 1 b W 5 z M S 5 7 Q 2 9 s d W 1 u M z Y s M z V 9 J n F 1 b 3 Q 7 L C Z x d W 9 0 O 1 N l Y 3 R p b 2 4 x L 0 R X T y 1 Q c m 9 k d W N 0 Z W 4 g K D I p L 0 F 1 d G 9 S Z W 1 v d m V k Q 2 9 s d W 1 u c z E u e 0 N v b H V t b j M 3 L D M 2 f S Z x d W 9 0 O y w m c X V v d D t T Z W N 0 a W 9 u M S 9 E V 0 8 t U H J v Z H V j d G V u I C g y K S 9 B d X R v U m V t b 3 Z l Z E N v b H V t b n M x L n t D b 2 x 1 b W 4 z O C w z N 3 0 m c X V v d D s s J n F 1 b 3 Q 7 U 2 V j d G l v b j E v R F d P L V B y b 2 R 1 Y 3 R l b i A o M i k v Q X V 0 b 1 J l b W 9 2 Z W R D b 2 x 1 b W 5 z M S 5 7 Q 2 9 s d W 1 u M z k s M z h 9 J n F 1 b 3 Q 7 L C Z x d W 9 0 O 1 N l Y 3 R p b 2 4 x L 0 R X T y 1 Q c m 9 k d W N 0 Z W 4 g K D I p L 0 F 1 d G 9 S Z W 1 v d m V k Q 2 9 s d W 1 u c z E u e 0 N v b H V t b j Q w L D M 5 f S Z x d W 9 0 O y w m c X V v d D t T Z W N 0 a W 9 u M S 9 E V 0 8 t U H J v Z H V j d G V u I C g y K S 9 B d X R v U m V t b 3 Z l Z E N v b H V t b n M x L n t D b 2 x 1 b W 4 0 M S w 0 M H 0 m c X V v d D s s J n F 1 b 3 Q 7 U 2 V j d G l v b j E v R F d P L V B y b 2 R 1 Y 3 R l b i A o M i k v Q X V 0 b 1 J l b W 9 2 Z W R D b 2 x 1 b W 5 z M S 5 7 Q 2 9 s d W 1 u N D I s N D F 9 J n F 1 b 3 Q 7 L C Z x d W 9 0 O 1 N l Y 3 R p b 2 4 x L 0 R X T y 1 Q c m 9 k d W N 0 Z W 4 g K D I p L 0 F 1 d G 9 S Z W 1 v d m V k Q 2 9 s d W 1 u c z E u e 0 N v b H V t b j Q z L D Q y f S Z x d W 9 0 O y w m c X V v d D t T Z W N 0 a W 9 u M S 9 E V 0 8 t U H J v Z H V j d G V u I C g y K S 9 B d X R v U m V t b 3 Z l Z E N v b H V t b n M x L n t D b 2 x 1 b W 4 0 N C w 0 M 3 0 m c X V v d D s s J n F 1 b 3 Q 7 U 2 V j d G l v b j E v R F d P L V B y b 2 R 1 Y 3 R l b i A o M i k v Q X V 0 b 1 J l b W 9 2 Z W R D b 2 x 1 b W 5 z M S 5 7 Q 2 9 s d W 1 u N D U s N D R 9 J n F 1 b 3 Q 7 L C Z x d W 9 0 O 1 N l Y 3 R p b 2 4 x L 0 R X T y 1 Q c m 9 k d W N 0 Z W 4 g K D I p L 0 F 1 d G 9 S Z W 1 v d m V k Q 2 9 s d W 1 u c z E u e 0 N v b H V t b j Q 2 L D Q 1 f S Z x d W 9 0 O y w m c X V v d D t T Z W N 0 a W 9 u M S 9 E V 0 8 t U H J v Z H V j d G V u I C g y K S 9 B d X R v U m V t b 3 Z l Z E N v b H V t b n M x L n t D b 2 x 1 b W 4 0 N y w 0 N n 0 m c X V v d D s s J n F 1 b 3 Q 7 U 2 V j d G l v b j E v R F d P L V B y b 2 R 1 Y 3 R l b i A o M i k v Q X V 0 b 1 J l b W 9 2 Z W R D b 2 x 1 b W 5 z M S 5 7 Q 2 9 s d W 1 u N D g s N D d 9 J n F 1 b 3 Q 7 L C Z x d W 9 0 O 1 N l Y 3 R p b 2 4 x L 0 R X T y 1 Q c m 9 k d W N 0 Z W 4 g K D I p L 0 F 1 d G 9 S Z W 1 v d m V k Q 2 9 s d W 1 u c z E u e 0 N v b H V t b j Q 5 L D Q 4 f S Z x d W 9 0 O y w m c X V v d D t T Z W N 0 a W 9 u M S 9 E V 0 8 t U H J v Z H V j d G V u I C g y K S 9 B d X R v U m V t b 3 Z l Z E N v b H V t b n M x L n t D b 2 x 1 b W 4 1 M C w 0 O X 0 m c X V v d D s s J n F 1 b 3 Q 7 U 2 V j d G l v b j E v R F d P L V B y b 2 R 1 Y 3 R l b i A o M i k v Q X V 0 b 1 J l b W 9 2 Z W R D b 2 x 1 b W 5 z M S 5 7 Q 2 9 s d W 1 u N T E s N T B 9 J n F 1 b 3 Q 7 L C Z x d W 9 0 O 1 N l Y 3 R p b 2 4 x L 0 R X T y 1 Q c m 9 k d W N 0 Z W 4 g K D I p L 0 F 1 d G 9 S Z W 1 v d m V k Q 2 9 s d W 1 u c z E u e 0 N v b H V t b j U y L D U x f S Z x d W 9 0 O y w m c X V v d D t T Z W N 0 a W 9 u M S 9 E V 0 8 t U H J v Z H V j d G V u I C g y K S 9 B d X R v U m V t b 3 Z l Z E N v b H V t b n M x L n t D b 2 x 1 b W 4 1 M y w 1 M n 0 m c X V v d D s s J n F 1 b 3 Q 7 U 2 V j d G l v b j E v R F d P L V B y b 2 R 1 Y 3 R l b i A o M i k v Q X V 0 b 1 J l b W 9 2 Z W R D b 2 x 1 b W 5 z M S 5 7 Q 2 9 s d W 1 u N T Q s N T N 9 J n F 1 b 3 Q 7 L C Z x d W 9 0 O 1 N l Y 3 R p b 2 4 x L 0 R X T y 1 Q c m 9 k d W N 0 Z W 4 g K D I p L 0 F 1 d G 9 S Z W 1 v d m V k Q 2 9 s d W 1 u c z E u e 0 N v b H V t b j U 1 L D U 0 f S Z x d W 9 0 O y w m c X V v d D t T Z W N 0 a W 9 u M S 9 E V 0 8 t U H J v Z H V j d G V u I C g y K S 9 B d X R v U m V t b 3 Z l Z E N v b H V t b n M x L n t D b 2 x 1 b W 4 1 N i w 1 N X 0 m c X V v d D s s J n F 1 b 3 Q 7 U 2 V j d G l v b j E v R F d P L V B y b 2 R 1 Y 3 R l b i A o M i k v Q X V 0 b 1 J l b W 9 2 Z W R D b 2 x 1 b W 5 z M S 5 7 Q 2 9 s d W 1 u N T c s N T Z 9 J n F 1 b 3 Q 7 L C Z x d W 9 0 O 1 N l Y 3 R p b 2 4 x L 0 R X T y 1 Q c m 9 k d W N 0 Z W 4 g K D I p L 0 F 1 d G 9 S Z W 1 v d m V k Q 2 9 s d W 1 u c z E u e 0 N v b H V t b j U 4 L D U 3 f S Z x d W 9 0 O y w m c X V v d D t T Z W N 0 a W 9 u M S 9 E V 0 8 t U H J v Z H V j d G V u I C g y K S 9 B d X R v U m V t b 3 Z l Z E N v b H V t b n M x L n t D b 2 x 1 b W 4 1 O S w 1 O H 0 m c X V v d D s s J n F 1 b 3 Q 7 U 2 V j d G l v b j E v R F d P L V B y b 2 R 1 Y 3 R l b i A o M i k v Q X V 0 b 1 J l b W 9 2 Z W R D b 2 x 1 b W 5 z M S 5 7 Q 2 9 s d W 1 u N j A s N T l 9 J n F 1 b 3 Q 7 L C Z x d W 9 0 O 1 N l Y 3 R p b 2 4 x L 0 R X T y 1 Q c m 9 k d W N 0 Z W 4 g K D I p L 0 F 1 d G 9 S Z W 1 v d m V k Q 2 9 s d W 1 u c z E u e 0 N v b H V t b j Y x L D Y w f S Z x d W 9 0 O y w m c X V v d D t T Z W N 0 a W 9 u M S 9 E V 0 8 t U H J v Z H V j d G V u I C g y K S 9 B d X R v U m V t b 3 Z l Z E N v b H V t b n M x L n t D b 2 x 1 b W 4 2 M i w 2 M X 0 m c X V v d D s s J n F 1 b 3 Q 7 U 2 V j d G l v b j E v R F d P L V B y b 2 R 1 Y 3 R l b i A o M i k v Q X V 0 b 1 J l b W 9 2 Z W R D b 2 x 1 b W 5 z M S 5 7 Q 2 9 s d W 1 u N j M s N j J 9 J n F 1 b 3 Q 7 L C Z x d W 9 0 O 1 N l Y 3 R p b 2 4 x L 0 R X T y 1 Q c m 9 k d W N 0 Z W 4 g K D I p L 0 F 1 d G 9 S Z W 1 v d m V k Q 2 9 s d W 1 u c z E u e 0 N v b H V t b j Y 0 L D Y z f S Z x d W 9 0 O y w m c X V v d D t T Z W N 0 a W 9 u M S 9 E V 0 8 t U H J v Z H V j d G V u I C g y K S 9 B d X R v U m V t b 3 Z l Z E N v b H V t b n M x L n t D b 2 x 1 b W 4 2 N S w 2 N H 0 m c X V v d D t d L C Z x d W 9 0 O 1 J l b G F 0 a W 9 u c 2 h p c E l u Z m 8 m c X V v d D s 6 W 1 1 9 I i A v P j w v U 3 R h Y m x l R W 5 0 c m l l c z 4 8 L 0 l 0 Z W 0 + P E l 0 Z W 0 + P E l 0 Z W 1 M b 2 N h d G l v b j 4 8 S X R l b V R 5 c G U + R m 9 y b X V s Y T w v S X R l b V R 5 c G U + P E l 0 Z W 1 Q Y X R o P l N l Y 3 R p b 2 4 x L 0 R X T y 1 Q c m 9 k d W N 0 Z W 4 l M j A o M i k v Q n J v b j w v S X R l b V B h d G g + P C 9 J d G V t T G 9 j Y X R p b 2 4 + P F N 0 Y W J s Z U V u d H J p Z X M g L z 4 8 L 0 l 0 Z W 0 + P E l 0 Z W 0 + P E l 0 Z W 1 M b 2 N h d G l v b j 4 8 S X R l b V R 5 c G U + R m 9 y b X V s Y T w v S X R l b V R 5 c G U + P E l 0 Z W 1 Q Y X R o P l N l Y 3 R p b 2 4 x L 0 R X T y 1 Q c m 9 k d W N 0 Z W 4 l M j A o M i k v R F d P L V B y b 2 R 1 Y 3 R l b l 9 T a G V l d D w v S X R l b V B h d G g + P C 9 J d G V t T G 9 j Y X R p b 2 4 + P F N 0 Y W J s Z U V u d H J p Z X M g L z 4 8 L 0 l 0 Z W 0 + P E l 0 Z W 0 + P E l 0 Z W 1 M b 2 N h d G l v b j 4 8 S X R l b V R 5 c G U + R m 9 y b X V s Y T w v S X R l b V R 5 c G U + P E l 0 Z W 1 Q Y X R o P l N l Y 3 R p b 2 4 x L 0 R X T y 1 Q c m 9 k d W N 0 Z W 4 l M j A o M i k v S G V h Z G V y c y U y M G 1 l d C U y M H Z l c m h v b 2 d k J T I w b m l 2 Z W F 1 P C 9 J d G V t U G F 0 a D 4 8 L 0 l 0 Z W 1 M b 2 N h d G l v b j 4 8 U 3 R h Y m x l R W 5 0 c m l l c y A v P j w v S X R l b T 4 8 S X R l b T 4 8 S X R l b U x v Y 2 F 0 a W 9 u P j x J d G V t V H l w Z T 5 G b 3 J t d W x h P C 9 J d G V t V H l w Z T 4 8 S X R l b V B h d G g + U 2 V j d G l v b j E v R F d P L V B y b 2 R 1 Y 3 R l b i U y M C g y K S 9 U e X B l J T I w Z 2 V 3 a W p 6 a W d k P C 9 J d G V t U G F 0 a D 4 8 L 0 l 0 Z W 1 M b 2 N h d G l v b j 4 8 U 3 R h Y m x l R W 5 0 c m l l c y A v P j w v S X R l b T 4 8 L 0 l 0 Z W 1 z P j w v T G 9 j Y W x Q Y W N r Y W d l T W V 0 Y W R h d G F G a W x l P h Y A A A B Q S w U G A A A A A A A A A A A A A A A A A A A A A A A A 2 g A A A A E A A A D Q j J 3 f A R X R E Y x 6 A M B P w p f r A Q A A A P C g u K x 1 + i R M h + H q y 7 i H l 5 Q A A A A A A g A A A A A A A 2 Y A A M A A A A A Q A A A A 0 h i R g n F d U z 2 Q K G l v G K F W K w A A A A A E g A A A o A A A A B A A A A C x j r X l b h u f c b I L N Y 6 L t 6 X b U A A A A J K W X V G H p j T e P O I c v F 7 C S Q o y F z l 5 5 T 7 U U I k U 4 P O 8 W c A V A 6 V x o 4 j Q w + h g U V w Z y A R Y r 1 6 X U T I i h L g f F K R / V J X K o M P y m h M 9 v S 3 h O h u S l 6 N L 0 S t H F A A A A N c d K H Z w w Q H a m q H 6 E Y a l F S D h O / B 2 < / D a t a M a s h u p > 
</file>

<file path=customXml/itemProps1.xml><?xml version="1.0" encoding="utf-8"?>
<ds:datastoreItem xmlns:ds="http://schemas.openxmlformats.org/officeDocument/2006/customXml" ds:itemID="{3D4AA5F9-51FB-4B96-8D37-E916FA4BCF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Leeswijzer</vt:lpstr>
      <vt:lpstr>Dashboard Productenlijst</vt:lpstr>
      <vt:lpstr>Dashboard Features</vt:lpstr>
      <vt:lpstr>Voortgang</vt:lpstr>
      <vt:lpstr>Voortgang (overige)</vt:lpstr>
      <vt:lpstr>Impediments</vt:lpstr>
      <vt:lpstr>Nieuwe producten</vt:lpstr>
      <vt:lpstr>DWO-Producten</vt:lpstr>
      <vt:lpstr>DWO-Producten nieuw</vt:lpstr>
      <vt:lpstr>All DevOps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T.W. Griekspoor</dc:creator>
  <cp:lastModifiedBy>Tom T.W. Griekspoor</cp:lastModifiedBy>
  <cp:lastPrinted>2025-04-10T12:49:23Z</cp:lastPrinted>
  <dcterms:created xsi:type="dcterms:W3CDTF">2025-04-10T12:48:30Z</dcterms:created>
  <dcterms:modified xsi:type="dcterms:W3CDTF">2025-05-08T14:54:09Z</dcterms:modified>
</cp:coreProperties>
</file>