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dr\Desktop\"/>
    </mc:Choice>
  </mc:AlternateContent>
  <xr:revisionPtr revIDLastSave="0" documentId="8_{4EE766C8-3A8B-4B97-860E-A5168A3562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K6" i="1"/>
  <c r="L6" i="1"/>
  <c r="J6" i="1"/>
  <c r="C6" i="1"/>
  <c r="D6" i="1"/>
  <c r="B6" i="1"/>
  <c r="K4" i="1"/>
  <c r="L4" i="1"/>
  <c r="J4" i="1"/>
  <c r="O4" i="1" s="1"/>
  <c r="C4" i="1"/>
  <c r="D4" i="1"/>
  <c r="B4" i="1"/>
  <c r="C8" i="1"/>
  <c r="D8" i="1"/>
  <c r="B8" i="1"/>
  <c r="K8" i="1"/>
  <c r="L8" i="1"/>
  <c r="J8" i="1"/>
  <c r="M8" i="1" s="1"/>
  <c r="O7" i="1"/>
  <c r="N7" i="1"/>
  <c r="M7" i="1"/>
  <c r="G7" i="1"/>
  <c r="F7" i="1"/>
  <c r="E7" i="1"/>
  <c r="O5" i="1"/>
  <c r="N5" i="1"/>
  <c r="M5" i="1"/>
  <c r="G5" i="1"/>
  <c r="F5" i="1"/>
  <c r="O3" i="1"/>
  <c r="N3" i="1"/>
  <c r="M3" i="1"/>
  <c r="G3" i="1"/>
  <c r="F3" i="1"/>
  <c r="E3" i="1"/>
  <c r="N8" i="1" l="1"/>
  <c r="O8" i="1"/>
  <c r="G6" i="1"/>
  <c r="N6" i="1"/>
  <c r="O6" i="1"/>
  <c r="E8" i="1"/>
  <c r="F4" i="1"/>
  <c r="F6" i="1"/>
  <c r="E6" i="1"/>
  <c r="G4" i="1"/>
  <c r="M4" i="1"/>
  <c r="G8" i="1"/>
  <c r="N4" i="1"/>
  <c r="M6" i="1"/>
  <c r="F8" i="1"/>
  <c r="E4" i="1"/>
</calcChain>
</file>

<file path=xl/sharedStrings.xml><?xml version="1.0" encoding="utf-8"?>
<sst xmlns="http://schemas.openxmlformats.org/spreadsheetml/2006/main" count="26" uniqueCount="14">
  <si>
    <t>0.75mm deep</t>
  </si>
  <si>
    <t>1mm deep</t>
  </si>
  <si>
    <t>trial 1</t>
  </si>
  <si>
    <t>trial 2</t>
  </si>
  <si>
    <t>trial 3</t>
  </si>
  <si>
    <t>AVERAGE</t>
  </si>
  <si>
    <t>STD</t>
  </si>
  <si>
    <t>range</t>
  </si>
  <si>
    <t>red norm</t>
  </si>
  <si>
    <t>green norm</t>
  </si>
  <si>
    <t>ratio</t>
  </si>
  <si>
    <t>ratio norm</t>
  </si>
  <si>
    <t xml:space="preserve">red </t>
  </si>
  <si>
    <t xml:space="preserve">green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</si>
</sst>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workbookViewId="0">
      <selection activeCell="D18" sqref="D18"/>
    </sheetView>
  </sheetViews>
  <sheetFormatPr defaultRowHeight="15" x14ac:dyDescent="0.25"/>
  <cols>
    <col min="1" max="1" width="13.42578125" bestFit="1" customWidth="1"/>
    <col min="4" max="4" width="16" bestFit="1" customWidth="1"/>
    <col min="9" max="9" width="13.140625" bestFit="1" customWidth="1"/>
    <col min="16" max="16" width="24.5703125" bestFit="1" customWidth="1"/>
  </cols>
  <sheetData>
    <row r="1" spans="1:17" x14ac:dyDescent="0.25">
      <c r="D1" t="s">
        <v>0</v>
      </c>
      <c r="L1" t="s">
        <v>1</v>
      </c>
      <c r="P1" s="4"/>
      <c r="Q1" s="4"/>
    </row>
    <row r="2" spans="1:17" x14ac:dyDescent="0.25">
      <c r="B2" t="s">
        <v>2</v>
      </c>
      <c r="C2" s="1" t="s">
        <v>3</v>
      </c>
      <c r="D2" t="s">
        <v>4</v>
      </c>
      <c r="E2" t="s">
        <v>5</v>
      </c>
      <c r="F2" t="s">
        <v>6</v>
      </c>
      <c r="G2" t="s">
        <v>7</v>
      </c>
      <c r="J2" t="s">
        <v>2</v>
      </c>
      <c r="K2" s="1" t="s">
        <v>3</v>
      </c>
      <c r="L2" t="s">
        <v>4</v>
      </c>
      <c r="M2" t="s">
        <v>5</v>
      </c>
      <c r="N2" t="s">
        <v>6</v>
      </c>
      <c r="O2" t="s">
        <v>7</v>
      </c>
      <c r="P2" s="2"/>
      <c r="Q2" s="2"/>
    </row>
    <row r="3" spans="1:17" x14ac:dyDescent="0.25">
      <c r="A3" t="s">
        <v>12</v>
      </c>
      <c r="B3">
        <v>564.73299999999995</v>
      </c>
      <c r="C3">
        <v>350.25</v>
      </c>
      <c r="D3">
        <v>300.62</v>
      </c>
      <c r="E3">
        <f>(AVERAGE(B3:D3))</f>
        <v>405.20100000000002</v>
      </c>
      <c r="F3">
        <f>(STDEVA(B3:D3))</f>
        <v>140.36961385214383</v>
      </c>
      <c r="G3">
        <f>((MAX(B3:D3)-MIN(B3:D3))/2)</f>
        <v>132.05649999999997</v>
      </c>
      <c r="I3" t="s">
        <v>12</v>
      </c>
      <c r="J3">
        <v>77.369</v>
      </c>
      <c r="K3">
        <v>217.804</v>
      </c>
      <c r="L3">
        <v>74.941000000000003</v>
      </c>
      <c r="M3">
        <f>(AVERAGE(J3:L3))</f>
        <v>123.37133333333334</v>
      </c>
      <c r="N3">
        <f>(STDEVA(J3:L3))</f>
        <v>81.790098400315728</v>
      </c>
      <c r="O3">
        <f>((MAX(J3:L3)-MIN(J3:L3))/2)</f>
        <v>71.4315</v>
      </c>
      <c r="P3" s="2"/>
      <c r="Q3" s="2"/>
    </row>
    <row r="4" spans="1:17" x14ac:dyDescent="0.25">
      <c r="A4" t="s">
        <v>8</v>
      </c>
      <c r="B4">
        <f>(B3/405.201)</f>
        <v>1.393710775639744</v>
      </c>
      <c r="C4">
        <f t="shared" ref="C4:D4" si="0">(C3/405.201)</f>
        <v>0.86438582333212399</v>
      </c>
      <c r="D4">
        <f t="shared" si="0"/>
        <v>0.74190340102813168</v>
      </c>
      <c r="E4">
        <f t="shared" ref="E4:E8" si="1">(AVERAGE(B4:D4))</f>
        <v>0.99999999999999989</v>
      </c>
      <c r="F4">
        <f t="shared" ref="F4:F8" si="2">(STDEVA(B4:D4))</f>
        <v>0.34641971232090801</v>
      </c>
      <c r="G4">
        <f>((MAX(B4:D4)-MIN(B4:D4))/2)</f>
        <v>0.32590368730580616</v>
      </c>
      <c r="I4" t="s">
        <v>8</v>
      </c>
      <c r="J4">
        <f>(J3/405.201)</f>
        <v>0.19093980518310663</v>
      </c>
      <c r="K4">
        <f t="shared" ref="K4:L4" si="3">(K3/405.201)</f>
        <v>0.53752088469673076</v>
      </c>
      <c r="L4">
        <f t="shared" si="3"/>
        <v>0.1849477173057322</v>
      </c>
      <c r="M4">
        <f t="shared" ref="M4:M8" si="4">(AVERAGE(J4:L4))</f>
        <v>0.30446946906185651</v>
      </c>
      <c r="N4">
        <f>(STDEVA(J4:L4))</f>
        <v>0.20185068250156282</v>
      </c>
      <c r="O4">
        <f>((MAX(J4:L4)-MIN(J4:L4))/2)</f>
        <v>0.17628658369549927</v>
      </c>
    </row>
    <row r="5" spans="1:17" x14ac:dyDescent="0.25">
      <c r="A5" t="s">
        <v>13</v>
      </c>
      <c r="B5">
        <v>103.322</v>
      </c>
      <c r="C5">
        <v>88.763999999999996</v>
      </c>
      <c r="D5">
        <v>77.945999999999998</v>
      </c>
      <c r="E5">
        <f>(AVERAGE(B5:D5))</f>
        <v>90.01066666666668</v>
      </c>
      <c r="F5">
        <f t="shared" si="2"/>
        <v>12.733851629940068</v>
      </c>
      <c r="G5">
        <f t="shared" ref="G5:G8" si="5">((MAX(B5:D5)-MIN(B5:D5))/2)</f>
        <v>12.688000000000002</v>
      </c>
      <c r="I5" t="s">
        <v>13</v>
      </c>
      <c r="J5">
        <v>13.083</v>
      </c>
      <c r="K5">
        <v>21.922000000000001</v>
      </c>
      <c r="L5">
        <v>19.184999999999999</v>
      </c>
      <c r="M5">
        <f t="shared" si="4"/>
        <v>18.063333333333333</v>
      </c>
      <c r="N5">
        <f t="shared" ref="N5:N8" si="6">(STDEVA(J5:L5))</f>
        <v>4.5249952854487443</v>
      </c>
      <c r="O5">
        <f t="shared" ref="O5:O8" si="7">((MAX(J5:L5)-MIN(J5:L5))/2)</f>
        <v>4.4195000000000002</v>
      </c>
    </row>
    <row r="6" spans="1:17" x14ac:dyDescent="0.25">
      <c r="A6" t="s">
        <v>9</v>
      </c>
      <c r="B6">
        <f>(B5/90.01067)</f>
        <v>1.1478861339438979</v>
      </c>
      <c r="C6">
        <f t="shared" ref="C6:D6" si="8">(C5/90.01067)</f>
        <v>0.98614975313482267</v>
      </c>
      <c r="D6">
        <f t="shared" si="8"/>
        <v>0.86596400182333932</v>
      </c>
      <c r="E6">
        <f t="shared" si="1"/>
        <v>0.99999996296735327</v>
      </c>
      <c r="F6">
        <f t="shared" si="2"/>
        <v>0.1414704682227152</v>
      </c>
      <c r="G6">
        <f t="shared" si="5"/>
        <v>0.14096106606027931</v>
      </c>
      <c r="I6" t="s">
        <v>9</v>
      </c>
      <c r="J6">
        <f>(J5/90.01067)</f>
        <v>0.14534943468368805</v>
      </c>
      <c r="K6">
        <f t="shared" ref="K6:L6" si="9">(K5/90.01067)</f>
        <v>0.24354890370219442</v>
      </c>
      <c r="L6">
        <f t="shared" si="9"/>
        <v>0.21314139756986586</v>
      </c>
      <c r="M6">
        <f t="shared" si="4"/>
        <v>0.20067991198524945</v>
      </c>
      <c r="N6">
        <f t="shared" si="6"/>
        <v>5.0271765396799499E-2</v>
      </c>
      <c r="O6">
        <f t="shared" si="7"/>
        <v>4.9099734509253187E-2</v>
      </c>
    </row>
    <row r="7" spans="1:17" x14ac:dyDescent="0.25">
      <c r="A7" t="s">
        <v>10</v>
      </c>
      <c r="B7">
        <v>9.1780000000000008</v>
      </c>
      <c r="C7">
        <v>4.6890000000000001</v>
      </c>
      <c r="D7">
        <v>4.9450000000000003</v>
      </c>
      <c r="E7">
        <f t="shared" si="1"/>
        <v>6.2706666666666671</v>
      </c>
      <c r="F7">
        <f t="shared" si="2"/>
        <v>2.5210760268848178</v>
      </c>
      <c r="G7">
        <f t="shared" si="5"/>
        <v>2.2445000000000004</v>
      </c>
      <c r="I7" t="s">
        <v>10</v>
      </c>
      <c r="J7">
        <v>9.1460000000000008</v>
      </c>
      <c r="K7">
        <v>12.59</v>
      </c>
      <c r="L7">
        <v>8.8460000000000001</v>
      </c>
      <c r="M7">
        <f t="shared" si="4"/>
        <v>10.194000000000001</v>
      </c>
      <c r="N7">
        <f t="shared" si="6"/>
        <v>2.0804114977571153</v>
      </c>
      <c r="O7">
        <f t="shared" si="7"/>
        <v>1.8719999999999999</v>
      </c>
    </row>
    <row r="8" spans="1:17" x14ac:dyDescent="0.25">
      <c r="A8" t="s">
        <v>11</v>
      </c>
      <c r="B8">
        <f>(B7/10.194)</f>
        <v>0.90033352952717283</v>
      </c>
      <c r="C8">
        <f t="shared" ref="C8:D8" si="10">(C7/10.194)</f>
        <v>0.45997645673925835</v>
      </c>
      <c r="D8">
        <f t="shared" si="10"/>
        <v>0.48508926819697862</v>
      </c>
      <c r="E8">
        <f t="shared" si="1"/>
        <v>0.6151330848211366</v>
      </c>
      <c r="F8">
        <f t="shared" si="2"/>
        <v>0.24730979270990922</v>
      </c>
      <c r="G8">
        <f t="shared" si="5"/>
        <v>0.22017853639395724</v>
      </c>
      <c r="I8" t="s">
        <v>11</v>
      </c>
      <c r="J8">
        <f>(J7/10.194)</f>
        <v>0.89719442809495786</v>
      </c>
      <c r="K8">
        <f t="shared" ref="K8:L8" si="11">(K7/10.194)</f>
        <v>1.2350402197371002</v>
      </c>
      <c r="L8">
        <f t="shared" si="11"/>
        <v>0.86776535216794182</v>
      </c>
      <c r="M8">
        <f t="shared" si="4"/>
        <v>1</v>
      </c>
      <c r="N8">
        <f t="shared" si="6"/>
        <v>0.20408195975643631</v>
      </c>
      <c r="O8">
        <f t="shared" si="7"/>
        <v>0.1836374337845792</v>
      </c>
    </row>
    <row r="10" spans="1:17" x14ac:dyDescent="0.25">
      <c r="D10" s="3"/>
    </row>
  </sheetData>
  <mergeCells count="1">
    <mergeCell ref="P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Niedre</dc:creator>
  <cp:keywords/>
  <dc:description/>
  <cp:lastModifiedBy>niedr</cp:lastModifiedBy>
  <cp:revision/>
  <dcterms:created xsi:type="dcterms:W3CDTF">2023-02-17T19:39:15Z</dcterms:created>
  <dcterms:modified xsi:type="dcterms:W3CDTF">2023-04-16T00:10:10Z</dcterms:modified>
  <cp:category/>
  <cp:contentStatus/>
</cp:coreProperties>
</file>