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70" documentId="11_E60897F41BE170836B02CE998F75CCDC64E183C8" xr6:coauthVersionLast="47" xr6:coauthVersionMax="47" xr10:uidLastSave="{E5E88FC1-453A-45F3-B68E-F76D2E63AE55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J6" i="1"/>
  <c r="K4" i="1"/>
  <c r="L4" i="1"/>
  <c r="J4" i="1"/>
  <c r="L8" i="1"/>
  <c r="K8" i="1"/>
  <c r="J8" i="1"/>
  <c r="D8" i="1"/>
  <c r="D6" i="1"/>
  <c r="D4" i="1"/>
  <c r="C8" i="1"/>
  <c r="C6" i="1"/>
  <c r="C4" i="1"/>
  <c r="B8" i="1"/>
  <c r="B6" i="1"/>
  <c r="G6" i="1" s="1"/>
  <c r="B4" i="1"/>
  <c r="G4" i="1" s="1"/>
  <c r="O3" i="1"/>
  <c r="O7" i="1"/>
  <c r="O5" i="1"/>
  <c r="O4" i="1"/>
  <c r="G5" i="1"/>
  <c r="G7" i="1"/>
  <c r="G3" i="1"/>
  <c r="F5" i="1"/>
  <c r="F7" i="1"/>
  <c r="F3" i="1"/>
  <c r="E5" i="1"/>
  <c r="E7" i="1"/>
  <c r="E3" i="1"/>
  <c r="N7" i="1"/>
  <c r="M7" i="1"/>
  <c r="N5" i="1"/>
  <c r="M5" i="1"/>
  <c r="E4" i="1"/>
  <c r="N3" i="1"/>
  <c r="M3" i="1"/>
  <c r="O8" i="1" l="1"/>
  <c r="O6" i="1"/>
  <c r="G8" i="1"/>
  <c r="F8" i="1"/>
  <c r="F4" i="1"/>
  <c r="E6" i="1"/>
  <c r="E8" i="1"/>
  <c r="F6" i="1"/>
  <c r="N4" i="1"/>
  <c r="M4" i="1"/>
  <c r="N6" i="1"/>
  <c r="M6" i="1"/>
  <c r="N8" i="1"/>
  <c r="M8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<sst xmlns="http://schemas.openxmlformats.org/spreadsheetml/2006/main" count="26" uniqueCount="14">
  <si>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</si>
  <si>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</si>
  <si>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</si>
  <si>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</si>
  <si>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</si>
  <si>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</si>
  <si>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</si>
  <si>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</si>
  <si>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MATCH</t>
  </si>
  <si>
    <t>red norm</t>
  </si>
  <si>
    <t>green MATCH</t>
  </si>
  <si>
    <t>green norm</t>
  </si>
  <si>
    <t>ratio</t>
  </si>
  <si>
    <t>ratio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</si>
</sst>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Q20" sqref="Q20"/>
    </sheetView>
  </sheetViews>
  <sheetFormatPr defaultRowHeight="15"/>
  <cols>
    <col min="1" max="1" width="13.42578125" bestFit="1" customWidth="1"/>
    <col min="4" max="4" width="16" bestFit="1" customWidth="1"/>
    <col min="9" max="9" width="13.140625" bestFit="1" customWidth="1"/>
    <col min="16" max="16" width="24.5703125" bestFit="1" customWidth="1"/>
  </cols>
  <sheetData>
    <row r="1" spans="1:17">
      <c r="D1" t="s">
        <v>0</v>
      </c>
      <c r="L1" t="s">
        <v>1</v>
      </c>
      <c r="P1" s="4"/>
      <c r="Q1" s="4"/>
    </row>
    <row r="2" spans="1:17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s="1" t="s">
        <v>3</v>
      </c>
      <c r="L2" t="s">
        <v>4</v>
      </c>
      <c r="M2" t="s">
        <v>5</v>
      </c>
      <c r="N2" t="s">
        <v>6</v>
      </c>
      <c r="O2" t="s">
        <v>7</v>
      </c>
      <c r="P2" s="2"/>
      <c r="Q2" s="2"/>
    </row>
    <row r="3" spans="1:17">
      <c r="A3" t="s">
        <v>8</v>
      </c>
      <c r="B3">
        <v>920.71</v>
      </c>
      <c r="C3">
        <v>414.56</v>
      </c>
      <c r="D3">
        <v>391.69</v>
      </c>
      <c r="E3">
        <f>(AVERAGE(B3:D3))</f>
        <v>575.65333333333331</v>
      </c>
      <c r="F3">
        <f>(STDEVA(B3:D3))</f>
        <v>299.04654593111979</v>
      </c>
      <c r="G3">
        <f>((MAX(B3:D3)-MIN(B3:D3))/2)</f>
        <v>264.51</v>
      </c>
      <c r="I3" t="s">
        <v>8</v>
      </c>
      <c r="J3">
        <v>121.57</v>
      </c>
      <c r="K3">
        <v>278.95</v>
      </c>
      <c r="L3">
        <v>170.41</v>
      </c>
      <c r="M3">
        <f>(AVERAGE(J3:L3))</f>
        <v>190.30999999999997</v>
      </c>
      <c r="N3">
        <f>(STDEVA(J3:L3))</f>
        <v>80.555096673022533</v>
      </c>
      <c r="O3">
        <f>((MAX(J3:L3)-MIN(J3:L3))/2)</f>
        <v>78.69</v>
      </c>
      <c r="P3" s="2"/>
      <c r="Q3" s="2"/>
    </row>
    <row r="4" spans="1:17">
      <c r="A4" t="s">
        <v>9</v>
      </c>
      <c r="B4">
        <f t="shared" ref="B4:C4" si="0">(B3/575.6533)</f>
        <v>1.5994175660940364</v>
      </c>
      <c r="C4">
        <f t="shared" si="0"/>
        <v>0.72015569093410925</v>
      </c>
      <c r="D4">
        <f>(D3/575.6533)</f>
        <v>0.68042691668752708</v>
      </c>
      <c r="E4">
        <f t="shared" ref="E4:E8" si="1">(AVERAGE(B4:D4))</f>
        <v>1.0000000579052242</v>
      </c>
      <c r="F4">
        <f t="shared" ref="F4:F8" si="2">(STDEVA(B4:D4))</f>
        <v>0.51949071764397103</v>
      </c>
      <c r="G4">
        <f>((MAX(B4:D4)-MIN(B4:D4))/2)</f>
        <v>0.45949532470325466</v>
      </c>
      <c r="I4" t="s">
        <v>9</v>
      </c>
      <c r="J4">
        <f>(J3/575.6533)</f>
        <v>0.21118614277030984</v>
      </c>
      <c r="K4">
        <f t="shared" ref="K4:L4" si="3">(K3/575.6533)</f>
        <v>0.48457986777805323</v>
      </c>
      <c r="L4">
        <f t="shared" si="3"/>
        <v>0.29602887710363168</v>
      </c>
      <c r="M4">
        <f t="shared" ref="M4:M8" si="4">(AVERAGE(J4:L4))</f>
        <v>0.33059829588399825</v>
      </c>
      <c r="N4">
        <f>(STDEVA(J4:L4))</f>
        <v>0.13993682772777041</v>
      </c>
      <c r="O4">
        <f t="shared" ref="O4:O8" si="5">((MAX(J4:L4)-MIN(J4:L4))/2)</f>
        <v>0.1366968625038717</v>
      </c>
    </row>
    <row r="5" spans="1:17">
      <c r="A5" t="s">
        <v>10</v>
      </c>
      <c r="B5">
        <v>103</v>
      </c>
      <c r="C5">
        <v>89.069000000000003</v>
      </c>
      <c r="D5">
        <v>78.203999999999994</v>
      </c>
      <c r="E5">
        <f t="shared" si="1"/>
        <v>90.091000000000008</v>
      </c>
      <c r="F5">
        <f t="shared" si="2"/>
        <v>12.429552164096512</v>
      </c>
      <c r="G5">
        <f t="shared" ref="G5:G8" si="6">((MAX(B5:D5)-MIN(B5:D5))/2)</f>
        <v>12.398000000000003</v>
      </c>
      <c r="I5" t="s">
        <v>10</v>
      </c>
      <c r="J5">
        <v>13.083</v>
      </c>
      <c r="K5">
        <v>22.141999999999999</v>
      </c>
      <c r="L5">
        <v>18.956</v>
      </c>
      <c r="M5">
        <f t="shared" si="4"/>
        <v>18.060333333333332</v>
      </c>
      <c r="N5">
        <f t="shared" ref="N5:N8" si="7">(STDEVA(J5:L5))</f>
        <v>4.5954362506005193</v>
      </c>
      <c r="O5">
        <f t="shared" si="5"/>
        <v>4.5294999999999996</v>
      </c>
    </row>
    <row r="6" spans="1:17">
      <c r="A6" t="s">
        <v>11</v>
      </c>
      <c r="B6">
        <f t="shared" ref="B6:C6" si="8">(B5/90.091)</f>
        <v>1.1432884527866269</v>
      </c>
      <c r="C6">
        <f t="shared" si="8"/>
        <v>0.98865591457526292</v>
      </c>
      <c r="D6">
        <f>(D5/90.091)</f>
        <v>0.86805563263811036</v>
      </c>
      <c r="E6">
        <f t="shared" si="1"/>
        <v>1.0000000000000002</v>
      </c>
      <c r="F6">
        <f t="shared" si="2"/>
        <v>0.13796663555845259</v>
      </c>
      <c r="G6">
        <f t="shared" si="6"/>
        <v>0.13761641007425829</v>
      </c>
      <c r="I6" t="s">
        <v>11</v>
      </c>
      <c r="J6">
        <f>(J5/90.091)</f>
        <v>0.14521983327968388</v>
      </c>
      <c r="K6">
        <f t="shared" ref="K6:L6" si="9">(K5/90.091)</f>
        <v>0.24577371768545139</v>
      </c>
      <c r="L6">
        <f t="shared" si="9"/>
        <v>0.21040947486430389</v>
      </c>
      <c r="M6">
        <f t="shared" si="4"/>
        <v>0.20046767527647971</v>
      </c>
      <c r="N6">
        <f t="shared" si="7"/>
        <v>5.1008827192511139E-2</v>
      </c>
      <c r="O6">
        <f t="shared" si="5"/>
        <v>5.0276942202883756E-2</v>
      </c>
    </row>
    <row r="7" spans="1:17">
      <c r="A7" t="s">
        <v>12</v>
      </c>
      <c r="B7">
        <v>9.1750000000000007</v>
      </c>
      <c r="C7">
        <v>4.6980000000000004</v>
      </c>
      <c r="D7">
        <v>4.9450000000000003</v>
      </c>
      <c r="E7">
        <f t="shared" si="1"/>
        <v>6.2726666666666668</v>
      </c>
      <c r="F7">
        <f t="shared" si="2"/>
        <v>2.5165266406961271</v>
      </c>
      <c r="G7">
        <f t="shared" si="6"/>
        <v>2.2385000000000002</v>
      </c>
      <c r="I7" t="s">
        <v>12</v>
      </c>
      <c r="J7">
        <v>9.1460000000000008</v>
      </c>
      <c r="K7">
        <v>12.592000000000001</v>
      </c>
      <c r="L7">
        <v>8.9619999999999997</v>
      </c>
      <c r="M7">
        <f t="shared" si="4"/>
        <v>10.233333333333333</v>
      </c>
      <c r="N7">
        <f t="shared" si="7"/>
        <v>2.0447360057800403</v>
      </c>
      <c r="O7">
        <f t="shared" si="5"/>
        <v>1.8150000000000004</v>
      </c>
    </row>
    <row r="8" spans="1:17">
      <c r="A8" t="s">
        <v>13</v>
      </c>
      <c r="B8">
        <f t="shared" ref="B8:C8" si="10">(B7/10.23)</f>
        <v>0.89687194525904201</v>
      </c>
      <c r="C8">
        <f t="shared" si="10"/>
        <v>0.45923753665689154</v>
      </c>
      <c r="D8">
        <f>(D7/10.23)</f>
        <v>0.48338220918866082</v>
      </c>
      <c r="E8">
        <f t="shared" si="1"/>
        <v>0.61316389703486485</v>
      </c>
      <c r="F8">
        <f t="shared" si="2"/>
        <v>0.24599478403676703</v>
      </c>
      <c r="G8">
        <f t="shared" si="6"/>
        <v>0.21881720430107524</v>
      </c>
      <c r="I8" t="s">
        <v>13</v>
      </c>
      <c r="J8">
        <f>(J7/10.23333)</f>
        <v>0.89374621946130928</v>
      </c>
      <c r="K8">
        <f t="shared" ref="K8:L8" si="11">(K7/10.23333)</f>
        <v>1.2304890001592834</v>
      </c>
      <c r="L8">
        <f t="shared" si="11"/>
        <v>0.87576575757842257</v>
      </c>
      <c r="M8">
        <f t="shared" si="4"/>
        <v>1.000000325733005</v>
      </c>
      <c r="N8">
        <f t="shared" si="7"/>
        <v>0.19981140115485854</v>
      </c>
      <c r="O8">
        <f t="shared" si="5"/>
        <v>0.17736162129043043</v>
      </c>
    </row>
    <row r="10" spans="1:17">
      <c r="D10" s="3"/>
    </row>
    <row r="11" spans="1:17">
      <c r="D11" s="3"/>
    </row>
  </sheetData>
  <mergeCells count="1"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Ivich</cp:lastModifiedBy>
  <cp:revision/>
  <dcterms:created xsi:type="dcterms:W3CDTF">2023-02-17T19:39:15Z</dcterms:created>
  <dcterms:modified xsi:type="dcterms:W3CDTF">2023-04-07T12:59:48Z</dcterms:modified>
  <cp:category/>
  <cp:contentStatus/>
</cp:coreProperties>
</file>