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115" windowHeight="9015"/>
  </bookViews>
  <sheets>
    <sheet name="Jan" sheetId="1" r:id="rId1"/>
  </sheets>
  <definedNames>
    <definedName name="_xlnm.Print_Area" localSheetId="0">Jan!$A$1:$J$143</definedName>
  </definedNames>
  <calcPr calcId="145621"/>
</workbook>
</file>

<file path=xl/calcChain.xml><?xml version="1.0" encoding="utf-8"?>
<calcChain xmlns="http://schemas.openxmlformats.org/spreadsheetml/2006/main">
  <c r="H23" i="1" l="1"/>
  <c r="J23" i="1"/>
  <c r="H123" i="1" l="1"/>
  <c r="J123" i="1" s="1"/>
  <c r="H122" i="1"/>
  <c r="J122" i="1" s="1"/>
  <c r="H121" i="1"/>
  <c r="H120" i="1"/>
  <c r="J120" i="1" s="1"/>
  <c r="H119" i="1"/>
  <c r="J119" i="1" s="1"/>
  <c r="H118" i="1"/>
  <c r="J118" i="1" s="1"/>
  <c r="H117" i="1"/>
  <c r="H116" i="1"/>
  <c r="J116" i="1" s="1"/>
  <c r="H115" i="1"/>
  <c r="J115" i="1" s="1"/>
  <c r="H114" i="1"/>
  <c r="J114" i="1" s="1"/>
  <c r="H113" i="1"/>
  <c r="H112" i="1"/>
  <c r="J112" i="1" s="1"/>
  <c r="H111" i="1"/>
  <c r="J111" i="1" s="1"/>
  <c r="H110" i="1"/>
  <c r="J110" i="1" s="1"/>
  <c r="H109" i="1"/>
  <c r="H108" i="1"/>
  <c r="J108" i="1" s="1"/>
  <c r="H107" i="1"/>
  <c r="J107" i="1" s="1"/>
  <c r="H106" i="1"/>
  <c r="J106" i="1" s="1"/>
  <c r="H105" i="1"/>
  <c r="H104" i="1"/>
  <c r="J104" i="1" s="1"/>
  <c r="H103" i="1"/>
  <c r="J103" i="1" s="1"/>
  <c r="H102" i="1"/>
  <c r="J102" i="1" s="1"/>
  <c r="H101" i="1"/>
  <c r="H100" i="1"/>
  <c r="J100" i="1" s="1"/>
  <c r="H99" i="1"/>
  <c r="J99" i="1" s="1"/>
  <c r="H98" i="1"/>
  <c r="J98" i="1" s="1"/>
  <c r="H97" i="1"/>
  <c r="H96" i="1"/>
  <c r="J96" i="1" s="1"/>
  <c r="H95" i="1"/>
  <c r="J95" i="1" s="1"/>
  <c r="H94" i="1"/>
  <c r="J94" i="1" s="1"/>
  <c r="H93" i="1"/>
  <c r="H92" i="1"/>
  <c r="J92" i="1" s="1"/>
  <c r="H91" i="1"/>
  <c r="J91" i="1" s="1"/>
  <c r="H90" i="1"/>
  <c r="J90" i="1" s="1"/>
  <c r="H89" i="1"/>
  <c r="H88" i="1"/>
  <c r="J88" i="1" s="1"/>
  <c r="H87" i="1"/>
  <c r="J87" i="1" s="1"/>
  <c r="H86" i="1"/>
  <c r="J86" i="1" s="1"/>
  <c r="H85" i="1"/>
  <c r="H84" i="1"/>
  <c r="J84" i="1" s="1"/>
  <c r="H83" i="1"/>
  <c r="J83" i="1" s="1"/>
  <c r="H82" i="1"/>
  <c r="J82" i="1" s="1"/>
  <c r="H81" i="1"/>
  <c r="H80" i="1"/>
  <c r="J80" i="1" s="1"/>
  <c r="H79" i="1"/>
  <c r="J79" i="1" s="1"/>
  <c r="H78" i="1"/>
  <c r="J78" i="1" s="1"/>
  <c r="H77" i="1"/>
  <c r="H76" i="1"/>
  <c r="J76" i="1" s="1"/>
  <c r="H75" i="1"/>
  <c r="J75" i="1" s="1"/>
  <c r="H74" i="1"/>
  <c r="J74" i="1" s="1"/>
  <c r="H73" i="1"/>
  <c r="H72" i="1"/>
  <c r="J72" i="1" s="1"/>
  <c r="H71" i="1"/>
  <c r="J71" i="1" s="1"/>
  <c r="H70" i="1"/>
  <c r="J70" i="1" s="1"/>
  <c r="H69" i="1"/>
  <c r="H68" i="1"/>
  <c r="J68" i="1" s="1"/>
  <c r="H67" i="1"/>
  <c r="J67" i="1" s="1"/>
  <c r="H66" i="1"/>
  <c r="J66" i="1" s="1"/>
  <c r="H65" i="1"/>
  <c r="H64" i="1"/>
  <c r="J64" i="1" s="1"/>
  <c r="H63" i="1"/>
  <c r="J63" i="1" s="1"/>
  <c r="H62" i="1"/>
  <c r="J62" i="1" s="1"/>
  <c r="H61" i="1"/>
  <c r="H60" i="1"/>
  <c r="J60" i="1" s="1"/>
  <c r="H59" i="1"/>
  <c r="J59" i="1" s="1"/>
  <c r="H58" i="1"/>
  <c r="J58" i="1" s="1"/>
  <c r="H57" i="1"/>
  <c r="H56" i="1"/>
  <c r="J56" i="1" s="1"/>
  <c r="H55" i="1"/>
  <c r="J55" i="1" s="1"/>
  <c r="H54" i="1"/>
  <c r="J54" i="1" s="1"/>
  <c r="H53" i="1"/>
  <c r="H52" i="1"/>
  <c r="J52" i="1" s="1"/>
  <c r="H51" i="1"/>
  <c r="J51" i="1" s="1"/>
  <c r="H50" i="1"/>
  <c r="J50" i="1" s="1"/>
  <c r="H49" i="1"/>
  <c r="H48" i="1"/>
  <c r="J48" i="1" s="1"/>
  <c r="H47" i="1"/>
  <c r="J47" i="1" s="1"/>
  <c r="H46" i="1"/>
  <c r="J46" i="1" s="1"/>
  <c r="H45" i="1"/>
  <c r="H44" i="1"/>
  <c r="J44" i="1" s="1"/>
  <c r="H43" i="1"/>
  <c r="J43" i="1" s="1"/>
  <c r="H42" i="1"/>
  <c r="J42" i="1" s="1"/>
  <c r="H41" i="1"/>
  <c r="H40" i="1"/>
  <c r="J40" i="1" s="1"/>
  <c r="H39" i="1"/>
  <c r="J39" i="1" s="1"/>
  <c r="H38" i="1"/>
  <c r="J38" i="1" s="1"/>
  <c r="H37" i="1"/>
  <c r="H36" i="1"/>
  <c r="J36" i="1" s="1"/>
  <c r="H35" i="1"/>
  <c r="J35" i="1" s="1"/>
  <c r="H34" i="1"/>
  <c r="J34" i="1" s="1"/>
  <c r="H33" i="1"/>
  <c r="H32" i="1"/>
  <c r="J32" i="1" s="1"/>
  <c r="H31" i="1"/>
  <c r="H30" i="1"/>
  <c r="J30" i="1" s="1"/>
  <c r="H29" i="1"/>
  <c r="J29" i="1" s="1"/>
  <c r="H28" i="1"/>
  <c r="J28" i="1" s="1"/>
  <c r="H27" i="1"/>
  <c r="J27" i="1" s="1"/>
  <c r="H26" i="1"/>
  <c r="J26" i="1" s="1"/>
  <c r="H25" i="1"/>
  <c r="H24" i="1"/>
  <c r="H22" i="1"/>
  <c r="J22" i="1" s="1"/>
  <c r="H21" i="1"/>
  <c r="J21" i="1" s="1"/>
  <c r="H20" i="1"/>
  <c r="J121" i="1"/>
  <c r="J117" i="1"/>
  <c r="J113" i="1"/>
  <c r="J109" i="1"/>
  <c r="J105" i="1"/>
  <c r="J101" i="1"/>
  <c r="J97" i="1"/>
  <c r="J93" i="1"/>
  <c r="J89" i="1"/>
  <c r="J85" i="1"/>
  <c r="J81" i="1"/>
  <c r="J77" i="1"/>
  <c r="J73" i="1"/>
  <c r="J69" i="1"/>
  <c r="J65" i="1"/>
  <c r="J61" i="1"/>
  <c r="J57" i="1"/>
  <c r="J53" i="1"/>
  <c r="J49" i="1"/>
  <c r="J45" i="1"/>
  <c r="J41" i="1"/>
  <c r="J37" i="1"/>
  <c r="J33" i="1"/>
  <c r="J31" i="1"/>
  <c r="J25" i="1"/>
  <c r="J24" i="1"/>
  <c r="J20" i="1" l="1"/>
  <c r="L23" i="1"/>
  <c r="M23" i="1" s="1"/>
  <c r="J125" i="1"/>
  <c r="L26" i="1"/>
  <c r="M26" i="1" s="1"/>
</calcChain>
</file>

<file path=xl/sharedStrings.xml><?xml version="1.0" encoding="utf-8"?>
<sst xmlns="http://schemas.openxmlformats.org/spreadsheetml/2006/main" count="467" uniqueCount="89">
  <si>
    <t>Benefit</t>
  </si>
  <si>
    <t>Option</t>
  </si>
  <si>
    <t>Age</t>
  </si>
  <si>
    <t>Lives</t>
  </si>
  <si>
    <t>Rate</t>
  </si>
  <si>
    <t>Calculate</t>
  </si>
  <si>
    <t>Volume</t>
  </si>
  <si>
    <t>Current Period</t>
  </si>
  <si>
    <t>Adjustments</t>
  </si>
  <si>
    <t>Total Premium</t>
  </si>
  <si>
    <t>Child Voluntary AD&amp;D</t>
  </si>
  <si>
    <t>Increments of $1,000</t>
  </si>
  <si>
    <t>Child Voluntary Life</t>
  </si>
  <si>
    <t>Employee Voluntary AD&amp;D</t>
  </si>
  <si>
    <t>Employee Voluntary Life</t>
  </si>
  <si>
    <t>Spouse Voluntary AD&amp;D</t>
  </si>
  <si>
    <t>Spouse Voluntary Life</t>
  </si>
  <si>
    <t>Short Term Disability</t>
  </si>
  <si>
    <t>Child Critical Illness</t>
  </si>
  <si>
    <t>Choice 1 - All Employees</t>
  </si>
  <si>
    <t>Employee Critical Illness</t>
  </si>
  <si>
    <t>Long Term Disability</t>
  </si>
  <si>
    <t>60% Min $100</t>
  </si>
  <si>
    <t>Spouse Critical Illness</t>
  </si>
  <si>
    <t>00-99</t>
  </si>
  <si>
    <t>00-19</t>
  </si>
  <si>
    <t>20-24</t>
  </si>
  <si>
    <t>25-29</t>
  </si>
  <si>
    <t>30-34</t>
  </si>
  <si>
    <t>35-39</t>
  </si>
  <si>
    <t>40-44</t>
  </si>
  <si>
    <t>45-49</t>
  </si>
  <si>
    <t>50-54</t>
  </si>
  <si>
    <t>55-59</t>
  </si>
  <si>
    <t>60-64</t>
  </si>
  <si>
    <t>65-69</t>
  </si>
  <si>
    <t>70-74</t>
  </si>
  <si>
    <t>75-79</t>
  </si>
  <si>
    <t>80-84</t>
  </si>
  <si>
    <t>85-99</t>
  </si>
  <si>
    <t>00-24</t>
  </si>
  <si>
    <t>80-99</t>
  </si>
  <si>
    <t>Per 1000</t>
  </si>
  <si>
    <t>Per 10</t>
  </si>
  <si>
    <t>Per 100</t>
  </si>
  <si>
    <t>Payment Due Date</t>
  </si>
  <si>
    <t>Total</t>
  </si>
  <si>
    <t>Funds Applied to Statement Month</t>
  </si>
  <si>
    <t>Contract Total</t>
  </si>
  <si>
    <t>Billed Total</t>
  </si>
  <si>
    <t>Difference</t>
  </si>
  <si>
    <t>Outstanding Balance</t>
  </si>
  <si>
    <t>Payment Address</t>
  </si>
  <si>
    <t>Sun Life Assurance Company of Canada</t>
  </si>
  <si>
    <t>Sun Life Financial</t>
  </si>
  <si>
    <t>PO Box 7247-7184</t>
  </si>
  <si>
    <t>Philadelphia, PA 19170-7184</t>
  </si>
  <si>
    <t>Summary Statement</t>
  </si>
  <si>
    <t>The rates shown include insurance premium and fees for services.</t>
  </si>
  <si>
    <t>Please be sure to include an updated</t>
  </si>
  <si>
    <t>copy of this Summary Statement with</t>
  </si>
  <si>
    <t>Payment.</t>
  </si>
  <si>
    <t>Customer Service Center</t>
  </si>
  <si>
    <t>1-800-247-6875</t>
  </si>
  <si>
    <t>Web Site</t>
  </si>
  <si>
    <t>www.sunlife.com/us</t>
  </si>
  <si>
    <t>Client Number</t>
  </si>
  <si>
    <t>242736</t>
  </si>
  <si>
    <t>Billing Group Number</t>
  </si>
  <si>
    <t>001</t>
  </si>
  <si>
    <t>Nancy Wilson</t>
  </si>
  <si>
    <t>001-Embassy Management, LLC</t>
  </si>
  <si>
    <t>9720 South Tacoma Way</t>
  </si>
  <si>
    <t>Tacoma, Washington 98499</t>
  </si>
  <si>
    <t>Explanation of Adjustments</t>
  </si>
  <si>
    <t>Premiums are due and payable on the premium due date. A grace period (as specified in your Group Insurance Policy) is granted for administrative and mailing purposes. If full payment is not received prior to the expiration of the grace period, all coverage will cease. Also, if any insureds contribute to the cost of coverage and you continue to collect contributions after the date of termination, you may be liable for claims. Mail in your completed statement to the PO Box listed above.</t>
  </si>
  <si>
    <t>Name of person completing this form</t>
  </si>
  <si>
    <t>Title</t>
  </si>
  <si>
    <t>Phone Number</t>
  </si>
  <si>
    <t>Benefits Administrator</t>
  </si>
  <si>
    <t>(509) 321-9692</t>
  </si>
  <si>
    <t>Signature</t>
  </si>
  <si>
    <t>Date</t>
  </si>
  <si>
    <t>Email</t>
  </si>
  <si>
    <t>dmckeel@remend.com</t>
  </si>
  <si>
    <t>Employee Voluntary Life - Smoker</t>
  </si>
  <si>
    <t>60% to $1,500</t>
  </si>
  <si>
    <t>Employee Critical Illness - Smoker</t>
  </si>
  <si>
    <t>Spouse Critical Illness - Smoker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</si>
</sst>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00"/>
    <numFmt numFmtId="165" formatCode="mm/dd/yyyy"/>
  </numFmts>
  <fonts count="4" x14ac:knownFonts="1">
    <font>
      <sz val="11"/>
      <color theme="1"/>
      <name val="Calibri"/>
      <family val="2"/>
    </font>
    <font>
      <sz val="11"/>
      <color theme="1"/>
      <name val="Calibri"/>
      <family val="2"/>
    </font>
    <font>
      <b/>
      <sz val="11"/>
      <color theme="1"/>
      <name val="Calibri"/>
      <family val="2"/>
    </font>
    <font>
      <sz val="14"/>
      <color theme="1"/>
      <name val="Calibri"/>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3" fillId="2" borderId="0" xfId="0" applyFont="1" applyFill="1"/>
    <xf numFmtId="0" fontId="0" fillId="2" borderId="0" xfId="0" applyFill="1"/>
    <xf numFmtId="0" fontId="2" fillId="2" borderId="0" xfId="0" applyFont="1" applyFill="1"/>
    <xf numFmtId="49" fontId="0" fillId="2" borderId="0" xfId="0" applyNumberFormat="1" applyFill="1"/>
    <xf numFmtId="165" fontId="0" fillId="2" borderId="0" xfId="0" applyNumberFormat="1" applyFill="1" applyAlignment="1">
      <alignment horizontal="left"/>
    </xf>
    <xf numFmtId="0" fontId="2" fillId="2" borderId="9" xfId="0" applyFont="1" applyFill="1" applyBorder="1"/>
    <xf numFmtId="0" fontId="0" fillId="2" borderId="9" xfId="0" applyFill="1" applyBorder="1"/>
    <xf numFmtId="0" fontId="0" fillId="2" borderId="9" xfId="0" applyFill="1" applyBorder="1" applyAlignment="1">
      <alignment horizontal="left"/>
    </xf>
    <xf numFmtId="0" fontId="0" fillId="2" borderId="9" xfId="0" applyNumberFormat="1" applyFill="1" applyBorder="1"/>
    <xf numFmtId="164" fontId="0" fillId="2" borderId="9" xfId="0" applyNumberFormat="1" applyFill="1" applyBorder="1"/>
    <xf numFmtId="3" fontId="0" fillId="2" borderId="9" xfId="0" applyNumberFormat="1" applyFill="1" applyBorder="1"/>
    <xf numFmtId="44" fontId="0" fillId="2" borderId="9" xfId="1" applyFont="1" applyFill="1" applyBorder="1"/>
    <xf numFmtId="44" fontId="0" fillId="2" borderId="0" xfId="1" applyFont="1" applyFill="1"/>
    <xf numFmtId="44" fontId="0" fillId="2" borderId="0" xfId="0" applyNumberFormat="1" applyFill="1"/>
    <xf numFmtId="9" fontId="0" fillId="2" borderId="9" xfId="0" applyNumberFormat="1" applyFill="1" applyBorder="1" applyAlignment="1">
      <alignment horizontal="left"/>
    </xf>
    <xf numFmtId="0" fontId="2" fillId="2" borderId="0" xfId="0" applyFont="1" applyFill="1" applyAlignment="1">
      <alignment horizontal="left"/>
    </xf>
    <xf numFmtId="44" fontId="2" fillId="2" borderId="0" xfId="1" applyFont="1" applyFill="1"/>
    <xf numFmtId="0" fontId="0" fillId="2" borderId="10" xfId="0" applyFill="1" applyBorder="1"/>
    <xf numFmtId="0" fontId="0" fillId="2" borderId="11" xfId="0" applyFill="1" applyBorder="1"/>
    <xf numFmtId="0" fontId="0" fillId="2" borderId="12" xfId="0" applyFill="1" applyBorder="1"/>
    <xf numFmtId="164" fontId="0" fillId="0" borderId="9" xfId="0" applyNumberFormat="1" applyFill="1" applyBorder="1"/>
    <xf numFmtId="0" fontId="0" fillId="2" borderId="2" xfId="0" applyFill="1" applyBorder="1" applyAlignment="1">
      <alignment horizontal="justify" vertical="top" wrapText="1"/>
    </xf>
    <xf numFmtId="0" fontId="0" fillId="2" borderId="3" xfId="0" applyFill="1" applyBorder="1" applyAlignment="1">
      <alignment horizontal="justify" vertical="top" wrapText="1"/>
    </xf>
    <xf numFmtId="0" fontId="0" fillId="2" borderId="6" xfId="0" applyFill="1" applyBorder="1" applyAlignment="1">
      <alignment horizontal="justify" vertical="top" wrapText="1"/>
    </xf>
    <xf numFmtId="0" fontId="0" fillId="2" borderId="1" xfId="0" applyFill="1" applyBorder="1" applyAlignment="1">
      <alignment horizontal="justify" vertical="top" wrapText="1"/>
    </xf>
    <xf numFmtId="0" fontId="0" fillId="2" borderId="0" xfId="0" applyFill="1" applyBorder="1" applyAlignment="1">
      <alignment horizontal="justify" vertical="top" wrapText="1"/>
    </xf>
    <xf numFmtId="0" fontId="0" fillId="2" borderId="7" xfId="0" applyFill="1" applyBorder="1" applyAlignment="1">
      <alignment horizontal="justify" vertical="top" wrapText="1"/>
    </xf>
    <xf numFmtId="0" fontId="0" fillId="2" borderId="4" xfId="0" applyFill="1" applyBorder="1" applyAlignment="1">
      <alignment horizontal="justify" vertical="top" wrapText="1"/>
    </xf>
    <xf numFmtId="0" fontId="0" fillId="2" borderId="5" xfId="0" applyFill="1" applyBorder="1" applyAlignment="1">
      <alignment horizontal="justify" vertical="top" wrapText="1"/>
    </xf>
    <xf numFmtId="0" fontId="0" fillId="2" borderId="8" xfId="0" applyFill="1" applyBorder="1" applyAlignment="1">
      <alignment horizontal="justify" vertical="top" wrapText="1"/>
    </xf>
    <xf numFmtId="165" fontId="0" fillId="2" borderId="10" xfId="0" applyNumberFormat="1" applyFill="1" applyBorder="1" applyAlignment="1">
      <alignment horizontal="left"/>
    </xf>
    <xf numFmtId="0" fontId="0" fillId="2" borderId="11" xfId="0" applyFill="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file:///\\sv3100GI.us.sunlife\gi\GIPA\LETTERS\Craig%20Lapse%20Email%20Tool\ProgramLibrary\NonNYLogo.png"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396618</xdr:colOff>
      <xdr:row>0</xdr:row>
      <xdr:rowOff>0</xdr:rowOff>
    </xdr:from>
    <xdr:to>
      <xdr:col>10</xdr:col>
      <xdr:colOff>0</xdr:colOff>
      <xdr:row>2</xdr:row>
      <xdr:rowOff>132208</xdr:rowOff>
    </xdr:to>
    <xdr:pic>
      <xdr:nvPicPr>
        <xdr:cNvPr id="2" name="Picture 1"/>
        <xdr:cNvPicPr>
          <a:picLocks noChangeAspect="1"/>
        </xdr:cNvPicPr>
      </xdr:nvPicPr>
      <xdr:blipFill>
        <a:blip xmlns:r="http://schemas.openxmlformats.org/officeDocument/2006/relationships" r:link="rId1"/>
        <a:stretch>
          <a:fillRect/>
        </a:stretch>
      </xdr:blipFill>
      <xdr:spPr>
        <a:xfrm>
          <a:off x="6949818" y="0"/>
          <a:ext cx="1365507" cy="5608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1"/>
  <sheetViews>
    <sheetView tabSelected="1" workbookViewId="0">
      <selection activeCell="B18" sqref="B18"/>
    </sheetView>
  </sheetViews>
  <sheetFormatPr defaultRowHeight="15" x14ac:dyDescent="0.25"/>
  <cols>
    <col min="1" max="1" width="32.42578125" style="2" customWidth="1"/>
    <col min="2" max="2" width="23" style="2" bestFit="1" customWidth="1"/>
    <col min="3" max="3" width="5.7109375" style="2" bestFit="1" customWidth="1"/>
    <col min="4" max="4" width="5.42578125" style="2" bestFit="1" customWidth="1"/>
    <col min="5" max="5" width="6.5703125" style="2" bestFit="1" customWidth="1"/>
    <col min="6" max="7" width="9.140625" style="2"/>
    <col min="8" max="8" width="14.140625" style="2" bestFit="1" customWidth="1"/>
    <col min="9" max="9" width="12.28515625" style="2" bestFit="1" customWidth="1"/>
    <col min="10" max="10" width="14.140625" style="2" bestFit="1" customWidth="1"/>
    <col min="11" max="11" width="9.140625" style="2"/>
    <col min="12" max="13" width="11.5703125" style="2" bestFit="1" customWidth="1"/>
    <col min="14" max="16384" width="9.140625" style="2"/>
  </cols>
  <sheetData>
    <row r="1" spans="1:9" ht="18.75" x14ac:dyDescent="0.3">
      <c r="A1" s="1" t="s">
        <v>53</v>
      </c>
    </row>
    <row r="3" spans="1:9" x14ac:dyDescent="0.25">
      <c r="A3" s="2" t="s">
        <v>57</v>
      </c>
    </row>
    <row r="7" spans="1:9" x14ac:dyDescent="0.25">
      <c r="A7" s="3" t="s">
        <v>66</v>
      </c>
      <c r="C7" s="3" t="s">
        <v>62</v>
      </c>
      <c r="I7" s="3" t="s">
        <v>52</v>
      </c>
    </row>
    <row r="8" spans="1:9" x14ac:dyDescent="0.25">
      <c r="A8" s="4" t="s">
        <v>67</v>
      </c>
      <c r="C8" s="2" t="s">
        <v>63</v>
      </c>
      <c r="I8" s="2" t="s">
        <v>54</v>
      </c>
    </row>
    <row r="9" spans="1:9" x14ac:dyDescent="0.25">
      <c r="I9" s="2" t="s">
        <v>55</v>
      </c>
    </row>
    <row r="10" spans="1:9" x14ac:dyDescent="0.25">
      <c r="A10" s="3" t="s">
        <v>68</v>
      </c>
      <c r="C10" s="3" t="s">
        <v>64</v>
      </c>
      <c r="I10" s="2" t="s">
        <v>56</v>
      </c>
    </row>
    <row r="11" spans="1:9" x14ac:dyDescent="0.25">
      <c r="A11" s="4" t="s">
        <v>69</v>
      </c>
      <c r="C11" s="2" t="s">
        <v>65</v>
      </c>
    </row>
    <row r="13" spans="1:9" x14ac:dyDescent="0.25">
      <c r="A13" s="2" t="s">
        <v>70</v>
      </c>
      <c r="C13" s="3" t="s">
        <v>59</v>
      </c>
      <c r="I13" s="3" t="s">
        <v>45</v>
      </c>
    </row>
    <row r="14" spans="1:9" x14ac:dyDescent="0.25">
      <c r="A14" s="2" t="s">
        <v>71</v>
      </c>
      <c r="C14" s="3" t="s">
        <v>60</v>
      </c>
      <c r="I14" s="5">
        <v>42370</v>
      </c>
    </row>
    <row r="15" spans="1:9" x14ac:dyDescent="0.25">
      <c r="A15" s="2" t="s">
        <v>72</v>
      </c>
      <c r="C15" s="3" t="s">
        <v>61</v>
      </c>
    </row>
    <row r="16" spans="1:9" x14ac:dyDescent="0.25">
      <c r="A16" s="2" t="s">
        <v>73</v>
      </c>
    </row>
    <row r="19" spans="1:13" x14ac:dyDescent="0.25">
      <c r="A19" s="6" t="s">
        <v>0</v>
      </c>
      <c r="B19" s="6" t="s">
        <v>1</v>
      </c>
      <c r="C19" s="6" t="s">
        <v>2</v>
      </c>
      <c r="D19" s="6" t="s">
        <v>3</v>
      </c>
      <c r="E19" s="6" t="s">
        <v>4</v>
      </c>
      <c r="F19" s="6" t="s">
        <v>5</v>
      </c>
      <c r="G19" s="6" t="s">
        <v>6</v>
      </c>
      <c r="H19" s="6" t="s">
        <v>7</v>
      </c>
      <c r="I19" s="6" t="s">
        <v>8</v>
      </c>
      <c r="J19" s="6" t="s">
        <v>9</v>
      </c>
      <c r="L19" s="3" t="s">
        <v>47</v>
      </c>
    </row>
    <row r="20" spans="1:13" x14ac:dyDescent="0.25">
      <c r="A20" s="7" t="s">
        <v>10</v>
      </c>
      <c r="B20" s="8" t="s">
        <v>11</v>
      </c>
      <c r="C20" s="7" t="s">
        <v>24</v>
      </c>
      <c r="D20" s="9">
        <v>282</v>
      </c>
      <c r="E20" s="10">
        <v>3.5999999999999997E-2</v>
      </c>
      <c r="F20" s="7" t="s">
        <v>42</v>
      </c>
      <c r="G20" s="11">
        <v>98700</v>
      </c>
      <c r="H20" s="12">
        <f t="shared" ref="H20:H51" si="0">(E20*G20)/1000</f>
        <v>3.5531999999999999</v>
      </c>
      <c r="I20" s="12">
        <v>0</v>
      </c>
      <c r="J20" s="12">
        <f t="shared" ref="J20:J51" si="1">H20+I20</f>
        <v>3.5531999999999999</v>
      </c>
      <c r="L20" s="13">
        <v>0</v>
      </c>
    </row>
    <row r="21" spans="1:13" x14ac:dyDescent="0.25">
      <c r="A21" s="7" t="s">
        <v>12</v>
      </c>
      <c r="B21" s="8" t="s">
        <v>11</v>
      </c>
      <c r="C21" s="7" t="s">
        <v>24</v>
      </c>
      <c r="D21" s="9">
        <v>282</v>
      </c>
      <c r="E21" s="21">
        <v>0.12</v>
      </c>
      <c r="F21" s="7" t="s">
        <v>42</v>
      </c>
      <c r="G21" s="11">
        <v>282000</v>
      </c>
      <c r="H21" s="12">
        <f t="shared" si="0"/>
        <v>33.840000000000003</v>
      </c>
      <c r="I21" s="12">
        <v>0</v>
      </c>
      <c r="J21" s="12">
        <f t="shared" si="1"/>
        <v>33.840000000000003</v>
      </c>
    </row>
    <row r="22" spans="1:13" x14ac:dyDescent="0.25">
      <c r="A22" s="7" t="s">
        <v>13</v>
      </c>
      <c r="B22" s="8" t="s">
        <v>11</v>
      </c>
      <c r="C22" s="7" t="s">
        <v>24</v>
      </c>
      <c r="D22" s="9">
        <v>282</v>
      </c>
      <c r="E22" s="10">
        <v>3.5999999999999997E-2</v>
      </c>
      <c r="F22" s="7" t="s">
        <v>42</v>
      </c>
      <c r="G22" s="11">
        <v>604913</v>
      </c>
      <c r="H22" s="12">
        <f t="shared" si="0"/>
        <v>21.776868</v>
      </c>
      <c r="I22" s="12">
        <v>0</v>
      </c>
      <c r="J22" s="12">
        <f t="shared" si="1"/>
        <v>21.776868</v>
      </c>
      <c r="L22" s="3" t="s">
        <v>48</v>
      </c>
      <c r="M22" s="3" t="s">
        <v>50</v>
      </c>
    </row>
    <row r="23" spans="1:13" x14ac:dyDescent="0.25">
      <c r="A23" s="7" t="s">
        <v>85</v>
      </c>
      <c r="B23" s="8" t="s">
        <v>11</v>
      </c>
      <c r="C23" s="7" t="s">
        <v>25</v>
      </c>
      <c r="D23" s="9">
        <v>0</v>
      </c>
      <c r="E23" s="10">
        <v>6.3E-2</v>
      </c>
      <c r="F23" s="7" t="s">
        <v>42</v>
      </c>
      <c r="G23" s="11">
        <v>0</v>
      </c>
      <c r="H23" s="12">
        <f t="shared" si="0"/>
        <v>0</v>
      </c>
      <c r="I23" s="12">
        <v>0</v>
      </c>
      <c r="J23" s="12">
        <f t="shared" si="1"/>
        <v>0</v>
      </c>
      <c r="L23" s="14">
        <f>SUM(H20:H123)</f>
        <v>24205.135247000002</v>
      </c>
      <c r="M23" s="14">
        <f>L23-L20</f>
        <v>24205.135247000002</v>
      </c>
    </row>
    <row r="24" spans="1:13" x14ac:dyDescent="0.25">
      <c r="A24" s="7" t="s">
        <v>14</v>
      </c>
      <c r="B24" s="8" t="s">
        <v>11</v>
      </c>
      <c r="C24" s="7" t="s">
        <v>25</v>
      </c>
      <c r="D24" s="9">
        <v>0</v>
      </c>
      <c r="E24" s="10">
        <v>4.2000000000000003E-2</v>
      </c>
      <c r="F24" s="7" t="s">
        <v>42</v>
      </c>
      <c r="G24" s="11">
        <v>0</v>
      </c>
      <c r="H24" s="12">
        <f t="shared" si="0"/>
        <v>0</v>
      </c>
      <c r="I24" s="12">
        <v>0</v>
      </c>
      <c r="J24" s="12">
        <f t="shared" si="1"/>
        <v>0</v>
      </c>
    </row>
    <row r="25" spans="1:13" x14ac:dyDescent="0.25">
      <c r="A25" s="7" t="s">
        <v>85</v>
      </c>
      <c r="B25" s="8" t="s">
        <v>11</v>
      </c>
      <c r="C25" s="7" t="s">
        <v>26</v>
      </c>
      <c r="D25" s="9">
        <v>0</v>
      </c>
      <c r="E25" s="10">
        <v>6.3E-2</v>
      </c>
      <c r="F25" s="7" t="s">
        <v>42</v>
      </c>
      <c r="G25" s="11">
        <v>21060</v>
      </c>
      <c r="H25" s="12">
        <f t="shared" si="0"/>
        <v>1.3267800000000001</v>
      </c>
      <c r="I25" s="12">
        <v>0</v>
      </c>
      <c r="J25" s="12">
        <f t="shared" si="1"/>
        <v>1.3267800000000001</v>
      </c>
      <c r="L25" s="3" t="s">
        <v>49</v>
      </c>
      <c r="M25" s="3" t="s">
        <v>51</v>
      </c>
    </row>
    <row r="26" spans="1:13" x14ac:dyDescent="0.25">
      <c r="A26" s="7" t="s">
        <v>14</v>
      </c>
      <c r="B26" s="8" t="s">
        <v>11</v>
      </c>
      <c r="C26" s="7" t="s">
        <v>26</v>
      </c>
      <c r="D26" s="9">
        <v>0</v>
      </c>
      <c r="E26" s="10">
        <v>4.2000000000000003E-2</v>
      </c>
      <c r="F26" s="7" t="s">
        <v>42</v>
      </c>
      <c r="G26" s="11">
        <v>147420</v>
      </c>
      <c r="H26" s="12">
        <f t="shared" si="0"/>
        <v>6.1916400000000005</v>
      </c>
      <c r="I26" s="12">
        <v>0</v>
      </c>
      <c r="J26" s="12">
        <f t="shared" si="1"/>
        <v>6.1916400000000005</v>
      </c>
      <c r="L26" s="14">
        <f>SUM(J20:J123)</f>
        <v>24205.135247000002</v>
      </c>
      <c r="M26" s="14">
        <f>L26-L20</f>
        <v>24205.135247000002</v>
      </c>
    </row>
    <row r="27" spans="1:13" x14ac:dyDescent="0.25">
      <c r="A27" s="7" t="s">
        <v>85</v>
      </c>
      <c r="B27" s="8" t="s">
        <v>11</v>
      </c>
      <c r="C27" s="7" t="s">
        <v>27</v>
      </c>
      <c r="D27" s="9">
        <v>0</v>
      </c>
      <c r="E27" s="10">
        <v>7.2999999999999995E-2</v>
      </c>
      <c r="F27" s="7" t="s">
        <v>42</v>
      </c>
      <c r="G27" s="11">
        <v>88351</v>
      </c>
      <c r="H27" s="12">
        <f t="shared" si="0"/>
        <v>6.4496229999999999</v>
      </c>
      <c r="I27" s="12">
        <v>0</v>
      </c>
      <c r="J27" s="12">
        <f t="shared" si="1"/>
        <v>6.4496229999999999</v>
      </c>
    </row>
    <row r="28" spans="1:13" x14ac:dyDescent="0.25">
      <c r="A28" s="7" t="s">
        <v>14</v>
      </c>
      <c r="B28" s="8" t="s">
        <v>11</v>
      </c>
      <c r="C28" s="7" t="s">
        <v>27</v>
      </c>
      <c r="D28" s="9">
        <v>0</v>
      </c>
      <c r="E28" s="10">
        <v>4.9000000000000002E-2</v>
      </c>
      <c r="F28" s="7" t="s">
        <v>42</v>
      </c>
      <c r="G28" s="11">
        <v>619714</v>
      </c>
      <c r="H28" s="12">
        <f t="shared" si="0"/>
        <v>30.365985999999999</v>
      </c>
      <c r="I28" s="12">
        <v>0</v>
      </c>
      <c r="J28" s="12">
        <f t="shared" si="1"/>
        <v>30.365985999999999</v>
      </c>
    </row>
    <row r="29" spans="1:13" x14ac:dyDescent="0.25">
      <c r="A29" s="7" t="s">
        <v>85</v>
      </c>
      <c r="B29" s="8" t="s">
        <v>11</v>
      </c>
      <c r="C29" s="7" t="s">
        <v>28</v>
      </c>
      <c r="D29" s="9">
        <v>0</v>
      </c>
      <c r="E29" s="10">
        <v>9.6000000000000002E-2</v>
      </c>
      <c r="F29" s="7" t="s">
        <v>42</v>
      </c>
      <c r="G29" s="11">
        <v>126046</v>
      </c>
      <c r="H29" s="12">
        <f t="shared" si="0"/>
        <v>12.100416000000001</v>
      </c>
      <c r="I29" s="12">
        <v>0</v>
      </c>
      <c r="J29" s="12">
        <f t="shared" si="1"/>
        <v>12.100416000000001</v>
      </c>
    </row>
    <row r="30" spans="1:13" x14ac:dyDescent="0.25">
      <c r="A30" s="7" t="s">
        <v>14</v>
      </c>
      <c r="B30" s="8" t="s">
        <v>11</v>
      </c>
      <c r="C30" s="7" t="s">
        <v>28</v>
      </c>
      <c r="D30" s="9">
        <v>0</v>
      </c>
      <c r="E30" s="10">
        <v>6.4000000000000001E-2</v>
      </c>
      <c r="F30" s="7" t="s">
        <v>42</v>
      </c>
      <c r="G30" s="11">
        <v>882318</v>
      </c>
      <c r="H30" s="12">
        <f t="shared" si="0"/>
        <v>56.468351999999996</v>
      </c>
      <c r="I30" s="12">
        <v>0</v>
      </c>
      <c r="J30" s="12">
        <f t="shared" si="1"/>
        <v>56.468351999999996</v>
      </c>
    </row>
    <row r="31" spans="1:13" x14ac:dyDescent="0.25">
      <c r="A31" s="7" t="s">
        <v>85</v>
      </c>
      <c r="B31" s="8" t="s">
        <v>11</v>
      </c>
      <c r="C31" s="7" t="s">
        <v>29</v>
      </c>
      <c r="D31" s="9">
        <v>0</v>
      </c>
      <c r="E31" s="10">
        <v>0.15</v>
      </c>
      <c r="F31" s="7" t="s">
        <v>42</v>
      </c>
      <c r="G31" s="11">
        <v>103037</v>
      </c>
      <c r="H31" s="12">
        <f t="shared" si="0"/>
        <v>15.455549999999999</v>
      </c>
      <c r="I31" s="12">
        <v>0</v>
      </c>
      <c r="J31" s="12">
        <f t="shared" si="1"/>
        <v>15.455549999999999</v>
      </c>
    </row>
    <row r="32" spans="1:13" x14ac:dyDescent="0.25">
      <c r="A32" s="7" t="s">
        <v>14</v>
      </c>
      <c r="B32" s="8" t="s">
        <v>11</v>
      </c>
      <c r="C32" s="7" t="s">
        <v>29</v>
      </c>
      <c r="D32" s="9">
        <v>0</v>
      </c>
      <c r="E32" s="10">
        <v>9.2999999999999999E-2</v>
      </c>
      <c r="F32" s="7" t="s">
        <v>42</v>
      </c>
      <c r="G32" s="11">
        <v>721260</v>
      </c>
      <c r="H32" s="12">
        <f t="shared" si="0"/>
        <v>67.077179999999998</v>
      </c>
      <c r="I32" s="12">
        <v>0</v>
      </c>
      <c r="J32" s="12">
        <f t="shared" si="1"/>
        <v>67.077179999999998</v>
      </c>
    </row>
    <row r="33" spans="1:10" x14ac:dyDescent="0.25">
      <c r="A33" s="7" t="s">
        <v>85</v>
      </c>
      <c r="B33" s="8" t="s">
        <v>11</v>
      </c>
      <c r="C33" s="7" t="s">
        <v>30</v>
      </c>
      <c r="D33" s="9">
        <v>0</v>
      </c>
      <c r="E33" s="10">
        <v>0.22900000000000001</v>
      </c>
      <c r="F33" s="7" t="s">
        <v>42</v>
      </c>
      <c r="G33" s="11">
        <v>62029</v>
      </c>
      <c r="H33" s="12">
        <f t="shared" si="0"/>
        <v>14.204641000000002</v>
      </c>
      <c r="I33" s="12">
        <v>0</v>
      </c>
      <c r="J33" s="12">
        <f t="shared" si="1"/>
        <v>14.204641000000002</v>
      </c>
    </row>
    <row r="34" spans="1:10" x14ac:dyDescent="0.25">
      <c r="A34" s="7" t="s">
        <v>14</v>
      </c>
      <c r="B34" s="8" t="s">
        <v>11</v>
      </c>
      <c r="C34" s="7" t="s">
        <v>30</v>
      </c>
      <c r="D34" s="9">
        <v>0</v>
      </c>
      <c r="E34" s="10">
        <v>0.13</v>
      </c>
      <c r="F34" s="7" t="s">
        <v>42</v>
      </c>
      <c r="G34" s="11">
        <v>434204</v>
      </c>
      <c r="H34" s="12">
        <f t="shared" si="0"/>
        <v>56.446520000000007</v>
      </c>
      <c r="I34" s="12">
        <v>0</v>
      </c>
      <c r="J34" s="12">
        <f t="shared" si="1"/>
        <v>56.446520000000007</v>
      </c>
    </row>
    <row r="35" spans="1:10" x14ac:dyDescent="0.25">
      <c r="A35" s="7" t="s">
        <v>85</v>
      </c>
      <c r="B35" s="8" t="s">
        <v>11</v>
      </c>
      <c r="C35" s="7" t="s">
        <v>31</v>
      </c>
      <c r="D35" s="9">
        <v>0</v>
      </c>
      <c r="E35" s="10">
        <v>0.36299999999999999</v>
      </c>
      <c r="F35" s="7" t="s">
        <v>42</v>
      </c>
      <c r="G35" s="11">
        <v>65234</v>
      </c>
      <c r="H35" s="12">
        <f t="shared" si="0"/>
        <v>23.679942</v>
      </c>
      <c r="I35" s="12">
        <v>0</v>
      </c>
      <c r="J35" s="12">
        <f t="shared" si="1"/>
        <v>23.679942</v>
      </c>
    </row>
    <row r="36" spans="1:10" x14ac:dyDescent="0.25">
      <c r="A36" s="7" t="s">
        <v>14</v>
      </c>
      <c r="B36" s="8" t="s">
        <v>11</v>
      </c>
      <c r="C36" s="7" t="s">
        <v>31</v>
      </c>
      <c r="D36" s="9">
        <v>0</v>
      </c>
      <c r="E36" s="10">
        <v>0.20699999999999999</v>
      </c>
      <c r="F36" s="7" t="s">
        <v>42</v>
      </c>
      <c r="G36" s="11">
        <v>456644</v>
      </c>
      <c r="H36" s="12">
        <f t="shared" si="0"/>
        <v>94.525307999999995</v>
      </c>
      <c r="I36" s="12">
        <v>0</v>
      </c>
      <c r="J36" s="12">
        <f t="shared" si="1"/>
        <v>94.525307999999995</v>
      </c>
    </row>
    <row r="37" spans="1:10" x14ac:dyDescent="0.25">
      <c r="A37" s="7" t="s">
        <v>85</v>
      </c>
      <c r="B37" s="8" t="s">
        <v>11</v>
      </c>
      <c r="C37" s="7" t="s">
        <v>32</v>
      </c>
      <c r="D37" s="9">
        <v>0</v>
      </c>
      <c r="E37" s="10">
        <v>0.60699999999999998</v>
      </c>
      <c r="F37" s="7" t="s">
        <v>42</v>
      </c>
      <c r="G37" s="11">
        <v>71328</v>
      </c>
      <c r="H37" s="12">
        <f t="shared" si="0"/>
        <v>43.296095999999999</v>
      </c>
      <c r="I37" s="12">
        <v>0</v>
      </c>
      <c r="J37" s="12">
        <f t="shared" si="1"/>
        <v>43.296095999999999</v>
      </c>
    </row>
    <row r="38" spans="1:10" x14ac:dyDescent="0.25">
      <c r="A38" s="7" t="s">
        <v>14</v>
      </c>
      <c r="B38" s="8" t="s">
        <v>11</v>
      </c>
      <c r="C38" s="7" t="s">
        <v>32</v>
      </c>
      <c r="D38" s="9">
        <v>0</v>
      </c>
      <c r="E38" s="10">
        <v>0.315</v>
      </c>
      <c r="F38" s="7" t="s">
        <v>42</v>
      </c>
      <c r="G38" s="11">
        <v>499295</v>
      </c>
      <c r="H38" s="12">
        <f t="shared" si="0"/>
        <v>157.27792499999998</v>
      </c>
      <c r="I38" s="12">
        <v>0</v>
      </c>
      <c r="J38" s="12">
        <f t="shared" si="1"/>
        <v>157.27792499999998</v>
      </c>
    </row>
    <row r="39" spans="1:10" x14ac:dyDescent="0.25">
      <c r="A39" s="7" t="s">
        <v>85</v>
      </c>
      <c r="B39" s="8" t="s">
        <v>11</v>
      </c>
      <c r="C39" s="7" t="s">
        <v>33</v>
      </c>
      <c r="D39" s="9">
        <v>0</v>
      </c>
      <c r="E39" s="10">
        <v>0.84399999999999997</v>
      </c>
      <c r="F39" s="7" t="s">
        <v>42</v>
      </c>
      <c r="G39" s="11">
        <v>103785</v>
      </c>
      <c r="H39" s="12">
        <f t="shared" si="0"/>
        <v>87.594539999999995</v>
      </c>
      <c r="I39" s="12">
        <v>0</v>
      </c>
      <c r="J39" s="12">
        <f t="shared" si="1"/>
        <v>87.594539999999995</v>
      </c>
    </row>
    <row r="40" spans="1:10" x14ac:dyDescent="0.25">
      <c r="A40" s="7" t="s">
        <v>14</v>
      </c>
      <c r="B40" s="8" t="s">
        <v>11</v>
      </c>
      <c r="C40" s="7" t="s">
        <v>33</v>
      </c>
      <c r="D40" s="9">
        <v>0</v>
      </c>
      <c r="E40" s="10">
        <v>0.50700000000000001</v>
      </c>
      <c r="F40" s="7" t="s">
        <v>42</v>
      </c>
      <c r="G40" s="11">
        <v>726493</v>
      </c>
      <c r="H40" s="12">
        <f t="shared" si="0"/>
        <v>368.331951</v>
      </c>
      <c r="I40" s="12">
        <v>0</v>
      </c>
      <c r="J40" s="12">
        <f t="shared" si="1"/>
        <v>368.331951</v>
      </c>
    </row>
    <row r="41" spans="1:10" x14ac:dyDescent="0.25">
      <c r="A41" s="7" t="s">
        <v>85</v>
      </c>
      <c r="B41" s="8" t="s">
        <v>11</v>
      </c>
      <c r="C41" s="7" t="s">
        <v>34</v>
      </c>
      <c r="D41" s="9">
        <v>0</v>
      </c>
      <c r="E41" s="10">
        <v>1.2290000000000001</v>
      </c>
      <c r="F41" s="7" t="s">
        <v>42</v>
      </c>
      <c r="G41" s="11">
        <v>52274</v>
      </c>
      <c r="H41" s="12">
        <f t="shared" si="0"/>
        <v>64.244746000000006</v>
      </c>
      <c r="I41" s="12">
        <v>0</v>
      </c>
      <c r="J41" s="12">
        <f t="shared" si="1"/>
        <v>64.244746000000006</v>
      </c>
    </row>
    <row r="42" spans="1:10" x14ac:dyDescent="0.25">
      <c r="A42" s="7" t="s">
        <v>14</v>
      </c>
      <c r="B42" s="8" t="s">
        <v>11</v>
      </c>
      <c r="C42" s="7" t="s">
        <v>34</v>
      </c>
      <c r="D42" s="9">
        <v>0</v>
      </c>
      <c r="E42" s="10">
        <v>0.78900000000000003</v>
      </c>
      <c r="F42" s="7" t="s">
        <v>42</v>
      </c>
      <c r="G42" s="11">
        <v>365914</v>
      </c>
      <c r="H42" s="12">
        <f t="shared" si="0"/>
        <v>288.70614599999999</v>
      </c>
      <c r="I42" s="12">
        <v>0</v>
      </c>
      <c r="J42" s="12">
        <f t="shared" si="1"/>
        <v>288.70614599999999</v>
      </c>
    </row>
    <row r="43" spans="1:10" x14ac:dyDescent="0.25">
      <c r="A43" s="7" t="s">
        <v>85</v>
      </c>
      <c r="B43" s="8" t="s">
        <v>11</v>
      </c>
      <c r="C43" s="7" t="s">
        <v>35</v>
      </c>
      <c r="D43" s="9">
        <v>0</v>
      </c>
      <c r="E43" s="10">
        <v>2.02</v>
      </c>
      <c r="F43" s="7" t="s">
        <v>42</v>
      </c>
      <c r="G43" s="11">
        <v>57998</v>
      </c>
      <c r="H43" s="12">
        <f t="shared" si="0"/>
        <v>117.15596000000001</v>
      </c>
      <c r="I43" s="12">
        <v>0</v>
      </c>
      <c r="J43" s="12">
        <f t="shared" si="1"/>
        <v>117.15596000000001</v>
      </c>
    </row>
    <row r="44" spans="1:10" x14ac:dyDescent="0.25">
      <c r="A44" s="7" t="s">
        <v>14</v>
      </c>
      <c r="B44" s="8" t="s">
        <v>11</v>
      </c>
      <c r="C44" s="7" t="s">
        <v>35</v>
      </c>
      <c r="D44" s="9">
        <v>0</v>
      </c>
      <c r="E44" s="10">
        <v>1.3620000000000001</v>
      </c>
      <c r="F44" s="7" t="s">
        <v>42</v>
      </c>
      <c r="G44" s="11">
        <v>405984</v>
      </c>
      <c r="H44" s="12">
        <f t="shared" si="0"/>
        <v>552.95020799999998</v>
      </c>
      <c r="I44" s="12">
        <v>0</v>
      </c>
      <c r="J44" s="12">
        <f t="shared" si="1"/>
        <v>552.95020799999998</v>
      </c>
    </row>
    <row r="45" spans="1:10" x14ac:dyDescent="0.25">
      <c r="A45" s="7" t="s">
        <v>85</v>
      </c>
      <c r="B45" s="8" t="s">
        <v>11</v>
      </c>
      <c r="C45" s="7" t="s">
        <v>36</v>
      </c>
      <c r="D45" s="9">
        <v>0</v>
      </c>
      <c r="E45" s="10">
        <v>3.5409999999999999</v>
      </c>
      <c r="F45" s="7" t="s">
        <v>42</v>
      </c>
      <c r="G45" s="11">
        <v>3133</v>
      </c>
      <c r="H45" s="12">
        <f t="shared" si="0"/>
        <v>11.093952999999999</v>
      </c>
      <c r="I45" s="12">
        <v>0</v>
      </c>
      <c r="J45" s="12">
        <f t="shared" si="1"/>
        <v>11.093952999999999</v>
      </c>
    </row>
    <row r="46" spans="1:10" x14ac:dyDescent="0.25">
      <c r="A46" s="7" t="s">
        <v>14</v>
      </c>
      <c r="B46" s="8" t="s">
        <v>11</v>
      </c>
      <c r="C46" s="7" t="s">
        <v>36</v>
      </c>
      <c r="D46" s="9">
        <v>0</v>
      </c>
      <c r="E46" s="10">
        <v>2.452</v>
      </c>
      <c r="F46" s="7" t="s">
        <v>42</v>
      </c>
      <c r="G46" s="11">
        <v>21933</v>
      </c>
      <c r="H46" s="12">
        <f t="shared" si="0"/>
        <v>53.779716000000001</v>
      </c>
      <c r="I46" s="12">
        <v>0</v>
      </c>
      <c r="J46" s="12">
        <f t="shared" si="1"/>
        <v>53.779716000000001</v>
      </c>
    </row>
    <row r="47" spans="1:10" x14ac:dyDescent="0.25">
      <c r="A47" s="7" t="s">
        <v>85</v>
      </c>
      <c r="B47" s="8" t="s">
        <v>11</v>
      </c>
      <c r="C47" s="7" t="s">
        <v>37</v>
      </c>
      <c r="D47" s="9">
        <v>0</v>
      </c>
      <c r="E47" s="10">
        <v>6.5670000000000002</v>
      </c>
      <c r="F47" s="7" t="s">
        <v>42</v>
      </c>
      <c r="G47" s="11">
        <v>0</v>
      </c>
      <c r="H47" s="12">
        <f t="shared" si="0"/>
        <v>0</v>
      </c>
      <c r="I47" s="12">
        <v>0</v>
      </c>
      <c r="J47" s="12">
        <f t="shared" si="1"/>
        <v>0</v>
      </c>
    </row>
    <row r="48" spans="1:10" x14ac:dyDescent="0.25">
      <c r="A48" s="7" t="s">
        <v>14</v>
      </c>
      <c r="B48" s="8" t="s">
        <v>11</v>
      </c>
      <c r="C48" s="7" t="s">
        <v>37</v>
      </c>
      <c r="D48" s="9">
        <v>0</v>
      </c>
      <c r="E48" s="10">
        <v>5.0890000000000004</v>
      </c>
      <c r="F48" s="7" t="s">
        <v>42</v>
      </c>
      <c r="G48" s="11">
        <v>0</v>
      </c>
      <c r="H48" s="12">
        <f t="shared" si="0"/>
        <v>0</v>
      </c>
      <c r="I48" s="12">
        <v>0</v>
      </c>
      <c r="J48" s="12">
        <f t="shared" si="1"/>
        <v>0</v>
      </c>
    </row>
    <row r="49" spans="1:10" x14ac:dyDescent="0.25">
      <c r="A49" s="7" t="s">
        <v>85</v>
      </c>
      <c r="B49" s="8" t="s">
        <v>11</v>
      </c>
      <c r="C49" s="7" t="s">
        <v>38</v>
      </c>
      <c r="D49" s="9">
        <v>0</v>
      </c>
      <c r="E49" s="10">
        <v>6.5670000000000002</v>
      </c>
      <c r="F49" s="7" t="s">
        <v>42</v>
      </c>
      <c r="G49" s="11">
        <v>0</v>
      </c>
      <c r="H49" s="12">
        <f t="shared" si="0"/>
        <v>0</v>
      </c>
      <c r="I49" s="12">
        <v>0</v>
      </c>
      <c r="J49" s="12">
        <f t="shared" si="1"/>
        <v>0</v>
      </c>
    </row>
    <row r="50" spans="1:10" x14ac:dyDescent="0.25">
      <c r="A50" s="7" t="s">
        <v>14</v>
      </c>
      <c r="B50" s="8" t="s">
        <v>11</v>
      </c>
      <c r="C50" s="7" t="s">
        <v>38</v>
      </c>
      <c r="D50" s="9">
        <v>0</v>
      </c>
      <c r="E50" s="10">
        <v>5.0890000000000004</v>
      </c>
      <c r="F50" s="7" t="s">
        <v>42</v>
      </c>
      <c r="G50" s="11">
        <v>0</v>
      </c>
      <c r="H50" s="12">
        <f t="shared" si="0"/>
        <v>0</v>
      </c>
      <c r="I50" s="12">
        <v>0</v>
      </c>
      <c r="J50" s="12">
        <f t="shared" si="1"/>
        <v>0</v>
      </c>
    </row>
    <row r="51" spans="1:10" x14ac:dyDescent="0.25">
      <c r="A51" s="7" t="s">
        <v>85</v>
      </c>
      <c r="B51" s="8" t="s">
        <v>11</v>
      </c>
      <c r="C51" s="7" t="s">
        <v>39</v>
      </c>
      <c r="D51" s="9">
        <v>0</v>
      </c>
      <c r="E51" s="10">
        <v>6.5670000000000002</v>
      </c>
      <c r="F51" s="7" t="s">
        <v>42</v>
      </c>
      <c r="G51" s="11">
        <v>0</v>
      </c>
      <c r="H51" s="12">
        <f t="shared" si="0"/>
        <v>0</v>
      </c>
      <c r="I51" s="12">
        <v>0</v>
      </c>
      <c r="J51" s="12">
        <f t="shared" si="1"/>
        <v>0</v>
      </c>
    </row>
    <row r="52" spans="1:10" x14ac:dyDescent="0.25">
      <c r="A52" s="7" t="s">
        <v>14</v>
      </c>
      <c r="B52" s="8" t="s">
        <v>11</v>
      </c>
      <c r="C52" s="7" t="s">
        <v>39</v>
      </c>
      <c r="D52" s="9">
        <v>0</v>
      </c>
      <c r="E52" s="10">
        <v>5.0890000000000004</v>
      </c>
      <c r="F52" s="7" t="s">
        <v>42</v>
      </c>
      <c r="G52" s="11">
        <v>0</v>
      </c>
      <c r="H52" s="12">
        <f t="shared" ref="H52:H68" si="2">(E52*G52)/1000</f>
        <v>0</v>
      </c>
      <c r="I52" s="12">
        <v>0</v>
      </c>
      <c r="J52" s="12">
        <f t="shared" ref="J52:J83" si="3">H52+I52</f>
        <v>0</v>
      </c>
    </row>
    <row r="53" spans="1:10" x14ac:dyDescent="0.25">
      <c r="A53" s="7" t="s">
        <v>15</v>
      </c>
      <c r="B53" s="8" t="s">
        <v>11</v>
      </c>
      <c r="C53" s="7" t="s">
        <v>24</v>
      </c>
      <c r="D53" s="9">
        <v>282</v>
      </c>
      <c r="E53" s="10">
        <v>3.5999999999999997E-2</v>
      </c>
      <c r="F53" s="7" t="s">
        <v>42</v>
      </c>
      <c r="G53" s="11">
        <v>987000</v>
      </c>
      <c r="H53" s="12">
        <f t="shared" si="2"/>
        <v>35.531999999999996</v>
      </c>
      <c r="I53" s="12">
        <v>0</v>
      </c>
      <c r="J53" s="12">
        <f t="shared" si="3"/>
        <v>35.531999999999996</v>
      </c>
    </row>
    <row r="54" spans="1:10" x14ac:dyDescent="0.25">
      <c r="A54" s="7" t="s">
        <v>16</v>
      </c>
      <c r="B54" s="8" t="s">
        <v>11</v>
      </c>
      <c r="C54" s="7" t="s">
        <v>25</v>
      </c>
      <c r="D54" s="9">
        <v>0</v>
      </c>
      <c r="E54" s="10">
        <v>0.06</v>
      </c>
      <c r="F54" s="7" t="s">
        <v>42</v>
      </c>
      <c r="G54" s="11">
        <v>0</v>
      </c>
      <c r="H54" s="12">
        <f t="shared" si="2"/>
        <v>0</v>
      </c>
      <c r="I54" s="12">
        <v>0</v>
      </c>
      <c r="J54" s="12">
        <f t="shared" si="3"/>
        <v>0</v>
      </c>
    </row>
    <row r="55" spans="1:10" x14ac:dyDescent="0.25">
      <c r="A55" s="7" t="s">
        <v>16</v>
      </c>
      <c r="B55" s="8" t="s">
        <v>11</v>
      </c>
      <c r="C55" s="7" t="s">
        <v>26</v>
      </c>
      <c r="D55" s="9">
        <v>9</v>
      </c>
      <c r="E55" s="10">
        <v>0.06</v>
      </c>
      <c r="F55" s="7" t="s">
        <v>42</v>
      </c>
      <c r="G55" s="11">
        <v>90000</v>
      </c>
      <c r="H55" s="12">
        <f t="shared" si="2"/>
        <v>5.4</v>
      </c>
      <c r="I55" s="12">
        <v>0</v>
      </c>
      <c r="J55" s="12">
        <f t="shared" si="3"/>
        <v>5.4</v>
      </c>
    </row>
    <row r="56" spans="1:10" x14ac:dyDescent="0.25">
      <c r="A56" s="7" t="s">
        <v>16</v>
      </c>
      <c r="B56" s="8" t="s">
        <v>11</v>
      </c>
      <c r="C56" s="7" t="s">
        <v>27</v>
      </c>
      <c r="D56" s="9">
        <v>36</v>
      </c>
      <c r="E56" s="10">
        <v>6.9000000000000006E-2</v>
      </c>
      <c r="F56" s="7" t="s">
        <v>42</v>
      </c>
      <c r="G56" s="11">
        <v>360000</v>
      </c>
      <c r="H56" s="12">
        <f t="shared" si="2"/>
        <v>24.840000000000003</v>
      </c>
      <c r="I56" s="12">
        <v>0</v>
      </c>
      <c r="J56" s="12">
        <f t="shared" si="3"/>
        <v>24.840000000000003</v>
      </c>
    </row>
    <row r="57" spans="1:10" x14ac:dyDescent="0.25">
      <c r="A57" s="7" t="s">
        <v>16</v>
      </c>
      <c r="B57" s="8" t="s">
        <v>11</v>
      </c>
      <c r="C57" s="7" t="s">
        <v>28</v>
      </c>
      <c r="D57" s="9">
        <v>48</v>
      </c>
      <c r="E57" s="10">
        <v>8.3000000000000004E-2</v>
      </c>
      <c r="F57" s="7" t="s">
        <v>42</v>
      </c>
      <c r="G57" s="11">
        <v>480000</v>
      </c>
      <c r="H57" s="12">
        <f t="shared" si="2"/>
        <v>39.840000000000003</v>
      </c>
      <c r="I57" s="12">
        <v>0</v>
      </c>
      <c r="J57" s="12">
        <f t="shared" si="3"/>
        <v>39.840000000000003</v>
      </c>
    </row>
    <row r="58" spans="1:10" x14ac:dyDescent="0.25">
      <c r="A58" s="7" t="s">
        <v>16</v>
      </c>
      <c r="B58" s="8" t="s">
        <v>11</v>
      </c>
      <c r="C58" s="7" t="s">
        <v>29</v>
      </c>
      <c r="D58" s="9">
        <v>36</v>
      </c>
      <c r="E58" s="10">
        <v>0.115</v>
      </c>
      <c r="F58" s="7" t="s">
        <v>42</v>
      </c>
      <c r="G58" s="11">
        <v>360000</v>
      </c>
      <c r="H58" s="12">
        <f t="shared" si="2"/>
        <v>41.4</v>
      </c>
      <c r="I58" s="12">
        <v>0</v>
      </c>
      <c r="J58" s="12">
        <f t="shared" si="3"/>
        <v>41.4</v>
      </c>
    </row>
    <row r="59" spans="1:10" x14ac:dyDescent="0.25">
      <c r="A59" s="7" t="s">
        <v>16</v>
      </c>
      <c r="B59" s="8" t="s">
        <v>11</v>
      </c>
      <c r="C59" s="7" t="s">
        <v>30</v>
      </c>
      <c r="D59" s="9">
        <v>24</v>
      </c>
      <c r="E59" s="10">
        <v>0.16200000000000001</v>
      </c>
      <c r="F59" s="7" t="s">
        <v>42</v>
      </c>
      <c r="G59" s="11">
        <v>240000</v>
      </c>
      <c r="H59" s="12">
        <f t="shared" si="2"/>
        <v>38.880000000000003</v>
      </c>
      <c r="I59" s="12">
        <v>0</v>
      </c>
      <c r="J59" s="12">
        <f t="shared" si="3"/>
        <v>38.880000000000003</v>
      </c>
    </row>
    <row r="60" spans="1:10" x14ac:dyDescent="0.25">
      <c r="A60" s="7" t="s">
        <v>16</v>
      </c>
      <c r="B60" s="8" t="s">
        <v>11</v>
      </c>
      <c r="C60" s="7" t="s">
        <v>31</v>
      </c>
      <c r="D60" s="9">
        <v>24</v>
      </c>
      <c r="E60" s="10">
        <v>0.254</v>
      </c>
      <c r="F60" s="7" t="s">
        <v>42</v>
      </c>
      <c r="G60" s="11">
        <v>240000</v>
      </c>
      <c r="H60" s="12">
        <f t="shared" si="2"/>
        <v>60.96</v>
      </c>
      <c r="I60" s="12">
        <v>0</v>
      </c>
      <c r="J60" s="12">
        <f t="shared" si="3"/>
        <v>60.96</v>
      </c>
    </row>
    <row r="61" spans="1:10" x14ac:dyDescent="0.25">
      <c r="A61" s="7" t="s">
        <v>16</v>
      </c>
      <c r="B61" s="8" t="s">
        <v>11</v>
      </c>
      <c r="C61" s="7" t="s">
        <v>32</v>
      </c>
      <c r="D61" s="9">
        <v>26</v>
      </c>
      <c r="E61" s="10">
        <v>0.39900000000000002</v>
      </c>
      <c r="F61" s="7" t="s">
        <v>42</v>
      </c>
      <c r="G61" s="11">
        <v>260000</v>
      </c>
      <c r="H61" s="12">
        <f t="shared" si="2"/>
        <v>103.74</v>
      </c>
      <c r="I61" s="12">
        <v>0</v>
      </c>
      <c r="J61" s="12">
        <f t="shared" si="3"/>
        <v>103.74</v>
      </c>
    </row>
    <row r="62" spans="1:10" x14ac:dyDescent="0.25">
      <c r="A62" s="7" t="s">
        <v>16</v>
      </c>
      <c r="B62" s="8" t="s">
        <v>11</v>
      </c>
      <c r="C62" s="7" t="s">
        <v>33</v>
      </c>
      <c r="D62" s="9">
        <v>36</v>
      </c>
      <c r="E62" s="10">
        <v>0.61699999999999999</v>
      </c>
      <c r="F62" s="7" t="s">
        <v>42</v>
      </c>
      <c r="G62" s="11">
        <v>360000</v>
      </c>
      <c r="H62" s="12">
        <f t="shared" si="2"/>
        <v>222.12</v>
      </c>
      <c r="I62" s="12">
        <v>0</v>
      </c>
      <c r="J62" s="12">
        <f t="shared" si="3"/>
        <v>222.12</v>
      </c>
    </row>
    <row r="63" spans="1:10" x14ac:dyDescent="0.25">
      <c r="A63" s="7" t="s">
        <v>16</v>
      </c>
      <c r="B63" s="8" t="s">
        <v>11</v>
      </c>
      <c r="C63" s="7" t="s">
        <v>34</v>
      </c>
      <c r="D63" s="9">
        <v>21</v>
      </c>
      <c r="E63" s="10">
        <v>1.0760000000000001</v>
      </c>
      <c r="F63" s="7" t="s">
        <v>42</v>
      </c>
      <c r="G63" s="11">
        <v>210000</v>
      </c>
      <c r="H63" s="12">
        <f t="shared" si="2"/>
        <v>225.96</v>
      </c>
      <c r="I63" s="12">
        <v>0</v>
      </c>
      <c r="J63" s="12">
        <f t="shared" si="3"/>
        <v>225.96</v>
      </c>
    </row>
    <row r="64" spans="1:10" x14ac:dyDescent="0.25">
      <c r="A64" s="7" t="s">
        <v>16</v>
      </c>
      <c r="B64" s="8" t="s">
        <v>11</v>
      </c>
      <c r="C64" s="7" t="s">
        <v>35</v>
      </c>
      <c r="D64" s="9">
        <v>20</v>
      </c>
      <c r="E64" s="10">
        <v>1.8680000000000001</v>
      </c>
      <c r="F64" s="7" t="s">
        <v>42</v>
      </c>
      <c r="G64" s="11">
        <v>200000</v>
      </c>
      <c r="H64" s="12">
        <f t="shared" si="2"/>
        <v>373.6</v>
      </c>
      <c r="I64" s="12">
        <v>0</v>
      </c>
      <c r="J64" s="12">
        <f t="shared" si="3"/>
        <v>373.6</v>
      </c>
    </row>
    <row r="65" spans="1:10" x14ac:dyDescent="0.25">
      <c r="A65" s="7" t="s">
        <v>16</v>
      </c>
      <c r="B65" s="8" t="s">
        <v>11</v>
      </c>
      <c r="C65" s="7" t="s">
        <v>36</v>
      </c>
      <c r="D65" s="9">
        <v>2</v>
      </c>
      <c r="E65" s="10">
        <v>3.33</v>
      </c>
      <c r="F65" s="7" t="s">
        <v>42</v>
      </c>
      <c r="G65" s="11">
        <v>13000</v>
      </c>
      <c r="H65" s="12">
        <f t="shared" si="2"/>
        <v>43.29</v>
      </c>
      <c r="I65" s="12">
        <v>0</v>
      </c>
      <c r="J65" s="12">
        <f t="shared" si="3"/>
        <v>43.29</v>
      </c>
    </row>
    <row r="66" spans="1:10" x14ac:dyDescent="0.25">
      <c r="A66" s="7" t="s">
        <v>16</v>
      </c>
      <c r="B66" s="8" t="s">
        <v>11</v>
      </c>
      <c r="C66" s="7" t="s">
        <v>37</v>
      </c>
      <c r="D66" s="9">
        <v>0</v>
      </c>
      <c r="E66" s="10">
        <v>6.53</v>
      </c>
      <c r="F66" s="7" t="s">
        <v>42</v>
      </c>
      <c r="G66" s="11">
        <v>0</v>
      </c>
      <c r="H66" s="12">
        <f t="shared" si="2"/>
        <v>0</v>
      </c>
      <c r="I66" s="12">
        <v>0</v>
      </c>
      <c r="J66" s="12">
        <f t="shared" si="3"/>
        <v>0</v>
      </c>
    </row>
    <row r="67" spans="1:10" x14ac:dyDescent="0.25">
      <c r="A67" s="7" t="s">
        <v>16</v>
      </c>
      <c r="B67" s="8" t="s">
        <v>11</v>
      </c>
      <c r="C67" s="7" t="s">
        <v>38</v>
      </c>
      <c r="D67" s="9">
        <v>0</v>
      </c>
      <c r="E67" s="10">
        <v>6.53</v>
      </c>
      <c r="F67" s="7" t="s">
        <v>42</v>
      </c>
      <c r="G67" s="11">
        <v>0</v>
      </c>
      <c r="H67" s="12">
        <f t="shared" si="2"/>
        <v>0</v>
      </c>
      <c r="I67" s="12">
        <v>0</v>
      </c>
      <c r="J67" s="12">
        <f t="shared" si="3"/>
        <v>0</v>
      </c>
    </row>
    <row r="68" spans="1:10" x14ac:dyDescent="0.25">
      <c r="A68" s="7" t="s">
        <v>16</v>
      </c>
      <c r="B68" s="8" t="s">
        <v>11</v>
      </c>
      <c r="C68" s="7" t="s">
        <v>39</v>
      </c>
      <c r="D68" s="9">
        <v>0</v>
      </c>
      <c r="E68" s="10">
        <v>6.53</v>
      </c>
      <c r="F68" s="7" t="s">
        <v>42</v>
      </c>
      <c r="G68" s="11">
        <v>0</v>
      </c>
      <c r="H68" s="12">
        <f t="shared" si="2"/>
        <v>0</v>
      </c>
      <c r="I68" s="12">
        <v>0</v>
      </c>
      <c r="J68" s="12">
        <f t="shared" si="3"/>
        <v>0</v>
      </c>
    </row>
    <row r="69" spans="1:10" x14ac:dyDescent="0.25">
      <c r="A69" s="7" t="s">
        <v>17</v>
      </c>
      <c r="B69" s="15" t="s">
        <v>86</v>
      </c>
      <c r="C69" s="7" t="s">
        <v>24</v>
      </c>
      <c r="D69" s="9">
        <v>666</v>
      </c>
      <c r="E69" s="10">
        <v>0.8</v>
      </c>
      <c r="F69" s="7" t="s">
        <v>43</v>
      </c>
      <c r="G69" s="11">
        <v>180335</v>
      </c>
      <c r="H69" s="12">
        <f>(E69*G69)/10</f>
        <v>14426.8</v>
      </c>
      <c r="I69" s="12">
        <v>0</v>
      </c>
      <c r="J69" s="12">
        <f t="shared" si="3"/>
        <v>14426.8</v>
      </c>
    </row>
    <row r="70" spans="1:10" x14ac:dyDescent="0.25">
      <c r="A70" s="7" t="s">
        <v>18</v>
      </c>
      <c r="B70" s="8" t="s">
        <v>19</v>
      </c>
      <c r="C70" s="7" t="s">
        <v>24</v>
      </c>
      <c r="D70" s="9">
        <v>0</v>
      </c>
      <c r="E70" s="10">
        <v>0.65</v>
      </c>
      <c r="F70" s="7" t="s">
        <v>42</v>
      </c>
      <c r="G70" s="11">
        <v>0</v>
      </c>
      <c r="H70" s="12">
        <f t="shared" ref="H70:H96" si="4">(E70*G70)/1000</f>
        <v>0</v>
      </c>
      <c r="I70" s="12">
        <v>0</v>
      </c>
      <c r="J70" s="12">
        <f t="shared" si="3"/>
        <v>0</v>
      </c>
    </row>
    <row r="71" spans="1:10" x14ac:dyDescent="0.25">
      <c r="A71" s="7" t="s">
        <v>87</v>
      </c>
      <c r="B71" s="8" t="s">
        <v>19</v>
      </c>
      <c r="C71" s="7" t="s">
        <v>40</v>
      </c>
      <c r="D71" s="9">
        <v>0</v>
      </c>
      <c r="E71" s="10">
        <v>0.4</v>
      </c>
      <c r="F71" s="7" t="s">
        <v>42</v>
      </c>
      <c r="G71" s="11">
        <v>0</v>
      </c>
      <c r="H71" s="12">
        <f t="shared" si="4"/>
        <v>0</v>
      </c>
      <c r="I71" s="12">
        <v>0</v>
      </c>
      <c r="J71" s="12">
        <f t="shared" si="3"/>
        <v>0</v>
      </c>
    </row>
    <row r="72" spans="1:10" x14ac:dyDescent="0.25">
      <c r="A72" s="7" t="s">
        <v>20</v>
      </c>
      <c r="B72" s="8" t="s">
        <v>19</v>
      </c>
      <c r="C72" s="7" t="s">
        <v>40</v>
      </c>
      <c r="D72" s="9">
        <v>0</v>
      </c>
      <c r="E72" s="10">
        <v>0.38</v>
      </c>
      <c r="F72" s="7" t="s">
        <v>42</v>
      </c>
      <c r="G72" s="11">
        <v>0</v>
      </c>
      <c r="H72" s="12">
        <f t="shared" si="4"/>
        <v>0</v>
      </c>
      <c r="I72" s="12">
        <v>0</v>
      </c>
      <c r="J72" s="12">
        <f t="shared" si="3"/>
        <v>0</v>
      </c>
    </row>
    <row r="73" spans="1:10" x14ac:dyDescent="0.25">
      <c r="A73" s="7" t="s">
        <v>87</v>
      </c>
      <c r="B73" s="8" t="s">
        <v>19</v>
      </c>
      <c r="C73" s="7" t="s">
        <v>27</v>
      </c>
      <c r="D73" s="9">
        <v>0</v>
      </c>
      <c r="E73" s="10">
        <v>0.4</v>
      </c>
      <c r="F73" s="7" t="s">
        <v>42</v>
      </c>
      <c r="G73" s="11">
        <v>0</v>
      </c>
      <c r="H73" s="12">
        <f t="shared" si="4"/>
        <v>0</v>
      </c>
      <c r="I73" s="12">
        <v>0</v>
      </c>
      <c r="J73" s="12">
        <f t="shared" si="3"/>
        <v>0</v>
      </c>
    </row>
    <row r="74" spans="1:10" x14ac:dyDescent="0.25">
      <c r="A74" s="7" t="s">
        <v>20</v>
      </c>
      <c r="B74" s="8" t="s">
        <v>19</v>
      </c>
      <c r="C74" s="7" t="s">
        <v>27</v>
      </c>
      <c r="D74" s="9">
        <v>0</v>
      </c>
      <c r="E74" s="10">
        <v>0.38</v>
      </c>
      <c r="F74" s="7" t="s">
        <v>42</v>
      </c>
      <c r="G74" s="11">
        <v>0</v>
      </c>
      <c r="H74" s="12">
        <f t="shared" si="4"/>
        <v>0</v>
      </c>
      <c r="I74" s="12">
        <v>0</v>
      </c>
      <c r="J74" s="12">
        <f t="shared" si="3"/>
        <v>0</v>
      </c>
    </row>
    <row r="75" spans="1:10" x14ac:dyDescent="0.25">
      <c r="A75" s="7" t="s">
        <v>87</v>
      </c>
      <c r="B75" s="8" t="s">
        <v>19</v>
      </c>
      <c r="C75" s="7" t="s">
        <v>28</v>
      </c>
      <c r="D75" s="9">
        <v>0</v>
      </c>
      <c r="E75" s="10">
        <v>0.64</v>
      </c>
      <c r="F75" s="7" t="s">
        <v>42</v>
      </c>
      <c r="G75" s="11">
        <v>0</v>
      </c>
      <c r="H75" s="12">
        <f t="shared" si="4"/>
        <v>0</v>
      </c>
      <c r="I75" s="12">
        <v>0</v>
      </c>
      <c r="J75" s="12">
        <f t="shared" si="3"/>
        <v>0</v>
      </c>
    </row>
    <row r="76" spans="1:10" x14ac:dyDescent="0.25">
      <c r="A76" s="7" t="s">
        <v>20</v>
      </c>
      <c r="B76" s="8" t="s">
        <v>19</v>
      </c>
      <c r="C76" s="7" t="s">
        <v>28</v>
      </c>
      <c r="D76" s="9">
        <v>0</v>
      </c>
      <c r="E76" s="10">
        <v>0.56000000000000005</v>
      </c>
      <c r="F76" s="7" t="s">
        <v>42</v>
      </c>
      <c r="G76" s="11">
        <v>0</v>
      </c>
      <c r="H76" s="12">
        <f t="shared" si="4"/>
        <v>0</v>
      </c>
      <c r="I76" s="12">
        <v>0</v>
      </c>
      <c r="J76" s="12">
        <f t="shared" si="3"/>
        <v>0</v>
      </c>
    </row>
    <row r="77" spans="1:10" x14ac:dyDescent="0.25">
      <c r="A77" s="7" t="s">
        <v>87</v>
      </c>
      <c r="B77" s="8" t="s">
        <v>19</v>
      </c>
      <c r="C77" s="7" t="s">
        <v>29</v>
      </c>
      <c r="D77" s="9">
        <v>0</v>
      </c>
      <c r="E77" s="10">
        <v>0.64</v>
      </c>
      <c r="F77" s="7" t="s">
        <v>42</v>
      </c>
      <c r="G77" s="11">
        <v>0</v>
      </c>
      <c r="H77" s="12">
        <f t="shared" si="4"/>
        <v>0</v>
      </c>
      <c r="I77" s="12">
        <v>0</v>
      </c>
      <c r="J77" s="12">
        <f t="shared" si="3"/>
        <v>0</v>
      </c>
    </row>
    <row r="78" spans="1:10" x14ac:dyDescent="0.25">
      <c r="A78" s="7" t="s">
        <v>20</v>
      </c>
      <c r="B78" s="8" t="s">
        <v>19</v>
      </c>
      <c r="C78" s="7" t="s">
        <v>29</v>
      </c>
      <c r="D78" s="9">
        <v>0</v>
      </c>
      <c r="E78" s="10">
        <v>0.56000000000000005</v>
      </c>
      <c r="F78" s="7" t="s">
        <v>42</v>
      </c>
      <c r="G78" s="11">
        <v>0</v>
      </c>
      <c r="H78" s="12">
        <f t="shared" si="4"/>
        <v>0</v>
      </c>
      <c r="I78" s="12">
        <v>0</v>
      </c>
      <c r="J78" s="12">
        <f t="shared" si="3"/>
        <v>0</v>
      </c>
    </row>
    <row r="79" spans="1:10" x14ac:dyDescent="0.25">
      <c r="A79" s="7" t="s">
        <v>87</v>
      </c>
      <c r="B79" s="8" t="s">
        <v>19</v>
      </c>
      <c r="C79" s="7" t="s">
        <v>30</v>
      </c>
      <c r="D79" s="9">
        <v>0</v>
      </c>
      <c r="E79" s="10">
        <v>1.53</v>
      </c>
      <c r="F79" s="7" t="s">
        <v>42</v>
      </c>
      <c r="G79" s="11">
        <v>0</v>
      </c>
      <c r="H79" s="12">
        <f t="shared" si="4"/>
        <v>0</v>
      </c>
      <c r="I79" s="12">
        <v>0</v>
      </c>
      <c r="J79" s="12">
        <f t="shared" si="3"/>
        <v>0</v>
      </c>
    </row>
    <row r="80" spans="1:10" x14ac:dyDescent="0.25">
      <c r="A80" s="7" t="s">
        <v>20</v>
      </c>
      <c r="B80" s="8" t="s">
        <v>19</v>
      </c>
      <c r="C80" s="7" t="s">
        <v>30</v>
      </c>
      <c r="D80" s="9">
        <v>0</v>
      </c>
      <c r="E80" s="10">
        <v>1.08</v>
      </c>
      <c r="F80" s="7" t="s">
        <v>42</v>
      </c>
      <c r="G80" s="11">
        <v>0</v>
      </c>
      <c r="H80" s="12">
        <f t="shared" si="4"/>
        <v>0</v>
      </c>
      <c r="I80" s="12">
        <v>0</v>
      </c>
      <c r="J80" s="12">
        <f t="shared" si="3"/>
        <v>0</v>
      </c>
    </row>
    <row r="81" spans="1:10" x14ac:dyDescent="0.25">
      <c r="A81" s="7" t="s">
        <v>87</v>
      </c>
      <c r="B81" s="8" t="s">
        <v>19</v>
      </c>
      <c r="C81" s="7" t="s">
        <v>31</v>
      </c>
      <c r="D81" s="9">
        <v>0</v>
      </c>
      <c r="E81" s="10">
        <v>1.53</v>
      </c>
      <c r="F81" s="7" t="s">
        <v>42</v>
      </c>
      <c r="G81" s="11">
        <v>0</v>
      </c>
      <c r="H81" s="12">
        <f t="shared" si="4"/>
        <v>0</v>
      </c>
      <c r="I81" s="12">
        <v>0</v>
      </c>
      <c r="J81" s="12">
        <f t="shared" si="3"/>
        <v>0</v>
      </c>
    </row>
    <row r="82" spans="1:10" x14ac:dyDescent="0.25">
      <c r="A82" s="7" t="s">
        <v>20</v>
      </c>
      <c r="B82" s="8" t="s">
        <v>19</v>
      </c>
      <c r="C82" s="7" t="s">
        <v>31</v>
      </c>
      <c r="D82" s="9">
        <v>0</v>
      </c>
      <c r="E82" s="10">
        <v>1.08</v>
      </c>
      <c r="F82" s="7" t="s">
        <v>42</v>
      </c>
      <c r="G82" s="11">
        <v>0</v>
      </c>
      <c r="H82" s="12">
        <f t="shared" si="4"/>
        <v>0</v>
      </c>
      <c r="I82" s="12">
        <v>0</v>
      </c>
      <c r="J82" s="12">
        <f t="shared" si="3"/>
        <v>0</v>
      </c>
    </row>
    <row r="83" spans="1:10" x14ac:dyDescent="0.25">
      <c r="A83" s="7" t="s">
        <v>87</v>
      </c>
      <c r="B83" s="8" t="s">
        <v>19</v>
      </c>
      <c r="C83" s="7" t="s">
        <v>32</v>
      </c>
      <c r="D83" s="9">
        <v>0</v>
      </c>
      <c r="E83" s="10">
        <v>3.81</v>
      </c>
      <c r="F83" s="7" t="s">
        <v>42</v>
      </c>
      <c r="G83" s="11">
        <v>0</v>
      </c>
      <c r="H83" s="12">
        <f t="shared" si="4"/>
        <v>0</v>
      </c>
      <c r="I83" s="12">
        <v>0</v>
      </c>
      <c r="J83" s="12">
        <f t="shared" si="3"/>
        <v>0</v>
      </c>
    </row>
    <row r="84" spans="1:10" x14ac:dyDescent="0.25">
      <c r="A84" s="7" t="s">
        <v>20</v>
      </c>
      <c r="B84" s="8" t="s">
        <v>19</v>
      </c>
      <c r="C84" s="7" t="s">
        <v>32</v>
      </c>
      <c r="D84" s="9">
        <v>0</v>
      </c>
      <c r="E84" s="10">
        <v>2.14</v>
      </c>
      <c r="F84" s="7" t="s">
        <v>42</v>
      </c>
      <c r="G84" s="11">
        <v>0</v>
      </c>
      <c r="H84" s="12">
        <f t="shared" si="4"/>
        <v>0</v>
      </c>
      <c r="I84" s="12">
        <v>0</v>
      </c>
      <c r="J84" s="12">
        <f t="shared" ref="J84:J115" si="5">H84+I84</f>
        <v>0</v>
      </c>
    </row>
    <row r="85" spans="1:10" x14ac:dyDescent="0.25">
      <c r="A85" s="7" t="s">
        <v>87</v>
      </c>
      <c r="B85" s="8" t="s">
        <v>19</v>
      </c>
      <c r="C85" s="7" t="s">
        <v>33</v>
      </c>
      <c r="D85" s="9">
        <v>0</v>
      </c>
      <c r="E85" s="10">
        <v>3.81</v>
      </c>
      <c r="F85" s="7" t="s">
        <v>42</v>
      </c>
      <c r="G85" s="11">
        <v>0</v>
      </c>
      <c r="H85" s="12">
        <f t="shared" si="4"/>
        <v>0</v>
      </c>
      <c r="I85" s="12">
        <v>0</v>
      </c>
      <c r="J85" s="12">
        <f t="shared" si="5"/>
        <v>0</v>
      </c>
    </row>
    <row r="86" spans="1:10" x14ac:dyDescent="0.25">
      <c r="A86" s="7" t="s">
        <v>20</v>
      </c>
      <c r="B86" s="8" t="s">
        <v>19</v>
      </c>
      <c r="C86" s="7" t="s">
        <v>33</v>
      </c>
      <c r="D86" s="9">
        <v>0</v>
      </c>
      <c r="E86" s="10">
        <v>2.14</v>
      </c>
      <c r="F86" s="7" t="s">
        <v>42</v>
      </c>
      <c r="G86" s="11">
        <v>0</v>
      </c>
      <c r="H86" s="12">
        <f t="shared" si="4"/>
        <v>0</v>
      </c>
      <c r="I86" s="12">
        <v>0</v>
      </c>
      <c r="J86" s="12">
        <f t="shared" si="5"/>
        <v>0</v>
      </c>
    </row>
    <row r="87" spans="1:10" x14ac:dyDescent="0.25">
      <c r="A87" s="7" t="s">
        <v>87</v>
      </c>
      <c r="B87" s="8" t="s">
        <v>19</v>
      </c>
      <c r="C87" s="7" t="s">
        <v>34</v>
      </c>
      <c r="D87" s="9">
        <v>0</v>
      </c>
      <c r="E87" s="10">
        <v>8.89</v>
      </c>
      <c r="F87" s="7" t="s">
        <v>42</v>
      </c>
      <c r="G87" s="11">
        <v>0</v>
      </c>
      <c r="H87" s="12">
        <f t="shared" si="4"/>
        <v>0</v>
      </c>
      <c r="I87" s="12">
        <v>0</v>
      </c>
      <c r="J87" s="12">
        <f t="shared" si="5"/>
        <v>0</v>
      </c>
    </row>
    <row r="88" spans="1:10" x14ac:dyDescent="0.25">
      <c r="A88" s="7" t="s">
        <v>20</v>
      </c>
      <c r="B88" s="8" t="s">
        <v>19</v>
      </c>
      <c r="C88" s="7" t="s">
        <v>34</v>
      </c>
      <c r="D88" s="9">
        <v>0</v>
      </c>
      <c r="E88" s="10">
        <v>4.25</v>
      </c>
      <c r="F88" s="7" t="s">
        <v>42</v>
      </c>
      <c r="G88" s="11">
        <v>0</v>
      </c>
      <c r="H88" s="12">
        <f t="shared" si="4"/>
        <v>0</v>
      </c>
      <c r="I88" s="12">
        <v>0</v>
      </c>
      <c r="J88" s="12">
        <f t="shared" si="5"/>
        <v>0</v>
      </c>
    </row>
    <row r="89" spans="1:10" x14ac:dyDescent="0.25">
      <c r="A89" s="7" t="s">
        <v>87</v>
      </c>
      <c r="B89" s="8" t="s">
        <v>19</v>
      </c>
      <c r="C89" s="7" t="s">
        <v>35</v>
      </c>
      <c r="D89" s="9">
        <v>0</v>
      </c>
      <c r="E89" s="10">
        <v>8.89</v>
      </c>
      <c r="F89" s="7" t="s">
        <v>42</v>
      </c>
      <c r="G89" s="11">
        <v>0</v>
      </c>
      <c r="H89" s="12">
        <f t="shared" si="4"/>
        <v>0</v>
      </c>
      <c r="I89" s="12">
        <v>0</v>
      </c>
      <c r="J89" s="12">
        <f t="shared" si="5"/>
        <v>0</v>
      </c>
    </row>
    <row r="90" spans="1:10" x14ac:dyDescent="0.25">
      <c r="A90" s="7" t="s">
        <v>20</v>
      </c>
      <c r="B90" s="8" t="s">
        <v>19</v>
      </c>
      <c r="C90" s="7" t="s">
        <v>35</v>
      </c>
      <c r="D90" s="9">
        <v>0</v>
      </c>
      <c r="E90" s="10">
        <v>4.25</v>
      </c>
      <c r="F90" s="7" t="s">
        <v>42</v>
      </c>
      <c r="G90" s="11">
        <v>0</v>
      </c>
      <c r="H90" s="12">
        <f t="shared" si="4"/>
        <v>0</v>
      </c>
      <c r="I90" s="12">
        <v>0</v>
      </c>
      <c r="J90" s="12">
        <f t="shared" si="5"/>
        <v>0</v>
      </c>
    </row>
    <row r="91" spans="1:10" x14ac:dyDescent="0.25">
      <c r="A91" s="7" t="s">
        <v>87</v>
      </c>
      <c r="B91" s="8" t="s">
        <v>19</v>
      </c>
      <c r="C91" s="7" t="s">
        <v>36</v>
      </c>
      <c r="D91" s="9">
        <v>0</v>
      </c>
      <c r="E91" s="10">
        <v>14.2</v>
      </c>
      <c r="F91" s="7" t="s">
        <v>42</v>
      </c>
      <c r="G91" s="11">
        <v>0</v>
      </c>
      <c r="H91" s="12">
        <f t="shared" si="4"/>
        <v>0</v>
      </c>
      <c r="I91" s="12">
        <v>0</v>
      </c>
      <c r="J91" s="12">
        <f t="shared" si="5"/>
        <v>0</v>
      </c>
    </row>
    <row r="92" spans="1:10" x14ac:dyDescent="0.25">
      <c r="A92" s="7" t="s">
        <v>20</v>
      </c>
      <c r="B92" s="8" t="s">
        <v>19</v>
      </c>
      <c r="C92" s="7" t="s">
        <v>36</v>
      </c>
      <c r="D92" s="9">
        <v>0</v>
      </c>
      <c r="E92" s="10">
        <v>6.83</v>
      </c>
      <c r="F92" s="7" t="s">
        <v>42</v>
      </c>
      <c r="G92" s="11">
        <v>0</v>
      </c>
      <c r="H92" s="12">
        <f t="shared" si="4"/>
        <v>0</v>
      </c>
      <c r="I92" s="12">
        <v>0</v>
      </c>
      <c r="J92" s="12">
        <f t="shared" si="5"/>
        <v>0</v>
      </c>
    </row>
    <row r="93" spans="1:10" x14ac:dyDescent="0.25">
      <c r="A93" s="7" t="s">
        <v>87</v>
      </c>
      <c r="B93" s="8" t="s">
        <v>19</v>
      </c>
      <c r="C93" s="7" t="s">
        <v>37</v>
      </c>
      <c r="D93" s="9">
        <v>0</v>
      </c>
      <c r="E93" s="10">
        <v>16.829999999999998</v>
      </c>
      <c r="F93" s="7" t="s">
        <v>42</v>
      </c>
      <c r="G93" s="11">
        <v>0</v>
      </c>
      <c r="H93" s="12">
        <f t="shared" si="4"/>
        <v>0</v>
      </c>
      <c r="I93" s="12">
        <v>0</v>
      </c>
      <c r="J93" s="12">
        <f t="shared" si="5"/>
        <v>0</v>
      </c>
    </row>
    <row r="94" spans="1:10" x14ac:dyDescent="0.25">
      <c r="A94" s="7" t="s">
        <v>20</v>
      </c>
      <c r="B94" s="8" t="s">
        <v>19</v>
      </c>
      <c r="C94" s="7" t="s">
        <v>37</v>
      </c>
      <c r="D94" s="9">
        <v>0</v>
      </c>
      <c r="E94" s="10">
        <v>8.98</v>
      </c>
      <c r="F94" s="7" t="s">
        <v>42</v>
      </c>
      <c r="G94" s="11">
        <v>0</v>
      </c>
      <c r="H94" s="12">
        <f t="shared" si="4"/>
        <v>0</v>
      </c>
      <c r="I94" s="12">
        <v>0</v>
      </c>
      <c r="J94" s="12">
        <f t="shared" si="5"/>
        <v>0</v>
      </c>
    </row>
    <row r="95" spans="1:10" x14ac:dyDescent="0.25">
      <c r="A95" s="7" t="s">
        <v>87</v>
      </c>
      <c r="B95" s="8" t="s">
        <v>19</v>
      </c>
      <c r="C95" s="7" t="s">
        <v>41</v>
      </c>
      <c r="D95" s="9">
        <v>0</v>
      </c>
      <c r="E95" s="10">
        <v>18.13</v>
      </c>
      <c r="F95" s="7" t="s">
        <v>42</v>
      </c>
      <c r="G95" s="11">
        <v>0</v>
      </c>
      <c r="H95" s="12">
        <f t="shared" si="4"/>
        <v>0</v>
      </c>
      <c r="I95" s="12">
        <v>0</v>
      </c>
      <c r="J95" s="12">
        <f t="shared" si="5"/>
        <v>0</v>
      </c>
    </row>
    <row r="96" spans="1:10" x14ac:dyDescent="0.25">
      <c r="A96" s="7" t="s">
        <v>20</v>
      </c>
      <c r="B96" s="8" t="s">
        <v>19</v>
      </c>
      <c r="C96" s="7" t="s">
        <v>41</v>
      </c>
      <c r="D96" s="9">
        <v>0</v>
      </c>
      <c r="E96" s="10">
        <v>10.18</v>
      </c>
      <c r="F96" s="7" t="s">
        <v>42</v>
      </c>
      <c r="G96" s="11">
        <v>0</v>
      </c>
      <c r="H96" s="12">
        <f t="shared" si="4"/>
        <v>0</v>
      </c>
      <c r="I96" s="12">
        <v>0</v>
      </c>
      <c r="J96" s="12">
        <f t="shared" si="5"/>
        <v>0</v>
      </c>
    </row>
    <row r="97" spans="1:10" x14ac:dyDescent="0.25">
      <c r="A97" s="7" t="s">
        <v>21</v>
      </c>
      <c r="B97" s="8" t="s">
        <v>22</v>
      </c>
      <c r="C97" s="7" t="s">
        <v>24</v>
      </c>
      <c r="D97" s="9">
        <v>677</v>
      </c>
      <c r="E97" s="10">
        <v>0.48</v>
      </c>
      <c r="F97" s="7" t="s">
        <v>44</v>
      </c>
      <c r="G97" s="11">
        <v>1328100</v>
      </c>
      <c r="H97" s="12">
        <f>(E97*G97)/100</f>
        <v>6374.88</v>
      </c>
      <c r="I97" s="12">
        <v>0</v>
      </c>
      <c r="J97" s="12">
        <f t="shared" si="5"/>
        <v>6374.88</v>
      </c>
    </row>
    <row r="98" spans="1:10" x14ac:dyDescent="0.25">
      <c r="A98" s="7" t="s">
        <v>88</v>
      </c>
      <c r="B98" s="8" t="s">
        <v>19</v>
      </c>
      <c r="C98" s="7" t="s">
        <v>40</v>
      </c>
      <c r="D98" s="9">
        <v>0</v>
      </c>
      <c r="E98" s="10">
        <v>0.4</v>
      </c>
      <c r="F98" s="7" t="s">
        <v>42</v>
      </c>
      <c r="G98" s="11">
        <v>0</v>
      </c>
      <c r="H98" s="12">
        <f t="shared" ref="H98:H123" si="6">(E98*G98)/1000</f>
        <v>0</v>
      </c>
      <c r="I98" s="12">
        <v>0</v>
      </c>
      <c r="J98" s="12">
        <f t="shared" si="5"/>
        <v>0</v>
      </c>
    </row>
    <row r="99" spans="1:10" x14ac:dyDescent="0.25">
      <c r="A99" s="7" t="s">
        <v>23</v>
      </c>
      <c r="B99" s="8" t="s">
        <v>19</v>
      </c>
      <c r="C99" s="7" t="s">
        <v>40</v>
      </c>
      <c r="D99" s="9">
        <v>0</v>
      </c>
      <c r="E99" s="10">
        <v>0.38</v>
      </c>
      <c r="F99" s="7" t="s">
        <v>42</v>
      </c>
      <c r="G99" s="11">
        <v>0</v>
      </c>
      <c r="H99" s="12">
        <f t="shared" si="6"/>
        <v>0</v>
      </c>
      <c r="I99" s="12">
        <v>0</v>
      </c>
      <c r="J99" s="12">
        <f t="shared" si="5"/>
        <v>0</v>
      </c>
    </row>
    <row r="100" spans="1:10" x14ac:dyDescent="0.25">
      <c r="A100" s="7" t="s">
        <v>88</v>
      </c>
      <c r="B100" s="8" t="s">
        <v>19</v>
      </c>
      <c r="C100" s="7" t="s">
        <v>27</v>
      </c>
      <c r="D100" s="9">
        <v>0</v>
      </c>
      <c r="E100" s="10">
        <v>0.4</v>
      </c>
      <c r="F100" s="7" t="s">
        <v>42</v>
      </c>
      <c r="G100" s="11">
        <v>0</v>
      </c>
      <c r="H100" s="12">
        <f t="shared" si="6"/>
        <v>0</v>
      </c>
      <c r="I100" s="12">
        <v>0</v>
      </c>
      <c r="J100" s="12">
        <f t="shared" si="5"/>
        <v>0</v>
      </c>
    </row>
    <row r="101" spans="1:10" x14ac:dyDescent="0.25">
      <c r="A101" s="7" t="s">
        <v>23</v>
      </c>
      <c r="B101" s="8" t="s">
        <v>19</v>
      </c>
      <c r="C101" s="7" t="s">
        <v>27</v>
      </c>
      <c r="D101" s="9">
        <v>0</v>
      </c>
      <c r="E101" s="10">
        <v>0.38</v>
      </c>
      <c r="F101" s="7" t="s">
        <v>42</v>
      </c>
      <c r="G101" s="11">
        <v>0</v>
      </c>
      <c r="H101" s="12">
        <f t="shared" si="6"/>
        <v>0</v>
      </c>
      <c r="I101" s="12">
        <v>0</v>
      </c>
      <c r="J101" s="12">
        <f t="shared" si="5"/>
        <v>0</v>
      </c>
    </row>
    <row r="102" spans="1:10" x14ac:dyDescent="0.25">
      <c r="A102" s="7" t="s">
        <v>88</v>
      </c>
      <c r="B102" s="8" t="s">
        <v>19</v>
      </c>
      <c r="C102" s="7" t="s">
        <v>28</v>
      </c>
      <c r="D102" s="9">
        <v>0</v>
      </c>
      <c r="E102" s="10">
        <v>0.64</v>
      </c>
      <c r="F102" s="7" t="s">
        <v>42</v>
      </c>
      <c r="G102" s="11">
        <v>0</v>
      </c>
      <c r="H102" s="12">
        <f t="shared" si="6"/>
        <v>0</v>
      </c>
      <c r="I102" s="12">
        <v>0</v>
      </c>
      <c r="J102" s="12">
        <f t="shared" si="5"/>
        <v>0</v>
      </c>
    </row>
    <row r="103" spans="1:10" x14ac:dyDescent="0.25">
      <c r="A103" s="7" t="s">
        <v>23</v>
      </c>
      <c r="B103" s="8" t="s">
        <v>19</v>
      </c>
      <c r="C103" s="7" t="s">
        <v>28</v>
      </c>
      <c r="D103" s="9">
        <v>0</v>
      </c>
      <c r="E103" s="10">
        <v>0.56000000000000005</v>
      </c>
      <c r="F103" s="7" t="s">
        <v>42</v>
      </c>
      <c r="G103" s="11">
        <v>0</v>
      </c>
      <c r="H103" s="12">
        <f t="shared" si="6"/>
        <v>0</v>
      </c>
      <c r="I103" s="12">
        <v>0</v>
      </c>
      <c r="J103" s="12">
        <f t="shared" si="5"/>
        <v>0</v>
      </c>
    </row>
    <row r="104" spans="1:10" x14ac:dyDescent="0.25">
      <c r="A104" s="7" t="s">
        <v>88</v>
      </c>
      <c r="B104" s="8" t="s">
        <v>19</v>
      </c>
      <c r="C104" s="7" t="s">
        <v>29</v>
      </c>
      <c r="D104" s="9">
        <v>0</v>
      </c>
      <c r="E104" s="10">
        <v>0.64</v>
      </c>
      <c r="F104" s="7" t="s">
        <v>42</v>
      </c>
      <c r="G104" s="11">
        <v>0</v>
      </c>
      <c r="H104" s="12">
        <f t="shared" si="6"/>
        <v>0</v>
      </c>
      <c r="I104" s="12">
        <v>0</v>
      </c>
      <c r="J104" s="12">
        <f t="shared" si="5"/>
        <v>0</v>
      </c>
    </row>
    <row r="105" spans="1:10" x14ac:dyDescent="0.25">
      <c r="A105" s="7" t="s">
        <v>23</v>
      </c>
      <c r="B105" s="8" t="s">
        <v>19</v>
      </c>
      <c r="C105" s="7" t="s">
        <v>29</v>
      </c>
      <c r="D105" s="9">
        <v>0</v>
      </c>
      <c r="E105" s="10">
        <v>0.56000000000000005</v>
      </c>
      <c r="F105" s="7" t="s">
        <v>42</v>
      </c>
      <c r="G105" s="11">
        <v>0</v>
      </c>
      <c r="H105" s="12">
        <f t="shared" si="6"/>
        <v>0</v>
      </c>
      <c r="I105" s="12">
        <v>0</v>
      </c>
      <c r="J105" s="12">
        <f t="shared" si="5"/>
        <v>0</v>
      </c>
    </row>
    <row r="106" spans="1:10" x14ac:dyDescent="0.25">
      <c r="A106" s="7" t="s">
        <v>88</v>
      </c>
      <c r="B106" s="8" t="s">
        <v>19</v>
      </c>
      <c r="C106" s="7" t="s">
        <v>30</v>
      </c>
      <c r="D106" s="9">
        <v>0</v>
      </c>
      <c r="E106" s="10">
        <v>1.53</v>
      </c>
      <c r="F106" s="7" t="s">
        <v>42</v>
      </c>
      <c r="G106" s="11">
        <v>0</v>
      </c>
      <c r="H106" s="12">
        <f t="shared" si="6"/>
        <v>0</v>
      </c>
      <c r="I106" s="12">
        <v>0</v>
      </c>
      <c r="J106" s="12">
        <f t="shared" si="5"/>
        <v>0</v>
      </c>
    </row>
    <row r="107" spans="1:10" x14ac:dyDescent="0.25">
      <c r="A107" s="7" t="s">
        <v>23</v>
      </c>
      <c r="B107" s="8" t="s">
        <v>19</v>
      </c>
      <c r="C107" s="7" t="s">
        <v>30</v>
      </c>
      <c r="D107" s="9">
        <v>0</v>
      </c>
      <c r="E107" s="10">
        <v>1.08</v>
      </c>
      <c r="F107" s="7" t="s">
        <v>42</v>
      </c>
      <c r="G107" s="11">
        <v>0</v>
      </c>
      <c r="H107" s="12">
        <f t="shared" si="6"/>
        <v>0</v>
      </c>
      <c r="I107" s="12">
        <v>0</v>
      </c>
      <c r="J107" s="12">
        <f t="shared" si="5"/>
        <v>0</v>
      </c>
    </row>
    <row r="108" spans="1:10" x14ac:dyDescent="0.25">
      <c r="A108" s="7" t="s">
        <v>88</v>
      </c>
      <c r="B108" s="8" t="s">
        <v>19</v>
      </c>
      <c r="C108" s="7" t="s">
        <v>31</v>
      </c>
      <c r="D108" s="9">
        <v>0</v>
      </c>
      <c r="E108" s="10">
        <v>1.53</v>
      </c>
      <c r="F108" s="7" t="s">
        <v>42</v>
      </c>
      <c r="G108" s="11">
        <v>0</v>
      </c>
      <c r="H108" s="12">
        <f t="shared" si="6"/>
        <v>0</v>
      </c>
      <c r="I108" s="12">
        <v>0</v>
      </c>
      <c r="J108" s="12">
        <f t="shared" si="5"/>
        <v>0</v>
      </c>
    </row>
    <row r="109" spans="1:10" x14ac:dyDescent="0.25">
      <c r="A109" s="7" t="s">
        <v>23</v>
      </c>
      <c r="B109" s="8" t="s">
        <v>19</v>
      </c>
      <c r="C109" s="7" t="s">
        <v>31</v>
      </c>
      <c r="D109" s="9">
        <v>0</v>
      </c>
      <c r="E109" s="10">
        <v>1.08</v>
      </c>
      <c r="F109" s="7" t="s">
        <v>42</v>
      </c>
      <c r="G109" s="11">
        <v>0</v>
      </c>
      <c r="H109" s="12">
        <f t="shared" si="6"/>
        <v>0</v>
      </c>
      <c r="I109" s="12">
        <v>0</v>
      </c>
      <c r="J109" s="12">
        <f t="shared" si="5"/>
        <v>0</v>
      </c>
    </row>
    <row r="110" spans="1:10" x14ac:dyDescent="0.25">
      <c r="A110" s="7" t="s">
        <v>88</v>
      </c>
      <c r="B110" s="8" t="s">
        <v>19</v>
      </c>
      <c r="C110" s="7" t="s">
        <v>32</v>
      </c>
      <c r="D110" s="9">
        <v>0</v>
      </c>
      <c r="E110" s="10">
        <v>3.81</v>
      </c>
      <c r="F110" s="7" t="s">
        <v>42</v>
      </c>
      <c r="G110" s="11">
        <v>0</v>
      </c>
      <c r="H110" s="12">
        <f t="shared" si="6"/>
        <v>0</v>
      </c>
      <c r="I110" s="12">
        <v>0</v>
      </c>
      <c r="J110" s="12">
        <f t="shared" si="5"/>
        <v>0</v>
      </c>
    </row>
    <row r="111" spans="1:10" x14ac:dyDescent="0.25">
      <c r="A111" s="7" t="s">
        <v>23</v>
      </c>
      <c r="B111" s="8" t="s">
        <v>19</v>
      </c>
      <c r="C111" s="7" t="s">
        <v>32</v>
      </c>
      <c r="D111" s="9">
        <v>0</v>
      </c>
      <c r="E111" s="10">
        <v>2.14</v>
      </c>
      <c r="F111" s="7" t="s">
        <v>42</v>
      </c>
      <c r="G111" s="11">
        <v>0</v>
      </c>
      <c r="H111" s="12">
        <f t="shared" si="6"/>
        <v>0</v>
      </c>
      <c r="I111" s="12">
        <v>0</v>
      </c>
      <c r="J111" s="12">
        <f t="shared" si="5"/>
        <v>0</v>
      </c>
    </row>
    <row r="112" spans="1:10" x14ac:dyDescent="0.25">
      <c r="A112" s="7" t="s">
        <v>88</v>
      </c>
      <c r="B112" s="8" t="s">
        <v>19</v>
      </c>
      <c r="C112" s="7" t="s">
        <v>33</v>
      </c>
      <c r="D112" s="9">
        <v>0</v>
      </c>
      <c r="E112" s="10">
        <v>3.81</v>
      </c>
      <c r="F112" s="7" t="s">
        <v>42</v>
      </c>
      <c r="G112" s="11">
        <v>0</v>
      </c>
      <c r="H112" s="12">
        <f t="shared" si="6"/>
        <v>0</v>
      </c>
      <c r="I112" s="12">
        <v>0</v>
      </c>
      <c r="J112" s="12">
        <f t="shared" si="5"/>
        <v>0</v>
      </c>
    </row>
    <row r="113" spans="1:10" x14ac:dyDescent="0.25">
      <c r="A113" s="7" t="s">
        <v>23</v>
      </c>
      <c r="B113" s="8" t="s">
        <v>19</v>
      </c>
      <c r="C113" s="7" t="s">
        <v>33</v>
      </c>
      <c r="D113" s="9">
        <v>0</v>
      </c>
      <c r="E113" s="10">
        <v>2.14</v>
      </c>
      <c r="F113" s="7" t="s">
        <v>42</v>
      </c>
      <c r="G113" s="11">
        <v>0</v>
      </c>
      <c r="H113" s="12">
        <f t="shared" si="6"/>
        <v>0</v>
      </c>
      <c r="I113" s="12">
        <v>0</v>
      </c>
      <c r="J113" s="12">
        <f t="shared" si="5"/>
        <v>0</v>
      </c>
    </row>
    <row r="114" spans="1:10" x14ac:dyDescent="0.25">
      <c r="A114" s="7" t="s">
        <v>88</v>
      </c>
      <c r="B114" s="8" t="s">
        <v>19</v>
      </c>
      <c r="C114" s="7" t="s">
        <v>34</v>
      </c>
      <c r="D114" s="9">
        <v>0</v>
      </c>
      <c r="E114" s="10">
        <v>8.89</v>
      </c>
      <c r="F114" s="7" t="s">
        <v>42</v>
      </c>
      <c r="G114" s="11">
        <v>0</v>
      </c>
      <c r="H114" s="12">
        <f t="shared" si="6"/>
        <v>0</v>
      </c>
      <c r="I114" s="12">
        <v>0</v>
      </c>
      <c r="J114" s="12">
        <f t="shared" si="5"/>
        <v>0</v>
      </c>
    </row>
    <row r="115" spans="1:10" x14ac:dyDescent="0.25">
      <c r="A115" s="7" t="s">
        <v>23</v>
      </c>
      <c r="B115" s="8" t="s">
        <v>19</v>
      </c>
      <c r="C115" s="7" t="s">
        <v>34</v>
      </c>
      <c r="D115" s="9">
        <v>0</v>
      </c>
      <c r="E115" s="10">
        <v>4.25</v>
      </c>
      <c r="F115" s="7" t="s">
        <v>42</v>
      </c>
      <c r="G115" s="11">
        <v>0</v>
      </c>
      <c r="H115" s="12">
        <f t="shared" si="6"/>
        <v>0</v>
      </c>
      <c r="I115" s="12">
        <v>0</v>
      </c>
      <c r="J115" s="12">
        <f t="shared" si="5"/>
        <v>0</v>
      </c>
    </row>
    <row r="116" spans="1:10" x14ac:dyDescent="0.25">
      <c r="A116" s="7" t="s">
        <v>88</v>
      </c>
      <c r="B116" s="8" t="s">
        <v>19</v>
      </c>
      <c r="C116" s="7" t="s">
        <v>35</v>
      </c>
      <c r="D116" s="9">
        <v>0</v>
      </c>
      <c r="E116" s="10">
        <v>8.89</v>
      </c>
      <c r="F116" s="7" t="s">
        <v>42</v>
      </c>
      <c r="G116" s="11">
        <v>0</v>
      </c>
      <c r="H116" s="12">
        <f t="shared" si="6"/>
        <v>0</v>
      </c>
      <c r="I116" s="12">
        <v>0</v>
      </c>
      <c r="J116" s="12">
        <f t="shared" ref="J116:J123" si="7">H116+I116</f>
        <v>0</v>
      </c>
    </row>
    <row r="117" spans="1:10" x14ac:dyDescent="0.25">
      <c r="A117" s="7" t="s">
        <v>23</v>
      </c>
      <c r="B117" s="8" t="s">
        <v>19</v>
      </c>
      <c r="C117" s="7" t="s">
        <v>35</v>
      </c>
      <c r="D117" s="9">
        <v>0</v>
      </c>
      <c r="E117" s="10">
        <v>4.25</v>
      </c>
      <c r="F117" s="7" t="s">
        <v>42</v>
      </c>
      <c r="G117" s="11">
        <v>0</v>
      </c>
      <c r="H117" s="12">
        <f t="shared" si="6"/>
        <v>0</v>
      </c>
      <c r="I117" s="12">
        <v>0</v>
      </c>
      <c r="J117" s="12">
        <f t="shared" si="7"/>
        <v>0</v>
      </c>
    </row>
    <row r="118" spans="1:10" x14ac:dyDescent="0.25">
      <c r="A118" s="7" t="s">
        <v>88</v>
      </c>
      <c r="B118" s="8" t="s">
        <v>19</v>
      </c>
      <c r="C118" s="7" t="s">
        <v>36</v>
      </c>
      <c r="D118" s="9">
        <v>0</v>
      </c>
      <c r="E118" s="10">
        <v>14.2</v>
      </c>
      <c r="F118" s="7" t="s">
        <v>42</v>
      </c>
      <c r="G118" s="11">
        <v>0</v>
      </c>
      <c r="H118" s="12">
        <f t="shared" si="6"/>
        <v>0</v>
      </c>
      <c r="I118" s="12">
        <v>0</v>
      </c>
      <c r="J118" s="12">
        <f t="shared" si="7"/>
        <v>0</v>
      </c>
    </row>
    <row r="119" spans="1:10" x14ac:dyDescent="0.25">
      <c r="A119" s="7" t="s">
        <v>23</v>
      </c>
      <c r="B119" s="8" t="s">
        <v>19</v>
      </c>
      <c r="C119" s="7" t="s">
        <v>36</v>
      </c>
      <c r="D119" s="9">
        <v>0</v>
      </c>
      <c r="E119" s="10">
        <v>6.83</v>
      </c>
      <c r="F119" s="7" t="s">
        <v>42</v>
      </c>
      <c r="G119" s="11">
        <v>0</v>
      </c>
      <c r="H119" s="12">
        <f t="shared" si="6"/>
        <v>0</v>
      </c>
      <c r="I119" s="12">
        <v>0</v>
      </c>
      <c r="J119" s="12">
        <f t="shared" si="7"/>
        <v>0</v>
      </c>
    </row>
    <row r="120" spans="1:10" x14ac:dyDescent="0.25">
      <c r="A120" s="7" t="s">
        <v>88</v>
      </c>
      <c r="B120" s="8" t="s">
        <v>19</v>
      </c>
      <c r="C120" s="7" t="s">
        <v>37</v>
      </c>
      <c r="D120" s="9">
        <v>0</v>
      </c>
      <c r="E120" s="10">
        <v>16.829999999999998</v>
      </c>
      <c r="F120" s="7" t="s">
        <v>42</v>
      </c>
      <c r="G120" s="11">
        <v>0</v>
      </c>
      <c r="H120" s="12">
        <f t="shared" si="6"/>
        <v>0</v>
      </c>
      <c r="I120" s="12">
        <v>0</v>
      </c>
      <c r="J120" s="12">
        <f t="shared" si="7"/>
        <v>0</v>
      </c>
    </row>
    <row r="121" spans="1:10" x14ac:dyDescent="0.25">
      <c r="A121" s="7" t="s">
        <v>23</v>
      </c>
      <c r="B121" s="8" t="s">
        <v>19</v>
      </c>
      <c r="C121" s="7" t="s">
        <v>37</v>
      </c>
      <c r="D121" s="9">
        <v>0</v>
      </c>
      <c r="E121" s="10">
        <v>8.98</v>
      </c>
      <c r="F121" s="7" t="s">
        <v>42</v>
      </c>
      <c r="G121" s="11">
        <v>0</v>
      </c>
      <c r="H121" s="12">
        <f t="shared" si="6"/>
        <v>0</v>
      </c>
      <c r="I121" s="12">
        <v>0</v>
      </c>
      <c r="J121" s="12">
        <f t="shared" si="7"/>
        <v>0</v>
      </c>
    </row>
    <row r="122" spans="1:10" x14ac:dyDescent="0.25">
      <c r="A122" s="7" t="s">
        <v>88</v>
      </c>
      <c r="B122" s="8" t="s">
        <v>19</v>
      </c>
      <c r="C122" s="7" t="s">
        <v>41</v>
      </c>
      <c r="D122" s="9">
        <v>0</v>
      </c>
      <c r="E122" s="10">
        <v>18.13</v>
      </c>
      <c r="F122" s="7" t="s">
        <v>42</v>
      </c>
      <c r="G122" s="11">
        <v>0</v>
      </c>
      <c r="H122" s="12">
        <f t="shared" si="6"/>
        <v>0</v>
      </c>
      <c r="I122" s="12">
        <v>0</v>
      </c>
      <c r="J122" s="12">
        <f t="shared" si="7"/>
        <v>0</v>
      </c>
    </row>
    <row r="123" spans="1:10" x14ac:dyDescent="0.25">
      <c r="A123" s="7" t="s">
        <v>23</v>
      </c>
      <c r="B123" s="8" t="s">
        <v>19</v>
      </c>
      <c r="C123" s="7" t="s">
        <v>41</v>
      </c>
      <c r="D123" s="9">
        <v>0</v>
      </c>
      <c r="E123" s="10">
        <v>10.18</v>
      </c>
      <c r="F123" s="7" t="s">
        <v>42</v>
      </c>
      <c r="G123" s="11">
        <v>0</v>
      </c>
      <c r="H123" s="12">
        <f t="shared" si="6"/>
        <v>0</v>
      </c>
      <c r="I123" s="12">
        <v>0</v>
      </c>
      <c r="J123" s="12">
        <f t="shared" si="7"/>
        <v>0</v>
      </c>
    </row>
    <row r="125" spans="1:10" x14ac:dyDescent="0.25">
      <c r="A125" s="2" t="s">
        <v>58</v>
      </c>
      <c r="I125" s="16" t="s">
        <v>46</v>
      </c>
      <c r="J125" s="17">
        <f>SUM(J20:J123)</f>
        <v>24205.135247000002</v>
      </c>
    </row>
    <row r="127" spans="1:10" x14ac:dyDescent="0.25">
      <c r="A127" s="3" t="s">
        <v>74</v>
      </c>
    </row>
    <row r="128" spans="1:10" x14ac:dyDescent="0.25">
      <c r="A128" s="22" t="s">
        <v>75</v>
      </c>
      <c r="B128" s="23"/>
      <c r="C128" s="23"/>
      <c r="D128" s="23"/>
      <c r="E128" s="23"/>
      <c r="F128" s="23"/>
      <c r="G128" s="23"/>
      <c r="H128" s="23"/>
      <c r="I128" s="23"/>
      <c r="J128" s="24"/>
    </row>
    <row r="129" spans="1:10" x14ac:dyDescent="0.25">
      <c r="A129" s="25"/>
      <c r="B129" s="26"/>
      <c r="C129" s="26"/>
      <c r="D129" s="26"/>
      <c r="E129" s="26"/>
      <c r="F129" s="26"/>
      <c r="G129" s="26"/>
      <c r="H129" s="26"/>
      <c r="I129" s="26"/>
      <c r="J129" s="27"/>
    </row>
    <row r="130" spans="1:10" x14ac:dyDescent="0.25">
      <c r="A130" s="25"/>
      <c r="B130" s="26"/>
      <c r="C130" s="26"/>
      <c r="D130" s="26"/>
      <c r="E130" s="26"/>
      <c r="F130" s="26"/>
      <c r="G130" s="26"/>
      <c r="H130" s="26"/>
      <c r="I130" s="26"/>
      <c r="J130" s="27"/>
    </row>
    <row r="131" spans="1:10" x14ac:dyDescent="0.25">
      <c r="A131" s="25"/>
      <c r="B131" s="26"/>
      <c r="C131" s="26"/>
      <c r="D131" s="26"/>
      <c r="E131" s="26"/>
      <c r="F131" s="26"/>
      <c r="G131" s="26"/>
      <c r="H131" s="26"/>
      <c r="I131" s="26"/>
      <c r="J131" s="27"/>
    </row>
    <row r="132" spans="1:10" x14ac:dyDescent="0.25">
      <c r="A132" s="22"/>
      <c r="B132" s="23"/>
      <c r="C132" s="23"/>
      <c r="D132" s="23"/>
      <c r="E132" s="23"/>
      <c r="F132" s="23"/>
      <c r="G132" s="23"/>
      <c r="H132" s="23"/>
      <c r="I132" s="23"/>
      <c r="J132" s="24"/>
    </row>
    <row r="133" spans="1:10" x14ac:dyDescent="0.25">
      <c r="A133" s="25"/>
      <c r="B133" s="26"/>
      <c r="C133" s="26"/>
      <c r="D133" s="26"/>
      <c r="E133" s="26"/>
      <c r="F133" s="26"/>
      <c r="G133" s="26"/>
      <c r="H133" s="26"/>
      <c r="I133" s="26"/>
      <c r="J133" s="27"/>
    </row>
    <row r="134" spans="1:10" x14ac:dyDescent="0.25">
      <c r="A134" s="25"/>
      <c r="B134" s="26"/>
      <c r="C134" s="26"/>
      <c r="D134" s="26"/>
      <c r="E134" s="26"/>
      <c r="F134" s="26"/>
      <c r="G134" s="26"/>
      <c r="H134" s="26"/>
      <c r="I134" s="26"/>
      <c r="J134" s="27"/>
    </row>
    <row r="135" spans="1:10" x14ac:dyDescent="0.25">
      <c r="A135" s="28"/>
      <c r="B135" s="29"/>
      <c r="C135" s="29"/>
      <c r="D135" s="29"/>
      <c r="E135" s="29"/>
      <c r="F135" s="29"/>
      <c r="G135" s="29"/>
      <c r="H135" s="29"/>
      <c r="I135" s="29"/>
      <c r="J135" s="30"/>
    </row>
    <row r="137" spans="1:10" x14ac:dyDescent="0.25">
      <c r="A137" s="3" t="s">
        <v>76</v>
      </c>
      <c r="B137" s="3"/>
      <c r="C137" s="3" t="s">
        <v>77</v>
      </c>
      <c r="D137" s="3"/>
      <c r="E137" s="3"/>
      <c r="F137" s="3"/>
      <c r="G137" s="3"/>
      <c r="H137" s="3" t="s">
        <v>78</v>
      </c>
    </row>
    <row r="138" spans="1:10" x14ac:dyDescent="0.25">
      <c r="A138" s="18" t="s">
        <v>70</v>
      </c>
      <c r="B138" s="19"/>
      <c r="C138" s="18" t="s">
        <v>79</v>
      </c>
      <c r="D138" s="19"/>
      <c r="E138" s="19"/>
      <c r="F138" s="19"/>
      <c r="G138" s="19"/>
      <c r="H138" s="18" t="s">
        <v>80</v>
      </c>
      <c r="I138" s="19"/>
      <c r="J138" s="20"/>
    </row>
    <row r="140" spans="1:10" x14ac:dyDescent="0.25">
      <c r="A140" s="3" t="s">
        <v>81</v>
      </c>
      <c r="B140" s="3"/>
      <c r="C140" s="3" t="s">
        <v>82</v>
      </c>
      <c r="D140" s="3"/>
      <c r="E140" s="3"/>
      <c r="F140" s="3"/>
      <c r="G140" s="3"/>
      <c r="H140" s="3" t="s">
        <v>83</v>
      </c>
    </row>
    <row r="141" spans="1:10" x14ac:dyDescent="0.25">
      <c r="A141" s="18"/>
      <c r="B141" s="19"/>
      <c r="C141" s="31">
        <v>42416</v>
      </c>
      <c r="D141" s="32"/>
      <c r="E141" s="32"/>
      <c r="F141" s="32"/>
      <c r="G141" s="32"/>
      <c r="H141" s="18" t="s">
        <v>84</v>
      </c>
      <c r="I141" s="19"/>
      <c r="J141" s="20"/>
    </row>
  </sheetData>
  <mergeCells count="3">
    <mergeCell ref="A128:J131"/>
    <mergeCell ref="A132:J135"/>
    <mergeCell ref="C141:G141"/>
  </mergeCells>
  <pageMargins left="0.5" right="0.5" top="0.5" bottom="0.5" header="0" footer="0.5"/>
  <pageSetup fitToHeight="0" orientation="portrait" r:id="rId1"/>
  <headerFooter>
    <oddFooter>&amp;RPage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Jan</vt:lpstr>
      <vt:lpstr>Jan!Print_Area</vt:lpstr>
    </vt:vector>
  </TitlesOfParts>
  <Company>Sun Life Financial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Brown</dc:creator>
  <cp:lastModifiedBy>Rachael Kimball</cp:lastModifiedBy>
  <dcterms:created xsi:type="dcterms:W3CDTF">2016-02-16T13:31:32Z</dcterms:created>
  <dcterms:modified xsi:type="dcterms:W3CDTF">2016-07-14T17:08:23Z</dcterms:modified>
</cp:coreProperties>
</file>